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ThisWorkbook"/>
  <xr:revisionPtr revIDLastSave="0" documentId="13_ncr:1_{D0FF7A62-3F81-455D-8E59-A80F08A55DD7}" xr6:coauthVersionLast="47" xr6:coauthVersionMax="47" xr10:uidLastSave="{00000000-0000-0000-0000-000000000000}"/>
  <bookViews>
    <workbookView xWindow="-28920" yWindow="-120" windowWidth="29040" windowHeight="15840" activeTab="3" xr2:uid="{00000000-000D-0000-FFFF-FFFF00000000}"/>
  </bookViews>
  <sheets>
    <sheet name="REKAPITULACIJA" sheetId="2" r:id="rId1"/>
    <sheet name="OPĆI UVJETI" sheetId="43" r:id="rId2"/>
    <sheet name="1." sheetId="33" r:id="rId3"/>
    <sheet name="2." sheetId="12" r:id="rId4"/>
    <sheet name="3." sheetId="13" r:id="rId5"/>
    <sheet name="4.1, 4.2., 4.3." sheetId="40" r:id="rId6"/>
    <sheet name="4.4." sheetId="41" r:id="rId7"/>
    <sheet name="4.5." sheetId="42" r:id="rId8"/>
    <sheet name="5." sheetId="17" r:id="rId9"/>
    <sheet name="6." sheetId="18" r:id="rId10"/>
  </sheets>
  <externalReferences>
    <externalReference r:id="rId11"/>
    <externalReference r:id="rId12"/>
  </externalReferences>
  <definedNames>
    <definedName name="_Toc322533491" localSheetId="8">'5.'!#REF!</definedName>
    <definedName name="all">#REF!</definedName>
    <definedName name="aluminijska">#REF!</definedName>
    <definedName name="_xlnm.Database">#REF!</definedName>
    <definedName name="BE_Price">#REF!</definedName>
    <definedName name="betonska">#REF!</definedName>
    <definedName name="BETONSKI_I_ARM.BETONSKI_RADOVI">#REF!</definedName>
    <definedName name="BRAVARIJA_SKLONIŠTA">#REF!</definedName>
    <definedName name="Countr.">#REF!</definedName>
    <definedName name="Countr.no">#REF!</definedName>
    <definedName name="Country">#REF!</definedName>
    <definedName name="CRNA_BRAVARIJA">#REF!</definedName>
    <definedName name="ČELIČNA_KONSTRUKCIJA">#REF!</definedName>
    <definedName name="D">#REF!</definedName>
    <definedName name="Data_base_result">#REF!</definedName>
    <definedName name="DIMNJACI">#REF!</definedName>
    <definedName name="DIZALA">#REF!</definedName>
    <definedName name="EODB">#REF!</definedName>
    <definedName name="Excel_BuiltIn_Print_Area" localSheetId="4">'3.'!$A$56:$F$673</definedName>
    <definedName name="FASADERSKI_RADOVI">#REF!</definedName>
    <definedName name="fizika_zgrade">#REF!</definedName>
    <definedName name="gradbena">#REF!</definedName>
    <definedName name="H">#REF!</definedName>
    <definedName name="HR">#REF!</definedName>
    <definedName name="I">#REF!</definedName>
    <definedName name="INOX_BRAVARIJA">#REF!</definedName>
    <definedName name="_xlnm.Print_Titles" localSheetId="2">'1.'!$1:$5</definedName>
    <definedName name="_xlnm.Print_Titles" localSheetId="3">'2.'!$1:$5</definedName>
    <definedName name="_xlnm.Print_Titles" localSheetId="5">'4.1, 4.2., 4.3.'!$1:$4</definedName>
    <definedName name="_xlnm.Print_Titles" localSheetId="6">'4.4.'!$1:$4</definedName>
    <definedName name="_xlnm.Print_Titles" localSheetId="7">'4.5.'!$1:$5</definedName>
    <definedName name="IZOLATERSKI_RADOVI">#REF!</definedName>
    <definedName name="KAMENARSKI_RADOVI">#REF!</definedName>
    <definedName name="keramicarska">#REF!</definedName>
    <definedName name="KERAMIČARSKI_RADOVI">#REF!</definedName>
    <definedName name="kk_1">[1]POMOĆNI!$B$76</definedName>
    <definedName name="kk1i">[1]POMOĆNI!$B$64</definedName>
    <definedName name="kk1p">[1]POMOĆNI!$B$58</definedName>
    <definedName name="kk1v">[1]POMOĆNI!$L$57</definedName>
    <definedName name="kk2i">[1]POMOĆNI!$B$65</definedName>
    <definedName name="kk2p">[1]POMOĆNI!$B$59</definedName>
    <definedName name="kk2v">[1]POMOĆNI!$L$58</definedName>
    <definedName name="kk3i">[1]POMOĆNI!$B$66</definedName>
    <definedName name="kk3p">[1]POMOĆNI!$B$60</definedName>
    <definedName name="kk3v">[1]POMOĆNI!$L$59</definedName>
    <definedName name="kk4i">[1]POMOĆNI!$B$67</definedName>
    <definedName name="kk4p">[1]POMOĆNI!$B$61</definedName>
    <definedName name="kk4v">[1]POMOĆNI!$L$60</definedName>
    <definedName name="kk5i">[1]POMOĆNI!$B$68</definedName>
    <definedName name="kk5p">[1]POMOĆNI!$B$62</definedName>
    <definedName name="kk5v">[1]POMOĆNI!$L$61</definedName>
    <definedName name="kk6i">[1]POMOĆNI!$B$69</definedName>
    <definedName name="kk6p">[1]POMOĆNI!$B$63</definedName>
    <definedName name="kk6v">[1]POMOĆNI!$L$62</definedName>
    <definedName name="kljucavnicarska">#REF!</definedName>
    <definedName name="krov">[1]POMOĆNI!$B$56:$B$69</definedName>
    <definedName name="krov_1">[1]POMOĆNI!$L$56:$L$62</definedName>
    <definedName name="krov_2">[1]POMOĆNI!$B$76:$B$77</definedName>
    <definedName name="KROVOPOKRIVAČKI_RADOVI">#REF!</definedName>
    <definedName name="krovskokleparska">#REF!</definedName>
    <definedName name="Kurs">#REF!</definedName>
    <definedName name="Langua.">#REF!</definedName>
    <definedName name="Langua.no">#REF!</definedName>
    <definedName name="Language">#REF!</definedName>
    <definedName name="Last_up_date">#REF!</definedName>
    <definedName name="LIMARSKI_RADOVI">#REF!</definedName>
    <definedName name="mavcnokartonska">#REF!</definedName>
    <definedName name="NEHRĐAJUĆA_BRAVARIJA">#REF!</definedName>
    <definedName name="Null">#REF!</definedName>
    <definedName name="obrtniska">#REF!</definedName>
    <definedName name="OSTALI_RADOVI">#REF!</definedName>
    <definedName name="Partno">#REF!</definedName>
    <definedName name="PILOTI">#REF!</definedName>
    <definedName name="PODOVI">#REF!</definedName>
    <definedName name="_xlnm.Print_Area" localSheetId="2">'1.'!$A$1:$F$362</definedName>
    <definedName name="_xlnm.Print_Area" localSheetId="3">'2.'!$A$1:$F$962</definedName>
    <definedName name="_xlnm.Print_Area" localSheetId="4">'3.'!$A$1:$F$672</definedName>
    <definedName name="_xlnm.Print_Area" localSheetId="5">'4.1, 4.2., 4.3.'!$A$1:$F$862</definedName>
    <definedName name="_xlnm.Print_Area" localSheetId="6">'4.4.'!$A$1:$F$298</definedName>
    <definedName name="_xlnm.Print_Area" localSheetId="7">'4.5.'!$A$1:$F$194</definedName>
    <definedName name="_xlnm.Print_Area" localSheetId="8">'5.'!$A$1:$F$967</definedName>
    <definedName name="_xlnm.Print_Area" localSheetId="9">'6.'!$A$1:$F$114</definedName>
    <definedName name="_xlnm.Print_Area" localSheetId="1">'OPĆI UVJETI'!$A$1:$F$93</definedName>
    <definedName name="_xlnm.Print_Area" localSheetId="0">REKAPITULACIJA!$A$1:$F$88</definedName>
    <definedName name="PREGRADNE_STIJENE">#REF!</definedName>
    <definedName name="Price_code">#REF!</definedName>
    <definedName name="PROTUPOŽARNA_BRAVARIJA">#REF!</definedName>
    <definedName name="R_E_K_A_P_I_T_U_L_A_C_I_J_A">#REF!</definedName>
    <definedName name="reserve">#REF!</definedName>
    <definedName name="rk_1">[1]POMOĆNI!$B$77</definedName>
    <definedName name="rk1v">[1]POMOĆNI!$L$56</definedName>
    <definedName name="rkh">[1]POMOĆNI!$B$56</definedName>
    <definedName name="rkv">[1]POMOĆNI!$B$57</definedName>
    <definedName name="RTG_BRAVARIJA">#REF!</definedName>
    <definedName name="RUŠENJA_I_PRILAGODBE_GRAĐEVINSKIH_ELEMENATA_POSTOJEĆIH_GRAĐEVINA">#REF!</definedName>
    <definedName name="Seins">#REF!</definedName>
    <definedName name="slikopleskarska">#REF!</definedName>
    <definedName name="SOBOSLIKARSKI_RADOVI">#REF!</definedName>
    <definedName name="SPUŠTENI_STROPOVI">#REF!</definedName>
    <definedName name="tesarska">#REF!</definedName>
    <definedName name="type">#REF!</definedName>
    <definedName name="UKLANJANJE_OBJEKATA_I_IZGRADNJA_PRIVREMENE_SAOBRAČAJNICE">#REF!</definedName>
    <definedName name="UNUTARNJA_ALUMINIJSKA_BRAVARIJA">#REF!</definedName>
    <definedName name="VANJSKA_ALUMINIJSKA_BRAVARIJA">#REF!</definedName>
    <definedName name="VI">#REF!</definedName>
    <definedName name="VP">#REF!</definedName>
    <definedName name="vvv">[2]Preisfindung!#REF!</definedName>
    <definedName name="Wrg">#REF!</definedName>
    <definedName name="zemeljska">#REF!</definedName>
    <definedName name="ZEMLJANI_RADOVI">#REF!</definedName>
    <definedName name="zidarska">#REF!</definedName>
    <definedName name="ZIDARSKI_RADOV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9" i="42" l="1"/>
  <c r="F198" i="40"/>
  <c r="F313" i="40"/>
  <c r="F298" i="40"/>
  <c r="F283" i="40"/>
  <c r="F261" i="40"/>
  <c r="F435" i="17" l="1"/>
  <c r="F191" i="42"/>
  <c r="F180" i="42"/>
  <c r="F179" i="42"/>
  <c r="F169" i="42"/>
  <c r="F168" i="42"/>
  <c r="F162" i="42"/>
  <c r="F161" i="42"/>
  <c r="F154" i="42"/>
  <c r="F153" i="42"/>
  <c r="F150" i="42"/>
  <c r="F127" i="42"/>
  <c r="F126" i="42"/>
  <c r="F115" i="42"/>
  <c r="F114" i="42"/>
  <c r="F113" i="42"/>
  <c r="F112" i="42"/>
  <c r="F111" i="42"/>
  <c r="F110" i="42"/>
  <c r="F109" i="42"/>
  <c r="F108" i="42"/>
  <c r="F107" i="42"/>
  <c r="F106" i="42"/>
  <c r="F101" i="42"/>
  <c r="F100" i="42"/>
  <c r="F99" i="42"/>
  <c r="F98" i="42"/>
  <c r="F97" i="42"/>
  <c r="F96" i="42"/>
  <c r="F95" i="42"/>
  <c r="F94" i="42"/>
  <c r="F93" i="42"/>
  <c r="F92" i="42"/>
  <c r="F91" i="42"/>
  <c r="F90" i="42"/>
  <c r="F89" i="42"/>
  <c r="F88" i="42"/>
  <c r="F87" i="42"/>
  <c r="F86" i="42"/>
  <c r="F85" i="42"/>
  <c r="F84" i="42"/>
  <c r="F83" i="42"/>
  <c r="F82" i="42"/>
  <c r="B67" i="42"/>
  <c r="F296" i="41"/>
  <c r="F285" i="41"/>
  <c r="F283" i="41"/>
  <c r="F279" i="41"/>
  <c r="F275" i="41"/>
  <c r="F271" i="41"/>
  <c r="F265" i="41"/>
  <c r="F262" i="41"/>
  <c r="F259" i="41"/>
  <c r="F258" i="41"/>
  <c r="F257" i="41"/>
  <c r="F256" i="41"/>
  <c r="F255" i="41"/>
  <c r="F254" i="41"/>
  <c r="F253" i="41"/>
  <c r="F252" i="41"/>
  <c r="F250" i="41"/>
  <c r="F245" i="41"/>
  <c r="F234" i="41"/>
  <c r="F233" i="41"/>
  <c r="F230" i="41"/>
  <c r="F229" i="41"/>
  <c r="F218" i="41"/>
  <c r="F217" i="41"/>
  <c r="F206" i="41"/>
  <c r="F205" i="41"/>
  <c r="F202" i="41"/>
  <c r="F201" i="41"/>
  <c r="F197" i="41"/>
  <c r="F193" i="41"/>
  <c r="F189" i="41"/>
  <c r="F185" i="41"/>
  <c r="F168" i="41"/>
  <c r="F152" i="41"/>
  <c r="F142" i="41"/>
  <c r="B69" i="41"/>
  <c r="F859" i="40"/>
  <c r="F857" i="40"/>
  <c r="F856" i="40"/>
  <c r="F851" i="40"/>
  <c r="F849" i="40"/>
  <c r="F847" i="40"/>
  <c r="F846" i="40"/>
  <c r="F845" i="40"/>
  <c r="F844" i="40"/>
  <c r="F843" i="40"/>
  <c r="F842" i="40"/>
  <c r="F841" i="40"/>
  <c r="F836" i="40"/>
  <c r="F832" i="40"/>
  <c r="F828" i="40"/>
  <c r="F827" i="40"/>
  <c r="F822" i="40"/>
  <c r="F818" i="40"/>
  <c r="F814" i="40"/>
  <c r="F811" i="40"/>
  <c r="F810" i="40"/>
  <c r="F807" i="40"/>
  <c r="F806" i="40"/>
  <c r="F803" i="40"/>
  <c r="F802" i="40"/>
  <c r="F799" i="40"/>
  <c r="F798" i="40"/>
  <c r="F795" i="40"/>
  <c r="F794" i="40"/>
  <c r="F791" i="40"/>
  <c r="F790" i="40"/>
  <c r="F787" i="40"/>
  <c r="F786" i="40"/>
  <c r="F782" i="40"/>
  <c r="F779" i="40"/>
  <c r="F778" i="40"/>
  <c r="F775" i="40"/>
  <c r="F774" i="40"/>
  <c r="F771" i="40"/>
  <c r="F770" i="40"/>
  <c r="F767" i="40"/>
  <c r="F766" i="40"/>
  <c r="F765" i="40"/>
  <c r="F760" i="40"/>
  <c r="F759" i="40"/>
  <c r="F757" i="40"/>
  <c r="F756" i="40"/>
  <c r="F752" i="40"/>
  <c r="F747" i="40"/>
  <c r="F746" i="40"/>
  <c r="F745" i="40"/>
  <c r="F741" i="40"/>
  <c r="F740" i="40"/>
  <c r="F739" i="40"/>
  <c r="F738" i="40"/>
  <c r="F737" i="40"/>
  <c r="F736" i="40"/>
  <c r="F735" i="40"/>
  <c r="F734" i="40"/>
  <c r="F733" i="40"/>
  <c r="F732" i="40"/>
  <c r="F731" i="40"/>
  <c r="F730" i="40"/>
  <c r="F729" i="40"/>
  <c r="F728" i="40"/>
  <c r="F727" i="40"/>
  <c r="F726" i="40"/>
  <c r="F724" i="40"/>
  <c r="F720" i="40"/>
  <c r="F719" i="40"/>
  <c r="F718" i="40"/>
  <c r="F717" i="40"/>
  <c r="F716" i="40"/>
  <c r="F715" i="40"/>
  <c r="F714" i="40"/>
  <c r="F713" i="40"/>
  <c r="F712" i="40"/>
  <c r="F711" i="40"/>
  <c r="F710" i="40"/>
  <c r="F709" i="40"/>
  <c r="F708" i="40"/>
  <c r="F707" i="40"/>
  <c r="F706" i="40"/>
  <c r="F705" i="40"/>
  <c r="F704" i="40"/>
  <c r="F703" i="40"/>
  <c r="F702" i="40"/>
  <c r="F701" i="40"/>
  <c r="F700" i="40"/>
  <c r="F699" i="40"/>
  <c r="F697" i="40"/>
  <c r="F695" i="40"/>
  <c r="F693" i="40"/>
  <c r="F689" i="40"/>
  <c r="F686" i="40"/>
  <c r="F685" i="40"/>
  <c r="F682" i="40"/>
  <c r="F681" i="40"/>
  <c r="F678" i="40"/>
  <c r="F677" i="40"/>
  <c r="F673" i="40"/>
  <c r="F672" i="40"/>
  <c r="F667" i="40"/>
  <c r="F666" i="40"/>
  <c r="F661" i="40"/>
  <c r="F658" i="40"/>
  <c r="F657" i="40"/>
  <c r="F656" i="40"/>
  <c r="F655" i="40"/>
  <c r="F654" i="40"/>
  <c r="F653" i="40"/>
  <c r="F652" i="40"/>
  <c r="F651" i="40"/>
  <c r="F650" i="40"/>
  <c r="F649" i="40"/>
  <c r="F648" i="40"/>
  <c r="F647" i="40"/>
  <c r="F646" i="40"/>
  <c r="F645" i="40"/>
  <c r="F644" i="40"/>
  <c r="F643" i="40"/>
  <c r="F642" i="40"/>
  <c r="F641" i="40"/>
  <c r="F640" i="40"/>
  <c r="F639" i="40"/>
  <c r="F638" i="40"/>
  <c r="F637" i="40"/>
  <c r="F636" i="40"/>
  <c r="F635" i="40"/>
  <c r="F634" i="40"/>
  <c r="F633" i="40"/>
  <c r="F632" i="40"/>
  <c r="F631" i="40"/>
  <c r="F630" i="40"/>
  <c r="F629" i="40"/>
  <c r="F628" i="40"/>
  <c r="F627" i="40"/>
  <c r="F626" i="40"/>
  <c r="F625" i="40"/>
  <c r="F624" i="40"/>
  <c r="F623" i="40"/>
  <c r="F622" i="40"/>
  <c r="F620" i="40"/>
  <c r="F616" i="40"/>
  <c r="F615" i="40"/>
  <c r="F611" i="40"/>
  <c r="F610" i="40"/>
  <c r="F606" i="40"/>
  <c r="F605" i="40"/>
  <c r="F603" i="40"/>
  <c r="F602" i="40"/>
  <c r="F601" i="40"/>
  <c r="F600" i="40"/>
  <c r="F599" i="40"/>
  <c r="F598" i="40"/>
  <c r="F596" i="40"/>
  <c r="F592" i="40"/>
  <c r="F588" i="40"/>
  <c r="F580" i="40"/>
  <c r="F582" i="40" s="1"/>
  <c r="F567" i="40"/>
  <c r="F563" i="40"/>
  <c r="F559" i="40"/>
  <c r="F555" i="40"/>
  <c r="F551" i="40"/>
  <c r="F547" i="40"/>
  <c r="F543" i="40"/>
  <c r="F539" i="40"/>
  <c r="F535" i="40"/>
  <c r="F531" i="40"/>
  <c r="F527" i="40"/>
  <c r="F524" i="40"/>
  <c r="F523" i="40"/>
  <c r="F519" i="40"/>
  <c r="F515" i="40"/>
  <c r="F512" i="40"/>
  <c r="F511" i="40"/>
  <c r="F507" i="40"/>
  <c r="F503" i="40"/>
  <c r="F499" i="40"/>
  <c r="F495" i="40"/>
  <c r="F491" i="40"/>
  <c r="F487" i="40"/>
  <c r="F486" i="40"/>
  <c r="F479" i="40"/>
  <c r="F475" i="40"/>
  <c r="F471" i="40"/>
  <c r="F470" i="40"/>
  <c r="F466" i="40"/>
  <c r="F462" i="40"/>
  <c r="F461" i="40"/>
  <c r="F460" i="40"/>
  <c r="F459" i="40"/>
  <c r="F457" i="40"/>
  <c r="F453" i="40"/>
  <c r="F452" i="40"/>
  <c r="F451" i="40"/>
  <c r="F450" i="40"/>
  <c r="F449" i="40"/>
  <c r="F448" i="40"/>
  <c r="F447" i="40"/>
  <c r="F446" i="40"/>
  <c r="F445" i="40"/>
  <c r="F444" i="40"/>
  <c r="F443" i="40"/>
  <c r="F442" i="40"/>
  <c r="F441" i="40"/>
  <c r="F440" i="40"/>
  <c r="F439" i="40"/>
  <c r="F438" i="40"/>
  <c r="F437" i="40"/>
  <c r="F432" i="40"/>
  <c r="F429" i="40"/>
  <c r="F428" i="40"/>
  <c r="F426" i="40"/>
  <c r="F425" i="40"/>
  <c r="F423" i="40"/>
  <c r="F420" i="40"/>
  <c r="F419" i="40"/>
  <c r="F415" i="40"/>
  <c r="F411" i="40"/>
  <c r="F407" i="40"/>
  <c r="F406" i="40"/>
  <c r="F405" i="40"/>
  <c r="F400" i="40"/>
  <c r="F396" i="40"/>
  <c r="F395" i="40"/>
  <c r="F390" i="40"/>
  <c r="F386" i="40"/>
  <c r="F382" i="40"/>
  <c r="F381" i="40"/>
  <c r="F380" i="40"/>
  <c r="F379" i="40"/>
  <c r="F378" i="40"/>
  <c r="F377" i="40"/>
  <c r="F376" i="40"/>
  <c r="F375" i="40"/>
  <c r="F371" i="40"/>
  <c r="F370" i="40"/>
  <c r="F369" i="40"/>
  <c r="F367" i="40"/>
  <c r="F366" i="40"/>
  <c r="F364" i="40"/>
  <c r="F363" i="40"/>
  <c r="F362" i="40"/>
  <c r="F361" i="40"/>
  <c r="F360" i="40"/>
  <c r="F359" i="40"/>
  <c r="F354" i="40"/>
  <c r="F353" i="40"/>
  <c r="F352" i="40"/>
  <c r="F351" i="40"/>
  <c r="F350" i="40"/>
  <c r="F346" i="40"/>
  <c r="F345" i="40"/>
  <c r="F344" i="40"/>
  <c r="F343" i="40"/>
  <c r="F342" i="40"/>
  <c r="F341" i="40"/>
  <c r="F340" i="40"/>
  <c r="F339" i="40"/>
  <c r="F338" i="40"/>
  <c r="F337" i="40"/>
  <c r="F336" i="40"/>
  <c r="F335" i="40"/>
  <c r="F334" i="40"/>
  <c r="F333" i="40"/>
  <c r="F332" i="40"/>
  <c r="F331" i="40"/>
  <c r="F330" i="40"/>
  <c r="F329" i="40"/>
  <c r="F328" i="40"/>
  <c r="F327" i="40"/>
  <c r="F326" i="40"/>
  <c r="F325" i="40"/>
  <c r="F324" i="40"/>
  <c r="F323" i="40"/>
  <c r="F318" i="40"/>
  <c r="F317" i="40"/>
  <c r="F300" i="40"/>
  <c r="F285" i="40"/>
  <c r="F263" i="40"/>
  <c r="F231" i="40"/>
  <c r="F220" i="40"/>
  <c r="F217" i="40"/>
  <c r="F216" i="40"/>
  <c r="F210" i="40"/>
  <c r="F208" i="40"/>
  <c r="F207" i="40"/>
  <c r="F206" i="40"/>
  <c r="F205" i="40"/>
  <c r="F204" i="40"/>
  <c r="F203" i="40"/>
  <c r="F202" i="40"/>
  <c r="F201" i="40"/>
  <c r="F200" i="40"/>
  <c r="F199" i="40"/>
  <c r="F188" i="40"/>
  <c r="F185" i="40"/>
  <c r="F183" i="40"/>
  <c r="F182" i="40"/>
  <c r="F180" i="40"/>
  <c r="F179" i="40"/>
  <c r="F178" i="40"/>
  <c r="F177" i="40"/>
  <c r="F176" i="40"/>
  <c r="F175" i="40"/>
  <c r="F173" i="40"/>
  <c r="F171" i="40"/>
  <c r="F174" i="40"/>
  <c r="F169" i="40"/>
  <c r="F167" i="40"/>
  <c r="F166" i="40"/>
  <c r="F165" i="40"/>
  <c r="F163" i="40"/>
  <c r="F162" i="40"/>
  <c r="F161" i="40"/>
  <c r="F160" i="40"/>
  <c r="F159" i="40"/>
  <c r="F157" i="40"/>
  <c r="F156" i="40"/>
  <c r="F155" i="40"/>
  <c r="F154" i="40"/>
  <c r="F153" i="40"/>
  <c r="F152" i="40"/>
  <c r="F151" i="40"/>
  <c r="F150" i="40"/>
  <c r="F149" i="40"/>
  <c r="F148" i="40"/>
  <c r="F146" i="40"/>
  <c r="F145" i="40"/>
  <c r="F144" i="40"/>
  <c r="F141" i="40"/>
  <c r="F139" i="40"/>
  <c r="F138" i="40"/>
  <c r="F137" i="40"/>
  <c r="F135" i="40"/>
  <c r="F134" i="40"/>
  <c r="F133" i="40"/>
  <c r="F132" i="40"/>
  <c r="F120" i="40"/>
  <c r="F118" i="40"/>
  <c r="B72" i="40"/>
  <c r="B70" i="40"/>
  <c r="B68" i="40"/>
  <c r="F618" i="40" l="1"/>
  <c r="F170" i="40"/>
  <c r="F222" i="40" s="1"/>
  <c r="F70" i="40" s="1"/>
  <c r="F834" i="40"/>
  <c r="F481" i="40"/>
  <c r="F569" i="40"/>
  <c r="F319" i="40"/>
  <c r="F122" i="40"/>
  <c r="F68" i="40" s="1"/>
  <c r="F691" i="40"/>
  <c r="F758" i="40"/>
  <c r="F298" i="41"/>
  <c r="F69" i="41" s="1"/>
  <c r="F71" i="41" s="1"/>
  <c r="F858" i="40"/>
  <c r="F193" i="42"/>
  <c r="F860" i="40" l="1"/>
  <c r="F72" i="40" s="1"/>
  <c r="F74" i="40" s="1"/>
  <c r="F67" i="2" s="1"/>
  <c r="F67" i="42"/>
  <c r="F69" i="42" s="1"/>
  <c r="F220" i="17" l="1"/>
  <c r="F566" i="13"/>
  <c r="F568" i="13"/>
  <c r="F131" i="12"/>
  <c r="F127" i="12"/>
  <c r="F124" i="12"/>
  <c r="F121" i="12"/>
  <c r="F793" i="17"/>
  <c r="F791" i="17"/>
  <c r="F699" i="12" l="1"/>
  <c r="F689" i="12"/>
  <c r="F688" i="12"/>
  <c r="F684" i="12"/>
  <c r="F683" i="12"/>
  <c r="F679" i="12"/>
  <c r="F678" i="12"/>
  <c r="F694" i="12" l="1"/>
  <c r="F959" i="12" l="1"/>
  <c r="F702" i="12"/>
  <c r="F957" i="12" l="1"/>
  <c r="F955" i="12"/>
  <c r="F954" i="12"/>
  <c r="F953" i="12"/>
  <c r="F950" i="12"/>
  <c r="F949" i="12"/>
  <c r="F948" i="12"/>
  <c r="F947" i="12"/>
  <c r="F946" i="12"/>
  <c r="F942" i="12"/>
  <c r="F939" i="12"/>
  <c r="F937" i="12"/>
  <c r="F930" i="12"/>
  <c r="F926" i="12"/>
  <c r="F895" i="12"/>
  <c r="F896" i="12"/>
  <c r="F887" i="12"/>
  <c r="F890" i="12"/>
  <c r="F891" i="12"/>
  <c r="F334" i="12"/>
  <c r="F331" i="12"/>
  <c r="F316" i="33"/>
  <c r="F325" i="33"/>
  <c r="F961" i="12" l="1"/>
  <c r="F79" i="12" s="1"/>
  <c r="F898" i="12"/>
  <c r="F866" i="12" l="1"/>
  <c r="F170" i="33" l="1"/>
  <c r="F112" i="18" l="1"/>
  <c r="F360" i="33" l="1"/>
  <c r="F359" i="33"/>
  <c r="F358" i="33"/>
  <c r="F357" i="33"/>
  <c r="F356" i="33"/>
  <c r="F348" i="33"/>
  <c r="F324" i="33"/>
  <c r="F323" i="33"/>
  <c r="F321" i="33"/>
  <c r="F320" i="33"/>
  <c r="F315" i="33"/>
  <c r="F314" i="33"/>
  <c r="F312" i="33"/>
  <c r="F311" i="33"/>
  <c r="F307" i="33"/>
  <c r="F306" i="33"/>
  <c r="F305" i="33"/>
  <c r="F301" i="33"/>
  <c r="F300" i="33"/>
  <c r="F299" i="33"/>
  <c r="F297" i="33"/>
  <c r="F296" i="33"/>
  <c r="F295" i="33"/>
  <c r="F291" i="33"/>
  <c r="F290" i="33"/>
  <c r="F289" i="33"/>
  <c r="F286" i="33"/>
  <c r="F285" i="33"/>
  <c r="F284" i="33"/>
  <c r="F282" i="33"/>
  <c r="F281" i="33"/>
  <c r="F280" i="33"/>
  <c r="F278" i="33"/>
  <c r="F277" i="33"/>
  <c r="F276" i="33"/>
  <c r="F272" i="33"/>
  <c r="F271" i="33"/>
  <c r="F270" i="33"/>
  <c r="F268" i="33"/>
  <c r="F267" i="33"/>
  <c r="F266" i="33"/>
  <c r="F262" i="33"/>
  <c r="F261" i="33"/>
  <c r="F259" i="33"/>
  <c r="F258" i="33"/>
  <c r="F254" i="33"/>
  <c r="F253" i="33"/>
  <c r="F252" i="33"/>
  <c r="F251" i="33"/>
  <c r="F250" i="33"/>
  <c r="F249" i="33"/>
  <c r="F242" i="33"/>
  <c r="F239" i="33"/>
  <c r="F236" i="33"/>
  <c r="F233" i="33"/>
  <c r="F217" i="33"/>
  <c r="F215" i="33"/>
  <c r="F214" i="33"/>
  <c r="F213" i="33"/>
  <c r="F212" i="33"/>
  <c r="F204" i="33"/>
  <c r="F200" i="33"/>
  <c r="F199" i="33"/>
  <c r="F196" i="33"/>
  <c r="F195" i="33"/>
  <c r="F194" i="33"/>
  <c r="F191" i="33"/>
  <c r="F189" i="33"/>
  <c r="F168" i="33"/>
  <c r="F166" i="33"/>
  <c r="F164" i="33"/>
  <c r="F161" i="33"/>
  <c r="F158" i="33"/>
  <c r="F156" i="33"/>
  <c r="F154" i="33"/>
  <c r="F149" i="33"/>
  <c r="F148" i="33"/>
  <c r="F134" i="33"/>
  <c r="F132" i="33"/>
  <c r="F130" i="33"/>
  <c r="F128" i="33"/>
  <c r="F126" i="33"/>
  <c r="F124" i="33"/>
  <c r="F122" i="33"/>
  <c r="F120" i="33"/>
  <c r="F118" i="33"/>
  <c r="F116" i="33"/>
  <c r="F113" i="33"/>
  <c r="F111" i="33"/>
  <c r="F109" i="33"/>
  <c r="F105" i="33"/>
  <c r="F104" i="33"/>
  <c r="F103" i="33"/>
  <c r="F102" i="33"/>
  <c r="F101" i="33"/>
  <c r="F100" i="33"/>
  <c r="F99" i="33"/>
  <c r="F98" i="33"/>
  <c r="F94" i="33"/>
  <c r="F93" i="33"/>
  <c r="F92" i="33"/>
  <c r="F172" i="33" l="1"/>
  <c r="F62" i="33" s="1"/>
  <c r="F244" i="33"/>
  <c r="F66" i="33" s="1"/>
  <c r="F350" i="33"/>
  <c r="F70" i="33" s="1"/>
  <c r="F362" i="33"/>
  <c r="F72" i="33" s="1"/>
  <c r="F219" i="33"/>
  <c r="F64" i="33" s="1"/>
  <c r="F136" i="33"/>
  <c r="F60" i="33" s="1"/>
  <c r="F327" i="33"/>
  <c r="F68" i="33" s="1"/>
  <c r="F74" i="33" l="1"/>
  <c r="F55" i="2" s="1"/>
  <c r="F631" i="12"/>
  <c r="F591" i="12"/>
  <c r="F363" i="12"/>
  <c r="F917" i="17" l="1"/>
  <c r="F916" i="17"/>
  <c r="F913" i="17"/>
  <c r="F266" i="13"/>
  <c r="F144" i="13"/>
  <c r="F443" i="13"/>
  <c r="F442" i="13"/>
  <c r="F441" i="13"/>
  <c r="F439" i="13"/>
  <c r="F345" i="12"/>
  <c r="F149" i="12" l="1"/>
  <c r="F147" i="12"/>
  <c r="F145" i="12"/>
  <c r="F864" i="12"/>
  <c r="F863" i="12"/>
  <c r="F793" i="12"/>
  <c r="F792" i="12"/>
  <c r="F931" i="12" l="1"/>
  <c r="F77" i="12" s="1"/>
  <c r="F859" i="12" l="1"/>
  <c r="F307" i="12"/>
  <c r="F300" i="12"/>
  <c r="F96" i="18"/>
  <c r="F95" i="18"/>
  <c r="F94" i="18"/>
  <c r="F93" i="18"/>
  <c r="F92" i="18"/>
  <c r="F91" i="18"/>
  <c r="F88" i="18"/>
  <c r="F87" i="18"/>
  <c r="F86" i="18"/>
  <c r="F98" i="18"/>
  <c r="F83" i="18"/>
  <c r="F81" i="18"/>
  <c r="F79" i="18"/>
  <c r="B68" i="18"/>
  <c r="B66" i="18"/>
  <c r="F293" i="12"/>
  <c r="F745" i="12"/>
  <c r="F740" i="12"/>
  <c r="F756" i="12"/>
  <c r="F751" i="12"/>
  <c r="F100" i="18" l="1"/>
  <c r="F66" i="18" s="1"/>
  <c r="F212" i="12"/>
  <c r="F965" i="17" l="1"/>
  <c r="F963" i="17"/>
  <c r="F956" i="17"/>
  <c r="F954" i="17"/>
  <c r="F952" i="17"/>
  <c r="F949" i="17"/>
  <c r="F945" i="17"/>
  <c r="F941" i="17"/>
  <c r="F937" i="17"/>
  <c r="F933" i="17"/>
  <c r="F929" i="17"/>
  <c r="F925" i="17"/>
  <c r="F921" i="17"/>
  <c r="F910" i="17"/>
  <c r="F906" i="17"/>
  <c r="F894" i="17"/>
  <c r="F892" i="17"/>
  <c r="F890" i="17"/>
  <c r="F887" i="17"/>
  <c r="F886" i="17"/>
  <c r="F883" i="17"/>
  <c r="F880" i="17"/>
  <c r="F877" i="17"/>
  <c r="F876" i="17"/>
  <c r="F875" i="17"/>
  <c r="F872" i="17"/>
  <c r="F870" i="17"/>
  <c r="F867" i="17"/>
  <c r="F866" i="17"/>
  <c r="F865" i="17"/>
  <c r="F862" i="17"/>
  <c r="F859" i="17"/>
  <c r="F857" i="17"/>
  <c r="F855" i="17"/>
  <c r="F853" i="17"/>
  <c r="F850" i="17"/>
  <c r="F848" i="17"/>
  <c r="F846" i="17"/>
  <c r="F843" i="17"/>
  <c r="F832" i="17"/>
  <c r="F830" i="17"/>
  <c r="F828" i="17"/>
  <c r="F827" i="17"/>
  <c r="F824" i="17"/>
  <c r="F821" i="17"/>
  <c r="F818" i="17"/>
  <c r="F817" i="17"/>
  <c r="F814" i="17"/>
  <c r="F811" i="17"/>
  <c r="F810" i="17"/>
  <c r="F807" i="17"/>
  <c r="F804" i="17"/>
  <c r="F789" i="17"/>
  <c r="F788" i="17"/>
  <c r="F787" i="17"/>
  <c r="F784" i="17"/>
  <c r="F780" i="17"/>
  <c r="F775" i="17"/>
  <c r="F770" i="17"/>
  <c r="F767" i="17"/>
  <c r="F764" i="17"/>
  <c r="F761" i="17"/>
  <c r="F758" i="17"/>
  <c r="F755" i="17"/>
  <c r="F753" i="17"/>
  <c r="F752" i="17"/>
  <c r="F749" i="17"/>
  <c r="F748" i="17"/>
  <c r="F747" i="17"/>
  <c r="F744" i="17"/>
  <c r="F743" i="17"/>
  <c r="F742" i="17"/>
  <c r="F731" i="17"/>
  <c r="F729" i="17"/>
  <c r="F727" i="17"/>
  <c r="F726" i="17"/>
  <c r="F725" i="17"/>
  <c r="F722" i="17"/>
  <c r="F721" i="17"/>
  <c r="F720" i="17"/>
  <c r="F719" i="17"/>
  <c r="F718" i="17"/>
  <c r="F717" i="17"/>
  <c r="F716" i="17"/>
  <c r="F713" i="17"/>
  <c r="F711" i="17"/>
  <c r="F708" i="17"/>
  <c r="F707" i="17"/>
  <c r="F706" i="17"/>
  <c r="F705" i="17"/>
  <c r="F702" i="17"/>
  <c r="F701" i="17"/>
  <c r="F700" i="17"/>
  <c r="F699" i="17"/>
  <c r="F696" i="17"/>
  <c r="F695" i="17"/>
  <c r="F692" i="17"/>
  <c r="F691" i="17"/>
  <c r="F688" i="17"/>
  <c r="F686" i="17"/>
  <c r="F685" i="17"/>
  <c r="F684" i="17"/>
  <c r="F681" i="17"/>
  <c r="F680" i="17"/>
  <c r="F677" i="17"/>
  <c r="F676" i="17"/>
  <c r="F673" i="17"/>
  <c r="F671" i="17"/>
  <c r="F659" i="17"/>
  <c r="F647" i="17"/>
  <c r="F635" i="17"/>
  <c r="F623" i="17"/>
  <c r="F611" i="17"/>
  <c r="F594" i="17"/>
  <c r="F582" i="17"/>
  <c r="F570" i="17"/>
  <c r="F558" i="17"/>
  <c r="F533" i="17"/>
  <c r="F530" i="17"/>
  <c r="F528" i="17"/>
  <c r="F525" i="17"/>
  <c r="F522" i="17"/>
  <c r="F518" i="17"/>
  <c r="F513" i="17"/>
  <c r="F509" i="17"/>
  <c r="F505" i="17"/>
  <c r="F501" i="17"/>
  <c r="F497" i="17"/>
  <c r="F485" i="17"/>
  <c r="F482" i="17"/>
  <c r="F480" i="17"/>
  <c r="F478" i="17"/>
  <c r="F476" i="17"/>
  <c r="F474" i="17"/>
  <c r="F473" i="17"/>
  <c r="F472" i="17"/>
  <c r="F469" i="17"/>
  <c r="F468" i="17"/>
  <c r="F467" i="17"/>
  <c r="F464" i="17"/>
  <c r="F462" i="17"/>
  <c r="F460" i="17"/>
  <c r="F458" i="17"/>
  <c r="F456" i="17"/>
  <c r="F455" i="17"/>
  <c r="F452" i="17"/>
  <c r="F449" i="17"/>
  <c r="F448" i="17"/>
  <c r="F447" i="17"/>
  <c r="F444" i="17"/>
  <c r="F441" i="17"/>
  <c r="F440" i="17"/>
  <c r="F439" i="17"/>
  <c r="F438" i="17"/>
  <c r="F431" i="17"/>
  <c r="F427" i="17"/>
  <c r="F423" i="17"/>
  <c r="F418" i="17"/>
  <c r="F413" i="17"/>
  <c r="F410" i="17"/>
  <c r="F409" i="17"/>
  <c r="F406" i="17"/>
  <c r="F405" i="17"/>
  <c r="F400" i="17"/>
  <c r="F399" i="17"/>
  <c r="F394" i="17"/>
  <c r="F391" i="17"/>
  <c r="F390" i="17"/>
  <c r="F387" i="17"/>
  <c r="F386" i="17"/>
  <c r="F383" i="17"/>
  <c r="F380" i="17"/>
  <c r="F375" i="17"/>
  <c r="F369" i="17"/>
  <c r="F368" i="17"/>
  <c r="F363" i="17"/>
  <c r="F362" i="17"/>
  <c r="F361" i="17"/>
  <c r="F360" i="17"/>
  <c r="F356" i="17"/>
  <c r="F352" i="17"/>
  <c r="F345" i="17"/>
  <c r="F340" i="17"/>
  <c r="F335" i="17"/>
  <c r="F329" i="17"/>
  <c r="F327" i="17"/>
  <c r="F323" i="17"/>
  <c r="F321" i="17"/>
  <c r="F317" i="17"/>
  <c r="F312" i="17"/>
  <c r="F308" i="17"/>
  <c r="F280" i="17"/>
  <c r="F278" i="17"/>
  <c r="F274" i="17"/>
  <c r="F260" i="17"/>
  <c r="F258" i="17"/>
  <c r="F256" i="17"/>
  <c r="F254" i="17"/>
  <c r="F251" i="17"/>
  <c r="F250" i="17"/>
  <c r="F249" i="17"/>
  <c r="F246" i="17"/>
  <c r="F245" i="17"/>
  <c r="F242" i="17"/>
  <c r="F239" i="17"/>
  <c r="F238" i="17"/>
  <c r="F237" i="17"/>
  <c r="F236" i="17"/>
  <c r="F226" i="17"/>
  <c r="F224" i="17"/>
  <c r="F222" i="17"/>
  <c r="F218" i="17"/>
  <c r="F212" i="17"/>
  <c r="F206" i="17"/>
  <c r="F205" i="17"/>
  <c r="F202" i="17"/>
  <c r="F199" i="17"/>
  <c r="F196" i="17"/>
  <c r="F193" i="17"/>
  <c r="F190" i="17"/>
  <c r="F187" i="17"/>
  <c r="F186" i="17"/>
  <c r="F185" i="17"/>
  <c r="F182" i="17"/>
  <c r="F179" i="17"/>
  <c r="F177" i="17"/>
  <c r="F175" i="17"/>
  <c r="F173" i="17"/>
  <c r="F171" i="17"/>
  <c r="F169" i="17"/>
  <c r="F167" i="17"/>
  <c r="F165" i="17"/>
  <c r="F163" i="17"/>
  <c r="F161" i="17"/>
  <c r="F159" i="17"/>
  <c r="B86" i="17"/>
  <c r="B84" i="17"/>
  <c r="B82" i="17"/>
  <c r="B80" i="17"/>
  <c r="B78" i="17"/>
  <c r="B76" i="17"/>
  <c r="B74" i="17"/>
  <c r="B72" i="17"/>
  <c r="B70" i="17"/>
  <c r="F228" i="17" l="1"/>
  <c r="F70" i="17" s="1"/>
  <c r="F733" i="17"/>
  <c r="F78" i="17" s="1"/>
  <c r="F535" i="17"/>
  <c r="F76" i="17" s="1"/>
  <c r="F262" i="17"/>
  <c r="F72" i="17" s="1"/>
  <c r="F486" i="17"/>
  <c r="F74" i="17" s="1"/>
  <c r="F834" i="17"/>
  <c r="F82" i="17" s="1"/>
  <c r="F896" i="17"/>
  <c r="F84" i="17" s="1"/>
  <c r="F967" i="17"/>
  <c r="F86" i="17" s="1"/>
  <c r="F795" i="17"/>
  <c r="F80" i="17" s="1"/>
  <c r="F88" i="17" l="1"/>
  <c r="F71" i="2" l="1"/>
  <c r="F114" i="18"/>
  <c r="F68" i="18" s="1"/>
  <c r="F70" i="18" l="1"/>
  <c r="F75" i="2" l="1"/>
  <c r="F669" i="13"/>
  <c r="F667" i="13"/>
  <c r="F665" i="13"/>
  <c r="F664" i="13"/>
  <c r="F663" i="13"/>
  <c r="F662" i="13"/>
  <c r="F661" i="13"/>
  <c r="F660" i="13"/>
  <c r="F659" i="13"/>
  <c r="F656" i="13"/>
  <c r="F645" i="13"/>
  <c r="F635" i="13"/>
  <c r="F624" i="13"/>
  <c r="F611" i="13"/>
  <c r="F595" i="13"/>
  <c r="F577" i="13"/>
  <c r="F575" i="13"/>
  <c r="F573" i="13"/>
  <c r="F571" i="13"/>
  <c r="F564" i="13"/>
  <c r="F562" i="13"/>
  <c r="F561" i="13"/>
  <c r="F559" i="13"/>
  <c r="F558" i="13"/>
  <c r="F556" i="13"/>
  <c r="F555" i="13"/>
  <c r="F554" i="13"/>
  <c r="F553" i="13"/>
  <c r="F552" i="13"/>
  <c r="F551" i="13"/>
  <c r="F549" i="13"/>
  <c r="F548" i="13"/>
  <c r="F547" i="13"/>
  <c r="F546" i="13"/>
  <c r="F544" i="13"/>
  <c r="F543" i="13"/>
  <c r="F542" i="13"/>
  <c r="F540" i="13"/>
  <c r="F539" i="13"/>
  <c r="F538" i="13"/>
  <c r="F536" i="13"/>
  <c r="F535" i="13"/>
  <c r="F534" i="13"/>
  <c r="F532" i="13"/>
  <c r="F531" i="13"/>
  <c r="F530" i="13"/>
  <c r="F528" i="13"/>
  <c r="F527" i="13"/>
  <c r="F525" i="13"/>
  <c r="F524" i="13"/>
  <c r="F523" i="13"/>
  <c r="F516" i="13"/>
  <c r="F515" i="13"/>
  <c r="F514" i="13"/>
  <c r="F513" i="13"/>
  <c r="F510" i="13"/>
  <c r="F508" i="13"/>
  <c r="F506" i="13"/>
  <c r="F504" i="13"/>
  <c r="F502" i="13"/>
  <c r="F500" i="13"/>
  <c r="F498" i="13"/>
  <c r="F495" i="13"/>
  <c r="F493" i="13"/>
  <c r="F492" i="13"/>
  <c r="F491" i="13"/>
  <c r="F490" i="13"/>
  <c r="F487" i="13"/>
  <c r="F486" i="13"/>
  <c r="F485" i="13"/>
  <c r="F484" i="13"/>
  <c r="F479" i="13"/>
  <c r="F477" i="13"/>
  <c r="F474" i="13"/>
  <c r="F472" i="13"/>
  <c r="F470" i="13"/>
  <c r="F468" i="13"/>
  <c r="F466" i="13"/>
  <c r="F465" i="13"/>
  <c r="F462" i="13"/>
  <c r="F460" i="13"/>
  <c r="F457" i="13"/>
  <c r="F454" i="13"/>
  <c r="F451" i="13"/>
  <c r="F440" i="13"/>
  <c r="F438" i="13"/>
  <c r="F435" i="13"/>
  <c r="F434" i="13"/>
  <c r="F433" i="13"/>
  <c r="F432" i="13"/>
  <c r="F431" i="13"/>
  <c r="F422" i="13"/>
  <c r="F424" i="13" s="1"/>
  <c r="F81" i="13" s="1"/>
  <c r="F416" i="13"/>
  <c r="F414" i="13"/>
  <c r="F412" i="13"/>
  <c r="F410" i="13"/>
  <c r="F408" i="13"/>
  <c r="F406" i="13"/>
  <c r="F404" i="13"/>
  <c r="F403" i="13"/>
  <c r="F402" i="13"/>
  <c r="F401" i="13"/>
  <c r="F400" i="13"/>
  <c r="F399" i="13"/>
  <c r="F398" i="13"/>
  <c r="F397" i="13"/>
  <c r="F396" i="13"/>
  <c r="F395" i="13"/>
  <c r="F394" i="13"/>
  <c r="F393" i="13"/>
  <c r="F392" i="13"/>
  <c r="F391" i="13"/>
  <c r="F390" i="13"/>
  <c r="F389" i="13"/>
  <c r="F388" i="13"/>
  <c r="F387" i="13"/>
  <c r="F386" i="13"/>
  <c r="F385" i="13"/>
  <c r="F384" i="13"/>
  <c r="F383" i="13"/>
  <c r="F382" i="13"/>
  <c r="F375" i="13"/>
  <c r="F374" i="13"/>
  <c r="F371" i="13"/>
  <c r="F370" i="13"/>
  <c r="F363" i="13"/>
  <c r="F361" i="13"/>
  <c r="F359" i="13"/>
  <c r="F357" i="13"/>
  <c r="F355" i="13"/>
  <c r="F353" i="13"/>
  <c r="F351" i="13"/>
  <c r="F349" i="13"/>
  <c r="F342" i="13"/>
  <c r="F340" i="13"/>
  <c r="F338" i="13"/>
  <c r="F330" i="13"/>
  <c r="F328" i="13"/>
  <c r="F322" i="13"/>
  <c r="F320" i="13"/>
  <c r="F318" i="13"/>
  <c r="F316" i="13"/>
  <c r="F314" i="13"/>
  <c r="F300" i="13"/>
  <c r="F299" i="13"/>
  <c r="F292" i="13"/>
  <c r="F291" i="13"/>
  <c r="F288" i="13"/>
  <c r="F286" i="13"/>
  <c r="F284" i="13"/>
  <c r="F282" i="13"/>
  <c r="F280" i="13"/>
  <c r="F278" i="13"/>
  <c r="F277" i="13"/>
  <c r="F276" i="13"/>
  <c r="F275" i="13"/>
  <c r="F274" i="13"/>
  <c r="F273" i="13"/>
  <c r="F272" i="13"/>
  <c r="F271" i="13"/>
  <c r="F270" i="13"/>
  <c r="F269" i="13"/>
  <c r="F264" i="13"/>
  <c r="F263" i="13"/>
  <c r="F253" i="13"/>
  <c r="F250" i="13"/>
  <c r="F243" i="13"/>
  <c r="F241" i="13"/>
  <c r="F238" i="13"/>
  <c r="F235" i="13"/>
  <c r="F232" i="13"/>
  <c r="F229" i="13"/>
  <c r="F226" i="13"/>
  <c r="F225" i="13"/>
  <c r="F224" i="13"/>
  <c r="F223" i="13"/>
  <c r="F222" i="13"/>
  <c r="F221" i="13"/>
  <c r="F220" i="13"/>
  <c r="F219" i="13"/>
  <c r="F218" i="13"/>
  <c r="F217" i="13"/>
  <c r="F216" i="13"/>
  <c r="F215" i="13"/>
  <c r="F214" i="13"/>
  <c r="F213" i="13"/>
  <c r="F212" i="13"/>
  <c r="F207" i="13"/>
  <c r="F206" i="13"/>
  <c r="F205" i="13"/>
  <c r="F204" i="13"/>
  <c r="F199" i="13"/>
  <c r="F190" i="13"/>
  <c r="F189" i="13"/>
  <c r="F186" i="13"/>
  <c r="F185" i="13"/>
  <c r="F184" i="13"/>
  <c r="F183" i="13"/>
  <c r="F182" i="13"/>
  <c r="F181" i="13"/>
  <c r="F180" i="13"/>
  <c r="F179" i="13"/>
  <c r="F178" i="13"/>
  <c r="F177" i="13"/>
  <c r="F174" i="13"/>
  <c r="F173" i="13"/>
  <c r="F170" i="13"/>
  <c r="F169" i="13"/>
  <c r="F166" i="13"/>
  <c r="F165" i="13"/>
  <c r="F162" i="13"/>
  <c r="F159" i="13"/>
  <c r="F156" i="13"/>
  <c r="F155" i="13"/>
  <c r="F148" i="13"/>
  <c r="F147" i="13"/>
  <c r="F150" i="13" l="1"/>
  <c r="F62" i="13" s="1"/>
  <c r="F192" i="13"/>
  <c r="F63" i="13" s="1"/>
  <c r="F445" i="13"/>
  <c r="F86" i="13" s="1"/>
  <c r="F377" i="13"/>
  <c r="F79" i="13" s="1"/>
  <c r="F294" i="13"/>
  <c r="F70" i="13" s="1"/>
  <c r="F332" i="13"/>
  <c r="F72" i="13" s="1"/>
  <c r="F344" i="13"/>
  <c r="F77" i="13" s="1"/>
  <c r="F579" i="13"/>
  <c r="F88" i="13" s="1"/>
  <c r="F418" i="13"/>
  <c r="F80" i="13" s="1"/>
  <c r="F671" i="13"/>
  <c r="F89" i="13" s="1"/>
  <c r="F518" i="13"/>
  <c r="F87" i="13" s="1"/>
  <c r="F365" i="13"/>
  <c r="F78" i="13" s="1"/>
  <c r="F324" i="13"/>
  <c r="F71" i="13" s="1"/>
  <c r="F245" i="13"/>
  <c r="F64" i="13" s="1"/>
  <c r="F255" i="13"/>
  <c r="F65" i="13" s="1"/>
  <c r="F92" i="13" l="1"/>
  <c r="F63" i="2" l="1"/>
  <c r="F286" i="12"/>
  <c r="F279" i="12"/>
  <c r="F207" i="12"/>
  <c r="F153" i="12"/>
  <c r="F151" i="12"/>
  <c r="F342" i="12"/>
  <c r="F341" i="12"/>
  <c r="F857" i="12" l="1"/>
  <c r="F856" i="12"/>
  <c r="F772" i="12"/>
  <c r="F771" i="12"/>
  <c r="F693" i="12"/>
  <c r="F868" i="12" l="1"/>
  <c r="F704" i="12"/>
  <c r="F338" i="12"/>
  <c r="F272" i="12"/>
  <c r="F263" i="12"/>
  <c r="F309" i="12" l="1"/>
  <c r="F622" i="12"/>
  <c r="F610" i="12"/>
  <c r="F600" i="12"/>
  <c r="F581" i="12"/>
  <c r="F571" i="12"/>
  <c r="F561" i="12"/>
  <c r="F551" i="12"/>
  <c r="F541" i="12"/>
  <c r="F531" i="12"/>
  <c r="F521" i="12"/>
  <c r="F511" i="12"/>
  <c r="F501" i="12"/>
  <c r="F491" i="12"/>
  <c r="F481" i="12"/>
  <c r="F471" i="12"/>
  <c r="F461" i="12"/>
  <c r="F451" i="12"/>
  <c r="F441" i="12"/>
  <c r="F431" i="12"/>
  <c r="F421" i="12"/>
  <c r="F411" i="12"/>
  <c r="F402" i="12"/>
  <c r="F392" i="12"/>
  <c r="F382" i="12"/>
  <c r="F372" i="12"/>
  <c r="F354" i="12"/>
  <c r="F202" i="12" l="1"/>
  <c r="F848" i="12" l="1"/>
  <c r="F135" i="12" l="1"/>
  <c r="F134" i="12"/>
  <c r="F114" i="12"/>
  <c r="F115" i="12"/>
  <c r="F116" i="12"/>
  <c r="F834" i="12" l="1"/>
  <c r="F835" i="12"/>
  <c r="F847" i="12"/>
  <c r="F788" i="12"/>
  <c r="F734" i="12"/>
  <c r="F779" i="12"/>
  <c r="F193" i="12"/>
  <c r="F187" i="12"/>
  <c r="F177" i="12"/>
  <c r="F179" i="12"/>
  <c r="F199" i="12"/>
  <c r="F143" i="12"/>
  <c r="F139" i="12"/>
  <c r="F133" i="12"/>
  <c r="F129" i="12"/>
  <c r="F119" i="12"/>
  <c r="F795" i="12" l="1"/>
  <c r="F69" i="12" s="1"/>
  <c r="F849" i="12"/>
  <c r="F71" i="12" s="1"/>
  <c r="F155" i="12"/>
  <c r="F75" i="12"/>
  <c r="F214" i="12"/>
  <c r="F67" i="12"/>
  <c r="F63" i="12"/>
  <c r="F328" i="12" l="1"/>
  <c r="F633" i="12" l="1"/>
  <c r="F65" i="12" s="1"/>
  <c r="F59" i="12" l="1"/>
  <c r="F73" i="12"/>
  <c r="F61" i="12"/>
  <c r="F81" i="12" l="1"/>
  <c r="F59" i="2" s="1"/>
  <c r="F77" i="2" s="1"/>
  <c r="F78" i="2" l="1"/>
  <c r="F79" i="2" s="1"/>
</calcChain>
</file>

<file path=xl/sharedStrings.xml><?xml version="1.0" encoding="utf-8"?>
<sst xmlns="http://schemas.openxmlformats.org/spreadsheetml/2006/main" count="5732" uniqueCount="2944">
  <si>
    <t xml:space="preserve">investitor: </t>
  </si>
  <si>
    <t xml:space="preserve"> </t>
  </si>
  <si>
    <t>datum:</t>
  </si>
  <si>
    <t xml:space="preserve">projekt: </t>
  </si>
  <si>
    <t>faza:</t>
  </si>
  <si>
    <t>zajednička oznaka projekta (ZOP)</t>
  </si>
  <si>
    <t>REKAPITULACIJA SVIH RADOVA</t>
  </si>
  <si>
    <t>1.</t>
  </si>
  <si>
    <t>UKUPNO 1:</t>
  </si>
  <si>
    <t>2.</t>
  </si>
  <si>
    <t>UKUPNO 2:</t>
  </si>
  <si>
    <t>UKUPNO 3:</t>
  </si>
  <si>
    <t>PDV (25%)</t>
  </si>
  <si>
    <t>UKUPNO TROŠKOVI GRAĐENJA S PDV-om</t>
  </si>
  <si>
    <t>T.D.</t>
  </si>
  <si>
    <t>REKAPITULACIJA</t>
  </si>
  <si>
    <t>GRAĐEVINSKI RADOVI</t>
  </si>
  <si>
    <t>1.1.</t>
  </si>
  <si>
    <t>1.2.</t>
  </si>
  <si>
    <t>ZEMLJANI RADOVI</t>
  </si>
  <si>
    <t>1.3.</t>
  </si>
  <si>
    <t>1.4.</t>
  </si>
  <si>
    <t>IZOLATERSKI RADOVI</t>
  </si>
  <si>
    <t>2.1.</t>
  </si>
  <si>
    <t>2.2.</t>
  </si>
  <si>
    <t>2.3.</t>
  </si>
  <si>
    <t>2.4.</t>
  </si>
  <si>
    <t>2.5.</t>
  </si>
  <si>
    <t>Opći uvjeti za izvođenje:</t>
  </si>
  <si>
    <t>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Građevnu dozvolu, glavni i izvedbeni projekt i dati ih na uvid ovlaštenim inspekcijskim službama.</t>
  </si>
  <si>
    <t>Izvođač će prema projektom određenom planu ispitivanja materijala, kontrolirati ugrađeni konstruktivni materijal.</t>
  </si>
  <si>
    <t>Za instalacijske sustave izvođač će, osim atesta o kvaliteti ugrađenih materijala, dati i ateste za instalacijske sustave.</t>
  </si>
  <si>
    <t xml:space="preserve">Izvođač je u okviru ugovorene cijene dužan izvršiti koordinaciju radova svih kooperanata tako da omogući kontinuirano odvijanje posla i zaštitu već izvedenih radova. </t>
  </si>
  <si>
    <t>Sva oštećenja nastala tijekom građenja otklonit će izvođač o svom trošku.</t>
  </si>
  <si>
    <t>Izvođač će, u okviru ugovorene cijene, osigurati gradilište od djelovanja više sile i krađe.</t>
  </si>
  <si>
    <t xml:space="preserve">Izvođač će čistiti gradilište barem tri puta tokom građenja, a na kraju će izvesti sva fina čišćenja zidova, podova, vrata, prozora, stijena, stakala i dr. što se neće posebno opisivati niti naplaćivati. </t>
  </si>
  <si>
    <t>Izvođač je dužan samostalno koordinirati sve kooperante uključene u proces građenja.</t>
  </si>
  <si>
    <t>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</si>
  <si>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Dozvoljeno je nuditi proizvode koji odstupaju od tehničkih karakteristika traženih opisom pojedinih stavaka za +/- 5%. Pritom izmjenama ne smije biti narušena kompletna funkcionalnost proizvoda ili sustava.</t>
  </si>
  <si>
    <t>R.BR.</t>
  </si>
  <si>
    <t>OPIS</t>
  </si>
  <si>
    <t>JM</t>
  </si>
  <si>
    <t>KOLIČINA</t>
  </si>
  <si>
    <t>JED. CIJENA</t>
  </si>
  <si>
    <t>UKUPNO</t>
  </si>
  <si>
    <t>kom</t>
  </si>
  <si>
    <t>3.</t>
  </si>
  <si>
    <t>4.</t>
  </si>
  <si>
    <t>m2</t>
  </si>
  <si>
    <t>UKUPNO:</t>
  </si>
  <si>
    <t>LIMARSKI RADOVI</t>
  </si>
  <si>
    <t>OBRTNIČKI RADOVI</t>
  </si>
  <si>
    <t>1.5.</t>
  </si>
  <si>
    <t>RAZGRAĐIVANJE I RUŠENJE</t>
  </si>
  <si>
    <t>ZIDARSKI RADOVI</t>
  </si>
  <si>
    <t>TESARSKI RADOVI</t>
  </si>
  <si>
    <t>SKELA</t>
  </si>
  <si>
    <t>BRAVARSKI RADOVI</t>
  </si>
  <si>
    <t>FASADERSKI RADOVI</t>
  </si>
  <si>
    <t>GIPSKARTONSKI I MONTAŽNI RADOVI</t>
  </si>
  <si>
    <t>SOBOSLIKARSKO-LIČILAČKI RADOVI</t>
  </si>
  <si>
    <t>PODOPOLAGAČKI RADOVI</t>
  </si>
  <si>
    <t>KERAMIČARSKI RADOVI</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</si>
  <si>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</si>
  <si>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privremenu gradilišnu deponij, gradsku planirku ili pohranu elemenata na mjesto po dogovoru sa investitorom. To vrijedi i za čišćenje gradilišta i dovođenje javne površine u prvobitno stanje. U cijenu radova je uključeno i sigurno zbrinjavanje opasnih materijala.</t>
  </si>
  <si>
    <t>U slučaju  nastalih šteta, radi nepravodobno zaštićene lokacije na kojoj se vrše rušenja i demontaže, sve troškove nastalih šteta snosi izvođač. Izvođač je dužan striktno se držati mjera zaštite na radu.</t>
  </si>
  <si>
    <t>Izvođač je dužan svakoga dana očistiti sve prostore u kojima radi i komunicira.</t>
  </si>
  <si>
    <t>Plaćanja svih taksi za zbrinjavanje otpada u cijeni stavke.</t>
  </si>
  <si>
    <t>Demontaža raznih limarskih obloga, oluka i sl. sa pripadajućim spojnim i pričvrsnim materijalom, te utovar i odvoz otpadnog materijala na građevinski deponij.</t>
  </si>
  <si>
    <t>Plaćanja svih taksi i naknada za zbrinjavanje otpada u cijeni stavke.</t>
  </si>
  <si>
    <t>kpl</t>
  </si>
  <si>
    <t>a)</t>
  </si>
  <si>
    <t>b)</t>
  </si>
  <si>
    <t>c)</t>
  </si>
  <si>
    <t>d)</t>
  </si>
  <si>
    <t>e)</t>
  </si>
  <si>
    <t>f)</t>
  </si>
  <si>
    <t>g)</t>
  </si>
  <si>
    <t>6.</t>
  </si>
  <si>
    <t>5.</t>
  </si>
  <si>
    <t>i)</t>
  </si>
  <si>
    <t>U cijenu uračunati sve troškove rada, materijala, transporta.</t>
  </si>
  <si>
    <t>Izvođač je dužan svakoga dana očistiti prostor u kojemu radi i komunicira.</t>
  </si>
  <si>
    <t>Radove iskopa izvesti sa svim potrebnim osiguranjima!</t>
  </si>
  <si>
    <t>U stavku uključiti odvoz materijala na građevinsku deponiju udaljenu do 10 km.</t>
  </si>
  <si>
    <t>Obračun po m3 zbijenog materijal.</t>
  </si>
  <si>
    <t>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</si>
  <si>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0/00 u bilo kojem smjeru, za jednu etažu. Troškovi sanacije dijelova izvedenih van ovih kriterija padaju na teret izvođača radova.</t>
  </si>
  <si>
    <t xml:space="preserve">Soboslikarsko-ličilački radovi predviđeni su u drugoj stavci. </t>
  </si>
  <si>
    <t>Obračun po komadu obrađenog otvora.</t>
  </si>
  <si>
    <t>Sve metalne dijelove drvene konstrukcije treba zaštititi toplim pocinčavanjem. Spajala moraju biti pocinčana. Posebnu pažnju obratiti na razmake spajala kako od rubova tako i međusobno te na minimalan broj istih kako bi se spoj smatrao nosivim.</t>
  </si>
  <si>
    <t>- Pravilnik o zaštiti na radu u građevinarstvu</t>
  </si>
  <si>
    <t>1.1.1.</t>
  </si>
  <si>
    <t>1.1.9.</t>
  </si>
  <si>
    <t>1.1.13.</t>
  </si>
  <si>
    <t>1.2.1.</t>
  </si>
  <si>
    <t>1.3.2.</t>
  </si>
  <si>
    <t>1.4.1.</t>
  </si>
  <si>
    <t>STROJARSKE INSTALACIJE</t>
  </si>
  <si>
    <t>UKUPNO 4:</t>
  </si>
  <si>
    <t>UKUPNO 5:</t>
  </si>
  <si>
    <t>UKUPNO 6:</t>
  </si>
  <si>
    <t>1.5.1.</t>
  </si>
  <si>
    <t>Prije izrade ponude za skelu izvođač je dužan pregledati građevinu radi ocjene uvjeta za organizaciju izvedbe radova i stanja pojedinih dijelova građevine na kojima se radovi izvode.
Cijevna skela izvodi se od čeličnih elemenata, cijevi promjera 48,25mm, debljine stijenka 4,25mm, od vruće valjanih profila. Oslanjanje skele na nosivu podlogu preko metalnih podložnih papuča; podloga na koju se postavlja fasadna skela mora biti čvrsta i stabilna. Minimalna širina skele iznosi 80cm.</t>
  </si>
  <si>
    <t>Skela mora biti opremljena penjalicama max. dužine 4m u jednom komadu, postavljenih naizmjenično.
Fasadnu skelu potrebno je sa vanjske strane prekriti jutenim zastorom, koji se učvršćuje za konstrukciju skele.
Skelu treba od podnožja do vrha, kao i na krajevima, dijagonalno ukrutiti kosnicima pod 45°. Skelu je potrebno osigurati od prevrtanja sidrenjem u samu građevinu. Razmak između točki sidrenja mora biti manji od 6,0m u horizontalnom i vetikalnom smjeru. Izvedena skela ne smije imati visinu stupova veću od 4m. Skelu je potrebno uzemljiti i osigurati od udara groma.</t>
  </si>
  <si>
    <t>Sva eventualna oštećenja nastala uslijed vezivanja skele na građevinu izvođač je dužan otkloniti o svom trošku.</t>
  </si>
  <si>
    <t>Pješački prolaz ispod skele treba izvesti u skladu sa potrebama korisnika, odnosno u skladu s dozvolom za zauzeće javne prometne površine. Sa bočnih strana prolaza se postavlja puna zaštitna ograda  minimalne visine od 150cm. Iznad prolaza treba izvesti oblogu od mosnica, a na vanjskom rubu još i kosu zaštitu pod kutem od 60° visine 60cm. Pješački prolaz treba biti obilježen propisanom signalizacijom (putokazi, rasvjeta).</t>
  </si>
  <si>
    <t>e) Eventualne višekratne montaže i demontaže skele i zaštitnih ograda  na istim pozicijama zbog tehnologije izvedbe se neće posebno obračunavati.</t>
  </si>
  <si>
    <t>Doprema, postava, skidanje i otprema skele.</t>
  </si>
  <si>
    <t>Izvođač može pristupiti radovima tek kada ovlaštena ustanova izvrši kontrolu ispravnosti postavljene fasadne skele na pročelju zgrade u pojedinim fazama radova uz pisanu suglasnost za njeno sigurno korištenje (Trošak kontrole je u obvezi izvođača radova). Eventualne višekratne montaže i demontaže neće se posebno obračunavati.</t>
  </si>
  <si>
    <t>2.6.</t>
  </si>
  <si>
    <t>2.7.</t>
  </si>
  <si>
    <t>2.8.</t>
  </si>
  <si>
    <t>2.9.</t>
  </si>
  <si>
    <t>2.10.</t>
  </si>
  <si>
    <t>Skladištenje materijala na gradilištu mora biti stručno kako bi se isključila bilo kakva mogućnost propadanja. Nepravilno i nekvalitetno izvedene radove izvođač mora na svoj trošak ukloniti i izvesti pravilno.</t>
  </si>
  <si>
    <t xml:space="preserve">Prilikom ugradnje ploča mineralne (kamene) vune potrebno je pridržavati se sljedećeg:
Ugrađivati se smije samo suh i neoštećen proizvod. Proizvod se polaže na pripremljenu suhu podlogu. Prilikom polaganja proizvoda na otvorenom potrebno je spriječiti moguće
oštećenje uslijed djelovanja atmosferilija (kiša, snijeg). 
</t>
  </si>
  <si>
    <t>Tijekom dostave proizvoda (uglavnom na paletama), isti se NIKAKO ne smiju položiti direktno na ploče toplinske izolacije (i hidroizolaciju), već ISKLJUČIVO na prethodno položenu podlogu (daske, ploče od iverice i sl.) preko sloja izolacije.</t>
  </si>
  <si>
    <t>Ukoliko se vrši transport materijala i opreme direktno preko sloja toplinsko-izolacijskih ploča, obavezna je postava hodnih staza od dasaka ili ploča od iverica ili sl., preko spomenutog sloja.
Potrebno je poduzeti mjere za sprečavanje oštećenja izolacijskog materijala (izrada privremenih transportnih putova).</t>
  </si>
  <si>
    <t xml:space="preserve">m2 </t>
  </si>
  <si>
    <t>m1</t>
  </si>
  <si>
    <t>l)</t>
  </si>
  <si>
    <t>Prije izrade slojeva, obavezna je prethodna priprema podloge (čišćenje) za pravilnu ugradnju parne brane što je u cijeni stavke.</t>
  </si>
  <si>
    <t>U cijenu uključena dobava materijala i izvedba radova kako slijedi:</t>
  </si>
  <si>
    <t>parna brana</t>
  </si>
  <si>
    <t>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rješenje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t>
  </si>
  <si>
    <t>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</si>
  <si>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Nakon obrade, može se ugraditi samo neoštećeni lim. </t>
  </si>
  <si>
    <t>Za elemente za učvršćivanje (kuke, zakovice, jahači, čavli, vijci i sl.) treba primijeniti:
za čelični lim - čelična spojna sredstva,
za pocinčani i olovni lim - dobro pocinčana spojna sredstva,
za bakreni lim - bakrena spojna sredstva,
za alu lim - alu ili galvanizirana Čn spojna sredstva.</t>
  </si>
  <si>
    <t>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</si>
  <si>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t>
  </si>
  <si>
    <t>NAČIN OBRAČUNA:</t>
  </si>
  <si>
    <t>Kod izmjere i obračuna izvedenih površina (zidovi, istake,obloge i sl.) neće se uzimati u obzir povećanja količina za složenost izvedbe, visinu izvedbe, udaljenost, otežani vertikalni i horizontalni transport te ugradnju bez obzira na oblik i razvijenu površinu elementa koji se izvodi (koeficijent obračuna 1,00).</t>
  </si>
  <si>
    <t>U stavke limarskih radova uključen sav rad, rezanja, pripasavanja, spajanja i sl., materijal, originalni spojni, brtveni i pričvrsni materijal odabranog proizvođača lima, panela i ostalo, te potrebna radna, zaštitna i pomoćna skela.</t>
  </si>
  <si>
    <t>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t>
  </si>
  <si>
    <t>U cijenu uključiti sav potreban rad, materijal, pričvrsna sredstva, hidroizolacijske trake, tipske elemente i pribor, te montažu do potpune gotovosti. Obračun po komadu ugrađenog sigurnosnog preljeva.</t>
  </si>
  <si>
    <t xml:space="preserve">Obračun po m1 postavljenog opšava. </t>
  </si>
  <si>
    <t>Točne dimenzije klupčica potrebno uzeti na licu mjesta  nakon montaže stolarije i izvedbe toplinske izolacije fasade.</t>
  </si>
  <si>
    <t>2.2.1.</t>
  </si>
  <si>
    <t>2.1.1.</t>
  </si>
  <si>
    <t>2.1.4.</t>
  </si>
  <si>
    <t xml:space="preserve">Prije pristupanju izvođenju radova izvoditelj je dužan izvršiti detaljan pregled svih stolarskih elemenata, prozora i vrata koji se mijenjaju. Stolarski elementi ili njihovi dijelovi, kao i pripadajući okov, koji su oštećeni, moraju se zamijeniti novima. Pri izradi novog elementa, u jediničnu cijenu uračunat je gotov stolarski element sa pripadajućim okovom i ugradnjom na građevinu. </t>
  </si>
  <si>
    <t>Sve mjere obavezno je provjeriti na licu mjesta prije izrade stolarije.</t>
  </si>
  <si>
    <t xml:space="preserve">Sve detalje i predložena rješenja, treba pregledati i ovjeriti nadzorni inženjer, a tek se onda može pristupiti izvedbi. </t>
  </si>
  <si>
    <t>Na spoju raznih kvaliteta lima izvesti potrebno galvansko razdvajanje. Izvedba razdvajanja mora biti otporna i postojana na atmosferilije i smrzavanje.</t>
  </si>
  <si>
    <t>Izrada prema shemi uz prethodne izmjere na licu mjesta i dogovoru s projektantom te je potrebno priložiti dokaze o kvaliteti proizvoda (ateste, dokaz o toplinskoj provodljivosti).</t>
  </si>
  <si>
    <t xml:space="preserve">Prozor isporučen na gradilište sa zaštitnom folijom svih profila. </t>
  </si>
  <si>
    <t>2.3.1.</t>
  </si>
  <si>
    <t>Projekt:</t>
  </si>
  <si>
    <t>Sav rad, sve komunikacije i sav transport vrši se isključivo sa vanjske strane građevine, tj. preko skele. 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vršiti se kako je to naznačeno u opisu stavke.</t>
  </si>
  <si>
    <t>Izvođač će pristupiti izvedbi fasaderskih radova tek nakon što projektant potpisom potvrdi tehnološku razradu svih detalja.</t>
  </si>
  <si>
    <t xml:space="preserve">Prilikom izvođenja radova a nakon demontaže slojeva koji se skidaju i uvida u postojeće stanje nosive konstrukcije napraviti provjeru opterećenja, izračun opterećenja novih slojeva mora biti odobren od strane inženjera konstrukcije. </t>
  </si>
  <si>
    <t>ČIŠĆENJE - Čišćenje podloge od nečistoća, ostataka agregata, morta ili trošne žbuke.</t>
  </si>
  <si>
    <t>PROVJERA - Provjeriti ravnost zidne površine i ukoliko ima odstupanja većih od 1cm na 4m potrebno je nanijeti izravnavajući sloj morta.</t>
  </si>
  <si>
    <t>Metalni profili:
Potkonstrukcija iz pocinčanih čeličnih profila sa štancanim otvorima za vodovodne ili električne instalacije je čvrsto postavljena. Svi učvrsni elementi, kao što su vijci i čavli, pocinčani su ili fosforizirani. Lim za profile debljine je od min. 0,6 mm.</t>
  </si>
  <si>
    <t xml:space="preserve">Montažni elementi od gipskartonskih ploča (stropovi, zidovi, pregrade i sl.) se izvode u svemu sukladno uputama odabranog proizvođača. </t>
  </si>
  <si>
    <t>Skele:
U osnovnu cijenu je ukalkulirana radna skela do radne visine 3,20 m. Radna visina mjeri se od gornje razine poda do donje razine nosivog stropa (međukatna konstrukcija) na koji je pričvršćena potkonstrukcija (ovjesi) spuštenog stropa. Ako drukčije nije navedeno, kod kosih površina je u osnovnu cijenu ukalkuliran nagib (omjer između visine i vodoravne projekcije) do 5 %.</t>
  </si>
  <si>
    <t>Vezu sa žbukom potrebno je obraditi posebnim elastičnim kitovima da se spriječi pucanje.</t>
  </si>
  <si>
    <t>Nakon dovršenja svih radova potrebno je izvršiti čišćenje i odvoz svog otpadnog materijala. Prilikom izvedbe u svemu se pridržavati projekta i uputa proizvođača upotrebljenih materijala.</t>
  </si>
  <si>
    <t>2.5.1.</t>
  </si>
  <si>
    <t>2.4.1.</t>
  </si>
  <si>
    <t>U cijenu uključiti dobavu i izradu završnih slojeva kako slijedi:</t>
  </si>
  <si>
    <t>- fugiranje</t>
  </si>
  <si>
    <t>- prvo gletanje</t>
  </si>
  <si>
    <t>- brušenje</t>
  </si>
  <si>
    <t>- drugo gletanje</t>
  </si>
  <si>
    <t xml:space="preserve">-završno brušenje površine. </t>
  </si>
  <si>
    <t>Predviđeni ogradni sustav izradit će se iz drvenih panela koji će ujedno biti i zaštita od širenja buke, visina panela iznositi će min. 2,00 m.</t>
  </si>
  <si>
    <t>U stavku predvidjeti i panelna vrata širine 90cm s bravom i ključem. Panelna ispuna iz istog materijala kao i ograda.</t>
  </si>
  <si>
    <t>2.6.1.</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</si>
  <si>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 drugačije navedeno. Sve gore navedeno treba uračunati u jediničnu cijenu.</t>
  </si>
  <si>
    <t>Pri radu treba se strogo pridržavati pravila zaštite na radu, uz primjenu odgovarajućih zaštitnih sredstava. Sve prostorije po završetku radova treba dobro prozračiti ili ventilirati.
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</si>
  <si>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Tijekom izvođenja radova treba obratiti pažnju na atmosferske prilike. Vanjski radovi se ne smiju izvoditi u slučaju oborina, magle, zraka prezasićenog vlagom, te jakog vjetra i temperature ispod +5°C.</t>
  </si>
  <si>
    <t>Izvođač je dužan prije početka rada pregledati podloge i ustanoviti da li su primjerene za predviđenu obradu. Ako na podlozi postoje bilo kakvi nedostaci koji se mogu odraziti na kvalitetu radova, izvođač je dužan na to upozoriti naručitelja radova jer se naknadno pozivanje na lošu podlogu neće uvažiti.</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</si>
  <si>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Vanjski ličilački radovi ne smiju se izvoditi po lošem vremenu, koje bi moglo štetiti kvaliteti radova (npr. hladnoća, oborine, magla, jak vjetar i sl.).</t>
  </si>
  <si>
    <t>Zabranjeno je bacati u kanalizaciju i sanitarne uređaje ostatke boje, vapna, gipsa, kita i drugog materijala.</t>
  </si>
  <si>
    <t>ZIDOVI</t>
  </si>
  <si>
    <t>Sredstva za premazivanje, s obzirom na sastav i vrstu, moraju biti međusobno usklađena. Za podloge iz gips kartonskih ploča sredstva za premazivanje na osnovi vapna, vodenog stakla i silikata nisu primjerena. Kod disperzijskih silikatnih boja potrebno se pridržavati savjeta proizvođača sredstva. Kod gips kartonskih ploča koje su duže vrijeme bez zaštite izložene djelovanju svjetla može se pojaviti požutjelost i zato se prije nanošenja premaza preporučuje probni premaz preko više ploča, uključivo s fugiranim mjestima.</t>
  </si>
  <si>
    <t>Ličenje unutarnjih zidova izvodi se slijedećim redoslijedom:
0. namakanje i struganje starog naliča,
1. impregnacija (grundiranje) – penetrirajući premaz podloge radi konsolidacije,
2. kitanje i zatvaranje pojedinačnih rupa, uključivo bandažiranje većih pukotina
3. gletanje – prevlačenje cijele površine ličilačkim kitom u nekoliko slojeva ovisno o zahtijevanoj kvaliteti površine uključivo brušenje i otprašivanje između slojeva,
4. brušenje i otprašivanje,
5. ovisno o vrsti boje i uputi proizvođača – nanošenje primera kako bi se smanjila upojnost
6. dvokratno ili trokratno ličenje – nanošenje boje četkama, valjcima ili prskanjem.</t>
  </si>
  <si>
    <t xml:space="preserve">Sve radove treba izvoditi po izvedbenim nacrtima, opisima radova u troškovniku, te uputama projektanta i nadzornog inženjera. </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</si>
  <si>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neurednoj podlozi ne može se izvoditi rad dok se podloga ne uredi. Predviđa se da se svi monolitni armiranobetonski zidovi i stropovi, koji se ne oblažu drugim oblogama, prije bojenja obrade i pripreme za bojenje, te gletaju glet masom i potpuno zaglade, a zatim da ih se boji  bojom prema opisu stavke. Gipskartonski zidovi / obloge / stropovi trebaju biti gletani i obrađeni za ličenje, ti radovi su uključeni u stavke izrade zida / obloge / spuštenog stropa.</t>
  </si>
  <si>
    <t>Svi premazi izvode se najmanje s tri premazivanja i to: osnovnim ili podložnim slojem, zaštitnim premazom i završnim premazom, ako to u troškovniku nije drugačije označeno. Svako od tih premazivanja mora biti čvrsto povezano za podlogu na koju se nanosi.</t>
  </si>
  <si>
    <t>U stavku uključiti i sljedeće radnje:</t>
  </si>
  <si>
    <t>- čišćenje i otprašivanje podloge</t>
  </si>
  <si>
    <t>- zaštita stolarije i podova PE folijom</t>
  </si>
  <si>
    <t>- završne popravke i čiščenje</t>
  </si>
  <si>
    <t>Rad na visini do 3,5 m. Radna skela obuhvaćena jediničnom cijenom.</t>
  </si>
  <si>
    <t>2.7.2.</t>
  </si>
  <si>
    <t>Za izvođenje keramičarskih radova vrijede u potpunosti opći uvjeti i napomene date na početku troškovnika  radova kao i sljedeći uvjeti.</t>
  </si>
  <si>
    <t xml:space="preserve">Kod pločica koje se polažu ljepljenjem treba koristiti odgovarajuće ljepilo s obzirom na pločice i uvjete oblaganja, a rad treba izvesti točno po uputi proizvođača ljepila. </t>
  </si>
  <si>
    <t xml:space="preserve">Pločice se polažu stranicu na stranicu. Redove pločica izvesti paralelno s vertikalnim plohama zidova. Opločenje podova izvesti od ulaznog praga prostorije koja se oblaže prema unutra. Rub zidnog opločenja kod špalete izvesti ravno i čvrsto, obostrano simetrično. </t>
  </si>
  <si>
    <t xml:space="preserve">Gornji rub sokla i zidnog opločenja koje ne ide do stropa treba obavezno izvesti polukružno zaobljenom užljebinom od nepropusne smjese, po cijeloj dužini ruba opločenja. Isto treba uračunati u jediničnu cijenu izvedbe iako to nije posebno navedeno opisom stavke. </t>
  </si>
  <si>
    <t>Ukoliko se ugrade pločice koje projektant nije odobrio ili u neodgovarajućoj kvaliteti radovi će se morati ponoviti u traženoj kvaliteti i izboru uz prethodno uklanjanje neispravnih radova o trošku izvođača.</t>
  </si>
  <si>
    <t>2.9.1.</t>
  </si>
  <si>
    <t>2.10.1.</t>
  </si>
  <si>
    <t xml:space="preserve">OBRAČUN SKELE:                                        a) horizontalno – na obije dužine zgrade (duža strana objekta) dodaje se po 1,20 m1 na oba kraja za povezivanje sa bočnim stranama skele, dok se za bočne strane (kraće strane objekta) uzima čisti razmak između unutrašnjih vertikalnih stupova skele postavljene na uzdužnim stranama; 
b) vertikalno od kote terena do zadnje platforme plus 1 m1, tj. do visine zadnjeg gornjeg gelendera; 
c) kod fasada koje imaju razne ispade (balkone i dr.) dužini zgrade dodaju se bočne strane balkona                                                          d) kod izmjere i obračuna izvedenih površina skele neće se uzimati u obzir povećanja površine za složenost izvedbe, visinu izvedbe, stepenastu izvedbu, udaljenost, otežani vertikalni i horizontalni transport te otežanu ugradnju.                                                                          </t>
  </si>
  <si>
    <t>Izvoditelj radova će na gradilištu voditi propisani dnevnik građenja u koji se unose svi podaci i događaji tijekom građenja, upisuju primjedbe projektanta, predstavnika investitora, nadzornog inžinjera i pomoćnika nadzornog inženjera te inspekcije. Uz dnevnik građenja izvoditelj mora voditi građevinsku knjigu u kojoj će se prema ugovorenim stavkama unositi podaci za obračun. Prilog građevinske knjige su obračunski nacrti u boji. Prihvatit će se i kontrolirati samo građevinska knjiga koja je dostavljena u traženoj formi, sa svim potrebnim prilozima, te je jednoznačna u pogledu dokaza izvedenih količina. Količine radova koje nakon dovršenja cijelokupnog posla nije moguće provjeriti neposredno izmjerom, treba po izvršenju pojedinog takvog rada preuzeti od izvođača nadzorni inženjer, uz dostavu dokaznog materijala i fotodokumentacije.</t>
  </si>
  <si>
    <t>Stavka obuhvaća pregled, kontrolu mjera i veličina postojećeg stanja građevinske konstrukcije zgrade, pregled postojećeg stanja opreme instalacija te utvrđivanje točnih koridora instalacija u objektu i izvan objekta. Pipremne radove je obavezan izvršavati izvođač radova prije nego pristupi izvođenju i za vrijeme izvođenja radova. U pripremne radove uključiti i pregled projektne dokumentacije sa pripadajućim troškovnicimaa o svim nejasnoćama ili neusklađenostima pravovremeno izvjestiti investitora i projektanta. Obračun za izvođenje kompletnih pripremnih radove iz opisa stavke po paušalnoj procjeni.</t>
  </si>
  <si>
    <t>Ukoliko to ne bude učinjeno u navedenom roku prije predaje ponude, smatrat će se da je sve stavke u potpunosti shvatio i prihvatio zahtjeve iz troškovnika. Ako izvoditelj smatra da pojedinim navedenim zahtjevima dolazi do štetnih posljedica po stabilnost ili trajnost građevine, dužan je pravodobno upozoriti nadzor i naručitelja i zatražiti donošenje odluke u svezi sa time. Izvoditelj snosi potpunu odgovornost za kvalitetu, stručnost i izvedbu svojih radova u skladu s pravilima struke, te ako u nekom segmentu projektno tehnička dokumentacija odstupa od uobičajnih tehnički ispravnih rješenja, Izvoditelj je dužan pravodobno upozoriti nadzor i naručitelja. U protivnom potpunu odgovornost za tako izvedene radove, neovisno o ispravnosti projektnog rješenja snosi izvoditelj radova.</t>
  </si>
  <si>
    <t>Eventualne izmjene materijala i način izmjene tokom gradnje građevine mogu se izvršiti isključivo pismenim dogovorom izvoditelja s projektantom i investitorom. Svako samovoljno odstupanje od projekta izvoditelj preuzima na vlastiti rizik i snosi sve rezultirajuće direktne i indirektne troškove koji nastanu kao posljedica njegovih izmjena tijekom gradnje.</t>
  </si>
  <si>
    <t>Zimski i ljetni rad – ukoliko je ugovoreni termin izvršenje objekta uključen i zimski odnosno ljetni period, to se neće posebno izvođaču priznavati na ime naknade za rad pri niskoj temperaturi, zaštita konstrukcija od hladnoće i vrućine, te atmosferskih nepogoda, sve mora biti uključeno u jediničnu cijenu. Za vrijeme zime objekat se mora zaštititi. Svi eventualno smrznuti dijelovi moraju se ukloniti i izvesti ponovo bez bilo kakve naplate. Ukoliko je temperatura niža od temperature pri kojoj je dozvoljen dotičan rad, a investitor ipak traži da se radi, izvođač si ipak ima pravo zaračunati naknadu po normi ali u tom slučaju izvođač snosi punu odgovornost za ispravnost i kvalitetu rada. To isto vrijedi i za zaštitu radova tokom ljeta od prebrzog sušenja uslijed visoke temperature.</t>
  </si>
  <si>
    <t>Izvođač je dužan po završetku radova gradilište kompletno očistiti, skinuti i odvesti sve nasipe, betonske podloge, temelje strojeva, radnih i pomoćnih prostorija i drugo do zdrave zemlje da se može pristupiti hortikulturnom uređenju.</t>
  </si>
  <si>
    <t>TESLA d.o.o.</t>
  </si>
  <si>
    <t>Horvatsko 18, 42244 Klenovnik</t>
  </si>
  <si>
    <r>
      <rPr>
        <i/>
        <sz val="8"/>
        <rFont val="Myriad Pro"/>
        <family val="2"/>
      </rPr>
      <t>tel:</t>
    </r>
    <r>
      <rPr>
        <sz val="8"/>
        <rFont val="Myriad Pro"/>
        <family val="2"/>
      </rPr>
      <t xml:space="preserve"> 042 448 070      </t>
    </r>
    <r>
      <rPr>
        <i/>
        <sz val="8"/>
        <rFont val="Myriad Pro"/>
        <family val="2"/>
      </rPr>
      <t>e-mail:</t>
    </r>
    <r>
      <rPr>
        <sz val="8"/>
        <rFont val="Myriad Pro"/>
        <family val="2"/>
      </rPr>
      <t xml:space="preserve"> info@tesla.com.hr</t>
    </r>
  </si>
  <si>
    <t>2.2.7.</t>
  </si>
  <si>
    <t xml:space="preserve">Priprema gradilišta
Priprema gradilišta koja uključuje zaštitu zgrade na način da tijekom radova ne dođe do oštećenja iste, osiguranje koridora za prolaz korisnika zgrade i njegova zaštita od šute i prašine te osiguranje okoline kojom se spriječava prilaz nezaposlenima tijekom radova. Sav prostor za vrijeme i nakon rušenja i demontažate prilikom izvođenja novih konstrukcija zaštititi od vremenskih nepogoda  (vlaženja, prokišnjavanja, rashlađivanja) te osigurati i zaštititi od ostalih uvjeta koji bi mogli ometati izvođenje radova vezani za postojeće instalacije (vodovod, odvodnja, grijanje, ventilacija, elektrika, plin i drugo). Sve radove treba izvoditi sukladno propisanim higijensko tehničkim mjerama zaštite na radu tj. paziti na rad strojeva i alata predvidjeti moguća urušavanjate postaviti i održavati zaštitne oplate ograde i skele postaviti znakove upozorenja na opasnostite zaštititi  fizičke osobe i zgradu tijekom izveđenja radova. 
</t>
  </si>
  <si>
    <t>Demontaža vanjskih prozora, vrata i ostakljenih stijena različitih veličina, sa svim pripadajućim elementima, uključivo demontaža vanjskih  i unutarnjih prozorskih klupčica, te utovar i odvoz otpadnog materijala na građevinski deponij.</t>
  </si>
  <si>
    <t>prozori i vrata površine od 2 m2 do 4 m2</t>
  </si>
  <si>
    <t>prozori i vrata površine do 2 m2</t>
  </si>
  <si>
    <t>prozori i vrata površine od 4 m2 do 6 m2</t>
  </si>
  <si>
    <t xml:space="preserve">vertikalni oluci </t>
  </si>
  <si>
    <t>žljebovi</t>
  </si>
  <si>
    <t>Obračun po m2 razvijene površine krova</t>
  </si>
  <si>
    <t>m3</t>
  </si>
  <si>
    <t>Doprema i nasipavanje zamjenskog materijala - riječne prane batude (granulacija 16-32 mm), uz nadtemeljne zidove odnosno podnožje zgrade. U stavci je obuhvaćen sav potreban materijal, zbijanje materijala do potpune gotovosti. Sve izvoditi prema dogovoru sa projektantom i u skladu sa projektom.</t>
  </si>
  <si>
    <t>Nabava doprema i polaganje geotekstila po cijeloj površini iskopa uz podnožje zgrade. Geotekstil težine 200 g/m².</t>
  </si>
  <si>
    <t>1.3.5.</t>
  </si>
  <si>
    <t>1.3.6.</t>
  </si>
  <si>
    <t>Obračun količina je po m2</t>
  </si>
  <si>
    <t>Dobava, nabava i ugradnja svog potrebnog materijala za izvedbu sustava toplinske izolacije stropova prema tavanu.</t>
  </si>
  <si>
    <t>paropropusna, vodonepropusna folija</t>
  </si>
  <si>
    <t>Dobava i postava podložnog sloja geotekstila gustoće minimalno 300g/m2 kojeg se polaže u dva sloja (donji i gornji). U donjem sloju polaže se na postojeću betonsku podlogu kao priprema za ugradnju parne brane, a u gornjem sloju na novoizvedenu hidroizolacijsku membranu ravnog krova kao priprema za polaganje šljunka (batude). Preklopi uračunati u cijeni m2.</t>
  </si>
  <si>
    <t>Dobava i postava toplinske izolacije.</t>
  </si>
  <si>
    <t>Dobava i postava visokootporne aluminizirane parne brane od sintetičke membrane na bazi polietilena debljine d≥0,030cm, paropropusnosti µ≥250.000,00. Obvezna primjena specijalnih traka za spajanje preklopa parnih brana te brtvljenje spojeva između parnih brana i bočnih zidova trakama i uputstvima odabranog proizvođača. Periferno se brana lijepi za atiku, zid ili kupole trakom. Sloj parne brane potrebno je dići do visine termoizolacije. Preklopi uračunati u cijeni m2.</t>
  </si>
  <si>
    <t>2.1.9.</t>
  </si>
  <si>
    <t xml:space="preserve">Obračun po m1 izvedene špalete.                      </t>
  </si>
  <si>
    <t>Obračun po m1 izvedene hidroizolacije</t>
  </si>
  <si>
    <t>Dobava i premazivanje ploča od ekstrudiranog polistirena nakon gletanja sa polimer cementnom hidroizolacijom. Pozicija  ispod vanjskih limenih klupčica. U cijenu uključiti sve potrebne predradnje, sav potreban rad i materijal.</t>
  </si>
  <si>
    <t>Dobava materijala i izvedba sigurnosnih preljeva na ravnom krovu dimenzija Ø100 mm, sve zajedno sa prodorom, izolacijom i vanjskim opšavom oko cijevi.</t>
  </si>
  <si>
    <t>Dobava i ugradnja nove vanjske limene, pocinčane i plastificirane prozorske klupčice, debljine lima d=1,00 mm.</t>
  </si>
  <si>
    <t>Sve izvesti po odobrenim detaljima i dogovoru s projektantom.</t>
  </si>
  <si>
    <t>Uključena izvedba spoja s odvodnim vertikalnim cijevima.</t>
  </si>
  <si>
    <t>Prozor isporučen na gradilište sa zaštitnom folijom svih profila</t>
  </si>
  <si>
    <t>DRVENI STOLARSKI RADOVI</t>
  </si>
  <si>
    <t>U priloženim shemama i troškovniku, data su osnovna rješenja i parametri, kojih se izvođač mora pridržavati i u okviru kojih mora izraditi dokumentaciju za izvođenje (osnovni detalji, detalji ugradbe, okov i sl.) prilagođenu vlastitoj tehnologiji. Pri tome je naročita obaveza pridržavati se svih zahtjeva statike, građevinske fizike, akustike i arhitekture objekta.</t>
  </si>
  <si>
    <t>Sve stijene moraju biti opremljene sa dva okapna aluminijska profila (na oknom krilu i na doprozorniku). Sve stijene moraju biti izrađene od profila (dovratnika i doprozornika) minimalne statičke dubine 68 mm za stavke ugradbene visine do 250 cm.  
Pod statičkom dubinom drvenih profila ovdje se podrazumijeva visina poprečnog presjeka u smjeru okomitom na smjer djelovanja vjetra.</t>
  </si>
  <si>
    <t>Montaža se mora obaviti stručno i kvalitetno, a krila u svim položajima moraju imati ravnotežu.
Obavezna vijčana veza drvenih okvira stijena sa zidarskim otvorom, radi prijenosa sila vjetra.</t>
  </si>
  <si>
    <t>Ostakljenje izvesti prema opisima u shemama.</t>
  </si>
  <si>
    <t>Obavezno je mjere provjeriti na licu mjesta.</t>
  </si>
  <si>
    <t>Na shemama su prikazani elementi gledano izvana.</t>
  </si>
  <si>
    <t>Izvođač mora prije montaže  dostaviti ateste, i ispitivanja za:</t>
  </si>
  <si>
    <t>Opća specifikacija elemenata:</t>
  </si>
  <si>
    <t xml:space="preserve">Koeficijent prolaza topline stijene : Uw&lt;=1,4W/m²K </t>
  </si>
  <si>
    <t>Sve stijene moraju biti opremljene sa dva okapna aluminijska profila (na krilu i na doprozorniku)</t>
  </si>
  <si>
    <t>U cijeni stavke moraju biti svi elementi koji su raspisani općim uvjetima, tekstualnim opisom stavke kao i elementi dodatno specificirani shemom za izvedbu.</t>
  </si>
  <si>
    <t xml:space="preserve">Vrata isporučena na gradilište sa zaštitnom folijom svih profila. </t>
  </si>
  <si>
    <t>Strop se vješa na postojeću drvenu konstrukciju grednika poda tavana.</t>
  </si>
  <si>
    <t>Svi detalji prema tehničkom listu proizvođača sistema. Dodatne tehničke specifikacije u nastavku:</t>
  </si>
  <si>
    <t>Sve navedeno u jediničnoj cijeni do pune besprijekorne funkcionalnosti stropa.</t>
  </si>
  <si>
    <t>Obračun po m2 stvarno izvedene dvostrane obloge bez obzira na veličinu obloge</t>
  </si>
  <si>
    <t>- trajno zrakonepropusno ljepljenje parne brane s toplije strane toplinske izolacije, visokokvalitetna specijalna parna brana sa dinamičnim i promjenjivim otporom difuziji pare.</t>
  </si>
  <si>
    <t>2.8.1.</t>
  </si>
  <si>
    <t>- namakanje i struganje starog naliča</t>
  </si>
  <si>
    <t>- kitanje i zatvaranje pojedinačnih rupa, uključivo bandažiranje većih pukotina</t>
  </si>
  <si>
    <t>Radna skela obuhvaćena u stavci.</t>
  </si>
  <si>
    <t>2.8.2.</t>
  </si>
  <si>
    <t>2.10.2.</t>
  </si>
  <si>
    <t>VERTIKALNI TRANSPORT</t>
  </si>
  <si>
    <t xml:space="preserve">Sve podne pločice moraju obavezno biti protuklizne s atestom za protukliznost. </t>
  </si>
  <si>
    <t xml:space="preserve">Obračun po m1 vertikalnih oluka.  </t>
  </si>
  <si>
    <t xml:space="preserve">Obračun po m1 žljeba.  </t>
  </si>
  <si>
    <t xml:space="preserve">ŠPALETE - Oko prozora, vratiju i drugih otvora pravilno obraditi površine i sudare sa ravninom pročelja.  Špalete izvesti sa tipskim elementima debljine  2 cm. Punoplošna izolacija mora pokriti čelo ploče špalete. Ljepe se sa građevinskim  ljepilom i pričvrste sa  pričvrsnicama 2  kom/m1. </t>
  </si>
  <si>
    <t>NAPOMENA 1.: Zemljani radovi se izvode isključivo u svrhu propisne izvedbe mjera poboljšanja energetske učinkovitosti, odnosno nužni su za njihovu funkcionalnost i cjelovitost.</t>
  </si>
  <si>
    <t>Svaki izvođač je odgovoran za svoj otpadni materijal, te je dužan tokom izvođenja na propisan način zbrinjavati otpad o svoj trošak, što mu se neće posebno obračunavati.</t>
  </si>
  <si>
    <t>NAPOMENA 1.:  Radovi na skeli se izvode isključivo u svrhu propisne izvedbe mjera poboljšanja energetske učinkovitosti, odnosno nužni su za njihovu funkcionalnost i cjelovitost.</t>
  </si>
  <si>
    <t>NAPOMENA 1.: Limarski radovi se izvode isključivo u svrhu propisne izvedbe mjera poboljšanja energetske učinkovitosti, odnosno nužni su za njihovu funkcionalnost i cjelovitost.</t>
  </si>
  <si>
    <t>obračun po m2 izvedene površine zidova</t>
  </si>
  <si>
    <t>obračun po m2 izvedene površine stropova</t>
  </si>
  <si>
    <t>NAPOMENA 1.:  Gipskartonski i montažni radovi se izvode isključivo u svrhu propisne izvedbe mjera poboljšanja energetske učinkovitosti, odnosno nužni su za njihovu funkcionalnost i cjelovitost.</t>
  </si>
  <si>
    <t>NAPOMENA 1.:  Soboslikarsko-ličilački radovi se izvode isključivo u svrhu propisne izvedbe mjera poboljšanja energetske učinkovitosti, odnosno nužni su za njihovu funkcionalnost i cjelovitost.</t>
  </si>
  <si>
    <t>- struganje oštećene boje i gleta , brušenje, impregnacija i punoplošno gletanje.</t>
  </si>
  <si>
    <r>
      <rPr>
        <i/>
        <sz val="8"/>
        <rFont val="Myriad Pro"/>
        <family val="2"/>
      </rPr>
      <t>Glavni projektant:</t>
    </r>
    <r>
      <rPr>
        <sz val="8"/>
        <rFont val="Myriad Pro"/>
        <family val="2"/>
      </rPr>
      <t xml:space="preserve"> Jerko Bošković, mag.ing.aedif.</t>
    </r>
  </si>
  <si>
    <t>Rekonstrukcija postojeće stambene zgrade u zgradu za organizirano stanovanje</t>
  </si>
  <si>
    <t>Siječanj 2021.</t>
  </si>
  <si>
    <t xml:space="preserve">Ženska grupa Karlovac – Korak, Ul. Vladka </t>
  </si>
  <si>
    <t>Mačeka 6/II, 47000 Karlovac, OIB: 18417943057</t>
  </si>
  <si>
    <t xml:space="preserve">Rekonstrukcija postojeće stambene zgrade </t>
  </si>
  <si>
    <t>u zgradu za organizirano stanovanje</t>
  </si>
  <si>
    <t>Ulica F.K. Frankopana 9, 47000 Karlovac</t>
  </si>
  <si>
    <t>003/21</t>
  </si>
  <si>
    <t>izvedbeni projekt</t>
  </si>
  <si>
    <t>Ivanec, Siječanj 2021.</t>
  </si>
  <si>
    <t xml:space="preserve">Troškovnik rekonstrukcije postojeće stambene zgrade </t>
  </si>
  <si>
    <t>IP-003/21</t>
  </si>
  <si>
    <t>Nakon provedenih pripremnih radova, svih potrebnih rasterećenja i potrebnih osiguranja, rušenje na građevini vrše se prema unaprijed utvrđenom redoslijedu dogovorenim sa nadzornim inženjerom na način kojim se ne ugrožava stabilnost zgrade, sigurnost radnika i ljudi koji borave u zgradi i u zgrada susjednih čestica. Demontaže i rušenja izvode se u pravilu od krova prema podrumu.</t>
  </si>
  <si>
    <t>Popravak žbuke vapneno cementnom grubom podložnom žbukom i cementno vapnenom finom  žbukom. oko otvora nakon demontaže postojeće stolarije i montaže nove stolarije.</t>
  </si>
  <si>
    <t>Prilikom ugradnje proizvoda, potrebno je pridržavati se redoslijeda ugradnje pojedinih slojeva konstrukcije danih u projektnoj dokumentaciji, te prospektnoj dokumentaciji i preporukama od strane proizvođača.</t>
  </si>
  <si>
    <t xml:space="preserve">U cijenu svih stavki ove grupe potrebno je uključiti i prijevoz odnosno dostavu opreme i materijala u rokovima i dinamici koju će definirati investitor. </t>
  </si>
  <si>
    <t>toplinska izolacija iz mineralne vune d=10+10cm</t>
  </si>
  <si>
    <t>RAVNI KROV</t>
  </si>
  <si>
    <t>Izrada i montaža visećih žlijebova za odvod krovne vode razvijene širine 10 cm, izvedenih iz pocinčanog lima debljine lima minimalno d=1,00 mm, s potrebnim držačima iz pocinčanog plosnog željeza i materijalom za pričvršćenje prema uzorku koji mora odobriti nadzorni inženjer prije ugradnje.</t>
  </si>
  <si>
    <t>Dobava i postava spuštenog gipskartonskog stropa i kosog krova na metalnoj potkonstrukciji izvedenog od trostruke vatrootporne gispartonske ploče. Spušteni strop se izvodi u svrhu propisne izvedbe toplinske izolacije stropa prema tavanu.</t>
  </si>
  <si>
    <t>Izvedba dvostranog gipskartonskog zida sa dvostrukim gipskartonskim oblaganjem.</t>
  </si>
  <si>
    <t>Dobava, nabava i ugradnja svog potrebnog materijala za izvedbu sustava unutarnje toplinske izolacije vanjskih zidova.</t>
  </si>
  <si>
    <t>- dobava i ugradnja gips-kartonskih ploča debljine 12,5 mm u dva sloja. Gipskartonska ploča pričvršćuje se pocinčanim vijcima, spojevi se bandažiraju, rubovi se obrađuju ugradnjom kutnih profila. Uključiti i sav spojni i pričvrsni materijal.</t>
  </si>
  <si>
    <t>obračun po m2 izvedene površine stropova/kosih krovova</t>
  </si>
  <si>
    <t>opšav dimnjaka dim 65x220 cm</t>
  </si>
  <si>
    <t>opšav dimnjaka dim 60x30 cm</t>
  </si>
  <si>
    <t>opšav dimnjaka dim 30x30 cm</t>
  </si>
  <si>
    <t>opšav uvale krovišta</t>
  </si>
  <si>
    <t>opšav zabata i horizontalnog završetka krovišta</t>
  </si>
  <si>
    <t>1.1.2.</t>
  </si>
  <si>
    <t>1.1.4.</t>
  </si>
  <si>
    <t>1.1.5.</t>
  </si>
  <si>
    <t>1.1.6.</t>
  </si>
  <si>
    <t>1.1.7.</t>
  </si>
  <si>
    <t>1.1.8.</t>
  </si>
  <si>
    <t>1.1.10.</t>
  </si>
  <si>
    <t>1.1.11.</t>
  </si>
  <si>
    <t>1.1.12.</t>
  </si>
  <si>
    <t>Demontaža postojećeg dimnjaka u prizemlju i 1. katu zgrade sa podupiranjem i osiguranjem stabilnosti ostatka dimnjaka kroz 2. kata zgrade  sa utovarom i odvozom na deponij. Stavka obuhvaća ručni  i strojni rad. U cijenu stavke uračunat sav potreban rad, mehanizacija i alat,  utovar, odvoz i istovar na deponij građevnog materijala na udaljenost do 10 km, a koju osigurava izvođač. Obračun po kpl uklonjenog materijala.</t>
  </si>
  <si>
    <t>Dobava, transport i ugradnja  riječne prane batude (granulacija 16-32 mm) u debljini od 5 cm na sloj geotekstila u sustavu ravnog neprohodnog krova. Obračun po m2.</t>
  </si>
  <si>
    <t>batuda</t>
  </si>
  <si>
    <t>geotekstil</t>
  </si>
  <si>
    <t xml:space="preserve">Obračun po m3 iskopanog materijala u sraslom stanju. </t>
  </si>
  <si>
    <t>1.2.4.</t>
  </si>
  <si>
    <t>1.2.5.</t>
  </si>
  <si>
    <t>1.2.6.</t>
  </si>
  <si>
    <t>1.2.7.</t>
  </si>
  <si>
    <t>- šuplja opeka, d=29 cm</t>
  </si>
  <si>
    <t>- šuplja opeka, d=25 cm</t>
  </si>
  <si>
    <t>- šuplja opeka, d=19 cm</t>
  </si>
  <si>
    <t>- zidovi:</t>
  </si>
  <si>
    <t>- stropovi:</t>
  </si>
  <si>
    <t>1.3.1.</t>
  </si>
  <si>
    <t>1.3.3.</t>
  </si>
  <si>
    <t>1.3.4.</t>
  </si>
  <si>
    <t>1.6.</t>
  </si>
  <si>
    <t>BETONSKI I ARMIRANO BETONSKI RADOVI</t>
  </si>
  <si>
    <t>- temeljne trake, š=50 cm</t>
  </si>
  <si>
    <t>kg</t>
  </si>
  <si>
    <t>- temeljne trake, š=40 cm</t>
  </si>
  <si>
    <t>- temeljne trake, š=30 cm</t>
  </si>
  <si>
    <t>1.5.2.</t>
  </si>
  <si>
    <t>- temeljna ploča, d=40 cm</t>
  </si>
  <si>
    <t>- oplata</t>
  </si>
  <si>
    <t>1.5.3.</t>
  </si>
  <si>
    <t>- beton</t>
  </si>
  <si>
    <t>1.5.6.</t>
  </si>
  <si>
    <t>stropna ploča, d=16 cm</t>
  </si>
  <si>
    <t>stropna ploča, d=14 cm</t>
  </si>
  <si>
    <t>stropna ploča, d=22 cm</t>
  </si>
  <si>
    <t>1.5.7.</t>
  </si>
  <si>
    <t>1.5.8.</t>
  </si>
  <si>
    <t>1.5.9.</t>
  </si>
  <si>
    <t>h)</t>
  </si>
  <si>
    <t>HORIZONTALNI SERKLAŽI</t>
  </si>
  <si>
    <t>NADVOJI</t>
  </si>
  <si>
    <t>GREDE</t>
  </si>
  <si>
    <t>- drvena konstrukcija</t>
  </si>
  <si>
    <t>- krovna folija</t>
  </si>
  <si>
    <t>- letve i kontra letve</t>
  </si>
  <si>
    <t>- pokrov</t>
  </si>
  <si>
    <t>Zaštita krovne građe od djelovanja insekata prskanjem zaštitnim sretstvom. U stavku uključen kompletan rad i materijal. Obračun prema površini krovišta.</t>
  </si>
  <si>
    <t>- zaštita drvene građe</t>
  </si>
  <si>
    <t>1.4.2.</t>
  </si>
  <si>
    <t>1.4.3.</t>
  </si>
  <si>
    <t>- temeljne trake, š=80 cm</t>
  </si>
  <si>
    <t>prozori i vrata površine od 6 m2 do 10 m2</t>
  </si>
  <si>
    <t>- špalete razvijene širine 15-20cm</t>
  </si>
  <si>
    <t>2.1.2.</t>
  </si>
  <si>
    <t>2.1.3.</t>
  </si>
  <si>
    <t>lim r.š. = 25 cm</t>
  </si>
  <si>
    <t>Vrata isporučena na gradilište sa zaštitnom folijom svih profila</t>
  </si>
  <si>
    <t>2.3.2.</t>
  </si>
  <si>
    <t>2.3.3.</t>
  </si>
  <si>
    <t>2.3.4.</t>
  </si>
  <si>
    <t>2.3.5.</t>
  </si>
  <si>
    <t>2.3.6.</t>
  </si>
  <si>
    <t>2.4.2.</t>
  </si>
  <si>
    <t>2.1.5.</t>
  </si>
  <si>
    <t>- požarno stubište</t>
  </si>
  <si>
    <t>2.5.2.</t>
  </si>
  <si>
    <t>UGRADNJA PROZORSKIH KLUPČICA obrađena je u drugoj stavci. Dijelove sustava i spojeve sustava s prozorom i prozorskom klupčicom potrebno je isplanirati i izvesti tako da se onemogući prodiranje oborina u ETICS sustav ili jednakovrijedno, podlogu ili prozor.
Kod naknadne ugradnje prozorske klupčice potrebno je gornju stranu ETICS sustava ili jednakovrijedno zaštititi od vremenskih utjecaja armaturnim slojem, koji se dodatno izolira odgovarajućom polimer-cementnom hidroizolacjskom prema uputi proizvođača. Hidroizolacijsku masu podići i na bočne vertikalne strane u visini ≥6 cm. Podlogu za montiranje prozorske klupčice izvesti u padu ≥5° s horizontalnim prepustom ≥4 cm.
Prozorske klupčice potrebno je lijepiti odgovarajućim ljepilom u trakama u smjeru pada klupčice, a spojeve klupčice s ETICS sustavom ili jednakovrijedno zabrtviti odgovarajućim UV-stabilnim brtvenim trakama ili kitevima, koje mogu podnijeti dilatacijske pomake.</t>
  </si>
  <si>
    <t>- toplinska izolacija špaleta (MV) d = 2 cm,</t>
  </si>
  <si>
    <t>- završno žbukanje (armirano polimercementno ljepilo, impregnacijski premaz, završna akrilatna mozaik dekorativno-zaštitna žbuka)</t>
  </si>
  <si>
    <t>- toplinska izolacija zidova (MV - ploče) d = 10 cm</t>
  </si>
  <si>
    <t>- toplinska izolacija poda iznad vanjskog zraka (MV - ploče) d = 10 cm</t>
  </si>
  <si>
    <t>- pregradni zid, d=10 cm</t>
  </si>
  <si>
    <t>- pregradni zid, d=15 cm</t>
  </si>
  <si>
    <t>2.7.1.</t>
  </si>
  <si>
    <t>Keramičarski radovi na pozicijama sanitarnih čvorova i kupaonica.</t>
  </si>
  <si>
    <t>laminat i izolacija</t>
  </si>
  <si>
    <t>- pločevina</t>
  </si>
  <si>
    <t>2.1.6.</t>
  </si>
  <si>
    <t>Dobava i ugradnja opšava horizontalnih završetka krovišta, debljine lima d=1,00 mm.</t>
  </si>
  <si>
    <t>2.4.3.</t>
  </si>
  <si>
    <t>2.4.4.</t>
  </si>
  <si>
    <r>
      <rPr>
        <i/>
        <sz val="8"/>
        <rFont val="Myriad Pro"/>
        <family val="2"/>
      </rPr>
      <t>projektant:</t>
    </r>
    <r>
      <rPr>
        <sz val="8"/>
        <rFont val="Myriad Pro"/>
        <family val="2"/>
      </rPr>
      <t xml:space="preserve"> Jerko bošković, mag.ing.aedif.</t>
    </r>
  </si>
  <si>
    <t xml:space="preserve">Ženska grupa Karlovac – Korak, </t>
  </si>
  <si>
    <t xml:space="preserve">Ul. Vladka Mačeka 6/II, 47000 Karlovac, </t>
  </si>
  <si>
    <t>OIB: 18417943057</t>
  </si>
  <si>
    <t xml:space="preserve">Rekonstrukcija postojeće stambene zgrade u </t>
  </si>
  <si>
    <t>zgradu za organizirano stanovanje</t>
  </si>
  <si>
    <t>PRIKLJUČAK VODOVODA</t>
  </si>
  <si>
    <t>RAZGRAĐIVANJE</t>
  </si>
  <si>
    <t>VODOVODNI RADOVI</t>
  </si>
  <si>
    <t>GEODETSKI RADOVI</t>
  </si>
  <si>
    <t>VANJSKI I TEMELJNI VODOVOD</t>
  </si>
  <si>
    <t>VANJSKA I TEMELJNA KANALIZACIJA</t>
  </si>
  <si>
    <t>3.1.</t>
  </si>
  <si>
    <t>3.2.</t>
  </si>
  <si>
    <t>3.3.</t>
  </si>
  <si>
    <t>BETONSKI RADOVI</t>
  </si>
  <si>
    <t>3.4.</t>
  </si>
  <si>
    <t>KANALIZACIJSKI RADOVI</t>
  </si>
  <si>
    <t>INSTALACIJE VODOVODA I KANALIZACIJE UNUTAR GRAĐEVINE</t>
  </si>
  <si>
    <t>4.1.</t>
  </si>
  <si>
    <t>I GRAĐEVINSKI RADOVI</t>
  </si>
  <si>
    <t>4.2.</t>
  </si>
  <si>
    <t>II VODOVOD</t>
  </si>
  <si>
    <t>4.3.</t>
  </si>
  <si>
    <t>III KANALIZACIJA</t>
  </si>
  <si>
    <t>4.4.</t>
  </si>
  <si>
    <t>IV SANITARIJE</t>
  </si>
  <si>
    <t>VODOVOD, HIDRANTSKA MREŽA, ODVODNJA I OKOLIŠNE INSTALACIJE</t>
  </si>
  <si>
    <t xml:space="preserve">OPĆI UVJETI I NAPOMENE </t>
  </si>
  <si>
    <t xml:space="preserve">Ako neke stavke imaju nejasan i nedovoljan opis, onda svaki "započeti" opis pojedine stavke znači  cjelokupnu  izradu  te  stavke,  to  jest  nabavu,  dopremu  materijala,  sve  prijenose  i prijevoze, izradu, skidanje oplate, zaštitu, njegovanje pojedinih elemenata po izradi i nakon ugradbe, dobava atesta kao i ostalo.       </t>
  </si>
  <si>
    <t xml:space="preserve">Izvođač je dužan o svom trošku osigurati gradilište i objekt od štetnog utjecaja vremenskih nepogoda i svih mogućih drugih oštećenja za vrijeme trajanja izvođenja. Svaka šteta koja bi bila  prouzročena  na  građevini,  vozilima,  prolaznicima,  susjednim  građevinama  ili  okolišu tijekom izvođenja radova , a nepažnjom Izvođača, pada na teret Izvođača radova koji ju je dužan otkloniti, tj. nadoknaditi štetu u roku kojeg će utvrditi sa Investitorom. </t>
  </si>
  <si>
    <r>
      <rPr>
        <sz val="10"/>
        <color indexed="8"/>
        <rFont val="Arial"/>
        <family val="2"/>
        <charset val="1"/>
      </rPr>
      <t xml:space="preserve">Prije  izvođenja  radova  treba  provjeriti  kvalitetu  svih  materijala  koji  se  ugrađuju  i  izvesti  radove u skladu s detaljima (grafičkim i pisanim dijelovima)  izvedbe, opisom iz troškovnika i potpisanim uzorcima od strane  nadzornog inženjera, voditelja projekta i predstavnika investitora. </t>
    </r>
    <r>
      <rPr>
        <sz val="10"/>
        <color indexed="8"/>
        <rFont val="Arial"/>
        <family val="2"/>
        <charset val="238"/>
      </rPr>
      <t xml:space="preserve">Eventualne promjene u detaljima ili materijalu treba Izvođač prije  početka izvedbe dogovoriti s voditeljem projekta, predstavnikom investitora i  nadležnim nadzornim inženjerom. </t>
    </r>
  </si>
  <si>
    <t xml:space="preserve">Ukoliko prije početka izvođenja radova Izvođač ustanovi da je došlo do promjene uvjeta za 
izvođenje radova, dužan je o tome upozoriti nadzornog inženjera. </t>
  </si>
  <si>
    <t xml:space="preserve">Ako  se  ukaže  potreba  izvedbe  radova  koji  nisu  predviđeni  troškovnikom,  Izvođač  radova mora  prethodno  za  izvedbu  istih  dobiti  odobrenje Voditelja projekta  predstavnika  Investitora i Nadzornog inženjera, te sa istim utvrditi cijenu izvedbe i sve to unijeti u građevinski dnevnik. </t>
  </si>
  <si>
    <t xml:space="preserve">Građevinsku knjigu i dnevnik vodi Izvođač radova i svakodnevno upisuje potrebne podatke predviđene Zakonom o građenju. Izvođač je također obavezan izraditi elaborat o zaštiti na radu na gradilištu, a prema važećem pravilniku o zaštiti na radu i Zakona o građenju. 
Pri radu treba primjenjivati sve potrebne mjere zaštite na radu i zaštite od požara. Ukoliko Nadzorni inženjer uoči da se Izvođač ne pridržava ovih pravila, može mu zabraniti daljnji rad dok ga ne organizira u skladu s pravilima. </t>
  </si>
  <si>
    <t xml:space="preserve">Prilikom izvođenja radova, Izvođač treba zaštiti sve susjedne plohe, dijelove konstrukcije i prethodno izvedene radove na prikladan način, a u skladu s pravilima, tako da ne dođe do njihovog oštećenja. </t>
  </si>
  <si>
    <t xml:space="preserve">Izvođač  treba  kvalitetu  ugrađenih  materijala  i  stručnosti  radnika  dokazati  odgovarajućim atestima i uvjerenjima izdanim od strane za to ovlaštene institucije. 
Tijekom radova i po njihovom završetku, Izvođač je dužan čistiti radni prostor i za to nema pravo tražiti nadoknadu. </t>
  </si>
  <si>
    <t>Izvođač  je  također  dužan  ukloniti  sve  zaštitne  i  pomoćne  konstrukcije  u  roku  koji  je predviđen za izvođenje radova i na svoj trošak. Osim navedenih općih uvjeta, za određene grupe radova vrijede posebne opće napomene, kojih  se  zajedno  s  ovim  uvjetima  treba  obavezno  pridržavati  u  cjelini.  Posebne  opće napomene dane su u sklopu s odgovarajućim grupama radova. Izvođač radova mora svaku promjenu u toku gradnje ucrtati u nacrtnu dokumenataciju i po završetku radova predati Investitoru kao nacrt izvedenog stanja. Prije izrada , narudžbe i izvođenja radova Izvođač je dužan obavezno izvršiti sve potrebne provjere količina materijala, uređaja i opreme, dužan je izvršiti sve potrebne izmjere na licu mjesta, i u potpunosti je odgovoran za proistekle posljedice ukoliko to ne učini.</t>
  </si>
  <si>
    <t xml:space="preserve">Pod tim se podrazumijeva sama cijena materijala to jest dobavna cijena i to kako glavnih i pomoćnih  materijala,  tako  i  veznog  materijala  i  ostalog.  U  tu  cijenu  potrebno  je  uključiti  i cijenu  prijevoza  bez  obzira  na  vrstu  prijevoznog  sredstva,  udaljenost,  te  eventualne potrebne  utovare,  istovare  i  prijenose  do  skladišta  i  do  mjesta  ugradbe.  Nadalje  uključiti cijenu  čuvanja,  zaštite  i  skladištenja  materijala  do  ugradnje.  Prema  važećoj  regulativi potrebno je uzimanje uzoraka - probnih kocki - za beton, te ugradnja samo onih materijala koji imaju važeće ateste, izjavu o svojstvima, oznaku sukladnosti i tehničku uputu. Sva dokumentacija o dokazu kvalitete materijala prikuplja Izvođač radova i po završetku predaje Investitoru.   </t>
  </si>
  <si>
    <t>U  kalkulaciji  rada  treba  uključiti  sav  potreban  rad,  kako  glavni  tako  i  pomoćni,  te  sav unutarnji prijenos bilo ručni bilo pomoću strojeva. Ujedno treba uključiti sav rad oko zaštite gotovih  elemenata  konstrukcije,  zidova,  podova, instalacija, opreme, uređaja  i  ostalih  dijelova  građevine  od  štetnih utjecaja vrućine, hladnoće i mogućeg oštećenja u toku izvođenja. U cijenu rada instalacije vodovoda i kanalizacije uključiti sva potrebna ispitivanja, tlačne probe, bakteriološke analize, provjeru vodonepropusnosti instalacije i puštanje u rad cijelog sistema. Sve što nije opisano u tekstu, a vidljivo je iz grafike je obvezujuće.</t>
  </si>
  <si>
    <t>Sve  vrste  pomoćnih  skela  bez  obzira  na  visinu,  ulaze  u  jediničnu  cijenu  dotične  stavke troškovnika te se iste ne obračunavaju posebno.  Sva potrebna skela mora biti postavljena na vrijeme kako ne bi nastao nepotrebni zastoj  u  radu  na  građevini.  Pod  pojmom  skela  podrazumijeva  se  dostava,  postava, demontaža, odvoz, te prilaz istoj te ograda do skidanja skele. Ujedno su tu uključeni i prilazi kao  i  mostovi  za  betoniranje  konstrukcija  i  slično. Sve zaštitne ograde za potrebe izvedbe radova na visinama, zaštita građevinske jame ulaze u cijenu stavke troškovnika za pojedini rad te se ne obračunavaju posebno.</t>
  </si>
  <si>
    <t>Obračun  izvedenih  radova  obračunati  će prema stvarno izvedenim količinama ako to ugovorom drukčije nije definirano.</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</si>
  <si>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</si>
  <si>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 cjelokupnu režiju gradilišta uključivo dizalice, mostove, sitnu mehanizaciju i ostalo 
- najamne troškove posuđene mehanizacije koju izvođač ne posjeduje, 
- sva ispitivanja materijala bilo na gradilištu bilo u laboratorijima, ishodovanje atesta,
 - barake (kontejnere) za smještaj radnika, ureda gradilišta, nadzorne službe, 
-  izrada  privremenog  sanitarnog  čvora  za  radnike  i  upravu  gradilišta  prema  sanitarnim propisima, 
- uskladištenja materijala u barakama ili na platoima izvedenim za tu svrhu, 
- uređenje gradilišta po izvedenim radovima sa odvozom otpadnih materijala,
 - rastavljanje 
- demontaža baraka, kontejnera i platoa po završetku radova</t>
  </si>
  <si>
    <t>TROŠKOVNIK VODOVODA, HIDRANTSKE MREŽE, ODVODNJE I OKOLIŠNIH INSTALACIJA</t>
  </si>
  <si>
    <t>Ručno prošlicavanje za pronalaženje postojeće instalacije vodovoda i ostalih instalacija u svrhu izmicanja trase vodovoda.</t>
  </si>
  <si>
    <t>dim. 0,60x0,60x1,00 m</t>
  </si>
  <si>
    <t>dim. 0,60x1,00x1,00 m</t>
  </si>
  <si>
    <t>1.2.2.</t>
  </si>
  <si>
    <t>Dobava pijeska - hamuka, ubacivanje u rov te izrada pješčane posteljice ispod vodovodnih cijevi u sloju debljine d=10 cm.</t>
  </si>
  <si>
    <t>rov – priključak vodovoda</t>
  </si>
  <si>
    <t>Dobava pijeska - hamuka, ubacivanje u rov, te zatrpavanje  cijevi do visine 30 cm iznad tjemena cijevi.</t>
  </si>
  <si>
    <t>Zatrpavanje rova materijalom od iskopa, u slojevima od 30,0 cm, uz istovremeno obilno močenje i nabijanje svakog sloja nasutog materijala ručnim odnosno strojnim nabijačima, Ms=80 MN/m2.</t>
  </si>
  <si>
    <t>Odvoz materijala preostalog od iskopa na gradsku deponiju udaljnu do 10 km. U cijeni utovar materijala na kamion, istovar i planiranje na deponiji.</t>
  </si>
  <si>
    <t>1.2.8.</t>
  </si>
  <si>
    <t>GRAĐEVINSKI RADOVI UKUPNO:</t>
  </si>
  <si>
    <t>priključak vodovoda</t>
  </si>
  <si>
    <t>DN 50 mm</t>
  </si>
  <si>
    <t>vodomjerno okno</t>
  </si>
  <si>
    <t>elektrospojnica DN 32</t>
  </si>
  <si>
    <t>elektrospojnica DN 50</t>
  </si>
  <si>
    <t>tuljak sa letećom prirubnicom DN 32</t>
  </si>
  <si>
    <t>tuljak sa letećom prirubnicom DN 50</t>
  </si>
  <si>
    <t>Dobava i montaža vodomjera.</t>
  </si>
  <si>
    <t>vodomjer DN 32 mm</t>
  </si>
  <si>
    <t>Dobava i montaža industrijskog vodomjera.</t>
  </si>
  <si>
    <t>industrijski vodomjer DN 50 mm</t>
  </si>
  <si>
    <t>Tlačna proba vodovodne instalacije, za tlak 10 i 15 bara.</t>
  </si>
  <si>
    <t>1.3.7.</t>
  </si>
  <si>
    <t>Ispiranje  cjevovoda vanjskog vodovoda.</t>
  </si>
  <si>
    <t>Dezinfekcija cjevovoda vanjskog vodovoda prema od strane ovlaštenog laboratorija.</t>
  </si>
  <si>
    <t>Geodetsko iskolčenje trase projektiranog vodovoda, te izrada elaborata iskolčenja.</t>
  </si>
  <si>
    <t>Geodetsko snimanje cjevovoda, te izrada elaborata za unos cjevovoda u katastar podzemnih instalacija.</t>
  </si>
  <si>
    <t>Planiranje dna rova s odstupanjem ±2,0 cm.</t>
  </si>
  <si>
    <t>Zatrpavanje rova materijalom od iskopa, u slojevima od 30,0 cm, uz istovremeno obilno močenje i nabijanje svakog sloja nasutog materijala ručnim odnosno strojnim nabijačima, Ms=90 MN/m2.</t>
  </si>
  <si>
    <t>2.1.7.</t>
  </si>
  <si>
    <t>Zatrpavanje rova šljunčanog materijalom, u slojevima od 30,0 cm, uz istovremeno obilno močenje i nabijanje svakog sloja nasutog materijala ručnim odnosno strojnim nabijačima, Ms=90 MN/m2.</t>
  </si>
  <si>
    <t>2.1.8.</t>
  </si>
  <si>
    <t>DN 32 mm</t>
  </si>
  <si>
    <t>Dobava i montaža hidrostanice sa dvije paralelno spojene crpke sa dostatnim raspoloživim tlakom/protokom, ulaznim i izlaznim kolektorom (sve od nehrđajućeg čelika), armaturom, ormarićem za upravljanje te mogućnošću automatske kaskadne kontrole crpki, frekventnom regulacijom, automatskom samokontrolom crpki te funkcijama zaštite i monitoringa crpki. Uz hidrostanicu ugraditi membransku posudu 80litara.</t>
  </si>
  <si>
    <t>Tehnički parametri:</t>
  </si>
  <si>
    <t xml:space="preserve"> - Stvarno izračunati protok: 10 l/s</t>
  </si>
  <si>
    <t xml:space="preserve"> - Maksimalni protok: 15,80 l/s</t>
  </si>
  <si>
    <t xml:space="preserve"> - Dobivena visina dizanja crpke: 20,00 m</t>
  </si>
  <si>
    <t xml:space="preserve"> - Maksimalna visina: 41,00 m</t>
  </si>
  <si>
    <t xml:space="preserve"> - Broj crpki: 2</t>
  </si>
  <si>
    <t xml:space="preserve"> - Raspon temperature okoline: 5 - 45 °C</t>
  </si>
  <si>
    <t xml:space="preserve"> - Maksimalni radni tlak: 16 bar</t>
  </si>
  <si>
    <t xml:space="preserve"> - Ulazni otvor cjevovoda: DN50</t>
  </si>
  <si>
    <t xml:space="preserve"> - Izlazni otvor cjevovoda: DN50</t>
  </si>
  <si>
    <t xml:space="preserve"> - Frekvencija glavne mreže: 50/60 Hz</t>
  </si>
  <si>
    <t>3.1.1.</t>
  </si>
  <si>
    <t>3.1.2.</t>
  </si>
  <si>
    <t>3.1.3.</t>
  </si>
  <si>
    <t>3.2.1.</t>
  </si>
  <si>
    <t>3.2.2.</t>
  </si>
  <si>
    <t>Planiranje dna kanalizacijskog rova s odstupanjem ±2,0 cm.</t>
  </si>
  <si>
    <t>3.2.3.</t>
  </si>
  <si>
    <t>Zatrpavanje rova materijalom od iskopa, u slojevima od 30,0 cm, uz istovremeno obilno močenje i nabijanje svakog sloja nasutog materijala ručnim odnosno strojnim nabijačima, zbijenost Ms=80 MN/m2.</t>
  </si>
  <si>
    <t>Zatrpavanje rova šljunčanog materijalom, u slojevima od 30,0 cm, uz istovremeno obilno močenje i nabijanje svakog sloja nasutog materijala ručnim odnosno strojnim nabijačima, zbijenost Ms=80MN/m2.</t>
  </si>
  <si>
    <t>Razupiranje rova (kod iskopa) čeličnom oplatom. Obračun prema stvarnim količinama razupiranja rova.</t>
  </si>
  <si>
    <t>3.3.1.</t>
  </si>
  <si>
    <t>3.3.2.</t>
  </si>
  <si>
    <t>.</t>
  </si>
  <si>
    <t>3.4.1.</t>
  </si>
  <si>
    <t>DN 50</t>
  </si>
  <si>
    <t>DN 110</t>
  </si>
  <si>
    <t>DN 125</t>
  </si>
  <si>
    <t>DN 160</t>
  </si>
  <si>
    <t>luk 15º DN 110</t>
  </si>
  <si>
    <t>luk 30º DN 110</t>
  </si>
  <si>
    <t>luk 45º DN 110</t>
  </si>
  <si>
    <t>luk 88º DN 110</t>
  </si>
  <si>
    <t>luk 15º DN 125</t>
  </si>
  <si>
    <t>luk 30º DN 125</t>
  </si>
  <si>
    <t>luk 45º DN 125</t>
  </si>
  <si>
    <t>luk 88º DN 125</t>
  </si>
  <si>
    <t>luk 45º DN 160</t>
  </si>
  <si>
    <t>kosa račva DN 110/110</t>
  </si>
  <si>
    <t>kosa račva DN 125/50</t>
  </si>
  <si>
    <t>kosa račva DN 125/110</t>
  </si>
  <si>
    <t>kosa račva DN 125/125</t>
  </si>
  <si>
    <t>kosa račva DN 160/110</t>
  </si>
  <si>
    <t>ravna račva DN 110/50</t>
  </si>
  <si>
    <t>ravna račva DN 125/50</t>
  </si>
  <si>
    <t>redukcija DN 125/50</t>
  </si>
  <si>
    <t>redukcija DN 125/110</t>
  </si>
  <si>
    <t>redukcija DN 160/125</t>
  </si>
  <si>
    <t>3.4.2.</t>
  </si>
  <si>
    <t>3.4.3.</t>
  </si>
  <si>
    <t>3.4.4.</t>
  </si>
  <si>
    <t xml:space="preserve">Ispiranje i dezinfekcija cjevovoda vanjskog vodovoda prema uputstvu za dezinfekciju vodovodne mreže. </t>
  </si>
  <si>
    <t>KANALIZACIJSKI RADOVI UKUPNO:</t>
  </si>
  <si>
    <t>4.1.1.</t>
  </si>
  <si>
    <t>Izvedba šliceva u zidovima građevine, za polaganje vodovodnih i kanalizacijskih cijevi. U cijeni stavke zidarsko zatvaranje šliceva nakon ugradnje cijevi.</t>
  </si>
  <si>
    <t xml:space="preserve">šlic vel. 5x5 cm </t>
  </si>
  <si>
    <t xml:space="preserve">šlic vel. 5x15 cm </t>
  </si>
  <si>
    <t xml:space="preserve">šlic vel. 8x8 cm </t>
  </si>
  <si>
    <t xml:space="preserve">šlic vel. 12x12 cm </t>
  </si>
  <si>
    <t xml:space="preserve">šlic vel. 14x14 cm </t>
  </si>
  <si>
    <t>4.1.2.</t>
  </si>
  <si>
    <t>Izvedba prodora u zidovima i podovima građevine, za polaganje vodovodnih i kanalizacijskih cijevi. U cijeni stavke zidarsko zatvaranje šliceva nakon ugradnje cijevi.</t>
  </si>
  <si>
    <t>VODOVOD</t>
  </si>
  <si>
    <t>HIDRANTSKA MREŽA</t>
  </si>
  <si>
    <t>4.2.1.</t>
  </si>
  <si>
    <t>cijevi ø50 mm</t>
  </si>
  <si>
    <t>4.2.2.</t>
  </si>
  <si>
    <t>Izvedba zaštitne izolacije pocinčanog cjevovoda u podu, zidu građevine i ispod stropa građevine, bitumenskim premazom, plastizol trakom i negorivom toplinskom izolacijom izolacijom debljine 9 mm za sprečavanja kondenzacije.</t>
  </si>
  <si>
    <t>za pocinčanu cijevi ø50 mm</t>
  </si>
  <si>
    <t>4.2.3.</t>
  </si>
  <si>
    <t>Dobava i montaža čeličnih prelaznih komada.</t>
  </si>
  <si>
    <r>
      <t>DN 80/</t>
    </r>
    <r>
      <rPr>
        <sz val="10"/>
        <rFont val="Arial"/>
        <family val="2"/>
      </rPr>
      <t>50 mm</t>
    </r>
  </si>
  <si>
    <t>4.2.4.</t>
  </si>
  <si>
    <t>Dobava i montaža ravnih propusnih ventila s ispustom – glavni razvod protupožarne vode.</t>
  </si>
  <si>
    <t>Ø50 mm</t>
  </si>
  <si>
    <t>4.2.5.</t>
  </si>
  <si>
    <t>4.2.6.</t>
  </si>
  <si>
    <t>Dobava i postava vatrogasnog pribora u hidrantski ormarić.</t>
  </si>
  <si>
    <t>4.2.7.</t>
  </si>
  <si>
    <t>Ispiranje kompletne vodovodne mreže.</t>
  </si>
  <si>
    <t>4.2.8.</t>
  </si>
  <si>
    <t>Dezinfekcija cjevovoda vodovoda prema od strane ovlaštenog laboratorija.</t>
  </si>
  <si>
    <t>4.2.9.</t>
  </si>
  <si>
    <t>Funkcionalno ispitivanje unutrašnje hidrantske mreže, od strane nadležne ustanove koja će o tome izdati nalaz.</t>
  </si>
  <si>
    <t>4.2.10.</t>
  </si>
  <si>
    <t>4.2.11.</t>
  </si>
  <si>
    <t>čelična pocinčana cijev ø50 mm</t>
  </si>
  <si>
    <t>4.2.12.</t>
  </si>
  <si>
    <t>GLAVNI SANITARNI RAZVOD</t>
  </si>
  <si>
    <t>4.2.13.</t>
  </si>
  <si>
    <t>1/ razvod</t>
  </si>
  <si>
    <t xml:space="preserve">cijev DN15 mm </t>
  </si>
  <si>
    <t xml:space="preserve">cijev DN20 mm </t>
  </si>
  <si>
    <t>cijev DN25 mm</t>
  </si>
  <si>
    <t>cijev DN32 mm</t>
  </si>
  <si>
    <t>3/ toplinska izolacija</t>
  </si>
  <si>
    <t>DN15 mm - toplinska izolacija 9 mm</t>
  </si>
  <si>
    <t>DN20 mm - toplinska izolacija 9 mm</t>
  </si>
  <si>
    <t>DN25 mm - toplinska izolacija 9 mm</t>
  </si>
  <si>
    <t>DN32 mm - toplinska izolacija 9 mm</t>
  </si>
  <si>
    <t>4.2.14.</t>
  </si>
  <si>
    <t>Dobava i montaža ravnih propusnih ventila sa slavinom za pražnjenje.</t>
  </si>
  <si>
    <t>4.2.15.</t>
  </si>
  <si>
    <t>Dobava i montaža podžbuknih ventila s ukrasnom rozetom i kapom ventila. Način spajanja ventila na cijevovod prema odabiru vrste vodovodnog materijala.</t>
  </si>
  <si>
    <t>ventil ø15 mm</t>
  </si>
  <si>
    <t>4.2.16.</t>
  </si>
  <si>
    <t>4.2.17.</t>
  </si>
  <si>
    <t>Ispitivanje kompletne vodovodne mreže pod tlakom vode od 6 i 15 bara.</t>
  </si>
  <si>
    <t>Dezinfekcija cjevovoda vodovoda od strane ovlaštenog laboratorija.</t>
  </si>
  <si>
    <t>d15</t>
  </si>
  <si>
    <t>d20</t>
  </si>
  <si>
    <t>d25</t>
  </si>
  <si>
    <t>d32</t>
  </si>
  <si>
    <t>KANALIZACIJA</t>
  </si>
  <si>
    <t>4.3.1.</t>
  </si>
  <si>
    <t>cijev DN 50</t>
  </si>
  <si>
    <t>cijev DN 110</t>
  </si>
  <si>
    <t>cijev DN 125</t>
  </si>
  <si>
    <t>DN 110 izolacija 9 mm</t>
  </si>
  <si>
    <t>DN 125 izolacija 9 mm</t>
  </si>
  <si>
    <t>luk 15º DN 50</t>
  </si>
  <si>
    <t>luk 30º DN 50</t>
  </si>
  <si>
    <t>luk 45º DN 50</t>
  </si>
  <si>
    <t>luk 88º DN 50</t>
  </si>
  <si>
    <t>kosa račva DN 50/50</t>
  </si>
  <si>
    <t>kosa račva DN 110/50</t>
  </si>
  <si>
    <t>ravna račva DN 50/50</t>
  </si>
  <si>
    <t>ravna račva DN 110/110</t>
  </si>
  <si>
    <t>ravna račva DN 125/110</t>
  </si>
  <si>
    <t>ravna račva DN 125/125</t>
  </si>
  <si>
    <t>redukcija DN 110/50</t>
  </si>
  <si>
    <t>revizija DN110</t>
  </si>
  <si>
    <t>revizija DN125</t>
  </si>
  <si>
    <t>4.3.2.</t>
  </si>
  <si>
    <t>4.3.3.</t>
  </si>
  <si>
    <t>Dobava i montaža suhog podnog sifona  s odvodom Ø 50 mm sa zatvaračem neugodnog mirisa.</t>
  </si>
  <si>
    <t>4.3.4.</t>
  </si>
  <si>
    <t>Dobava i montaža suhog podnog sifona  s odvodom Ø 100 mm sa zatvaračem neugodnog mirisa.</t>
  </si>
  <si>
    <t>4.3.5.</t>
  </si>
  <si>
    <t>Dobava i montaža odzračnih kapa za vertikale.</t>
  </si>
  <si>
    <t>4.3.6.</t>
  </si>
  <si>
    <t>4.3.7.</t>
  </si>
  <si>
    <t xml:space="preserve">Dobava i montaža podžbuknog zidnog sifona za pisoar DN 50. </t>
  </si>
  <si>
    <t>4.3.8.</t>
  </si>
  <si>
    <t>SANITARIJE</t>
  </si>
  <si>
    <t>4.4.1.</t>
  </si>
  <si>
    <t xml:space="preserve">Ugradni niskošumni vodokotlić sa senzorskim ispiranjem na bateriju </t>
  </si>
  <si>
    <t xml:space="preserve">instalacijski element  visine 112 cm za konzolnu wc školjku. Instalacijski element je samonosiv za ugradnju u suhomontažnu zidnu ili predzidnu konstrukciju </t>
  </si>
  <si>
    <t>koljeno i prelazni komad za odvodnju WC školjke</t>
  </si>
  <si>
    <t>sjedalo za wc antibakterijsko, demontažno, ovalno u bijeloj boji</t>
  </si>
  <si>
    <t>cijevima za ispiranje iz plastične mase</t>
  </si>
  <si>
    <t>priborom za brtvljenje i pričvrščenje</t>
  </si>
  <si>
    <t>kitanje antibakterijskim, vodootpornim kitom</t>
  </si>
  <si>
    <t>gumena brtva za spajanje vodokotlića i wc školjke</t>
  </si>
  <si>
    <t>zidni kutnik sa izolacijskom kutijom za spajanje vodovodne instalacije Ø15 mm.</t>
  </si>
  <si>
    <t>4.4.2.</t>
  </si>
  <si>
    <t>sjedalo za invalidski wc s poklopcem u bijeloj boji</t>
  </si>
  <si>
    <t xml:space="preserve">cijevima za ispiranje, iz plastične mase </t>
  </si>
  <si>
    <t>priborom za brtvljenje i pričvršćivanje</t>
  </si>
  <si>
    <t>koljeno za spajanje WC školjke na instalaciju odvoda</t>
  </si>
  <si>
    <t>4.4.3.</t>
  </si>
  <si>
    <t>Dobava i montaža invalidskog umivaonika u bijeloj boji dimenzija 50x32 cm s nagibnom konzolom s preljevom i sa ugradnim sifonom za ugradnju u nosivu podkonstrukciju.</t>
  </si>
  <si>
    <t>pileta sa čepom (gornji dio sifona)</t>
  </si>
  <si>
    <r>
      <rPr>
        <sz val="10"/>
        <rFont val="Arial"/>
        <family val="2"/>
        <charset val="1"/>
      </rPr>
      <t xml:space="preserve">zidni kutnik s izolacijskom kutijom za spajanje vodovodne instalacije </t>
    </r>
    <r>
      <rPr>
        <sz val="10"/>
        <rFont val="Arial"/>
        <family val="2"/>
      </rPr>
      <t>Ø15 mm (2 kom) i ugradna tračnica ili držač instalacije</t>
    </r>
  </si>
  <si>
    <t xml:space="preserve">izljevnim ventilom </t>
  </si>
  <si>
    <t>priborom za brtvljenje i pričvršćenje</t>
  </si>
  <si>
    <t>4.4.4.</t>
  </si>
  <si>
    <t>Dobava, ugradba i puštanje u rad visećeg umivaonika dimenzije 60x48 cm sa opremom.</t>
  </si>
  <si>
    <r>
      <rPr>
        <sz val="10"/>
        <rFont val="Arial"/>
        <family val="2"/>
        <charset val="1"/>
      </rPr>
      <t xml:space="preserve">stojeća senzorska mješača baterija TH vode </t>
    </r>
    <r>
      <rPr>
        <sz val="10"/>
        <rFont val="Arial"/>
        <family val="2"/>
      </rPr>
      <t>Ø</t>
    </r>
    <r>
      <rPr>
        <sz val="10"/>
        <rFont val="Arial"/>
        <family val="2"/>
        <charset val="1"/>
      </rPr>
      <t>15 mm  za umivaonik .</t>
    </r>
  </si>
  <si>
    <t>izljevnim ventil i kromirani</t>
  </si>
  <si>
    <r>
      <rPr>
        <sz val="10"/>
        <rFont val="Arial"/>
        <family val="2"/>
        <charset val="238"/>
      </rPr>
      <t xml:space="preserve">ugradbeni sifon </t>
    </r>
    <r>
      <rPr>
        <sz val="10"/>
        <rFont val="Arial"/>
        <family val="2"/>
        <charset val="1"/>
      </rPr>
      <t>Ø</t>
    </r>
    <r>
      <rPr>
        <sz val="10"/>
        <rFont val="Arial"/>
        <family val="2"/>
        <charset val="238"/>
      </rPr>
      <t xml:space="preserve"> 32 mm za umivaonik sa priključnom cijevi i keramičkom pokrovnom maskom za sifon</t>
    </r>
  </si>
  <si>
    <t>čepom i lanćićem</t>
  </si>
  <si>
    <t>kutni ventili s filterom i rozetom 1/2''x3/8'' bez matice V (2 kom)</t>
  </si>
  <si>
    <t>kitanje antibakterijskim vodootpornim kitom</t>
  </si>
  <si>
    <t>4.4.6.</t>
  </si>
  <si>
    <t>Dobava, ugradba i puštanje u rad visećeg limenog vindabona širine 60 i dubine min 30 cm. sa opremom.</t>
  </si>
  <si>
    <t>zidna mješalica</t>
  </si>
  <si>
    <r>
      <t xml:space="preserve">ugradbeni sifon </t>
    </r>
    <r>
      <rPr>
        <sz val="10"/>
        <rFont val="Arial"/>
        <family val="2"/>
        <charset val="1"/>
      </rPr>
      <t>Ø</t>
    </r>
    <r>
      <rPr>
        <sz val="10"/>
        <rFont val="Arial"/>
        <family val="2"/>
        <charset val="238"/>
      </rPr>
      <t xml:space="preserve"> 32 mm sa priključnom cijevi</t>
    </r>
  </si>
  <si>
    <t>4.4.5.</t>
  </si>
  <si>
    <t>Dobava i montaža pisoara iz keramike sa stražnjim dovodom vode.</t>
  </si>
  <si>
    <t xml:space="preserve">senzorsko  ispiranje na bateriju </t>
  </si>
  <si>
    <t>zidni ugradni sifon</t>
  </si>
  <si>
    <t>sav potreban pribor za spoj na odvod, dovod i za montažu</t>
  </si>
  <si>
    <t>U cijeni sve do potpune funkcionalnosti.</t>
  </si>
  <si>
    <t>Dobava i montaža sanitarnog pribora.</t>
  </si>
  <si>
    <t>4.4.7.</t>
  </si>
  <si>
    <t>VODOVOD, HIDRANTSKA MREŽA I ODVODNJE</t>
  </si>
  <si>
    <t>TROŠKOVNIK ELEKTROTEHNIČKIH RADOVA</t>
  </si>
  <si>
    <t>- JAKA I SLABA STRUJA</t>
  </si>
  <si>
    <t>ELE - JAKA I SLABA STRUJA</t>
  </si>
  <si>
    <t>DEMONTAŽNI RADOVI</t>
  </si>
  <si>
    <t>Odvoz viška materijala na deponij (unutar 15km)</t>
  </si>
  <si>
    <t>VANJSKI RAZVOD</t>
  </si>
  <si>
    <t>A</t>
  </si>
  <si>
    <t>Građevinski radovi i oprema</t>
  </si>
  <si>
    <t>Strojno rezanje betona u haustoru i dvorištu</t>
  </si>
  <si>
    <t>Stavka obuhvaća sav rad i opremu potrebnu za kompletno dovršenje stavke.</t>
  </si>
  <si>
    <t xml:space="preserve">Razbijanje i uklanjanje betonske podloge  </t>
  </si>
  <si>
    <t>iz haustora i dvorišta.</t>
  </si>
  <si>
    <t>Podrazumijeva rušenje svih sastavnih elemenata zatečenog poda (npr. keramičke pločice, beton, ...), čišćenje gradilišta te prijevoz i odvojeno zbrinjavanje otpadnog i upotrebljivog materijala na odlagalište.</t>
  </si>
  <si>
    <t>Iskolčenje trase kabela</t>
  </si>
  <si>
    <t>m</t>
  </si>
  <si>
    <t>Strojni ili ručni iskop rova za polaganje</t>
  </si>
  <si>
    <t>Podrazumijeva iskop rova za instalacije i građevinskih jama revizijskih okana. Iskop materijala uz svu potrebnu zaštitu stabilnosti rova (razupiranje, crpljenje vode, zbijanje), odlaganje iskopanog materijala, razastiranje, utovar i odvoz viška materijala na odlagalište te čišćenje terena u zoni rova.</t>
  </si>
  <si>
    <t>Zaštitne cijevi</t>
  </si>
  <si>
    <t>Podrazumijeva nabavu i dopremu cijevi i svog dodatnog materijala i pribora te sav rad, istovar, privremeno odlaganje, skladištenje, polaganje cijevi, spuštanje u rov, ugradnju, spajanje.</t>
  </si>
  <si>
    <t>Obračun po m¹ ugrađene cijevi.</t>
  </si>
  <si>
    <t xml:space="preserve">Podložni sloj i obloga od pijeska             </t>
  </si>
  <si>
    <t>Obuhvaća pripremu podloge, nabavu materijala, prijevoz i ugradnju (nasipanje na dno rova 10cm ispod i 10cm iznad položenog kabela)</t>
  </si>
  <si>
    <t>Obračun po m³ podložnog sloja i obloge.</t>
  </si>
  <si>
    <t xml:space="preserve">Ručni iskop probnih šliceva dimenzija 1,0x1,0x1,0m                       </t>
  </si>
  <si>
    <t>Zatrpavanje rova materijalom iz iskopa</t>
  </si>
  <si>
    <t>Obuhvaća utovar, prijevoz, nasipanje, razastiranje i zbijanje materijala. Površinsko uređenje izvodi se prema glavnom projektu uređenja haustora i dvorišta.</t>
  </si>
  <si>
    <t>Plastični štitnici</t>
  </si>
  <si>
    <t>Nabava, doprema i polaganje plastičnog štitnika u kabelski rov.</t>
  </si>
  <si>
    <t>Zdenci kabelske kanalizacije</t>
  </si>
  <si>
    <t>Rad obuhvaća nabavu i dopremu betonskog kabelskog zdenca, njegovu ugradbu na pripremljenu podlogu, te sav rad i materijal potreban za potpunu ugradnju zdenca sa svim podešenjima prema ostalim elementima elektroinstalacija (spajanje, brtvljenje...). U stavci je uključen poklopac dimenzija 60x60 cm, nosivosti 150 kN.</t>
  </si>
  <si>
    <t>Obračun po komadu izvedenog kabelskog zdenca.</t>
  </si>
  <si>
    <t>Zdenac dimenzija 80x80x100 cm</t>
  </si>
  <si>
    <t xml:space="preserve">Podrazumijeva sav rad i materijal, sve prijevoze i prijenose, rad na izradi, ugradnji i njezi betona, te eventualno crpljenje vode. Nabava, prijevoz i rad s oplatom uključeni su u stavku. Armaturu uračunati u cijenu. </t>
  </si>
  <si>
    <t>Obračun po m³ ugrađenog betona.</t>
  </si>
  <si>
    <t>B</t>
  </si>
  <si>
    <t>Elektro radovi i oprema</t>
  </si>
  <si>
    <t>Kabel</t>
  </si>
  <si>
    <t>Obuhvaća nabavu, dopremu, polaganje kabela u pripremljeni rov te provlačenje kroz cijevi (ukupna duljina). Stavkom je obuhvaćen sav potreban pribor za spajanje kabela (stopice, tuljci, kabelski završetci, cijevi za izolaciju...) te sva potrebna mjerenja i ispitivanja do potpune funkcionalnosti. Rezanje kabela izvesti na licu mjesta, a nakon izmjere stvarne dužine trase.</t>
  </si>
  <si>
    <t>Obračun po m ugrađenog kabela.</t>
  </si>
  <si>
    <t xml:space="preserve">Kabel NYY 10x1,5 mm² </t>
  </si>
  <si>
    <t xml:space="preserve">Kabel NYY 3x1,5 mm² </t>
  </si>
  <si>
    <t xml:space="preserve">Kabel NHXH E90 5x2,5 mm² </t>
  </si>
  <si>
    <t>Dobava, montaža i spajanje automatskog agregata za vanjsku montažu, s komandnim ormarom i zaštitom od buke, vlastitim spremnikom u podnožju, komplet s ispitivanjem i puštanjem u rad, svom potrebnom opremom i materijalom za trajanje probnog rada te certifikatima.</t>
  </si>
  <si>
    <r>
      <t>- 15kW, cos</t>
    </r>
    <r>
      <rPr>
        <sz val="10"/>
        <rFont val="Symbol"/>
        <family val="1"/>
        <charset val="2"/>
      </rPr>
      <t>j</t>
    </r>
    <r>
      <rPr>
        <sz val="10"/>
        <rFont val="Arial"/>
        <family val="2"/>
        <charset val="238"/>
      </rPr>
      <t xml:space="preserve">=0.8, 3~/400V/50Hz </t>
    </r>
  </si>
  <si>
    <t>- autonomija min. 9h</t>
  </si>
  <si>
    <t>- kapacitet spremnika min. 50l</t>
  </si>
  <si>
    <r>
      <t xml:space="preserve">- nivo buke @7m </t>
    </r>
    <r>
      <rPr>
        <sz val="10"/>
        <rFont val="Symbol"/>
        <family val="1"/>
        <charset val="2"/>
      </rPr>
      <t>£</t>
    </r>
    <r>
      <rPr>
        <sz val="10"/>
        <rFont val="Arial"/>
        <family val="2"/>
        <charset val="238"/>
      </rPr>
      <t>65dB</t>
    </r>
  </si>
  <si>
    <t>- dim 1645x1072x870mm±10% (dxšxv)</t>
  </si>
  <si>
    <t>Obračun po kompletu ugrađenog agregata.</t>
  </si>
  <si>
    <t>Obuhvaća nabavu, dopremu i ugradnju u pripremljeni rov trake za uzemljenje sa svim potrebnim mjerenjima i ispitivanjima.</t>
  </si>
  <si>
    <t>Obračun po m ugrađenog uzemljivača.</t>
  </si>
  <si>
    <t>ELEKTRIČNE INSTALACIJE GRAĐEVINE</t>
  </si>
  <si>
    <t>Električni razdjelnici</t>
  </si>
  <si>
    <t>Glavni razvodni ormar GRO</t>
  </si>
  <si>
    <t>Glavni razvodni ormar prizemlja RP</t>
  </si>
  <si>
    <t>Glavni razvodni ormar 2. kata R2</t>
  </si>
  <si>
    <t>Glavni razvodni ormar apartmana RA</t>
  </si>
  <si>
    <t>- D0 rastavna sklopka, 4p, 25A</t>
  </si>
  <si>
    <t>Razvodni ormar apartmana (komplet)</t>
  </si>
  <si>
    <t>Razvodni ormar strojarnice RS</t>
  </si>
  <si>
    <t>Električni razdjelnici UKUPNO:</t>
  </si>
  <si>
    <t>Električni kabeli i instalacijska oprema</t>
  </si>
  <si>
    <t>Obuhvaća nabavu, dopremu, polaganje kabela u kanale te provlačenje kroz cijevi. Stavkom je obuhvaćen sav potreban pribor za spajanje kabela (stopice, tuljci, kabelski završetci, cijevi za izolaciju...) te sva potrebna mjerenja i ispitivanja do potpune funkcionalnosti.</t>
  </si>
  <si>
    <r>
      <t>Kabel NYY 5x16mm</t>
    </r>
    <r>
      <rPr>
        <vertAlign val="superscript"/>
        <sz val="10"/>
        <rFont val="Arial"/>
        <family val="2"/>
        <charset val="238"/>
      </rPr>
      <t>2</t>
    </r>
    <r>
      <rPr>
        <sz val="10"/>
        <rFont val="Arial"/>
        <family val="2"/>
        <charset val="238"/>
      </rPr>
      <t/>
    </r>
  </si>
  <si>
    <r>
      <t>Kabel NYY 5x10mm</t>
    </r>
    <r>
      <rPr>
        <vertAlign val="superscript"/>
        <sz val="10"/>
        <rFont val="Arial"/>
        <family val="2"/>
        <charset val="238"/>
      </rPr>
      <t>2</t>
    </r>
    <r>
      <rPr>
        <sz val="10"/>
        <rFont val="Arial"/>
        <family val="2"/>
        <charset val="238"/>
      </rPr>
      <t/>
    </r>
  </si>
  <si>
    <r>
      <t>Kabel NYY 3x10mm</t>
    </r>
    <r>
      <rPr>
        <vertAlign val="superscript"/>
        <sz val="10"/>
        <rFont val="Arial"/>
        <family val="2"/>
        <charset val="238"/>
      </rPr>
      <t>2</t>
    </r>
    <r>
      <rPr>
        <sz val="10"/>
        <rFont val="Arial"/>
        <family val="2"/>
        <charset val="238"/>
      </rPr>
      <t/>
    </r>
  </si>
  <si>
    <r>
      <t>Kabel NYY 5x4mm</t>
    </r>
    <r>
      <rPr>
        <vertAlign val="superscript"/>
        <sz val="10"/>
        <rFont val="Arial"/>
        <family val="2"/>
        <charset val="238"/>
      </rPr>
      <t>2</t>
    </r>
    <r>
      <rPr>
        <sz val="10"/>
        <rFont val="Arial"/>
        <family val="2"/>
        <charset val="238"/>
      </rPr>
      <t/>
    </r>
  </si>
  <si>
    <r>
      <t>Kabel FG16OR16 3x4mm</t>
    </r>
    <r>
      <rPr>
        <vertAlign val="superscript"/>
        <sz val="10"/>
        <rFont val="Arial"/>
        <family val="2"/>
        <charset val="238"/>
      </rPr>
      <t>2</t>
    </r>
    <r>
      <rPr>
        <sz val="10"/>
        <rFont val="Arial"/>
        <family val="2"/>
        <charset val="238"/>
      </rPr>
      <t/>
    </r>
  </si>
  <si>
    <r>
      <t>Kabel FG16OR16 3x2,5mm</t>
    </r>
    <r>
      <rPr>
        <vertAlign val="superscript"/>
        <sz val="10"/>
        <rFont val="Arial"/>
        <family val="2"/>
        <charset val="238"/>
      </rPr>
      <t>2</t>
    </r>
    <r>
      <rPr>
        <sz val="10"/>
        <rFont val="Arial"/>
        <family val="2"/>
        <charset val="238"/>
      </rPr>
      <t/>
    </r>
  </si>
  <si>
    <t>j)</t>
  </si>
  <si>
    <r>
      <t>Kabel FG16OR16 3x1,5mm</t>
    </r>
    <r>
      <rPr>
        <vertAlign val="superscript"/>
        <sz val="10"/>
        <rFont val="Arial"/>
        <family val="2"/>
        <charset val="238"/>
      </rPr>
      <t>2</t>
    </r>
    <r>
      <rPr>
        <sz val="10"/>
        <rFont val="Arial"/>
        <family val="2"/>
        <charset val="238"/>
      </rPr>
      <t/>
    </r>
  </si>
  <si>
    <t>k)</t>
  </si>
  <si>
    <t>Kabel H05VV-5  3x2,5 mm²</t>
  </si>
  <si>
    <t>m)</t>
  </si>
  <si>
    <t>n)</t>
  </si>
  <si>
    <t xml:space="preserve">Kabel LiYCY 4x0,75 mm²  </t>
  </si>
  <si>
    <t>o)</t>
  </si>
  <si>
    <t xml:space="preserve">Kabel LiYCY-TP 2x2x0,75 mm²  </t>
  </si>
  <si>
    <t>p)</t>
  </si>
  <si>
    <t>r)</t>
  </si>
  <si>
    <t>Kabel YSLY-OZ 5×0,75 mm²</t>
  </si>
  <si>
    <t>s)</t>
  </si>
  <si>
    <t>Kabel YSLY 7×0,75 mm²</t>
  </si>
  <si>
    <t>t)</t>
  </si>
  <si>
    <t>Instalacijske sklopke i tipkala</t>
  </si>
  <si>
    <t>Dobava, ugradnja i spajanje sklopki i tipkala za podžbuknu ugradnju te ostali potreban rad, spojni pribor i materijal.</t>
  </si>
  <si>
    <t>Obračun po kom ugrađene sklopke.</t>
  </si>
  <si>
    <t xml:space="preserve">- isklopna sklopka </t>
  </si>
  <si>
    <t>- isklopna sklopka s tinjalicom</t>
  </si>
  <si>
    <t xml:space="preserve">- serijska sklopka </t>
  </si>
  <si>
    <t>- izmjenična sklopka</t>
  </si>
  <si>
    <t>- tipkalo</t>
  </si>
  <si>
    <t>Priključnice - podžbukne</t>
  </si>
  <si>
    <t>Dobava, ugradnja i spajanje priključnica za podžbuknu ugradnju te ostali potreban rad, spojni pribor i materijal.</t>
  </si>
  <si>
    <t>Obračun po kom ugrađene priključnice.</t>
  </si>
  <si>
    <t>- dvostruka priključnica 230 V, N+PE, 16 A bijela</t>
  </si>
  <si>
    <t>- priključnica 230 V, N+PE, 16 A sa zaštitom za djecu</t>
  </si>
  <si>
    <t>- priključnica 230 V, N+PE, 16 A sa prenaponskom zaštitom</t>
  </si>
  <si>
    <t>Priključnice - u plastičnom kanalu</t>
  </si>
  <si>
    <t>Dobava, ugradnja u plastični kanal i spajanje priključnica uključujući spojni pribor i materijal te razvodne kutije.</t>
  </si>
  <si>
    <t>Dobava i ugradnja savitljivih instalacijskih cijevi u pod ili zid, te ostali potreban spojni pribor i materijal.</t>
  </si>
  <si>
    <t>Obračun po m ugrađene cijevi.</t>
  </si>
  <si>
    <t>Dobava i polaganje tvrde plastične cijevi u strojarnici uključivo kutije, obujmice te ostali potreban ovjesni pribor i materijal.</t>
  </si>
  <si>
    <r>
      <t xml:space="preserve">Sapa cijev </t>
    </r>
    <r>
      <rPr>
        <sz val="10"/>
        <rFont val="Symbol"/>
        <family val="1"/>
        <charset val="2"/>
      </rPr>
      <t>Æ</t>
    </r>
    <r>
      <rPr>
        <sz val="10"/>
        <rFont val="Arial"/>
        <family val="2"/>
        <charset val="238"/>
      </rPr>
      <t>16 metalna-plastificirana</t>
    </r>
  </si>
  <si>
    <t>Obračun po m ugrađenog kanala.</t>
  </si>
  <si>
    <t>Parapetni dvodijelni kanal dimenzija 130/65 mm</t>
  </si>
  <si>
    <t>Kabelska polica s poklopcem</t>
  </si>
  <si>
    <t>Dobava, isporuka i pričvršćenje na konstrukciju nadstrešnice ili u instalacioni kanal kabelske police  s montažnim materijalom i pričvršćenje na konstrukciju.</t>
  </si>
  <si>
    <t>Obračun po m ugrađene police.</t>
  </si>
  <si>
    <t>Obračun po kom ugrađene kutije.</t>
  </si>
  <si>
    <t>Razvodna kutija 100x100 mm</t>
  </si>
  <si>
    <t>Dobava i ugradnja razvodne kutije, podžbukno.</t>
  </si>
  <si>
    <t>Razvodna spojna kutija</t>
  </si>
  <si>
    <t>Obračun po kom montiranog uređaja.</t>
  </si>
  <si>
    <t>Tipkalo za daljinski isklop napajanja</t>
  </si>
  <si>
    <t>Obračun po komadu ugrađenog tipkala.</t>
  </si>
  <si>
    <t>Spajanje pogona strojarskih i tehnoloških instalacija</t>
  </si>
  <si>
    <t>Stavka obuhvaća sav rad, uvlačenje kabela u elemente, montažni i spojni materijal potreban za funkcionalno spajanje strojarskih i tehnoloških instalacija.</t>
  </si>
  <si>
    <t>Obračun po kom izvedenog spoja.</t>
  </si>
  <si>
    <t>- dizalica topline</t>
  </si>
  <si>
    <t>- ventilokonvektori</t>
  </si>
  <si>
    <t>- hidrostanica</t>
  </si>
  <si>
    <t>- kuhinjska napa</t>
  </si>
  <si>
    <t>- plinski kotao</t>
  </si>
  <si>
    <t>- cirkulacijska pumpa</t>
  </si>
  <si>
    <t>- odsisni ventilator</t>
  </si>
  <si>
    <t>- protupožarna zaklopka</t>
  </si>
  <si>
    <t>- vanjski, cijevni, uronski ili kanalski osjetnik temperature, tlaka</t>
  </si>
  <si>
    <t>- pogon elektromagnetskog ventila s krajnjim kontaktima</t>
  </si>
  <si>
    <t>- prostorni termostat</t>
  </si>
  <si>
    <t>- termostat podnog grijanja</t>
  </si>
  <si>
    <t>- uređaj centralnog usisavanja</t>
  </si>
  <si>
    <t>- ionski omekšivač</t>
  </si>
  <si>
    <t>- elektromagnetski ventil plina</t>
  </si>
  <si>
    <t>- el. grijač u kanalu</t>
  </si>
  <si>
    <t xml:space="preserve">Kutija za izjednačavanje potencijala </t>
  </si>
  <si>
    <t>Dobava, ugradnja i spajanje kutije za izjednačenje potencijala dim. ~150x105x55mm.</t>
  </si>
  <si>
    <t>Izjednačenje potencijala metalnih masa</t>
  </si>
  <si>
    <t>Obračun po kom ugrađene opreme.</t>
  </si>
  <si>
    <t>Izvedba spojeva trake i vodiča na metalne mase (cijevi, ograde, poklopci, armatura cjevovoda i drugo) vijčano i  obujmicama.</t>
  </si>
  <si>
    <t>Izrada prodora</t>
  </si>
  <si>
    <t>Izrada proboja u zidu Ø20 mm do širine zida 50cm.</t>
  </si>
  <si>
    <t>Obračun po kom izvedenog prodora.</t>
  </si>
  <si>
    <t xml:space="preserve">Šlicanje i izrada utora </t>
  </si>
  <si>
    <t>Obračun po m izvedenog utora.</t>
  </si>
  <si>
    <t>Vodootporno brtvljenje</t>
  </si>
  <si>
    <t>Dobava materijala te izvedba vodootpornog brtvljenja  na mjestima prolaza kabela između vanjskog i unutarnjeg prostora. U komplet su uključeni svi prodori za razvod električnih instalacija.</t>
  </si>
  <si>
    <t>Obračun po kompletu.</t>
  </si>
  <si>
    <t>Protupožarno brtvljenje do Ø40</t>
  </si>
  <si>
    <t>Dobava materijala te izvedba protupožarnog brtvljenja  na mjestima prodora iz jednog požarnog sektora u drugi. U komplet su uključeni svi prodori za razvod električnih instalacija.</t>
  </si>
  <si>
    <t>Električni kabeli i instalacijska oprema UKUPNO:</t>
  </si>
  <si>
    <t>Električna rasvjeta</t>
  </si>
  <si>
    <t>Ovjesna stropna LED svjetiljka (oznaka A1)</t>
  </si>
  <si>
    <t>Obračun po komadu ugrađenih svjetiljki.</t>
  </si>
  <si>
    <t>Zidna nadgradna LED svjetiljka (oznaka A2)</t>
  </si>
  <si>
    <t>Zidna nadgradna LED svjetiljka (oznaka A2b)</t>
  </si>
  <si>
    <t>Zidna nadgradna LED svjetiljka (oznaka A3)</t>
  </si>
  <si>
    <t>Nadgradna stropna svjetiljka (oznaka A4)</t>
  </si>
  <si>
    <t>Nadgradna stropna svjetiljka (oznaka A5)</t>
  </si>
  <si>
    <t>Nadgradna stropna svjetiljka (oznaka A6)</t>
  </si>
  <si>
    <t>Nadgradna LED svjetiljka (oznaka A7)</t>
  </si>
  <si>
    <t>Nadgradna LED svjetiljka (oznaka A8)</t>
  </si>
  <si>
    <t>Nadgradna LED svjetiljka (oznaka A9)</t>
  </si>
  <si>
    <t>Reflektorska LED svjetiljka (oznaka A10)</t>
  </si>
  <si>
    <t>Zidna LED svjetiljka (oznaka A11)</t>
  </si>
  <si>
    <t>Nadgradna LED svjetiljka (oznaka A12)</t>
  </si>
  <si>
    <t>Nadgradna zidna piktogramska svjetiljka (oznaka S1)</t>
  </si>
  <si>
    <t>Nadgradna sigurnosna svjetiljka (oznaka S2)</t>
  </si>
  <si>
    <t>Nadgradna piktogramska svjetiljka (oznaka S3)</t>
  </si>
  <si>
    <t>Nadgradna piktogramska svjetiljka (oznaka S5)</t>
  </si>
  <si>
    <t>Nadgradna piktogramska svjetiljka (oznaka S7)</t>
  </si>
  <si>
    <t>Nadgradna piktogramska svjetiljka (oznaka S8)</t>
  </si>
  <si>
    <t>Nadgradna piktogramska svjetiljka (oznaka S9)</t>
  </si>
  <si>
    <t>Dobava i montaža stropnog sezora sa svim potrebnim motažnim i spojnim materijalom.</t>
  </si>
  <si>
    <t>Obračun po komadu ugrađenog senzora.</t>
  </si>
  <si>
    <t>Električna rasvjeta UKUPNO:</t>
  </si>
  <si>
    <t>SOS sustav za invalide</t>
  </si>
  <si>
    <t>Dobava, montaža i spajanje elemenata sustava SOS poziva</t>
  </si>
  <si>
    <t>- SOS pozivno tipkalo</t>
  </si>
  <si>
    <t>- SOS pozivno-razrješno tipkalo</t>
  </si>
  <si>
    <t>- SOS zvučno-svjetlosni signalizator</t>
  </si>
  <si>
    <t>- SOS napojna jedinica</t>
  </si>
  <si>
    <t>- ispitivanje i puštanje u rad sustava</t>
  </si>
  <si>
    <t>Obračun po kompetu ugrađenog i ispitanog sustava.</t>
  </si>
  <si>
    <t>SOS sustav za invalide UKUPNO:</t>
  </si>
  <si>
    <t>Električni grijači kabeli</t>
  </si>
  <si>
    <t>Samoregulirajući grijači kabel 10W/m pri 0°C i 230V</t>
  </si>
  <si>
    <t>Dobava, montaža i spajanje 2 linije samoregulirajućeg grijačeg kabela duž plastične cijevi DN32. Minimalna debljina izolacije na cijevi iznosi 9mm. Uključujući izradu hladnog kraja s vodotijesnim spojem i vodotijesnog završetka.</t>
  </si>
  <si>
    <t>Samoregulirajući grijači kabel 25W/m pri 0°C i 230V</t>
  </si>
  <si>
    <t>Dobava, montaža i spajanje samoregulirajućeg grijačeg kabela duž metalne cijevi DN50. Minimalna debljina izolacije na cijevi iznosi 9mm. Uključujući izradu hladnog kraja s vodotijesnim spojem i vodotijesnog završetka.</t>
  </si>
  <si>
    <t>Samoregulirajući grijači kabel 33W/m pri 0°C i 230V</t>
  </si>
  <si>
    <t>Dobava, montaža i spajanje samoregulirajućeg grijačeg kabela duž metalne cijevi DN25/DN65. Minimalna debljina izolacije na cijevi iznosi 2cm. Uključujući izradu hladnog kraja s vodotijesnim spojem i vodotijesnog završetka.</t>
  </si>
  <si>
    <r>
      <t>Kabel NYY 3x2,5mm</t>
    </r>
    <r>
      <rPr>
        <vertAlign val="superscript"/>
        <sz val="10"/>
        <rFont val="Arial"/>
        <family val="2"/>
        <charset val="238"/>
      </rPr>
      <t>2</t>
    </r>
    <r>
      <rPr>
        <sz val="10"/>
        <rFont val="Arial"/>
        <family val="2"/>
        <charset val="238"/>
      </rPr>
      <t/>
    </r>
  </si>
  <si>
    <t>Temperaturno osjetilo</t>
  </si>
  <si>
    <t>dobava, montaža i spajanje osjetnika temeprature koji se montira na cijev</t>
  </si>
  <si>
    <t>Obračun po kom ugrađenog uređaja.</t>
  </si>
  <si>
    <t xml:space="preserve">Termostat </t>
  </si>
  <si>
    <t>Dobava i ugradnja cijevi  te ostali potreban spojni pribor i materijal.</t>
  </si>
  <si>
    <t>Električni grijači kabeli UKUPNO:</t>
  </si>
  <si>
    <t>RTV instalacija</t>
  </si>
  <si>
    <t>Antenski sustav</t>
  </si>
  <si>
    <t>Dobava, montaža i spajanje antenskog sustava sastavljenog od sljedećih elemenata:</t>
  </si>
  <si>
    <t>Aluminijski stup 4m</t>
  </si>
  <si>
    <t>Krovni lim, olovni</t>
  </si>
  <si>
    <t>Guma za krovni lim</t>
  </si>
  <si>
    <t>Obujmica za pričvrščenje</t>
  </si>
  <si>
    <t>Obujmica za uzemljenje</t>
  </si>
  <si>
    <t>Poklopac za stup</t>
  </si>
  <si>
    <t>Radijska neusmjerena antena 0dB, F priključak</t>
  </si>
  <si>
    <t>Satelitska antena Al, promjera 105cm</t>
  </si>
  <si>
    <t>Satelitski konverter s izlazima LV/LH/HV/HH</t>
  </si>
  <si>
    <t>Koaksijalni kabel BC/75ohma/7mm, crni plašt</t>
  </si>
  <si>
    <t>RTV stanica</t>
  </si>
  <si>
    <t>Dobava, postava i spajanje RTV stanice sa svim potrebnim radom i materijalom do potpune funcionalnosti. RTV stanica sastavljena iz slijedećih elemenata:</t>
  </si>
  <si>
    <t>Metalni ormarić podžbukni min. 600x600x150mm s montažnom pločom i bravicom</t>
  </si>
  <si>
    <t>Prenaponska zaštita za prijemnu antenu 5-2400MHz, F m/z</t>
  </si>
  <si>
    <t>Podesivo kanalno pojačalo FM/VHF/3xUHF, 10 kanala filter</t>
  </si>
  <si>
    <t>Fiksni atenuator 10dB/47-862MHz, F/muški/ženski</t>
  </si>
  <si>
    <t>Fiksni atenuator 15dB/47-862MHz, F/muški/ženski</t>
  </si>
  <si>
    <t>Kompaktni multiswitch, 12xMF/1xZEM, 12 izlaza</t>
  </si>
  <si>
    <t>Završni otpornik 75ohma, sa DC-blok./F muški</t>
  </si>
  <si>
    <t>RF-F prijelaz, IEC muški/F ženski</t>
  </si>
  <si>
    <t>RF-F prijelaz, IEC ženski/F ženski</t>
  </si>
  <si>
    <t>F kompresijski konektor za 7mm kabel, push izvedba</t>
  </si>
  <si>
    <t>Obuhvaća nabavu, dopremu i uvlačenje kabela kroz cijevi. Stavkom je obuhvaćen sav potreban materijal i rad potreban za spajanje kabela te sva potrebna mjerenja i ispitivanja do potpune funkcionalnosti.</t>
  </si>
  <si>
    <t>Antenska priključnica</t>
  </si>
  <si>
    <t>Dobava, ugradnja i spajanje antenskih priključnica te ostali potreban rad, spojni pribor i materijal.</t>
  </si>
  <si>
    <t>Cijevi za instalacije</t>
  </si>
  <si>
    <t>Plastična cijev CSS 20</t>
  </si>
  <si>
    <t>Ugradne kutije</t>
  </si>
  <si>
    <t>Dobava i ugradnja kutija  te ostali potreban spojni pribor i materijal.</t>
  </si>
  <si>
    <t>Plastična ugradna kutija PS 50 s poklopcem</t>
  </si>
  <si>
    <r>
      <t xml:space="preserve">Plastična ugradna kutija </t>
    </r>
    <r>
      <rPr>
        <sz val="10"/>
        <rFont val="Symbol"/>
        <family val="1"/>
        <charset val="2"/>
      </rPr>
      <t>Æ</t>
    </r>
    <r>
      <rPr>
        <sz val="10"/>
        <rFont val="Arial"/>
        <family val="2"/>
        <charset val="238"/>
      </rPr>
      <t>60mm</t>
    </r>
  </si>
  <si>
    <t>Cu vodič  za izjednačenje potencijala 1xP/F 16 mm²</t>
  </si>
  <si>
    <t>Dobava, postava i spajanje Cu vodiča za izjednačenje potencijala između ormarića stanice i gromobranske hvataljke uz stup.</t>
  </si>
  <si>
    <t>Cu vodič  za izjednačenje potencijala 1xP/F 6 mm²</t>
  </si>
  <si>
    <t>Dobava, postava i spajanje Cu vodiča za izjednačenje potencijala između ormarića stanice i najbliže sabirnice.</t>
  </si>
  <si>
    <t>FeZn traka za uzemljenje 20x3 mm</t>
  </si>
  <si>
    <t>Obuhvaća nabavu, dopremu i ugradnju trake za uzemljenje sa svim potrebnim mjerenjima i ispitivanjima. U stavci su uključene križne spojnice i spoj vijkom na stup.</t>
  </si>
  <si>
    <t>Puštanje u rad</t>
  </si>
  <si>
    <t>Stavka obuhvaća mjerenje prijemnih signala i usklađivanje sa projektom.
Dosmjeravanje antena, podešavanje i programiranje RTV stanice.
Ispitivanje rada cijelog sustava s pismenim protokolom.
Pribavljanje potrebnih atesta i suglasnosti od ovlaštene pravne osobe.</t>
  </si>
  <si>
    <t>RTV instalacije UKUPNO:</t>
  </si>
  <si>
    <t>Strukturno kabliranje</t>
  </si>
  <si>
    <t>Komunikacijski ormar</t>
  </si>
  <si>
    <t>Oprema samostojećeg komunikacijskog ormara</t>
  </si>
  <si>
    <t>Dobava i ugradnja opreme u komunikacijski ormar sa svim potrebnim radom i spojnim materijalom. Ugrađuje se sljedeća oprema:</t>
  </si>
  <si>
    <r>
      <t xml:space="preserve"> - Cu sabirnica za izjednačenje potencijala, 220mm, 6 priključnih mjesta, 4×H07V-K 6mm</t>
    </r>
    <r>
      <rPr>
        <vertAlign val="superscript"/>
        <sz val="10"/>
        <rFont val="Arial"/>
        <family val="2"/>
        <charset val="238"/>
      </rPr>
      <t>2</t>
    </r>
    <r>
      <rPr>
        <sz val="10"/>
        <rFont val="Arial"/>
        <family val="2"/>
        <charset val="238"/>
      </rPr>
      <t xml:space="preserve"> duljine 40cm</t>
    </r>
  </si>
  <si>
    <t>- okvir za prespojni panel, sa stražnjim  držačem kabela, 19”/1U</t>
  </si>
  <si>
    <t>- prespojni panel, 50-Port RJ45, LSA, 1HE</t>
  </si>
  <si>
    <t>- RJ45 keystone utični modul, Cat6, neoklopljeni za UTP kabel, za bezalatnu terminaciju i ugradnju u keyston okvir patch panela ili keystone okvir utičnice</t>
  </si>
  <si>
    <t xml:space="preserve"> - prespojni kabel, Cu, S/FTP C6a 1 m sivi C</t>
  </si>
  <si>
    <t xml:space="preserve"> - prespojni kabel, Cu, S/FTP C6a 2 m sivi C</t>
  </si>
  <si>
    <t xml:space="preserve"> - vodilica kabela 1U 19" s 5 prstena</t>
  </si>
  <si>
    <t xml:space="preserve"> - 7x priključnica 230V s prenaponskom zaštitom, 19”/1U, 16A, 4000W, 250VAC 50/60Hz</t>
  </si>
  <si>
    <t>- modularna optička ladica 19", za smještaj terminiranih optičkih kabela 1U, prazna, bez prednjeg panela</t>
  </si>
  <si>
    <t>- prednji panel za optičku ladicu, 19“, 1U, 12x LC DX</t>
  </si>
  <si>
    <t>- splice kazeta za 12 niti, blank moduli, cjevčice za splajsanje i češljevi za prihvat optičkih cjevčica</t>
  </si>
  <si>
    <t>- LC/LC duplex spojnica (interkonektor), MM (multimode), duplex</t>
  </si>
  <si>
    <t>- prespojni kabel LC/LC MM, 50/125mm, duljine 1m</t>
  </si>
  <si>
    <t>- fiksna polica 19", visine 1U, dubine min. 500 mm, za smještaj komunikacijske opreme, maksimalna nosivost do 50kg raspoređenog tereta uključivo pričvrsni materijal</t>
  </si>
  <si>
    <t>u)</t>
  </si>
  <si>
    <t>- mini GBIC SFP modul (Small Form Factor Pluggable) s visokom kvalitetom i najvećom pouzdanosti
Maksimalna brzina podataka od 1,25 Gbps, do 20 km
Pogodan za 1310nm singlemode svjetlovodni kabel</t>
  </si>
  <si>
    <t>v)</t>
  </si>
  <si>
    <t>Spajanje UTP kabela cat.6 na RJ-45 konektor, komplet s konektorima i svim potrebnim priborom i alatom za spajanje, označavanje priljučnica RJ45 na panelu i radnim mjestima</t>
  </si>
  <si>
    <t>Spajanje optičkog kabela s konektorima i svim potrebnim priborom i alatom za spajanje, označavanje priljučnica na panelu</t>
  </si>
  <si>
    <t>Izvedba uzemljenja ormara povezivanjem sabirnice za uzemljenje ormara i glavne sabinice za izjednačenje potencijala</t>
  </si>
  <si>
    <t>Zidni komunikacijski ormar</t>
  </si>
  <si>
    <t>Dobava i montaža unutar montažnog objekta metalnog zidnog trodjelnog komunikacijskog ormara visine 6U sa staklenim vratima s bravom, ulazom kabela odozdo ili odozgo, s pasivnom ventilacijom, sustavom uzemljenja svih metalnih dijelova i 19" prednjim montažnim šinama.</t>
  </si>
  <si>
    <t>Oprema zidnog komunikacijskog ormara</t>
  </si>
  <si>
    <t xml:space="preserve"> - prespojni panel 1U s 24xRJ45 cat6 – modularni, uključivo moduli</t>
  </si>
  <si>
    <t xml:space="preserve"> - prednja vodilica kabela 1HE</t>
  </si>
  <si>
    <t xml:space="preserve"> - strujna razvodna letva 7x230V 19", bez prekidača</t>
  </si>
  <si>
    <t xml:space="preserve"> - polica 19" 1HE</t>
  </si>
  <si>
    <t xml:space="preserve"> - svjetlovodni prespojni panel do 12xSC duplex MM modula</t>
  </si>
  <si>
    <t>Obuhvaća nabavu, dopremu, polaganje kabela u kanale te provlačenje kroz cijevi. Stavkom je obuhvaćen sav potreban pribor za spajanje kabela na komunikacijske uređaje.</t>
  </si>
  <si>
    <t>Telefonski kabel J-Y(St)Y 12x2x0,8mm</t>
  </si>
  <si>
    <t>Priključnice</t>
  </si>
  <si>
    <t>Označavanje elemenata strukturnog kabliranja</t>
  </si>
  <si>
    <t>Dobava i ugradnja oznaka prema projektu na slijedeće elemente strukturnog kabliranja:</t>
  </si>
  <si>
    <t xml:space="preserve"> - komunikacijski razdjelnici
 - prespojni paneli unutar razdjelnika
 - priključna mjesta na prespojnim panelima
 - priključna mjesta na svjetlovodnim prespojnim panelima
 - instalirani kabeli na oba kraja
 - (dvostruka/trostruka/četverostruka) priključna mjesta</t>
  </si>
  <si>
    <t>Strukturno kabliranje UKUPNO:</t>
  </si>
  <si>
    <t>Sustav zaštite od munje</t>
  </si>
  <si>
    <t>FeZn traka za uzemljenje</t>
  </si>
  <si>
    <t>Obuhvaća nabavu, dopremu i ugradnju u temelj ili rov trake za uzemljenje. U stavci su uključene križne spojnice i spojevi na armaturu.</t>
  </si>
  <si>
    <t>FeZn traka za uzemljenje 40x4 mm</t>
  </si>
  <si>
    <t>FeZn traka za uzemljenje 25x4 mm</t>
  </si>
  <si>
    <t>Izvod trakom FeZn 25x4 mm duljine 3,0m</t>
  </si>
  <si>
    <t>Obračun po kom izvedenog izvoda.</t>
  </si>
  <si>
    <t>Izvod trakom FeZn 25x4 mm duljine 2,0m</t>
  </si>
  <si>
    <t>Izrada izvoda od temeljnog uzemljivača trakom FeZn 25x4 mm dužine 2m za spoj na metalne mase građevina, fasada i  oluka, uključujući križnu spojnicu i spoj na metalnu masu.</t>
  </si>
  <si>
    <t xml:space="preserve">Traka FeZn 25x4 mm </t>
  </si>
  <si>
    <t>Obračun po m položene trake.</t>
  </si>
  <si>
    <t>Križna spojnica</t>
  </si>
  <si>
    <t>Dobava i ugradnja pocinčane križne spojnice, za izradu spojeva križanja i nastavljanja trake uzemljivača, dimenzija 80x80 mm..</t>
  </si>
  <si>
    <t>Obračun po kom ugrađene spojnice.</t>
  </si>
  <si>
    <t>Dobava i ugradnja Al vodiča promjera  Ø8 mm za izradu hvataljki na krovu građevine i odvoda na fasadi.</t>
  </si>
  <si>
    <t>Obračun po m ugrađenog vodiča.</t>
  </si>
  <si>
    <t>Krovni nosač</t>
  </si>
  <si>
    <t>Montažni vijak</t>
  </si>
  <si>
    <t>Stezaljke</t>
  </si>
  <si>
    <t xml:space="preserve">Dobava i ugradnja žljebne stazaljke  za žicu promjera  Ø8 mm. Nosače postaviti na žljeb kod prijelaza žice s krovne hvataljke prema mjernom spoju. Ugradnja stezaljke za spajanje krovnog rubnog lima na sustav hvataljke na krovu. </t>
  </si>
  <si>
    <t xml:space="preserve">Dobava i postavljanje nosača prihvatnih vodiča-žice žice promjera  Ø10 mm, za ravne krovove. Nosač je izrađen od betona težine 1 kg obloženog polietilenom. Montaža s razmakom 0,7m. </t>
  </si>
  <si>
    <t>Spojnice</t>
  </si>
  <si>
    <t xml:space="preserve">Dobava i postavljanje spojnice za spajanje svih metalnih masa na krovu i fasadama objekta. </t>
  </si>
  <si>
    <t>Kutija za mjerni spoj</t>
  </si>
  <si>
    <t>Dobava, ugradnja i spajanje kutije za mjerni spoj.</t>
  </si>
  <si>
    <t>Izrada mjernog spoja</t>
  </si>
  <si>
    <t>Štapni uzemljivač min. 2500mm</t>
  </si>
  <si>
    <t>Dobava i ugradnja štapnog križnog uzemljivača s priključnom pločicom, min. 2500mm, čelik vruće pocinčan</t>
  </si>
  <si>
    <t>Glavna sabirnica za izjednačenje potencijala</t>
  </si>
  <si>
    <t>Dobava, ugradnja i spajanje vodiča zeleno-žute boje pomoću stopica.</t>
  </si>
  <si>
    <t>Obračun po m ugrađene opreme.</t>
  </si>
  <si>
    <t>Stavka obuhvaća mjerenja otpora uzemljenja, 
provjeru galvanske povezanosti svih metalnih masa međusobno, provjeru otpora uzemljenja i pribavljanje potrebne atestne dokumentacije te
izradu revizione knjige.</t>
  </si>
  <si>
    <t>Sustav zaštite od munje UKUPNO:</t>
  </si>
  <si>
    <t>Ostali radovi</t>
  </si>
  <si>
    <t xml:space="preserve">Mjerenja </t>
  </si>
  <si>
    <t>Po završetku montaže izvršiti slijedeća mjerenja na kompletno izvedenim električnim instalacijama i napojnim vodovima te o istima izdati odgovarajuće protokole:</t>
  </si>
  <si>
    <r>
      <t>Obračun po kompletu provedene grupe mjerenja</t>
    </r>
    <r>
      <rPr>
        <i/>
        <sz val="10"/>
        <rFont val="Arial"/>
        <family val="2"/>
        <charset val="238"/>
      </rPr>
      <t>.</t>
    </r>
  </si>
  <si>
    <t>mjerenje otpora uzemljenja</t>
  </si>
  <si>
    <t>mjerenje otpora izolacije kabela i vodiča</t>
  </si>
  <si>
    <t>ispitivanje učinkovitosti zaštite od indirektnog dodira</t>
  </si>
  <si>
    <t>ispitivanje neprekinutosti zaštitnog vodiča i vodiča za izjednačenje potencijala</t>
  </si>
  <si>
    <t>ispitivanje sustava zaštite od munje</t>
  </si>
  <si>
    <t>ispitivanje protupanične rasvjete</t>
  </si>
  <si>
    <t>ispitivanje funkcionalnosti tipkala za isklop u nuždi</t>
  </si>
  <si>
    <t>Izjave o sukladnosti</t>
  </si>
  <si>
    <t>Izrada ispitnih protokola o ispitivanju elektroinstalacija, te pribavljanje svih potrebnih atesta i odgovarajućih izjava o sukladnosti ugrađene elektoopreme za tehnički pregled..</t>
  </si>
  <si>
    <t>Obračun po kompletu isporučene dokumentacije.</t>
  </si>
  <si>
    <t>Obračun po kompletu izvedenih radova.</t>
  </si>
  <si>
    <t>Dokumentacija izvedenog stanja</t>
  </si>
  <si>
    <t>Izrada projektne dokumentacije izvedenog stanja električnih instalacija s unesenim svim izmjenama nakon provedenih mjerenja i ispitivanja. Dokumentacija se isporučuje kao komplet - papir + CD</t>
  </si>
  <si>
    <t>Ostali radovi UKUPNO:</t>
  </si>
  <si>
    <t>- VATRODOJAVA</t>
  </si>
  <si>
    <t>ELE - VATRODOJAVA</t>
  </si>
  <si>
    <t>INSTALACIJA VATRODOJAVE</t>
  </si>
  <si>
    <t>Centrala dojave požara</t>
  </si>
  <si>
    <t>Dobava, isporuka, ugradnja i spajanje modularne mikroprocesorske vatrodojavne centrale s min. jednom petljom za prihvat analogno adresabilnih javljača sljedećih karakteristika:</t>
  </si>
  <si>
    <t>- integrirana min. jedna petlja koja može prihvatiti do 240 elementa</t>
  </si>
  <si>
    <t>- 1.000 slobodno podesivih zona; 1.000 izlaznih grupa za aktivacijsku logiku</t>
  </si>
  <si>
    <t>- memorija posljednjih 2.000 događaja</t>
  </si>
  <si>
    <t>- automatsko učitavanje i adresiranje komponenti iz petlje</t>
  </si>
  <si>
    <t>- 4,3“ grafički zaslon, 65.000 boja, osjetljiv na dodir</t>
  </si>
  <si>
    <t>- integrirano napajanje, 1,5A</t>
  </si>
  <si>
    <t>- min. 4 integrirana ulazno/izlazna kanala koji se mogu konfigurirati kao nadzirani 1A izlazi ili kao nadzirani ulazi</t>
  </si>
  <si>
    <t>- integrirani USB priključak za lokalno konfiguriranje centrale</t>
  </si>
  <si>
    <t>Obračun po kompletu ugrađene centrale.</t>
  </si>
  <si>
    <t>Telefonski dojavnik</t>
  </si>
  <si>
    <t>- podržava minimalno 100 glasovnih poruka (sveukupnog trajanja do 8 minuta)</t>
  </si>
  <si>
    <t>- podržava minimalno 100 akcija</t>
  </si>
  <si>
    <t>- minimalno 32 prilagodljive SMS poruke</t>
  </si>
  <si>
    <t>- minimalno 32 telefonska broja za dojavu (digitalno, glasovno, SMS)</t>
  </si>
  <si>
    <t>- napajanje od 19 do 30Vdc</t>
  </si>
  <si>
    <t>- radna temperatura: minimalno u rasponu od -5°C do +40°C</t>
  </si>
  <si>
    <t>Obračun po kom ugrađenog dojavnika.</t>
  </si>
  <si>
    <t>Optički detektor dima</t>
  </si>
  <si>
    <t xml:space="preserve">Dobava, isporuka, adresiranje i ugradnja adresabilnog optičkog detektora s integriranim izolatorom petlje, sljedećih minimalnih tehničkih karakteristika: </t>
  </si>
  <si>
    <t>- obavezno automatsko adresiranje s centrale</t>
  </si>
  <si>
    <t>- obavezno mogućnost ručnog adresiranja s centrale</t>
  </si>
  <si>
    <t>- obavezno podesiva osjetljivost s centrale, posebno za dnevni, posebno za noćni režim</t>
  </si>
  <si>
    <t>- ugraden izolator kratkog spoja</t>
  </si>
  <si>
    <t>- napredni dizajn opticke komore, zaštita od smetnji, dvostruka zaštita od prašine i insekata , zaštitna mrežica s ultra-malim otvorima (500µm)</t>
  </si>
  <si>
    <t>- trobojna LED vidljiva 360°</t>
  </si>
  <si>
    <t>- mogucnost izbora osjetljivosti detektora i moda rada daljinski putem centrale</t>
  </si>
  <si>
    <t>- radni napon u rasponu od 19 do 30 Vdc</t>
  </si>
  <si>
    <t>- struja u mirovanju najviše 200μA, struja u alarmu najviše 10mA</t>
  </si>
  <si>
    <t>- minimalno četiri stupnja osjetljivosti (0,08/0,1/0,12/0,15 dB/m)</t>
  </si>
  <si>
    <t>- radna temperatura minimalno u rasponu od -5°C do +40°C</t>
  </si>
  <si>
    <t>Obračun po kom ugrađenog detektora.</t>
  </si>
  <si>
    <t>Optičko-termički detektor dima</t>
  </si>
  <si>
    <t>Dobava, isporuka, adresiranje i ugradnja adresabilnog optičko-termičkog detektora požara s integriranim izolatorom petlje, sljedećih minimalnih tehničkih karakteristika:</t>
  </si>
  <si>
    <t>-  niskoprofilni analogno adresabilni termički vatrodojavni detektor</t>
  </si>
  <si>
    <t>-  centrali šalje analognu informaciju o razini temperature</t>
  </si>
  <si>
    <t>-  trobojna LED</t>
  </si>
  <si>
    <t>-  bljeskanje greška ili visok nivo zaprljanja</t>
  </si>
  <si>
    <t>-  potpuna dijagnostika stanja detektora: provjera ostalih vrijednosti u realnom vremenu</t>
  </si>
  <si>
    <t>-  zaštita od smetnji, dvostruka zaštita od prašine i insekata</t>
  </si>
  <si>
    <t>- minimalno četiri stupnja osjetljivosti za detekciju dima (0,08/0,1/0,12/0,15 dB/m)</t>
  </si>
  <si>
    <t>- minimalno pet načina rada: PLUS, ILI, I, DIM, TOPLINA</t>
  </si>
  <si>
    <t>Podnožje za detektor</t>
  </si>
  <si>
    <t>Dobava, isporuka i ugradnja podnožja za detektore.</t>
  </si>
  <si>
    <t>Obračun po kom ugrađenog podnožja.</t>
  </si>
  <si>
    <t>Odstojnik za nadžbuknu montažu</t>
  </si>
  <si>
    <t>Dobava, isporuka i ugradnja odstojnika za montažu ispod podnožja detektora na pozicijama gdje nema spuštenog stropa.</t>
  </si>
  <si>
    <t>Obračun po kom ugrađenog odstojnika.</t>
  </si>
  <si>
    <t>Paralelni indikator</t>
  </si>
  <si>
    <t>Dobava, isporuka i ugradnja paralelnog indikatora.</t>
  </si>
  <si>
    <t>Obračun po kom ugrađenog indikatora.</t>
  </si>
  <si>
    <t>Ručni javljač požara</t>
  </si>
  <si>
    <t>Dobava, isporuka, ugradnja, adresiranje i spajanje ručnog analogno adresabilnog javljača požara za unutrašnju montažu s integriranim izolatorom petlje, bez razbijanja stakla, crvene boje, reset ključem.</t>
  </si>
  <si>
    <t>Dobava, isporuka, ugradnja, adresiranje i spajanje ručnog analogno adresabilnog javljača požara za vanjsku montažu s integriranim izolatorom petlje, bez razbijanja stakla, crvene boje, reset ključem.</t>
  </si>
  <si>
    <t>Vatrodojavna sirena s bljeskalicom</t>
  </si>
  <si>
    <t>Dobava, isporuka, ugradnja i spajanje sirene sa bljeskalicom za vanjsku ugradnju s rezervnim napajanjem.</t>
  </si>
  <si>
    <t>- crvene boje</t>
  </si>
  <si>
    <t>- izbor 14 različitih tonova – odabir preko programatora ili iz centrale</t>
  </si>
  <si>
    <t>- glasnoća do 101dB@1m</t>
  </si>
  <si>
    <t>- napajanje iz petlje ili iz vanjskog izvora</t>
  </si>
  <si>
    <t xml:space="preserve">- napajanje 18-30 Vdc, potrošnja u alarmu max. 5mA </t>
  </si>
  <si>
    <t>- radna temperatura -20°C do + 70°C</t>
  </si>
  <si>
    <t>Obračun po kom ugrađene sirene.</t>
  </si>
  <si>
    <t>Vatrodojavna sirena</t>
  </si>
  <si>
    <t>Dobava, isporuka, ugradnja i spajanje sirene za unutarnju montažu.</t>
  </si>
  <si>
    <t>Knjiga održavanja</t>
  </si>
  <si>
    <t>Dobava i isporuka knjige održavanja sustava za dojavu požara.</t>
  </si>
  <si>
    <t>Ulazno-izlazni analogno adresibilni modul</t>
  </si>
  <si>
    <t>Dobava, isporuka, ugradnja i spajanje ulazno-izlaznog modula s 4 ulaza i 4 izlaza i metalnim kućištem za ugradnju</t>
  </si>
  <si>
    <t>- mogućnost samoadresiranja</t>
  </si>
  <si>
    <t>- najmanje 4 nadzirana ulaza (najmanje 2 ulaza se mogu konfigurirati kao sučelje za konvencionalne linije ili sučelje za detektore s protokolom 4-20 mA)</t>
  </si>
  <si>
    <t>- najmanje 4 beznaponska nadzirana izlaza, 1A@30Vdc</t>
  </si>
  <si>
    <t>- integriran izolator petlje</t>
  </si>
  <si>
    <t>- radni napon u rasponu od 9 do 30 Vdc</t>
  </si>
  <si>
    <t>- struja u mirovanju najviše 80μA, struja u alarmu najviše 20mA</t>
  </si>
  <si>
    <t>Obračun po kom ugrađenog modula.</t>
  </si>
  <si>
    <t>Obuhvaća nabavu, dopremu, polaganje kabela u kanale te provlačenje kroz cijevi. Stavkom je obuhvaćen sav potreban pribor za spajanje kabela na uređaje vatrodojave.</t>
  </si>
  <si>
    <t>Akumulatorske baterije</t>
  </si>
  <si>
    <t>Dobava, isporuka, ugradnja i spajanje akumulatorske baterije 12V/12Ah</t>
  </si>
  <si>
    <t>Vatrootporni ormar</t>
  </si>
  <si>
    <t>Obuhvaća nabavu, dopremu i ugradnju vatrootpornog ormara za smještaj vatrodojavne centrale, sljedećih minimalnih tehničkih karakteristika:</t>
  </si>
  <si>
    <t>- certificiran po ovlaštenim ustanovama u RH</t>
  </si>
  <si>
    <t>- odgovarajućih dimenzija za ugradnju centrale</t>
  </si>
  <si>
    <t>Označavanje</t>
  </si>
  <si>
    <t>Dobava potrebnih oznaka i označavanje svih elemenata vatrodojavnog sustava prema blok shemi</t>
  </si>
  <si>
    <t>Bušenje proboja Ø24mm kroz betonske zidove debljine do 300mm.</t>
  </si>
  <si>
    <t>Obračun po kom prodora.</t>
  </si>
  <si>
    <t>Protupožarno brtvljenje</t>
  </si>
  <si>
    <t>Protupožarno brtvljenje između požarnih sektora.</t>
  </si>
  <si>
    <t>Stavka obuhvaća:</t>
  </si>
  <si>
    <t>- programiranje modula za dojavu alarma na dežurnu službu institucije</t>
  </si>
  <si>
    <t>- programiranje adresabilne vatrodojavne centrale</t>
  </si>
  <si>
    <t>- upisivanje svih oznaka</t>
  </si>
  <si>
    <t>- definiranje grupa/zona, programiranje svih I/O modula prema matrici</t>
  </si>
  <si>
    <t>- spajanje na dojavni centar</t>
  </si>
  <si>
    <t>- prvo ispitivanje sustava od strane ovlaštene tvrtke što uključuje izdavanje uvjerenja o ispravnosti sustava i zapisnika o prvom funkcionalnom ispitivanju sustava</t>
  </si>
  <si>
    <t>- izradu projekta izvedenog stanja sustava za dojavu požara kojeg ovjerava ovlašteni inženjer elektrotehnike</t>
  </si>
  <si>
    <t>- obuku korisnika za rukovanje sustavom</t>
  </si>
  <si>
    <t>- primopredaju sustava investitoru - uključuje primopredaju dokumentacije izvedenog stanja, knjige održavanja, uvjerenja o ispravnosti sustava i zapisnika o funkcionalnom ispitivanju, zapisnika o izvršenoj obuci korisnika i korisničkih uputa za rukovanje centralom.</t>
  </si>
  <si>
    <t>- SUSTAV AUTOMATSKE REGULACIJE</t>
  </si>
  <si>
    <t>ELE - SUSTAV AUTOMATSKE REGULACIJE</t>
  </si>
  <si>
    <t>AUTOMATSKA REGULACIJA</t>
  </si>
  <si>
    <t>NAPOMENA 1.: U cijenu svih stavki ove grupe potrebno je uključiti i prijevoz odnosno dostavu opreme i materijala.</t>
  </si>
  <si>
    <t>NAPOMENA 2.: Svaku stavku ponuditi sve do pune funkcionalnosti sa uključenim svim potrošnim i spojnim materijalom.</t>
  </si>
  <si>
    <t>Oprema automatske regulacije u polju</t>
  </si>
  <si>
    <t>Dobava, isporuka, ugradnja i spajanje opreme automatske regulacije u strojarnici i drugim prostorima na prethodno položene i ispitane kabele.</t>
  </si>
  <si>
    <t>- čahura za uronski osjetnik temperature, 100mm</t>
  </si>
  <si>
    <t>- prolazni ON/OFF ventil; DN40; PN16, kvs=31, temperatura fluida -10...+120°C</t>
  </si>
  <si>
    <t>- holenderski spojni element prolaznog ventila</t>
  </si>
  <si>
    <t>- elektromotorni pogon prekretnog ventila, 24VAC/DC</t>
  </si>
  <si>
    <t>- 3p regulirajući ventil; DN25; PN16, kvs=10, temperatura fluida -10...+100°C</t>
  </si>
  <si>
    <t>- holenderski spojni element</t>
  </si>
  <si>
    <t>- elektromotorni pogon regulirajućeg ventila, 24VAC/DC, 0-10V</t>
  </si>
  <si>
    <t>- prekretni ventil DN40; PN16, kvs=47, temperatura fluida -10...+100°C</t>
  </si>
  <si>
    <t>- spojni element</t>
  </si>
  <si>
    <t>- prolazni ON/OFF ventil DN25; PN16, kvs=26, temperatura fluida -10...+120°C</t>
  </si>
  <si>
    <t>Obračun po komadu ugrađene opreme.</t>
  </si>
  <si>
    <t>Dobava, isporuka, ugradnja i spajanje regulacijske opreme koja se ugrađuje u razdjelnik strojarnice.</t>
  </si>
  <si>
    <t>- integracijski osnovni kontroler s programskom podrškom za izradu odgovarajuće aplikacije za pristup, automatizaciju i upravljanje pametnim uređajima u realnom vremenu preko interneta, sa SD karticom, bez WiFi-a</t>
  </si>
  <si>
    <t>- licenca za min. 1250 integracijskih točaka</t>
  </si>
  <si>
    <t>- održavanje licence za sve nove verzije SW-a u min. trajanju 5 godina od isporuke, 1250 točaka</t>
  </si>
  <si>
    <t>- kontroler s min. 20 ulaza/izlaza (12UI, 4DO, 4AO), 4x24VAC RO, 2xRS485 port</t>
  </si>
  <si>
    <t>- U/I modul s 16xDI i Modbus RTU/BACnet komunikacijom</t>
  </si>
  <si>
    <t>- U/I modul s 16xDO i Modbus RTU/BACnet komunikacijom</t>
  </si>
  <si>
    <t>- napojna jedinica 230VAC/24VDC, 150W</t>
  </si>
  <si>
    <t>- 5 portni Ethernet switch za montažu na DIN šinu, komplet s napajanjem 24VAC</t>
  </si>
  <si>
    <t>- 10" Touch LCD WEB panel</t>
  </si>
  <si>
    <t>- gateway 2xModbus RS485 / Modbus TCP</t>
  </si>
  <si>
    <t>Termostati za upravljanjem ventilokonvektorima</t>
  </si>
  <si>
    <t xml:space="preserve">Dobava, isporuka, ugradnja i spajanje LCD touch termostata za upravljanje radom 2-cijevnih ventilokonvektora, sljedećih minimalnih tehničkih karakteristika: </t>
  </si>
  <si>
    <t>- prikaz i podešavanje temperature</t>
  </si>
  <si>
    <t>- prikaz i odabir brzine rada ventilatora AUTO-0-1-2-3</t>
  </si>
  <si>
    <t>- izbor moda rada grijanje/hlađenje</t>
  </si>
  <si>
    <t>- relejni izlazi za upravljanje s 3 brzine ventilatora i ventilom  grijača/hladnjaka</t>
  </si>
  <si>
    <t>- ugradnja u podžbuknu elektroinstalacijsku kutiju ø 60 mm</t>
  </si>
  <si>
    <t>- bijela ili crna boja</t>
  </si>
  <si>
    <t>- modbus komunikacija</t>
  </si>
  <si>
    <t>Obračun po kom ugrađenog termostata.</t>
  </si>
  <si>
    <t>Izrada dokumentacije</t>
  </si>
  <si>
    <t>Izrada radioničke i ostale dokumentacije nužne za izvedbu, koja uključuje izradu kabel lista i strujne shema ormara.</t>
  </si>
  <si>
    <t>Specijalistički radovi na nivou opreme u polju</t>
  </si>
  <si>
    <t>- podešavanje i ugađanje opreme u polju</t>
  </si>
  <si>
    <t xml:space="preserve"> -puštanje u rad</t>
  </si>
  <si>
    <t>- izrada uputstava za rad</t>
  </si>
  <si>
    <t>- obuka osoblja krajnjeg korisnika</t>
  </si>
  <si>
    <t>Specijalistički radovi integracije</t>
  </si>
  <si>
    <t xml:space="preserve">Specijalistički radovi integracije opreme koju isporučuje treća strana radi integracije u zajednički sustav automatskog upravljanja, a koji uključuju: </t>
  </si>
  <si>
    <t>- integracija kotla putem modbus RTU ili BACnet IP protokola</t>
  </si>
  <si>
    <t>- integracija solarne stanice</t>
  </si>
  <si>
    <t>Specijalistički radovi programiranja i puštanja u rad na nivou DDC regulacije</t>
  </si>
  <si>
    <t>- programiranje DDC regulatora</t>
  </si>
  <si>
    <t>- puštanje u rad</t>
  </si>
  <si>
    <t>- statička i dinamička simulacija cjelogodišnjeg rada sustava</t>
  </si>
  <si>
    <t>- integracija uređaja preko Modbus RTU i BACnet/IP protokola</t>
  </si>
  <si>
    <t>- izrada potrebnih ispitnih listova</t>
  </si>
  <si>
    <t>Specijalistički radovi programiranja na nivou grafičke vizualizacije</t>
  </si>
  <si>
    <t>- spajanje DDC podstanice na korisničku ethernet mrežu</t>
  </si>
  <si>
    <t>- izrada i programiranje grafičkih prikaza</t>
  </si>
  <si>
    <t>- programiranje grafičkih prikaza</t>
  </si>
  <si>
    <t>- programiranje alarmnih prikaza</t>
  </si>
  <si>
    <t>- programiranje history prikaza</t>
  </si>
  <si>
    <t>- programiranje e-mail alarmiranja</t>
  </si>
  <si>
    <t>ELEKTROINSTALACIJE</t>
  </si>
  <si>
    <t>Snimanje i utvrđivanje točog položaja i dubine postojećih podzemnih instalacija i postojećeg distribucijskog plinovoda prema podacima nadležnih organizacija, na lokaciji izgradnje kućnog priključka.</t>
  </si>
  <si>
    <t/>
  </si>
  <si>
    <t xml:space="preserve">Rezanje i rušenje postojeće asfaltne konstrukcije na mjestu prelaza ispod prometnih površina za priključak na ulični plinovod, odvoz na deponiju. U cijenu uključiti pripremne radove i ponovno asfaltiranje nakon izgradnje priključaka. </t>
  </si>
  <si>
    <t>Geodetsko iskolčenje trase novog priključnog plinovoda</t>
  </si>
  <si>
    <t>Grubo planiranje dna rova prije ugradnje pijeska.</t>
  </si>
  <si>
    <t>Izvedba pješčane podloge po dnu rova u debljini 15 cm i oko cijevi u sloju do 15 cm</t>
  </si>
  <si>
    <t>Postavljanje žute trake za označavanje trase plinovoda sa natpisom “POZOR – PLINOVOD“ prema uvjetima distributera plina.</t>
  </si>
  <si>
    <t>Postavljanje trake sa vodljivom žicom za detekciju trase prema uvjetima distributera plina.</t>
  </si>
  <si>
    <t>Zatrpavanje rova zemljom od iskopa sa razastiranjem i nabijanjem u slojevima od 30 cm. Zemljište dovesti u prvobitno stanje</t>
  </si>
  <si>
    <t>Odvoz viška zemljanog materijala preostalog od iskopa na deponiju.</t>
  </si>
  <si>
    <t>Geodetsko snimanje kućnog priključka, te unos u katastar vodova</t>
  </si>
  <si>
    <t>dimenzije d32/DN25</t>
  </si>
  <si>
    <t>Dobava i montaža zaštitne cijevi za fizičku zaštitu i zaštitu od UV zračenja iz segmentne čelične tankostjene cijevi DN 40(Ø 48,3 x 2,6 mm) duljine 0,5 m, zajedno sa svim potrebnim spojnim i montažnim materijalom.</t>
  </si>
  <si>
    <t>DN 40(Ø 48,3 x 2,6 mm)</t>
  </si>
  <si>
    <t>Dobava i montaža čeličnog plinovoda za polaganje u zemlju uključujući čišćenje površine do metalnog sjaja, čišćenje unutrašnjosti cijevi, nanošenje osnovnog premaza (bitumena), namatanje izolacijske trake s min. prekrivanjem 50%, ispitivanje izolacije, popravak oštećenih mjesta i ponovno ispitivanje, dimenzija</t>
  </si>
  <si>
    <t>33,7 x 2,6 (DN 25)</t>
  </si>
  <si>
    <t>Dobava i montaža plinskog kuglastog ventila. 
U cijeni montažni i brtveni materijal.</t>
  </si>
  <si>
    <t>DN25 - prirubnički</t>
  </si>
  <si>
    <t>DN25 - navojni</t>
  </si>
  <si>
    <t>Dobava i ugradnja plinskog stabilizatora tlaka sa svim potrebnim spojnim i montažnim materijalom, koji ima sljedeće tehničke karakteristike:</t>
  </si>
  <si>
    <t>piz=22 mbar</t>
  </si>
  <si>
    <t>pul=100 mbar</t>
  </si>
  <si>
    <t>Qmax.=10 m3/h</t>
  </si>
  <si>
    <t>DN25</t>
  </si>
  <si>
    <t>Qnaz=6,0 m3/h</t>
  </si>
  <si>
    <t>Qmax=10,0 m3/h</t>
  </si>
  <si>
    <t>Qmin=0,06 m3/h</t>
  </si>
  <si>
    <t>Ličenje nadzemnog dijela plinovoda i armature jednim slojem temeljne žute boje, uz prethodno čišćenje do metalnog sjaja, ukupne površine</t>
  </si>
  <si>
    <t xml:space="preserve">Ispitivanje plinovoda (ispitni tlak 6 bar, vrijeme ispitivanja 60 min) </t>
  </si>
  <si>
    <t>Kontrola plinske instalacije od strane distributera plina</t>
  </si>
  <si>
    <t>21,3 x 2,0 (DN 15)</t>
  </si>
  <si>
    <t>26,9 x 2,3  (DN 20)</t>
  </si>
  <si>
    <t>42,4 x 2,6 (DN 32)</t>
  </si>
  <si>
    <t>Dobava i montaža plinskog elektromagnetskog ventila za ugradnju prije plinskih trošila u kuhinji, zajedno sa spojnim i montažnim materijalom. U cijenu uključiti uparivanje pogona ventila sa krilnom zaklopkom (ili presostatom) nape.</t>
  </si>
  <si>
    <t>Dobava i montaža plinskog kuglastog ventila, zajedno sa spojnim i montažnim materijalom, dimenzije</t>
  </si>
  <si>
    <t>DN32 - navojni</t>
  </si>
  <si>
    <t>Dobava i montaža plinskog kuglastog ventila sa termičkom zaštitom za ugradnju neposredno prije plinskog trošila, zajedno sa spojnim i montažnim materijalom, dimenzije</t>
  </si>
  <si>
    <t>DN20 - navojni</t>
  </si>
  <si>
    <t>Bušenje prodora za prolaz plinske cijevi kroz zid u cijenu je uračunata zaštitna cijev. Dimenzija plinovoda</t>
  </si>
  <si>
    <t>Ličenje nadzemnog dijela plinovoda i armature jednim slojem temeljne boje, uz prethodno čišćenje do metalnog sjaja, ukupne površine</t>
  </si>
  <si>
    <t>Ispitivanje plinovoda (prethodno ispitivanje pri ispitnom pritisku od 1 bar, te glavno ispitivanje pritiskom od 110 mbar)</t>
  </si>
  <si>
    <t>NAPOMENA:
Za sve stavke opreme definirane tehničkim karakteristikama dozvoljeno je odstupanje od projektnih parametara ±10%</t>
  </si>
  <si>
    <t>Dobava i ugradnja:</t>
  </si>
  <si>
    <t>Zidni plinski kondenzacijski kotao. Ugrađen predmješajući modulirajući plinski plamenik, integriran izmjenjivač topline, integrirana cirkulacijska crpka grijanja. Integriran manometar, graničnik temperature dimnih plinova.</t>
  </si>
  <si>
    <t xml:space="preserve"> Tehnički podaci: 
- maksimalni toplinski učin   45,0 kW
- radni tlak     3 bara
- stupanj djelovanja ovisan o donjoj  ogrjevnoj vrijednosti    109,0 %        </t>
  </si>
  <si>
    <t>U cijenu uključiti sve potrebne elemente za potpunu funkcionalnost upravljanja te sav potreban spojni i montažni materijal do potpune gotovosti.</t>
  </si>
  <si>
    <t>U cijenu uključiti sve potrebne elemente za potpunu funkcionalnost te sav potreban spojni i montažni materijal do potpune gotovosti.</t>
  </si>
  <si>
    <t>Puštanje u pogon plinskog kondenzacijskog uređaja i pripadajuće automatike i opreme, uključivo sljedeće: vizulanu provjera oštećenja, curenja vode, ugradnje uređaja, provjera mjera za sprječavanje vibracija. provjera električnih priključaka, napona i frekvencije napajanja, provjera naponske ravnoteže, rad plamenika, provjera temperatura i tlakova plina i vode, provjera funkcionalnosti prekidača protoka, temeljita provjera nepropusnosti na spoju sa plinskom instalacijom i na instlaacija dimnih plinova (uporabom detektora) od strane ovlaštenog servisera uz izdavanje potrebnih uputa za korištenje, atesta i garancija.</t>
  </si>
  <si>
    <t>Inverterska dizalica topline sa zrakom hlađenim kondenzatorom kompaktne izvedbe za vanjsku ugradnju.</t>
  </si>
  <si>
    <t xml:space="preserve">U sklopu uređaja nalazi se elektroupravljački ormar s energetskim, zaštitnim i upravljačkim sustavima. Mikroprocesorski upravljač upravlja svim dijelovima i funkcijama sustava kao što su proporcionalno – integralna kontrola polazne temperature vode, kontrola tlaka kondenzacije, zaštita kompresora od preopterećenja, vremensko vođenje, sustav samodijagnostike  i automatskog prikaza kvara, funkcije pred-alarma visokog i niskog tlaka, brojanje radnih sati kompresora, nadzor faza, osjetnik protoka, daljinsko paljenje i gašenje, kontakt za zbirni signal alarma, prikaz postavnih vrijednosti, grešaka i parametara, mogućnost ulaznog signala za ograničenje el. snage  i svom radnom i zaštitnom automatikom te svim ostalim potrebnim priborom, priključcima i dijelovima za rad do potpune pogonske gotovosti.
</t>
  </si>
  <si>
    <t>Tehničke karakteristike:</t>
  </si>
  <si>
    <t>medij = voda</t>
  </si>
  <si>
    <t>Hlađenje</t>
  </si>
  <si>
    <t>tw = 7/12°C</t>
  </si>
  <si>
    <t>tok = 35°C</t>
  </si>
  <si>
    <t>QH   = 43,6 kW</t>
  </si>
  <si>
    <t>NEL.. = 16,2 kW</t>
  </si>
  <si>
    <t>EER &gt;= 3,2</t>
  </si>
  <si>
    <t>Grijanje</t>
  </si>
  <si>
    <t>tw = 45/40°C</t>
  </si>
  <si>
    <t>tok = 7°C</t>
  </si>
  <si>
    <t>QG   = 43,0 kW</t>
  </si>
  <si>
    <t>NEL.. = 13,6 kW</t>
  </si>
  <si>
    <t>COP &gt;= 3,21</t>
  </si>
  <si>
    <t>Hidraulički podaci</t>
  </si>
  <si>
    <t>Protok = 2 l/s</t>
  </si>
  <si>
    <t>Rashladni krug</t>
  </si>
  <si>
    <t>Radna tvar  = 410 A</t>
  </si>
  <si>
    <t>Konfiguracija:</t>
  </si>
  <si>
    <t xml:space="preserve"> -           Cirkulacijska pumpa</t>
  </si>
  <si>
    <t xml:space="preserve"> -           Antivibranti</t>
  </si>
  <si>
    <t xml:space="preserve">Set antivibracijskih nosivih nogica za instalaciju dizalice topline na vanjski podest. Izrađeno od galvanizirajućeg čelika s elastomerom. </t>
  </si>
  <si>
    <t>U cijenu uključiti sve potrebne elemente za potpunu funkcionalnost  te sav potreban spojni i montažni materijal do potpune gotovosti.</t>
  </si>
  <si>
    <t>Fleskibilnih cijevnih priključaka za spoj dizalice topline sa cijevnom instalacijom.</t>
  </si>
  <si>
    <t>DN65</t>
  </si>
  <si>
    <t>Pločasti izmjenjivač topline glikol/voda
Q=50kW
primarni krug 12/7°C
dP=25 kPa
sekundarni krug 14/9°C
dP=18 kPa</t>
  </si>
  <si>
    <t>U cijenu uključiti toplinsku izolaciju izmjenjivača te sve potrebne elemente za potpunu funkcionalnost te sav potreban spojni i montažni materijal do potpune gotovosti.</t>
  </si>
  <si>
    <t>Puštanje u pogon zrakom hlađene dizalice topline uključivo sljedeće: vizulanu provjera oštećenja, radne tvari, curenja ulja ili vode, ugradnje i podloge jedinice, provjera mjera za sprječavanje vibracija. provjera električnih priključaka, napona i frekvencije napajanja svih triju faza, provjera naponske ravnoteže, rad uljnih grijača, opterećenja kompresora, provjera temperatura i tlakova ulja, radne tvari i vode, provjera funkcionalnosti prekidača protoka, temeljita provjera nepropusnosti u rashladnom krugu (uporabom detektora) od strane ovlaštenog servisera uz izdavanje potrebnih uputa za korištenje, atesta i garancija.</t>
  </si>
  <si>
    <t>Automatike za vođenje sustava grijanja/hlađenja strojarnice.
Automatika mora upravljati i voditi:
-1 izvor rashlada/topline (dizalica topline)
- uključivanje/isključivanje izvora topline (plinski uređaj)
- mogućnost podešavanja bivelentne točke rada dizalice topline i plinskih uređaja (na vanjskoj temperaturi ispod 7°C uključivanje plinskog uređaja)
- priprema PTV preko plinskog uređaja
- 1 direktni krug grijanja/hlađenja
- 1 miješajući krug grijanja 
- upravljanje (ON/OFF) pogonom dvoputog prolaznog ventila za zatvaranje primarnog kruga grijanja u režimu hlađenja 
- upravljanje (ON/OFF) pogonom dvoputog prolaznog ventila za zatvaranje kruga  grijanja plinskim uređajem u režimu hlađenja 
- Sve prema vanjskoj temperaturi</t>
  </si>
  <si>
    <t>U cijenu uključiti sve potrebne elemente  i module za potpunu funkcionalnost upravljanja te sav potreban spojni i montažni materijal do potpune gotovosti.</t>
  </si>
  <si>
    <t>Kabliranje i spajanje nove opreme u kotlovnici sa automatikom, te provjera ispravnosti, puštanje u pogon automatike uz podešavanje potrebnih parametara i spajanje potrebne opreme i  osjetnika temperature na automatiku. U cijenu uključiti puštanje u pogon plinskog kotla i pripadajuće automatike i opreme od strane ovlaštenog servisera, uz davanje potrebne atestne i garancijske dokumentacije te uputa za upotrebu, sve na hrvatskom jeziku.</t>
  </si>
  <si>
    <t>Akumulacijski međuspremnik ogrjevne/rashladne vode izrađen od čelika za hidrauličku integraciju u sustave s plinskim kotlovima i toplinskim crpkama. Sadržaj 1000 l, sastoji se od 8 priključaka za grijanje/hlađenje, kompletno toplinski izoliran. Integrirana perforirana čelična ploča za separaciju temperaturnih zona.</t>
  </si>
  <si>
    <t xml:space="preserve">Tehnički podaci:
- sadržaj vode 300 l
- radni/ispitni tlak 3/4 bara
- debljina izolacije 75 mm
- maksimalna radna temperatura min/maks. Od 5°C do 95°C </t>
  </si>
  <si>
    <t>Akumulacijski međuspremnik ogrjevne/rashladne vode izrađen od čelika za hidrauličku integraciju u sustave s plinskim kotlovima i toplinskim crpkama. Sadržaj 1000 l, sastoji se od 4 priključaka za grijanje/hlađenje, kompletno toplinski izoliran. Integrirana perforirana čelična ploča za separaciju temperaturnih zona.</t>
  </si>
  <si>
    <t xml:space="preserve">Tehnički podaci:
- sadržaj vode 50 l
- radni/ispitni tlak 3/4 bara
- debljina izolacije 75 mm
- maksimalna radna temperatura min/maks. Od 5°C do 95°C </t>
  </si>
  <si>
    <t xml:space="preserve">Spremnik namijenjen zagrijavanju i akumuliranju potrošne tople vode grijanjem kotlovskom vodom.S unutrašnje strane spremnik je presvučen emajlom.  Izoliran je s 80mm višeslojne tvrde pjene, 20mm tkanine te 2m polistiren obloge. 
</t>
  </si>
  <si>
    <t>Volumen: 1000 litara
Polaz/povrat - kotlovski krug: 5/4''
Polaz/ povrat PTV: 2''
Recirkulacija: 1''
Max. radni pretlak: do 6 bara</t>
  </si>
  <si>
    <t>Priključci (prema shemi strojarnice):</t>
  </si>
  <si>
    <t>NO65    kom 1 - primarni krug</t>
  </si>
  <si>
    <t>NO65    kom 1</t>
  </si>
  <si>
    <t>NO25    kom 1</t>
  </si>
  <si>
    <t>U cijenu uključiti sav potreban spojni i montažni materijal do potpune gotovosti i funkcionalnosti.</t>
  </si>
  <si>
    <t>Izolacijske ploče, debljina izolacije 13 mm.</t>
  </si>
  <si>
    <t>Dobava i ugradnja visokoučinkovite optočne crpka za grijanje s mokrim rotorom bez potrebe održavanja, sa navojnim ili prirubničkim spojem, sinkronim motorom i integriranom elektronskom regulacijom snage za bezstepenu regulaciju diferencijalnog tlaka, sa visokim stupnjem iskoristivosti i visokim pokretnim momentom, uključujući automatsku funkciju deblokiranja, te sa svim spojnim i montažnim materijalom.</t>
  </si>
  <si>
    <t xml:space="preserve">oznaka na shemi: P1
Grijanje- radijatori 
q=0,56 m3/h;  dp= 5,6 m </t>
  </si>
  <si>
    <t xml:space="preserve">oznaka na shemi: P2
Grijanje i hlađenje - ventilokonvektori
q=6,83 m3/h;  dp= 7,6 m </t>
  </si>
  <si>
    <t xml:space="preserve">oznaka na shemi: P3
Primarni krug - DT 
q=7,5 m3/h;  dp= 7,0 m </t>
  </si>
  <si>
    <t xml:space="preserve">oznaka na shemi: P4
recirkulacija PTV 
q=0,3 m3/h;  dp= 3,0 m </t>
  </si>
  <si>
    <t>Dobava i ugradnja:
Troputni miješajući ventil s motornim pogonom  zajedno sa svom pripadajućom opremom za montažu i protuprirubnicama:</t>
  </si>
  <si>
    <t>pribor:
temperaturni osjetnik 
Sa cijevnim nastavkom za uronski osjetnik</t>
  </si>
  <si>
    <t>Dobava i ugradnja:
Troputni prekretni ventil s motornim pogonom  zajedno sa svom pripadajućom opremom za montažu i protuprirubnicama:</t>
  </si>
  <si>
    <t>DN40</t>
  </si>
  <si>
    <t>DN65- prirubnički</t>
  </si>
  <si>
    <t>DN25- navojni</t>
  </si>
  <si>
    <t>DN40- navojni</t>
  </si>
  <si>
    <t>Separatora nečistoća sa ugrađenim magnetom
• industrijska izvedba | čelik |
• ventil za izdvajanje nečistoća
• ugradnja na zatvorene sustave</t>
  </si>
  <si>
    <t>DN40- prirubnički</t>
  </si>
  <si>
    <t>DN50- prirubnički</t>
  </si>
  <si>
    <t>Odstranjivača mjehurića iz instalacije za ugradnju na instalaciju grijanja</t>
  </si>
  <si>
    <t>DN20</t>
  </si>
  <si>
    <t xml:space="preserve">termometar
mjernog područja:
</t>
  </si>
  <si>
    <t>0-120°C</t>
  </si>
  <si>
    <t>0-6 bar</t>
  </si>
  <si>
    <t>Automatski odzračni lončić zajedno sa spojnim i montažnim materijalom.</t>
  </si>
  <si>
    <t>DN 65</t>
  </si>
  <si>
    <t>DN 40</t>
  </si>
  <si>
    <t xml:space="preserve">DN 25  </t>
  </si>
  <si>
    <t xml:space="preserve">DN 20  </t>
  </si>
  <si>
    <t>Dobava i ugradnja toplinske izolacije cjevovoda rashladnog medija, s fleksibilnim crijevima od spužvastog materijala na bazi sintetičkog kaučuka (elastomer), zatvorene ćelijaste strukture, s pokrovom od polietilenske folije, slijedećih svojstava:
- koeficijent otpora difuziji vodene pare:  m = 7000
- vodljivost                                     l = 0,036 W/mK
- debljina                                       s=19 mm
za cijev:</t>
  </si>
  <si>
    <t>Oslonci, konzole i nosači za oslanjanje i vođenje cjevovoda izrađeni iz tipskih čeličnih profila, lima i šipki.</t>
  </si>
  <si>
    <t>DN15</t>
  </si>
  <si>
    <t xml:space="preserve">Dobava i ugradnja ekspanzijske posude za grijanje V=50 lit. u kompletu sa sigurnosnim ventilom DN25, podnim držačem za ugradnju na sustav  grijanja, te svim potrebnim spojnim i montažnim materijalom.  </t>
  </si>
  <si>
    <t xml:space="preserve">Dobava i ugradnja ekspanzijske posude za grijanje V=35lit. u kompletu sa sigurnosnim ventilom DN15, podnim držačem za ugradnju na sustav  grijanja, te svim potrebnim spojnim i montažnim materijalom.  </t>
  </si>
  <si>
    <t xml:space="preserve">Dobava i ugradnja ekspanzijske posude za hlađenje V=12 lit. u kompletu sa sigurnosnim ventilom DN15, podnim držačem za ugradnju na sustav  grijanja, te svim potrebnim spojnim i montažnim materijalom.  </t>
  </si>
  <si>
    <t xml:space="preserve">Dobava i ugradnja ekspanzijske posude za PTV V=50 lit. u kompletu sa sigurnosnim ventilom DN25, podnim držačem za ugradnju na sustav  grijanja, te svim potrebnim spojnim i montažnim materijalom.  </t>
  </si>
  <si>
    <t>Izrada prodora u zidu/stropu radi prolaza instalacija dimenzija:</t>
  </si>
  <si>
    <t>Č.DN65</t>
  </si>
  <si>
    <t>Č.DN25</t>
  </si>
  <si>
    <t>Č.DN15</t>
  </si>
  <si>
    <t>Izrada natpisa za označavanje nove opreme i instalacije.</t>
  </si>
  <si>
    <t>Izrada sheme strojarnice. Shemu ostakliti i uokviriti te postaviti na vidljivo mjesto u strojarnici.</t>
  </si>
  <si>
    <t>Upoznavanje i obuka kvalificirane osobe odabrane od strane investitora za pogon i upotrebu strojarnice, te izrada zapisnika o izvršenoj edukaciji uz potpis osposobljene osobe.</t>
  </si>
  <si>
    <t>Balansiranje, podaševanje i puštanje u pogon sustava grijanja od strane ovlaštenog servisa proizvođača ugrađene opreme.</t>
  </si>
  <si>
    <t>Dobava tekućine za hlađenje, priprema mješavine i punjenje sustava za sigurnost pogona pri vanjskoj temperaturi od -20 °C.
Volumen sustava hlađenja:</t>
  </si>
  <si>
    <t>200 lit. (ukupni volumen sustava sa glikolom)</t>
  </si>
  <si>
    <t>Solarni pločasti kolektor, vertikalne izvedbe. Visokoučinkoviti solarni kolektor koji se sastoji od  absorbera s visokoselektivnim premazom, sa  bakrenim cijevima. Kućište za maksimalnu stabilnost i nepropusnost.</t>
  </si>
  <si>
    <t xml:space="preserve">Tehnički podaci (po kolektoru):
- ukupna površina po kolektoru:              2,35 m2
- radni tlak:                            10 bara              </t>
  </si>
  <si>
    <t>Hidraulično ovjesni set za ugradnju na kosi krov vertikalne izvedbe kolektora za instalaciju direktno na podkonstrukciju. Pričvršćenje horizontalnih nosećih profila preko ovjesnih vijaka. Izvedba za 2 kolektora priključena u seriju po jednom kolektorskom polju. Izvedba za sve vrste krova. 
Sastoji se od: 
- Kompletan pribor za hidraulično spajanje kolektora
- Horizontalnih nosećih profila
- Završni čep i odzračni ventil</t>
  </si>
  <si>
    <t>koncentrata solarne tekućine, priprema mješavine i punjenje sustava za sigurnost pogona pri vanjskoj temperaturi od -20 °C., pakiranje od 10 kg.</t>
  </si>
  <si>
    <t>Troputi termostatski mješajući ventil za regulaciju temperature potrošne sanitarne tople vode, izrađen od mesinga, sa dodatnim priključkom za recirkulacijski vod. 
Maximalna temperatura ulazne tople vode 90°C.
Raspon podešavanja temperature na izlazu iz ventila od 20-65°C
Tvorničko podešenje 55°C
Dozvoljeni pritisak vode PN10
Navojni priključak 1”, kvs 4,0 m3/h</t>
  </si>
  <si>
    <t xml:space="preserve">Univerzalna temperaturno diferencijalna solarna regulacija s integriranim funkcijama za kontrolu toplinskih solarnih postrojenja, za pripremu potrošne tople vode i / ili podrška sustavu grijanja. </t>
  </si>
  <si>
    <t>Dobava i ugradnja bakrene cijevi za solarnu instalaciju zajedno sa izolacijom za solarne sustave, te sa spojnim i montažnim materijalom. U cijenu uračunati i kabel za spajanje osjetnik temperature i automatike. Dimenzija i ukupna dužina:</t>
  </si>
  <si>
    <t>Cu 18x1,0 + izolacija 20 mm</t>
  </si>
  <si>
    <t xml:space="preserve">Dobava i ugradnja prolaznog zapornog ventila, zajedno sa spojnim i montažnim materijalom </t>
  </si>
  <si>
    <t>DN20 - navojni  -  za solarni sustav</t>
  </si>
  <si>
    <t>Dobava i ugradnja solarnog odzračnog lončića sa zapornim ventilom, zajedno sa spojnim i montažnim mateijalom.</t>
  </si>
  <si>
    <t>Cu φ 18</t>
  </si>
  <si>
    <t>Dobava i montaža:</t>
  </si>
  <si>
    <t xml:space="preserve">Visokozidni ventilokonvektor za dvocijevni sustav grijanja i hlađenja s dvorednim izmjenjivačem topline hlađenja ili grijanja i standardnom maskom. Uređaj je opremljen izoliranom okapnicom za skupljanje kondenzata, odzračnikom, tangencijalnim ventilatorom, trobrzinskim elektromotorom, izmjenjivim filterom i kompletnim unutarnjim ožičenjem.  Uz ventilokonvektor se isporučuje infracrveni daljinski upravljač. </t>
  </si>
  <si>
    <t>U cijenu uključiti sav potreban spojni i montažni materijal do potpune gotovosti.</t>
  </si>
  <si>
    <t xml:space="preserve">Radni medij: voda </t>
  </si>
  <si>
    <t>tw= 9/14 °C; tz= 26 °C</t>
  </si>
  <si>
    <t>Qhl = 901 / 1097 / 1373 W</t>
  </si>
  <si>
    <t>qw= 0,0436 / 0,0531 / 0,0664 l/s</t>
  </si>
  <si>
    <t>tw= 40/35 °C; tz= 20 °C</t>
  </si>
  <si>
    <t>Qg = 1044 / 1303 / 1683 W</t>
  </si>
  <si>
    <t>qw= 0,0499 / 0,0623 / 0,0804 l/s</t>
  </si>
  <si>
    <t xml:space="preserve">Tehničke karakteristike </t>
  </si>
  <si>
    <t>Vzr = 205 / 270 / 375 m3/h</t>
  </si>
  <si>
    <t>Lp = 26 / 32 / 39 dB (A)</t>
  </si>
  <si>
    <t>Qhl = 1040 / 1348 / 1603 W</t>
  </si>
  <si>
    <t>qw= 0,0503 / 0,0653 / 0,0777 l/s</t>
  </si>
  <si>
    <t>Qg = 1226 / 1649 / 2022 W</t>
  </si>
  <si>
    <t>qw= 0,0586 / 0,0788 / 0,0966 l/s</t>
  </si>
  <si>
    <t>Vzr = 250 / 365 / 480 m3/h</t>
  </si>
  <si>
    <t>Lp = 30 / 38 / 44 dB (A)</t>
  </si>
  <si>
    <t>Qhl = 1379 / 1689 / 2213 W</t>
  </si>
  <si>
    <t>qw= 0,0666 / 0,0817 / 0,1071 l/s</t>
  </si>
  <si>
    <t>Qg = 1472 / 1849 / 2511 W</t>
  </si>
  <si>
    <t>qw= 0,0703 / 0,0884 / 0,1200 l/s</t>
  </si>
  <si>
    <t>Vzr = 280 / 375 / 545 m3/h</t>
  </si>
  <si>
    <t>Lp = 26 / 31 / 39 dB (A)</t>
  </si>
  <si>
    <t>Qhl = 1909 / 2387 / 2801 W</t>
  </si>
  <si>
    <t>qw= 0,0923 / 0,1156 / 0,1361 l/s</t>
  </si>
  <si>
    <t>Qg = 2122 / 2739 / 3313 W</t>
  </si>
  <si>
    <t>qw= 0,1014 / 0,1309 / 0,1583 l/s</t>
  </si>
  <si>
    <t>Vzr = 440 / 610 / 790 m3/h</t>
  </si>
  <si>
    <t>Lp = 34 / 42 / 48 dB (A)</t>
  </si>
  <si>
    <t>Parapetni ventilokonvektor za dvocijevni sustav grijanja i hlađenja bez maske.  Uređaj je opremljen s trorednim (ili četverorednim) izmjenjivačem, tro-brzinskim ventilatorom,  tavom za skupljanje kondenzata, izmjenjivim filterom, te kompletno ožičen sa svim ostalim potrebnim priključcima.  Uz ventilokonvektor se isporučuje dodatna okapnica za odvod kondenzata.</t>
  </si>
  <si>
    <t>Qhl = 650 / 888 / 1090 W</t>
  </si>
  <si>
    <t>qw= 0,00317 / 0,0435 / 0,0536 l/s</t>
  </si>
  <si>
    <t>Qg = 728 / 1036 / 1319 W</t>
  </si>
  <si>
    <t>qw= 0,0348 / 0,0495 / 0,0630 l/s</t>
  </si>
  <si>
    <t>Vzr = 145 / 220 / 295 m3/h</t>
  </si>
  <si>
    <t>Lp = 21 / 31 / 38 dB (A)</t>
  </si>
  <si>
    <t>Qhl = 743 / 1045 / 1308 W</t>
  </si>
  <si>
    <t>qw= 0,0362 / 0,0510 / 0,0640 l/s</t>
  </si>
  <si>
    <t>Qg = 764 / 1103 / 1422 W</t>
  </si>
  <si>
    <t>qw= 0,0365 / 0,0527 / 0,0680 l/s</t>
  </si>
  <si>
    <t>Qhl = 1374 / 1704 / 2294 W</t>
  </si>
  <si>
    <t>qw= 0,0666 / 0,0828 / 0,1117 l/s</t>
  </si>
  <si>
    <t>tw= 40/35 °C; tz= 22 °C</t>
  </si>
  <si>
    <t>Qg = 1223 / 1539 / 2143 W</t>
  </si>
  <si>
    <t>qw= 0,0584 / 0,0736 / 0,1024 l/s</t>
  </si>
  <si>
    <t>Vzr = 265 / 335 / 485 m3/h</t>
  </si>
  <si>
    <t>Lp = 24 / 30 / 38 dB (A)</t>
  </si>
  <si>
    <t>Qhl = 1816 / 2374 / 2841 W</t>
  </si>
  <si>
    <t>qw= 0,0885 / 0,1161 / 0,1395 l/s</t>
  </si>
  <si>
    <t>Qg = 1986 / 2690 / 3326 W</t>
  </si>
  <si>
    <t>qw= 0,0949 / 0,1285 / 0,1589 l/s</t>
  </si>
  <si>
    <t>Vzr = 415 / 590 / 760 m3/h</t>
  </si>
  <si>
    <t>Lp = 28 / 37 / 43 dB (A)</t>
  </si>
  <si>
    <t>Qhl = 2106 / 2836 / 3462 W</t>
  </si>
  <si>
    <t>qw= 0,1024 / 0,1381 / 0,1691 l/s</t>
  </si>
  <si>
    <t>Qg = 2182 / 3029 / 3826 W</t>
  </si>
  <si>
    <t>qw= 0,1042 / 0,1447 / 0,1828 l/s</t>
  </si>
  <si>
    <t>Qhl = 2384 / 3019 / 3541 W</t>
  </si>
  <si>
    <t>qw= 0,1165 / 0,1480 / 0,1741 l/s</t>
  </si>
  <si>
    <t>Qg = 2589 / 3381 / 4089 W</t>
  </si>
  <si>
    <t>qw= 0,1237 / 0,1615 / 0,1954 l/s</t>
  </si>
  <si>
    <t>Vzr = 535 / 735 / 925 m3/h</t>
  </si>
  <si>
    <t>Lp = 33 / 42 / 47 dB (A)</t>
  </si>
  <si>
    <t xml:space="preserve">Puštanje u pogon ventilokonvektora i regulacije od strane ovlaštenog servisera, uz davanje potrebne atestne i garancijske dokumentacije te uputa za upotrebu, sve na hrvatskom jeziku. </t>
  </si>
  <si>
    <t xml:space="preserve">Dobava i ugradnja zapornog ventila za ugradnju prije spoja ventilokonvektora na cjevnu mrežu, zajedno sa potrebnim spojnim i montažnim materijalom </t>
  </si>
  <si>
    <t xml:space="preserve">Dobava i ugradnja fleksibilne cijevi za spoj ventilokonvektora na cjevnu mrežu, zajedno sa potrebnim spojnim i montažnim materijalom </t>
  </si>
  <si>
    <t>Dobava i ugradnja prolaznog regulacijskog ventila neosjetljivog na utjecaj promjene dinamičkog tlaka sustava sa funkcijom podešenja protoka, sa ON/OFF elektrotermičkim pogonom 230V za regulaciju ventila motornim pogonom, koji će se ugraditi na povrati vod ventilokonvektora. U cijenu uključiti sav potreban spojni i montažni materijal.</t>
  </si>
  <si>
    <t>DN 10 + pogon, 55-275 l/h</t>
  </si>
  <si>
    <t>DN 15 + pogon, 90 - 450 l/h</t>
  </si>
  <si>
    <t>DN 20 + pogon, 180 - 900 l/h</t>
  </si>
  <si>
    <t>Dobava i ugradnja automatskih odzračnih lončića sa zapornim venitlom za ugradnju na instalaciju hlađenja, zajedno sa potrebnim spojnim i montažnim materijalom.</t>
  </si>
  <si>
    <t>Č.DN 50</t>
  </si>
  <si>
    <t>Č.DN 65</t>
  </si>
  <si>
    <t>Dobava i ugradnja bakrenih cijevi u šipkama zajedno sa fitinzima, spojnim, montažnim i ovjesnim materijalom, dimenzija</t>
  </si>
  <si>
    <t>Cu22x1,0</t>
  </si>
  <si>
    <t>Cu28x1,2</t>
  </si>
  <si>
    <t>Cu35x1,5</t>
  </si>
  <si>
    <t>Cu42x1,5</t>
  </si>
  <si>
    <t>Dobava i ugradnja PP cijevi za odvod kondenzata, zajedno sa potrebnim kanalicama, fitinzima, ovjesom te potrebnim spojnim i montažnim materijalom.</t>
  </si>
  <si>
    <t>PP ∅ 32</t>
  </si>
  <si>
    <t>Dobava i ugradnja zidnog sifona za ventilokonvektor hlađenja, za ugradnju na instalciju odvoda kondenzata prije spoja na instalaciju odvodnje građevine, zajedno sa potrebnim spojnim i montažnim materijalom. U cijenu uključiti uštemavanje u zid.</t>
  </si>
  <si>
    <t>Izrada prodora u zidu/stropu radi prolaza instalacija, za dimenziju cijevi:</t>
  </si>
  <si>
    <t>DN50</t>
  </si>
  <si>
    <t>PP φ 32</t>
  </si>
  <si>
    <t>Balansiranje, podaševanje i puštanje u pogon sustava hlađenja od strane ovlašetnog proizvođača opreme.</t>
  </si>
  <si>
    <t>Punjenje sustava hlađenja vodom, odzračivanje, hladna tlačna proba vodom tlaka 4 bara mjereno na najnižem mjestu instalacije,  popravak eventualno propusnih mjesta, te izradu izvješća o izvršenoj tlačnoj probi</t>
  </si>
  <si>
    <t>Cu15x1,0</t>
  </si>
  <si>
    <t>Cu18x1,0</t>
  </si>
  <si>
    <t>Dobava i montaža pločastih radijatora kompaktne izvedbe s bočnim priključkom bez integriranog termostatskog ventila, zajedno sa svim spojnim i montažnim materijalom, dimenzija:</t>
  </si>
  <si>
    <t>22 /600/1000</t>
  </si>
  <si>
    <t>33/600/1400</t>
  </si>
  <si>
    <t>Dobava i ugradnja termostatskog radijatorskog ventila s predregulacijskom skalom,  za dvocijevne sustave grijanja s prisilnom cirkulacijom, za ugradnju na radijatore, kutna ili ravna izvedba.
Područje postavnih vrijednosti 8-26°C. Ugrađena zaštita od smrzavanja.
Zajedno sa potrebnim spojnim i montažnim materijalom.</t>
  </si>
  <si>
    <t>Dobava i ugradnja radijatorskih zapornih ventila, zajedno sa spojnim i montažnim materijalom</t>
  </si>
  <si>
    <t>1/2"</t>
  </si>
  <si>
    <t>Dobava i ugradnja radijatorskih ispusnih slavina, zajedno sa spojnim i montažnim materijalom</t>
  </si>
  <si>
    <t>Dobava i ugradnja radijatorskih odzračnika, zajedno sa spojnim i montažnim materijalom</t>
  </si>
  <si>
    <t>Dobava i ugradnja termostatske glave s plinskim punjenjem za javne prostore (dodatno oklopljena), za regulaciju temperature prostora, zaštitom od smrzavanja i mogućnošću ograničavanja i fiksiranja postavne vrijednosti temperature, zajedno sa spojnim i montažnim materijalom</t>
  </si>
  <si>
    <t>Dobava i ugradnja automatskih ozračnih lončića za ugradnju na instalaciju grijanja, zajedno sa potrebnim spojnim i montažnim materijalom.</t>
  </si>
  <si>
    <t>Grijača mrežica snage 150 W/m² (230 V). Grijača mrežica je debljine 4 mm i ugrađuje se direktno u fleksibilno ljepilo za pločice ili alternativno ju je moguće zaliti odgovarajućom samonivelirajućom masom.</t>
  </si>
  <si>
    <t>U cijenu uključiti sav potreban spojni i montažni materijal.</t>
  </si>
  <si>
    <t xml:space="preserve">ukupna površina podnog grijanja: </t>
  </si>
  <si>
    <t xml:space="preserve">Elektronički programabilni termostat s zaslonom osjetljivim na dodir i adaptivnom funkcijom za kontrolu električnog podnog grijanja sa podnim i prostornim osjetnikom. Termostat mora imati mogućnost automatskog isključivanja grijanja ako dođe do kvara podnog osjetnika i mogućnost zaključavanja termostata. </t>
  </si>
  <si>
    <t>Električnog kabela za zaštitu od smrzavanja cijevi grijanja/hlađenja koje se vode po vanjskom prostoru. U cijenu uključiti pripadajuće termostate te sav potreban spojni i montažni materijal.</t>
  </si>
  <si>
    <t>Kabel duljine 15m; Pel=375 W</t>
  </si>
  <si>
    <t>Punjenje sustava radijatorskog grijanja vodom, odzračivanje, hladna tlačna proba vodom tlaka 4 bara mjereno na najnižem mjestu instalacije,  popravak eventualno propusnih mjesta, te izradu izvješća o izvršenoj tlačnoj probi</t>
  </si>
  <si>
    <t>Topla proba sustava grijanja</t>
  </si>
  <si>
    <t xml:space="preserve">Dobava i montaža odsisnog kupaonskog ventilatora zajedno sa svim spojnim i montažnim materijalom </t>
  </si>
  <si>
    <t>∅100
q=90 m3/h
dp=15 Pa
230V / 50Hz / 13 W
- s ugrađenom nepovratnom 
  zaklopkom
- s vremenskim relejem
- upravljanje preko rasvjete</t>
  </si>
  <si>
    <t>Dobava i montaža protukišne fasadne rešetke sa zaštitnom mrežicom, zajedno sa svim spojnim i montažnim materijalom. Za kanal:</t>
  </si>
  <si>
    <t>Φ100</t>
  </si>
  <si>
    <t>Dobava i montaža krovnog protukišnog završnog elementa sa zaštitnom mrežicom, zajedno sa svim spojnim i montažnim materijalom. Za kanal:</t>
  </si>
  <si>
    <t>Φ125</t>
  </si>
  <si>
    <t xml:space="preserve">Dobava i montaža neprovidne rešetke za ugradnju u vrata, zajedno sa protuokviom te montažnim, spojnim i brtvenim materijalom. </t>
  </si>
  <si>
    <t>325x125 mm</t>
  </si>
  <si>
    <t>Dobava i montaža zračnih spiro kanala izrađenih iz pocinčanog čeličnog lima, izrada fazonskih i  prelaznih komada, te sav potreban brtveni, spojni i montažni materijal.</t>
  </si>
  <si>
    <t>φ 100</t>
  </si>
  <si>
    <t>φ 125</t>
  </si>
  <si>
    <t xml:space="preserve">Dobava i montaža odsisnog cijevnog ventilatora za ugradnju na okrugli kanal zajedno sa svim spojnim i montažnim materijalom </t>
  </si>
  <si>
    <t>Q=160 m3/h
Pel= 110W / 230V / 50Hz
- upravljanje preko ON/OFF upravaljača koji je potrebno uključiti u cijenu.</t>
  </si>
  <si>
    <t xml:space="preserve">Dobava i montaža zračnih ventila zajedno sa svim spojnim i montažnim materijalom </t>
  </si>
  <si>
    <t>Φ 100</t>
  </si>
  <si>
    <t>Izrada prodora u zidu/stropu radi prolaza instalacija, za dimenziju ventilacijskih cijevi:</t>
  </si>
  <si>
    <t>Ф100</t>
  </si>
  <si>
    <t>Ф125</t>
  </si>
  <si>
    <t>Probni pogon, balansiranje i podešavanje ugrađene opreme prema zahtjevima projekta, te izrada elaborata o izvršenim mjerenjima i postignutim rezultatima u odnosu na projektirane veličine.</t>
  </si>
  <si>
    <t>Provjera izvršenog balansiranja sistema s finim podešavanjem količina prema projektu i funkcionalno ispitivanje zadimljavanjem, 
snimanjem učinkovitosti sustava od strane ovlaštene organizacije za tu vrstu posla s izdavanjem pismenog izvješća o nalazu.</t>
  </si>
  <si>
    <t xml:space="preserve">Dobava i montaža standardne zidne kuhinjske   nape za ugradnju iznad termobloka u kuhinji zajedno sa svim potrebnim spojnim, montažnim i ovjesnim materijalom do potpune funkcionalnosti. </t>
  </si>
  <si>
    <t>1500x900x600 mm
q=1300 m3/h</t>
  </si>
  <si>
    <r>
      <t>Dobava i montaža krilne zaklopke</t>
    </r>
    <r>
      <rPr>
        <sz val="11"/>
        <color theme="1"/>
        <rFont val="Calibri"/>
        <family val="2"/>
        <scheme val="minor"/>
      </rPr>
      <t xml:space="preserve"> za ugradnju kod kuhinjske nape, zajedno s materijalom za ugradnju i pričvršćenje te svim potrebnim materijalom do potpune gotovosti. U cijenu uključiti EM pogon zaklopke koji je potrebno upariti sa plinskim elektromagnetskim ventilom. </t>
    </r>
  </si>
  <si>
    <t>dim. φ 200 mm</t>
  </si>
  <si>
    <t>Dobava i ugradnja automatike za upravljanje sa krilnom zaklopkom i plinskim EM ventilom, te indikatorima rada sustava ventilacije. U cijenu uključiti elemente upravljanja, ožičenje te potrebni elektro-komandni ormar.</t>
  </si>
  <si>
    <t>Dobava i montaža električnog grijača zraka za ugradnju na ventilacijski kanal, zajedno sa svim potrebnim spojnim i montažnim materijalom do potpune gotovosti.
Q=390 m3/h
Pel.=2,1 kW; 230V</t>
  </si>
  <si>
    <t>Dobava i ugradnja tlačnog cijevnog ventilatora za ugradnju u okrugli kanal, zajedno sa fleksibilnim spojem na kanal, ovjsnim materijalom te svim potrebnim spojnim i montažnim materijalom do potpune funkcionalnosti.
1300 m3/h
120 Pa
210 W
230 V / 50 Hz</t>
  </si>
  <si>
    <t>Dobava i montaža frekventnog regulatora za upravljanje sa tlačnim i odsisnim ventilatorima, zajedno sa ožičenjem upravljača i ventilatora te svim potrebnim spojnim i montažnim materijalom do potpune funkcionalnosti.</t>
  </si>
  <si>
    <t>Puštanje u pogon tlačnih i odsisnih ventilatora, pripadajućeg upravljača i stale opreme od strane ovlaštenog servisera, uz davanje potrebne atestne i garancijske dokumentacije te uputa za upotrebu, sve na hrvatskom jeziku.</t>
  </si>
  <si>
    <t>Dobava i montaža rešetke za dovod zraka u prostor za ugradnju na kvadratni kanal, koja se sastoji od okvira i protuokvira, izrađene iz AL-profila; obojanih u boji i tonu prema zahtjevu arhitekta, zajedno sa potrebnim protuokvirom te svim potrebnim spojnim i montažnim materijalom.
Dimenzija i količina:</t>
  </si>
  <si>
    <t>125x625 mm</t>
  </si>
  <si>
    <t>Izrada proboja kroz krov/zid za prolaz ventilacijskog kanala:</t>
  </si>
  <si>
    <t>600x600 mm - kroz vanjski zid</t>
  </si>
  <si>
    <t>φ 200</t>
  </si>
  <si>
    <t>φ 250</t>
  </si>
  <si>
    <t>Dobava i ugradnja fasadne protukišne rešetke za ugradnju na vanjski zid, zajedno sa potrebnim spojnim i montažnim materijalom.</t>
  </si>
  <si>
    <t>FZ 585x600 mm</t>
  </si>
  <si>
    <t>Izrada i montaža ovjesa i nosača kanala cjevovoda te ventilatora, izrađenih od profilnog čelika, uključivo vijčani materijal, materijal za varenje, te antikorozivnu zaštitu.</t>
  </si>
  <si>
    <t xml:space="preserve">Dobava i montaža zračnih spiro kanala izrađenih iz pocinčanog čeličnog lima, izrada fazonskih i  prelaznih komada, spojeva na vrtložne distributere i usisne rešetke, te sav potreban brtveni, spojni i montažni materijal.
</t>
  </si>
  <si>
    <t>Ø200</t>
  </si>
  <si>
    <t>Ø250</t>
  </si>
  <si>
    <t>Ø315</t>
  </si>
  <si>
    <t>Dobava i montaža izolacije 19-25 mm za izolaciju kanala, zajedno sa svom opremom potrebnom za montažu izolacije na kanal. Obračun po površini kanala.</t>
  </si>
  <si>
    <t>cijev φ 200- duljine:</t>
  </si>
  <si>
    <t>Φ200</t>
  </si>
  <si>
    <t>Φ250</t>
  </si>
  <si>
    <t>Φ315</t>
  </si>
  <si>
    <t xml:space="preserve">Dobava i ugradnja podžbukne zidne usisne utičnice sa koljenom ili ravnim priključkom. 
U cijenu su uračunati troškovi materijala i radova ugradnje te spajanje i kontaktno povezivanja istih. </t>
  </si>
  <si>
    <t>Obračun materijala prema stvarnom broju ugrađenih utičnica.</t>
  </si>
  <si>
    <t>Dobava i ugradnja podžbukne zidne usisne utičnice</t>
  </si>
  <si>
    <t xml:space="preserve">Dobava i ugradnja završne zidne usisne utičnice izrađene izrađene od ABS-a. 
U cijenu su uračunati troškovi materijala i radova postavljanja te spajanje i kontaktno povezivanja istih.  </t>
  </si>
  <si>
    <t xml:space="preserve">Dobava i ugradnja završne zidne usisne utičnice </t>
  </si>
  <si>
    <t>Obračun materijala prema stvarno ugrađenim m¹ cijevi.</t>
  </si>
  <si>
    <t>Obračun materijala prema stvarno ugrađenom broju komada.</t>
  </si>
  <si>
    <t xml:space="preserve">Obračun materijala prema stvarno ugrađenom broju komada . </t>
  </si>
  <si>
    <t xml:space="preserve">Obračun materijala prema stvarno ugrađenom broju komada. </t>
  </si>
  <si>
    <t xml:space="preserve">Obračun materijala prema m¹ stvarno ugrađenog kabela </t>
  </si>
  <si>
    <t xml:space="preserve">Dobava i ugradnja produžnih kutija za završne usisne utičnice. U cijeni rada uračunat je i potreban  materijal za montažu.                                                                         </t>
  </si>
  <si>
    <t>Dobava i ugradnja produžnih kutija za završne usisne utičnice.</t>
  </si>
  <si>
    <t xml:space="preserve">Dobava i ugradnja produžetaka od 0,5 cm - 4 cm za završne usisne utičnice. U cijeni rada uračunat je i potreban  materijal za montažu.                                                                         </t>
  </si>
  <si>
    <t>Dobava i ugradnja produžetaka od 0,5 cm - 4 cm.</t>
  </si>
  <si>
    <t>Dobava i ugradnja prigušivača za Ø50 mm, dužine 1.500 mm</t>
  </si>
  <si>
    <t xml:space="preserve">Dobava i isporuka fleksibilnog crijeva dužine 7m                                                        </t>
  </si>
  <si>
    <t xml:space="preserve">Dobava i isporuka kompleta pribora Ø32 satavljen od: </t>
  </si>
  <si>
    <t xml:space="preserve">-nosač četki i fl. crijeva-metalni                      </t>
  </si>
  <si>
    <t xml:space="preserve">-set stopa za prašinu, kuteve, odijela, presvlake                                  </t>
  </si>
  <si>
    <t xml:space="preserve">-produžetak teleskopski kromirani - stopa univerzalna za pod od 30 cm sa kotačima                                          </t>
  </si>
  <si>
    <t>-stopa univerzalna za pod od 30 cm sa kotačima</t>
  </si>
  <si>
    <t xml:space="preserve">Dobava i isporuka kompleta pribora </t>
  </si>
  <si>
    <t xml:space="preserve">Ispitivanje izvedene instalacije, mjerenje i izrada zapisnika </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</si>
  <si>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slijedeće: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</si>
  <si>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TROŠKOVNIK VERTIKALNOG TRANSPORTA</t>
  </si>
  <si>
    <t>5.2.</t>
  </si>
  <si>
    <t>5.3.</t>
  </si>
  <si>
    <t>5.2.1.</t>
  </si>
  <si>
    <t>5.2.2.</t>
  </si>
  <si>
    <t>5.2.3.</t>
  </si>
  <si>
    <t>5.2.4.</t>
  </si>
  <si>
    <t>5.2.5.</t>
  </si>
  <si>
    <t>5.2.6.</t>
  </si>
  <si>
    <t>5.2.7.</t>
  </si>
  <si>
    <t>5.2.8.</t>
  </si>
  <si>
    <t>5.3.1.</t>
  </si>
  <si>
    <t>A)</t>
  </si>
  <si>
    <t>B)</t>
  </si>
  <si>
    <t>C)</t>
  </si>
  <si>
    <t>5.3.2.</t>
  </si>
  <si>
    <t>5.3.3.</t>
  </si>
  <si>
    <t>5.3.4.</t>
  </si>
  <si>
    <t>5.3.5.</t>
  </si>
  <si>
    <t>5.3.6.</t>
  </si>
  <si>
    <t>5.3.7.</t>
  </si>
  <si>
    <t>5.3.8.</t>
  </si>
  <si>
    <t>5.3.9.</t>
  </si>
  <si>
    <t>5.4.</t>
  </si>
  <si>
    <t>5.5.</t>
  </si>
  <si>
    <t>5.6.</t>
  </si>
  <si>
    <t>5.6.1.</t>
  </si>
  <si>
    <t>5.5.1.</t>
  </si>
  <si>
    <t>5.5.2.</t>
  </si>
  <si>
    <t>5.5.3.</t>
  </si>
  <si>
    <t>5.5.4.</t>
  </si>
  <si>
    <t>5.5.5.</t>
  </si>
  <si>
    <t>5.5.6.</t>
  </si>
  <si>
    <t>5.5.7.</t>
  </si>
  <si>
    <t>5.5.8.</t>
  </si>
  <si>
    <t>5.5.9.</t>
  </si>
  <si>
    <t>5.4.1.</t>
  </si>
  <si>
    <t>5.4.2.</t>
  </si>
  <si>
    <t>5.4.3.</t>
  </si>
  <si>
    <t>5.4.4.</t>
  </si>
  <si>
    <t>5.4.5.</t>
  </si>
  <si>
    <t>5.4.6.</t>
  </si>
  <si>
    <t>5.4.7.</t>
  </si>
  <si>
    <t>5.4.8.</t>
  </si>
  <si>
    <t>5.4.9.</t>
  </si>
  <si>
    <t>5.4.10.</t>
  </si>
  <si>
    <t>5.4.11.</t>
  </si>
  <si>
    <t>ECO PROJEKT d.o.o.</t>
  </si>
  <si>
    <t>Rekonstrukcija postojeće stambene zgrade</t>
  </si>
  <si>
    <t>Duga ulica 35, 42223 Varaždinske Toplice</t>
  </si>
  <si>
    <r>
      <rPr>
        <i/>
        <sz val="8"/>
        <rFont val="Myriad Pro"/>
        <family val="2"/>
      </rPr>
      <t>tel:</t>
    </r>
    <r>
      <rPr>
        <sz val="8"/>
        <rFont val="Myriad Pro"/>
        <family val="2"/>
      </rPr>
      <t xml:space="preserve"> 098/657-004    </t>
    </r>
    <r>
      <rPr>
        <i/>
        <sz val="8"/>
        <rFont val="Myriad Pro"/>
        <family val="2"/>
      </rPr>
      <t>e-mail:</t>
    </r>
    <r>
      <rPr>
        <sz val="8"/>
        <rFont val="Myriad Pro"/>
        <family val="2"/>
      </rPr>
      <t xml:space="preserve"> z.bahunek@gmail.com</t>
    </r>
  </si>
  <si>
    <r>
      <rPr>
        <i/>
        <sz val="8"/>
        <rFont val="Myriad Pro"/>
        <family val="2"/>
      </rPr>
      <t>projektant:</t>
    </r>
    <r>
      <rPr>
        <sz val="8"/>
        <rFont val="Myriad Pro"/>
        <family val="2"/>
      </rPr>
      <t xml:space="preserve"> Zoran Bahunek, dipl.ing.stroj.</t>
    </r>
  </si>
  <si>
    <t>studeni 2020.</t>
  </si>
  <si>
    <t>TROŠKOVNIK STROJARSKIH INSTALACIJA</t>
  </si>
  <si>
    <t>GRIJANJE,HLAĐENJE I VENTILACIJA</t>
  </si>
  <si>
    <t>Ženska grupa Karlovac – Korak, 
Ul. Vladka Mačeka 6/II, 47000 Karlovac</t>
  </si>
  <si>
    <t>glavni projekt</t>
  </si>
  <si>
    <t>Z.O.P.</t>
  </si>
  <si>
    <t>STR - SUSTAV GRIJANJA I MEHANIČKA VENTILACIJA</t>
  </si>
  <si>
    <t>OPĆI UVJETI</t>
  </si>
  <si>
    <t>Izvođač je obvezan prije početka radova proučiti svu tehničku dokumentaciju, pregledati gradilište, informirati se o svim izvorištima materijala, mogućnostima organizacije gradilišta, korištenja privremenih objekata i priključaka vode i električne energije, te zatražiti objašnjenja u vezi nejasnih stavki, pregledati trasu građevine, prikupiti potrebne podatke o uvjetima pod kojima će se građevina graditi</t>
  </si>
  <si>
    <t>Bez pismene suglasnosti projektanta, izvođač nema pravo na izmjenu projekta.</t>
  </si>
  <si>
    <t>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 Eventualne opravdane izmjene projekta dužan je nadzorni inženjer investitora unijeti u građevinski dnevnik.</t>
  </si>
  <si>
    <t>Svi radovi se izvode sukladno projektu i stavkama troškovnika.</t>
  </si>
  <si>
    <t xml:space="preserve">Navedena ispitivanja, kontrole, puštanja u pogon uređaja i opreme, balansiranja i mjerenja izvode ovlaštene institucije, a odnose se na mjerenje i dokazivanje svih projektom predviđenih parametara mikroklime za sve tretirane prostore po sustavima, tlačne probe, probni pogon sustava i prateće pogonske opreme, balansiranje svih instalacija, konačno puštanje u pogon sa svim potrebnim podešavanjima i mjerenjima do potpunog postizanja projektnih parametara, uz izradu pratećih zapisnika o tlačnim probama, balansiranju i postignutim parametrima rada sustava, te ostala potrebna ispitivanja sukladno važećoj zakonskoj regulativi. </t>
  </si>
  <si>
    <t>U troškovima opreme i uređaja, podrazumijeva se njihova ukupna nabavna cijena (uključivo s carinom i porezima), transportni troškovi, svi potrebni prijenosi, utovari i istovari, uskladištenje, čuvanje, dovoz i odvoz alata potrebnog za montažu opreme, uređaja i instalacije, svi prijenosi po gradilištu, te odvoz preostalog materijala, uključivo i dizanje autodizalicom krupne opreme i puštanje u pogon glavne opreme od strane ovlaštenih servisera.</t>
  </si>
  <si>
    <t>U troškovima materijala, podrazumijeva se nabavna cijena kako primarnog, tako i kompletnog pomoćnog, spojnog i potrošnog materijala za montažu, spajanje i brtvljenje gore specificirane opreme, naljepnice i strelice za označavanje, sve u potrebnoj količini i kvaliteti, uključivo sa svim potrebnim prijenosima, utovarima i istovarima, uskladištenjem i čuvanjem.</t>
  </si>
  <si>
    <t>Ukupnom cijenom obuhvaćeni su prateći građevinski radovi (prodori, bušenja i rezanja uključivo sa završnom građevinskom obradom), kao i ostali radovi koji nisu posebno iskazani i specificirani, a isti su potrebni za potpunu funkcionalnost i pogonsku gotovost.</t>
  </si>
  <si>
    <t>Ponuditelj je obavezan ukupnom cijenom obuhvatiti izradu potrebne prateće radioničke dokumentacije, izradu primopredajne dokumentacije i izradu projekta izvedenog stanja.
Prateća čišćenja prostora tijekom izvedbe radova, kao i obuka osoblja korisnika u rukovanju instalacijom do konačne - službene primopredaje Investitoru odnosno krajnjem korisniku, moraju biti uključena u ponudbenu cijenu.
Sve predmetno je obuhvaćeno jediničnom cijenom i ne navodi se kao zasebna stavka!</t>
  </si>
  <si>
    <t xml:space="preserve">Prilikom ugradnje specificirane opreme i materijala nužno je u cijelosti se pridržavati svih napomena i upozorenja navedenih u tekstualnom i grafičkom dijelu projekta i tehničkoj dokumentaciji proizvođača. 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 izvoditelj ne smije upotrebljavati materijale koji nisu predviđeni projektom. </t>
  </si>
  <si>
    <t xml:space="preserve">Ovim troškovnikom kao i projektom, predviđena je oprema koja prema prospektima i uputstvima proizvođača ispunjava parametre koji su projektom zahtijevani. </t>
  </si>
  <si>
    <t xml:space="preserve">Za radove na visini uračunati dopremu, otpremu i postava unutarnje pomične skele, kotači s kočnicom. Svi radovi oko postave, razne preinake (prepravci) i demontaža i odvoz skele uključiti u jediničnu cijenu.  Skela mora biti propisno ukrućena prema svim važećim propisima zaštite na radu i hrvatskim normama ili jednakovrijedno, a sigurna za sve prolaznike i sudionike u radu. </t>
  </si>
  <si>
    <t>U jediničnim cijenama ovog troškovnika uključeno je izvršenje svih obaveza iz bilo kojeg dijela ili priloga ovog projekta.</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</si>
  <si>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</si>
  <si>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</si>
  <si>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</si>
  <si>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</si>
  <si>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Izvođač u potpunosti odgovara za ispravnost izvršene isporuke i jedini je odgovoran za eventualno loše izvedeni rad i loš kvalitet isporučenih materijala, opreme ili proizvoda.</t>
  </si>
  <si>
    <t>Izvođač je dužan posjedovati ateste o ispitivanju materijala upotrebljenih za izgradnju građevine, te ateste o ispravnosti izvedenih instalacija, a prilikom tehničkog pregleda građevine mora sve ateste dostaviti investitoru na upotrebu.</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</si>
  <si>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</si>
  <si>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</si>
  <si>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Na svu radnu snagu dodaje se faktor u koji pored ostalog treba uračunati i održavanje gradilišta, postavljanje svih pomičnih objekata na gradilištu kao i demontaža istih.</t>
  </si>
  <si>
    <t>U pogledu izmjera držati se točno uputstava iz normi u građevinarstvu ili jednakovrijedno, tj. u pogledu dodavanja i odbijanja za kvadraturu.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</si>
  <si>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</si>
  <si>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</si>
  <si>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Uređenje gradilišta po završetku radova kao i zemljišta za deponije, prilazne puteve i pomoćne zgrade, uključeno je u jediničnu cijenu i neće se posebno naplaćivati.</t>
  </si>
  <si>
    <t>Prekopi mimo projektom predviđenih neće se priznavati izvođaču. Iskopani materijal koji će se upotrijebiti, deponirati tako da ne smeta gradnji i iskopu rova cjevovoda.</t>
  </si>
  <si>
    <t>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</si>
  <si>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</si>
  <si>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</si>
  <si>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ovlaživanje prije betoniranja kao i premazivanje kalupa. Po završetku betoniranja sva se oplata nakon određenog vremena mora očistiti i sortirati.</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</si>
  <si>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</si>
  <si>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Betone i mortove treba miješati u razredima tlačne čvrstoće, prema propisima HRN za beton ili jednakovrijedno, odnosno za mortove kako je to dano u stavci troškovnika. Sav beton u principu potrebno je strojno miješati. Ručno miješanje dozvoljeno je samo za vrlo male količine nekonstruktivnih dijelova na građevini.</t>
  </si>
  <si>
    <t>NAPOMENA 1:</t>
  </si>
  <si>
    <t>U cijenu svih stavki ove grupe potrebno je uključiti i prijevoz odnosno dostavu opreme i materijala i sav sitan potrošni materijal potreban za montažu instalacije.</t>
  </si>
  <si>
    <t>NAPOMENA 2:</t>
  </si>
  <si>
    <t>Svaku stavku ponuditi sve do pune funkcionalnosti sa uključenim svim potrošnim i spojnim materijalom kao i transport materijala i opreme do gradilišta, te povrat preostalog.</t>
  </si>
  <si>
    <t>NAPOMENA 3:</t>
  </si>
  <si>
    <t>Sanacija svih oštećenih površina  nastalih prilikom izvođenja instalacije uključivo gruba zidarska obrada, zapunjavanje oštećenja reparaturnim mortom, gletanje i završna soboslikarsko ličilačka obrada.</t>
  </si>
  <si>
    <t>KUĆNI PRIKLJUČAK I NEMJERENI DIO PLINSKE INSTALACIJE</t>
  </si>
  <si>
    <t>MJERENI DIO PLINSKE INSTALACIJE</t>
  </si>
  <si>
    <t>STROJARNICA</t>
  </si>
  <si>
    <t>SOLARNA INSTALACIJA ZA PRIPREMU PTV</t>
  </si>
  <si>
    <t>INSTALACIJA GRIJANJA I HLAĐENJA</t>
  </si>
  <si>
    <t>RADIJATORSKO I PODNO GRIJANJE</t>
  </si>
  <si>
    <t>ODSISNA VENTILACIJA SANITARIJA I POMOĆNIH PROSTORA</t>
  </si>
  <si>
    <t>VENTILACIJA KUHINJE</t>
  </si>
  <si>
    <t>CENTRALNO USISAVANJE</t>
  </si>
  <si>
    <t xml:space="preserve"> OPREMA I UREĐAJI</t>
  </si>
  <si>
    <t>5.6.2.</t>
  </si>
  <si>
    <t>5.6.3.</t>
  </si>
  <si>
    <t>5.6.4.</t>
  </si>
  <si>
    <t>5.6.5.</t>
  </si>
  <si>
    <t>5.6.6.</t>
  </si>
  <si>
    <t>5.6.7.</t>
  </si>
  <si>
    <t>5.6.8.</t>
  </si>
  <si>
    <t>5.6.9.</t>
  </si>
  <si>
    <t>5.6.10.</t>
  </si>
  <si>
    <t>5.6.11.</t>
  </si>
  <si>
    <t>OJAČANJA ZIDOVA - PROTUPOTRESNA</t>
  </si>
  <si>
    <t>1.7.</t>
  </si>
  <si>
    <t>KONSTRUKTIVNA OJAČANJA POSTOJEĆIH ZIDOVA</t>
  </si>
  <si>
    <t>1.1.14.</t>
  </si>
  <si>
    <t>1.1.15.</t>
  </si>
  <si>
    <t>Demontaža postojećih zidova i strehe susjedne nadstrešnice u svrhu postavljanja radne skele i ojačanja zidova, sa utovarom i odvozom.  Stavka obuhvaća strojni i ručni rad. U cijenu stavke uračunat sav potreban rad, mehanizacija i alat,  utovar, odvoz i istovar na deponij građevnog materijala na udaljenost do 10 km, a koju osigurava izvođač. Obračun po m3 uklonjenog materijala.</t>
  </si>
  <si>
    <t>1.7.1.</t>
  </si>
  <si>
    <t>1.7.2.</t>
  </si>
  <si>
    <t>1.7.3.</t>
  </si>
  <si>
    <t>1.7.4.</t>
  </si>
  <si>
    <t>1.7.5.</t>
  </si>
  <si>
    <t>Izrada završnog sloja fasade susjednog zida sa jugozapadnog dvorišnog pročelja.</t>
  </si>
  <si>
    <t>opšav krovnog vijenca R.Š. do 30 cm</t>
  </si>
  <si>
    <t>Dobava i ugradnja opšava dimnjaka, debljine lima d=1,00 mm.</t>
  </si>
  <si>
    <t>Dobava i ugradnja krovnog prozora dimenzija. 160X80cm.</t>
  </si>
  <si>
    <t>Dobava i postava spuštenog gipskartonskog stropa na metalnoj potkonstrukciji izvedenog od jednostruke gispartonske ploče. Spušteni strop se izvodi u svrhu propisne izvedbe toplinske izolacije ravnog krova.</t>
  </si>
  <si>
    <t xml:space="preserve">Dobava i postava spuštenog gipskartonskog stropa na metalnoj potkonstrukciji izvedenog od jednostruke gispartonske ploče. </t>
  </si>
  <si>
    <t>Ogradni sustav sa zaštitom od širenja buke i spriječavanja neovlaštenog pristupa novo projektiranoj opremi za vanjske jedinice strojarske opreme i agregata.</t>
  </si>
  <si>
    <t>Dobava i postava gipskartonskog zida prema tavanu na metalnoj potkonstrukciji izvedenog od trostruke vatrootporne gispartonske ploče. Zid se izvodi u svrhu propisne izvedbe toplinske izolacije stropa prema tavanu.</t>
  </si>
  <si>
    <t>Dobava i postava gipskartonske obloge drvenih stupova i greda od trostruke vatrootporne gispartonske ploče.</t>
  </si>
  <si>
    <t>Profili su iz aluminijskih šesterokomornog profila sa prekinutim termičkim mostom, bijele boje.</t>
  </si>
  <si>
    <t>2.4.5.</t>
  </si>
  <si>
    <t>Izrada uz prethodne izmjere na licu mjesta i dogovoru s projektantom te je potrebno priložiti dokaze o kvaliteti proizvoda.</t>
  </si>
  <si>
    <t>PPN PROJEKT d.o.o.</t>
  </si>
  <si>
    <t>Gustava Krkleca 14, 10 000 Zagreb</t>
  </si>
  <si>
    <r>
      <rPr>
        <i/>
        <sz val="8"/>
        <rFont val="Myriad Pro"/>
        <family val="2"/>
      </rPr>
      <t>tel:</t>
    </r>
    <r>
      <rPr>
        <sz val="8"/>
        <rFont val="Myriad Pro"/>
        <family val="2"/>
      </rPr>
      <t xml:space="preserve"> 01/4819-462      </t>
    </r>
    <r>
      <rPr>
        <i/>
        <sz val="8"/>
        <rFont val="Myriad Pro"/>
        <family val="2"/>
      </rPr>
      <t>e-mail:</t>
    </r>
    <r>
      <rPr>
        <sz val="8"/>
        <rFont val="Myriad Pro"/>
        <family val="2"/>
      </rPr>
      <t xml:space="preserve"> info@ppnprojekt.hr</t>
    </r>
  </si>
  <si>
    <t>GRAĐEVINSKO OBRTNIČKI RADOVI</t>
  </si>
  <si>
    <t xml:space="preserve">
Vrsta dizala:  osobno prema HRN EN 81-20 ili jednakovrijedno
Vrsta pogona dizala:  sinkroni električni bezreduktorski motor s permanentnim magnetima, snage 4,0 kW ±5%, minimalno 180 uključivanja/sat
Tip dizala:  električno dizalo na užad bez posebne strojarnice
Nosivost dizala:  630 kg / 8 osoba ±3%
Brzina vožnje:  min. 0,9 - max. 1,1 m/s, frekvencijska regulacija
Visina dizanja:  6,68 m ±3%
Broj postaja:  3
Broj ulaza:  3 – ulazi sa iste strane
Vrsta upravljanja:  mikroprocesorsko, simpleks – sabirno,
požarni režim rada
Signalizacija na glavnoj postaji:
 optički signal potvrde prijema poziva, digitalni optički pokazivač položaja kabine i strelice smjera daljnje vožnje, zvučni signal dolaska kabine u stanicu
Signalizacija na ostalim postajama:
 optički signal potvrde prijema poziva digitalni optički pokazivač položaja kabine i strelice smjera daljnje vožnje, zvučni signal dolaska kabine u stanicu</t>
  </si>
  <si>
    <t>Izrada završnog sloja fasade okna dizala. U cijenu uključena skela.</t>
  </si>
  <si>
    <t>Opće napomene     
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t>
  </si>
  <si>
    <t>DIZALO</t>
  </si>
  <si>
    <t>2.4.6.</t>
  </si>
  <si>
    <t>Demontaža i ponovna montaža dimnjaka na uličnom pročelju. U cijenu uključena demontaža dizalicom, skladištenje dimnjaka i ponovna montaža na predviđenu armiranobetonsku ploču. Dimnjak dimenzije 2,20x0,65x2,45 m.</t>
  </si>
  <si>
    <t xml:space="preserve">Planiranje dna svih iskopa za temeljnu ploču s točnošću +/- 2 cm, uključivo odsijecanje i izbacivanje viška iskopa. Obračun po m2 isplanirane površine. </t>
  </si>
  <si>
    <t xml:space="preserve">Dobava, transport i ugradnja tamponskog sloja šljunka  ispod temeljne ploče debljine 30 cm. Stavka uključuje vlaženje i strojno zbijanje do potrebne zbijenosti. Prije betoniranja potrebno je postići zbijenost od 40 MPa. Obračun po m3 ugrađenog tamponskog sloja. </t>
  </si>
  <si>
    <t>kutne lajsne</t>
  </si>
  <si>
    <t>2.9.2.</t>
  </si>
  <si>
    <t>Dobava i postava prijelaznih lajsna između keramičkih pločica i laminata. U cijenu uključen sav rad do pune gotovosti.</t>
  </si>
  <si>
    <t xml:space="preserve">- nadtemljne grede </t>
  </si>
  <si>
    <t>- podna ab ploča, d=12cm</t>
  </si>
  <si>
    <t>- podna ab ploča, d=16cm</t>
  </si>
  <si>
    <t>trakasti temelji</t>
  </si>
  <si>
    <t>podna ploča</t>
  </si>
  <si>
    <t>- a.b. zidovi, d=20 cm, beton</t>
  </si>
  <si>
    <t>-a.b. ploča, d=14 cm, beton</t>
  </si>
  <si>
    <t>- podna površina</t>
  </si>
  <si>
    <t>- sokl, h=6,0 cm</t>
  </si>
  <si>
    <t>- zidna površina</t>
  </si>
  <si>
    <t>- apartman 2</t>
  </si>
  <si>
    <t>- apartman 5</t>
  </si>
  <si>
    <t>Izvedba ostakljenih elementa od prozirnih  polikarbonatnih panela debljine 16 mm.</t>
  </si>
  <si>
    <t>Pažljiva demontaža i zbrinjavanje postojećeg pokrova od glinenog crijepa. U cijenu je uključena demontaža, utovar kompletnog pokrova sa svim elementima, te odvoz otpada na građevinsku deponiju uz plaćanje svih taksa i naknada.</t>
  </si>
  <si>
    <t>U cijenu uključiti iskop, utovar, deponiranje na parcelu te vraćanje na potrebnu novu poziciju, a za eventualni višak transport na deponiju i istovar.</t>
  </si>
  <si>
    <t>1.5.4.</t>
  </si>
  <si>
    <t>1.5.5.</t>
  </si>
  <si>
    <t>2.6.2.</t>
  </si>
  <si>
    <t>sokl</t>
  </si>
  <si>
    <t>- Pokrivna širina crijepa: 250 mm</t>
  </si>
  <si>
    <t>- Pokrivna dužina crijepa: 410 mm</t>
  </si>
  <si>
    <t>- Težina po komadu: 4,00 kg.</t>
  </si>
  <si>
    <t xml:space="preserve">Uključivo rubni polucrijepovi, crijep za strehu krova, podsljemeni crijep, završni ravni komadi uz oluk, elementi za odzračivanje krova. Sve prema uputama i tipskim elementima odabranog proizvođača pokrova za ventilirani krov. Svi rezani crjepovi moraju biti pričvršćeni i nepokretni, svi rubni crijepovi moraju biti pričvršćeni protiv vjetra. </t>
  </si>
  <si>
    <t>Polaganje s pokrivanjem u svemu prema uputama odabranog proizvođača. Pokrovna dužina (letvanje) 40,0 cm. Utrošak crijepa po m2 izvedene krovne površine iznosi u prosjeku 10 kom/m2.</t>
  </si>
  <si>
    <t>1.4.4.</t>
  </si>
  <si>
    <t>Dobava i pokrivanje sljemena i grebena krova iz utorenog crijepa odgovarajućim tipskim sljemenjacima i grebenima, uključujući sve potrebne tipske elemente (sljemeni crijep, sljemeno-grebena spojnica, završna sljemena pločica, sljemeno-grebena traka, metalni odzračni element s obje strane sljemena i grebena, podložna letva, čavli za pričvrrščivanje i sl.).</t>
  </si>
  <si>
    <t>KROVOPOKRIVAČKI RADOVI</t>
  </si>
  <si>
    <t>Prilikom polaganja pokrova treba se pridržavati pravila dobrog zanata. Naročitu pozornost treba posvetiti pokrivanju sljemena, grebena i krovnih uvala, koji su dijelovi i najsloženije krovne konstrukcije, a zbog kvalitetne zaštite nosive konstrukcije i građevine u cjelini. Tehnika polaganja ovisi o vrsti krovnog pokrova i specifična je za svaki pokrov, pa se pri radu treba koristiti sa uputstvima odabranog proizvođača, naročito kod novih vrsta pokrova i materijala.</t>
  </si>
  <si>
    <t>Izvoditelj je dužan na zahtjev investitora i nadzornog inženjera predočiti uzorke i prospekte za pojedine materijale koji se planiraju upotrijebiti, kao i predočiti njihove ateste o kvaliteti, izdane od ovlaštene organizacije.</t>
  </si>
  <si>
    <t>Prije početka pokrivanja krova sva limarija krova mora biti gotova i postavljena. Jedinična cijena obuhvaća sav rad, materijal, transport do gradilišta i sav horizontalan i vertikalan transport na gradilištu, te sav sitni spojni i pomoćni materijal.</t>
  </si>
  <si>
    <t>Napomena: dopušteno odstupanje u dimenzijama i težini crijepa iznosi +/- 5%.</t>
  </si>
  <si>
    <t>Izrada, dobava i ugradnja čelične pločevine u svrhu izrade nosive ploče dimnjaka sa svim ankerima, vijcima i spojnim sredstvima. U cijenu uključen sav potreban rad, materijal, montaža te transport. Obračun po kg postavljenog nosača.</t>
  </si>
  <si>
    <t>6.2.</t>
  </si>
  <si>
    <t>6.2.1.</t>
  </si>
  <si>
    <t>prodor do ø80 mm, zid debljine do 30 cm</t>
  </si>
  <si>
    <t>prodor do ø80 mm, zid debljine do 60 cm</t>
  </si>
  <si>
    <t>prodor do ø120 mm, zid debljine do 30 cm</t>
  </si>
  <si>
    <t>prodor do ø135 mm, zid debljine do 30 cm</t>
  </si>
  <si>
    <t>prodor do ø120 mm, zid debljine do 60 cm</t>
  </si>
  <si>
    <t>prodor do ø135 mm, zid debljine do 60 cm</t>
  </si>
  <si>
    <t>4.4.8.</t>
  </si>
  <si>
    <t xml:space="preserve">šlic vel. 6x6 cm </t>
  </si>
  <si>
    <t>prodor do ø60 mm, zid debljine do 30 cm</t>
  </si>
  <si>
    <t>prodor do ø60 mm, zid debljine do 60 cm</t>
  </si>
  <si>
    <t>Obračun po m2 izvedene ograde</t>
  </si>
  <si>
    <t>Jedinična cijena pojedine stavke uključuje kompletnu izradu, dostavu i montažu s okovom, bravom, ključevima, ostakljenjem, pragom, završnom obradom, opšavnim lajsnama, brtvama, odbojnicima, maskama i svim potrebnim materijalom za pričvršćenje, i sl. pa se isto neće posebno obračunavati u ostalim vrstama radova ovog troškovnika.</t>
  </si>
  <si>
    <t>2.6.3.</t>
  </si>
  <si>
    <t>2.6.4.</t>
  </si>
  <si>
    <t>2.6.5.</t>
  </si>
  <si>
    <t>2.6.6.</t>
  </si>
  <si>
    <t>2.6.7.</t>
  </si>
  <si>
    <t>2.4.7.</t>
  </si>
  <si>
    <t>2.6.8.</t>
  </si>
  <si>
    <t>2.6.9.</t>
  </si>
  <si>
    <t>2.8.3.</t>
  </si>
  <si>
    <t>2.09.</t>
  </si>
  <si>
    <t>Profili su iz ALU šesterokomornog profila sa prekinutim termičkim mostom, bijele boje.</t>
  </si>
  <si>
    <t>Profili su iz čeličnih profila sa prekinutim termičkim mostom, bijele boje.</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</si>
  <si>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</si>
  <si>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</si>
  <si>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</si>
  <si>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</si>
  <si>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</si>
  <si>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</si>
  <si>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</si>
  <si>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</si>
  <si>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</si>
  <si>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</si>
  <si>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</si>
  <si>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</si>
  <si>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</si>
  <si>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</si>
  <si>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</si>
  <si>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</si>
  <si>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</si>
  <si>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</si>
  <si>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</si>
  <si>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</si>
  <si>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</si>
  <si>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</si>
  <si>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</si>
  <si>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</si>
  <si>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</si>
  <si>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2.4.35.</t>
  </si>
  <si>
    <t>Jedinična cijena pojedine stavke uključuje kompletnu izradu, dostavu i montažu s okovom, bravom, ključevima, ostakljenjem, pragom, završnom obradom, opšavnim lajsnama, unutarnjom drvenom klupčicom materijala i završne obrade kao i stolarija, brtvama, odbojnicima, maskama i svim potrebnim materijalom za pričvršćenje, i sl. pa se isto neće posebno obračunavati u ostalim vrstama radova ovog troškovnika.</t>
  </si>
  <si>
    <t>Demontaža cijelokupne drvene nosive konstrukcije krovišta. U cijenu stavke uključiti trošak izvedbe rasteretne konstrukcije i svih osiguranja konstrukcije za vrijeme zamjene dotrajalih dijelova, te sve dijelove vezane za ovu razgradnju, kao i upotrebu odgovarajuće skele. Kompletna demontaža uračunata u stavci, kao i sva potrebna osiguranja građevine kao cjeline i dijelova vezanih za ovu razgradnju. U cijenu stavke uračunat utovar i odvoz razgrađenog materijala (razvrstanog po vrstama) na najbližu odgovarajuću deponiju, kao i svi troškovi istovara i korištenja odgovarajuće deponije.  Obračun po m2 razvijene površine krova.</t>
  </si>
  <si>
    <t>Dobava i montaža metalnog samostojećeg komunikacijskog ormara dimenzija 600x800x2000mm (šxdxv) 42U uključivo s podnožjem, krovnom ventilacijskom pločom (2 ventilatora + termostat), 19" nosačima s prednje i stražnje strane, kanalom za vertikalno vođenje kabela, kaveznim maticama i vijcima s podloškom.</t>
  </si>
  <si>
    <t>5.6.12.</t>
  </si>
  <si>
    <t>5.6.13.</t>
  </si>
  <si>
    <t>5.6.14.</t>
  </si>
  <si>
    <t>5.6.15.</t>
  </si>
  <si>
    <t>2. TROŠKOVNIK OBRTNIČKIH RADOVA</t>
  </si>
  <si>
    <t>1. TROŠKOVNIK GRAĐEVINSKIH RADOVA</t>
  </si>
  <si>
    <t>Čišćenje podloge koja mora biti suha i čista te mehanički čvrsta. Ukloniti ostatke nevezanih dijelova i prašine, te vodom isprati konstrukciju. Višak vode mora površinski ispariti. Obračun je po m2.</t>
  </si>
  <si>
    <t>Utiskivanje alkalno otporne mrežice od staklenih vlakana zasićenih smolom na način da se mrežica ugradi dok je materijal još „svjež“, vlačne čvrstoće 45kN/m. Potrebno preklapanje mrežice barem 5cm na spojevima.</t>
  </si>
  <si>
    <t>Obračun po m1 montirane ograde visine 1,05 m.</t>
  </si>
  <si>
    <t>Stijena isporučena na gradilište sa zaštitnom folijom svih profila</t>
  </si>
  <si>
    <t>Stijena isporučen na gradilište sa zaštitnom folijom svih profila</t>
  </si>
  <si>
    <t>2.5.3.</t>
  </si>
  <si>
    <t>Dobava i ugradnja antivibracijskog podloška za vanjsku jedinicu dizalice topline raspona nosivosti do 300 kg</t>
  </si>
  <si>
    <t>2.8.4.</t>
  </si>
  <si>
    <t>Drveno krilo debljine 40 mm, obostrano laminirano. Drveni okov obostrani s mogučnošću otključavanja s vanjske strane u slučaju nužde. Materijal otporan na utjecaj vode, udarce i ogrebotine.</t>
  </si>
  <si>
    <t>Nabava materijala, transport, izrada i postava evakuacijskog stubišta u pocinčanoj čeličnoj izvedbi, sa čeličnim gazišta. Izvesti u svemu prema izvedbenom detalju. U cijenu uključen sav potreban rad, materijal te transport. Obračun po komadu izvedenog stubišta.</t>
  </si>
  <si>
    <t>2.11.</t>
  </si>
  <si>
    <t>OSTALO</t>
  </si>
  <si>
    <t>2.11.1.</t>
  </si>
  <si>
    <t>Nabava i postava uputa  za postupanje u slučaju nastanka požara. Plastificirana ploča s uputama dimenzija je 21 x 30 cm, a postavlja se na zid u prizemlje zajedničkog stubišta zgrade i po jedna ploča u svaki poslovni prostor zgrade.</t>
  </si>
  <si>
    <t>Nabava i postava plana evakuacije javne zgrade. Plan evakuacije sadrži točan tlocrt kata na kojem se postavlja. Plan evakuacije printan je u dimenzijama papira A3 i plastificiran te postavljen na zid na vidljivom mjestu.</t>
  </si>
  <si>
    <t xml:space="preserve"> - oznaka pristupačnosti za osobe u invalidskim kolicima</t>
  </si>
  <si>
    <t xml:space="preserve"> - oznaka pristupačnosti za slijepe osobe </t>
  </si>
  <si>
    <t xml:space="preserve"> - oznaka pristupačnosti za osobe koje se kreću s bijelim štapom i psom</t>
  </si>
  <si>
    <t xml:space="preserve"> - oznaka pristupačnosti za slabovidne osobe</t>
  </si>
  <si>
    <t xml:space="preserve"> - oznaka pristupačnosti za gluhe osobe i osobe oštećenog sluha</t>
  </si>
  <si>
    <t xml:space="preserve"> - oznaka pristupačnosti za slijepe osobe</t>
  </si>
  <si>
    <t>Sijanje travne smjese po planiranim i prethodno pripremljenim zemljanim površinama oko zgrade uz valjanje i odgovarajuću njegu do preuzimanja od strane investitora.</t>
  </si>
  <si>
    <t>2.11.2.</t>
  </si>
  <si>
    <t>2.11.3.</t>
  </si>
  <si>
    <t>2.11.4.</t>
  </si>
  <si>
    <t>2.11.5.</t>
  </si>
  <si>
    <t>2.11.6.</t>
  </si>
  <si>
    <t>Obračun po m2 neto površine.</t>
  </si>
  <si>
    <t>2.11.7.</t>
  </si>
  <si>
    <t>1.1.3.</t>
  </si>
  <si>
    <t>1.6.1.</t>
  </si>
  <si>
    <t>Dobava, nabava i ugradnja svog potrebnog materijala za izvedbu ravnog neprohodnog krova.</t>
  </si>
  <si>
    <t>Dobava premaza i premazivanje ploča od ekstrudiranog polistirena nakon gletanja sa polimer cementnom hidroizolacijom. U cijenu uključiti sve potrebne predradnje, sav potreban rad i materijal. Obračun po m2.</t>
  </si>
  <si>
    <t>2.4.33.</t>
  </si>
  <si>
    <t>2.4.34.</t>
  </si>
  <si>
    <t xml:space="preserve">- završno žbukanje špaleta prozora (armirano polimercementno ljepilo, impregnacijski premaz, završna silikatno-silikonska dekorativno-zaštitna žbuka) </t>
  </si>
  <si>
    <t>- završno žbukanje (armirano polimercementno ljepilo, impregnacijski premaz, završna silikatno-silikatno dekorativno-zaštitna žbuka)</t>
  </si>
  <si>
    <t>3.1.4.</t>
  </si>
  <si>
    <t>3.3.3.</t>
  </si>
  <si>
    <t>3.3.4.</t>
  </si>
  <si>
    <t>3.3.5.</t>
  </si>
  <si>
    <t xml:space="preserve"> VODOVOD, HIDRANTSKA MREŽA I ODVODNJE</t>
  </si>
  <si>
    <t xml:space="preserve">UKUPNO 3:  </t>
  </si>
  <si>
    <t>3. TROŠKOVNIK VODOVODA, HIDRANTSKA MREŽE I ODVODNJE</t>
  </si>
  <si>
    <t>3.1.1.1.</t>
  </si>
  <si>
    <t>3.1.1.2.</t>
  </si>
  <si>
    <t xml:space="preserve"> UKUPNO:</t>
  </si>
  <si>
    <t>3.1.2.1.</t>
  </si>
  <si>
    <t>3.1.2.2.</t>
  </si>
  <si>
    <t>3.1.2.3.</t>
  </si>
  <si>
    <t>3.1.2.4.</t>
  </si>
  <si>
    <t>3.1.2.5.</t>
  </si>
  <si>
    <t>3.1.2.6.</t>
  </si>
  <si>
    <t>3.1.2.7.</t>
  </si>
  <si>
    <t>beton donja ploča</t>
  </si>
  <si>
    <t>beton zidovi</t>
  </si>
  <si>
    <t>oplata</t>
  </si>
  <si>
    <t>beton gornja ploča</t>
  </si>
  <si>
    <t>oplata s podupiranjem</t>
  </si>
  <si>
    <t>gumene brtve za vodonepropusnost</t>
  </si>
  <si>
    <t>ljevanoželjezni poklopci nosivosti 250 kN dim.800x800 mm</t>
  </si>
  <si>
    <t>pocinčane čelične ljestve h=1,80 m</t>
  </si>
  <si>
    <t>armatura</t>
  </si>
  <si>
    <t>ispitivanje na vodonepropusnost</t>
  </si>
  <si>
    <t xml:space="preserve">nosivi sloj asfalt betona </t>
  </si>
  <si>
    <t>habajući sloj asfalt betona</t>
  </si>
  <si>
    <t>3.1.2.8.</t>
  </si>
  <si>
    <t>3.1.3.1.</t>
  </si>
  <si>
    <t>3.1.3.2.</t>
  </si>
  <si>
    <t>3.1.3.3.</t>
  </si>
  <si>
    <t>3.1.3.4.</t>
  </si>
  <si>
    <t>3.1.3.5.</t>
  </si>
  <si>
    <t>3.1.3.6.</t>
  </si>
  <si>
    <t>3.1.3.7.</t>
  </si>
  <si>
    <t>3.1.3.8.</t>
  </si>
  <si>
    <t>3.1.3.9.</t>
  </si>
  <si>
    <t>MDK – montažno demontažni komad DN 32 mm</t>
  </si>
  <si>
    <t>MDK – montažno demontažni komad DN 50 mm</t>
  </si>
  <si>
    <t>nepovratni ventil s prirubnicama DN 32 mm</t>
  </si>
  <si>
    <t>nepovratni ventil s prirubnicama DN 50 mm</t>
  </si>
  <si>
    <t>hvatač nečistoća DN 32 mm</t>
  </si>
  <si>
    <t>hvatač nečistoća DN 50 mm</t>
  </si>
  <si>
    <t>3.1.4.1.</t>
  </si>
  <si>
    <t>3.1.4.2.</t>
  </si>
  <si>
    <t>3.2.1.1.</t>
  </si>
  <si>
    <t>3.2.1.2.</t>
  </si>
  <si>
    <t>3.2.1.3.</t>
  </si>
  <si>
    <t>3.2.1.4.</t>
  </si>
  <si>
    <t>3.2.1.5.</t>
  </si>
  <si>
    <t>3.2.1.6.</t>
  </si>
  <si>
    <t>3.2.1.7.</t>
  </si>
  <si>
    <t>3.2.1.8.</t>
  </si>
  <si>
    <t>3.2.1.9.</t>
  </si>
  <si>
    <t>3.2.2.1.</t>
  </si>
  <si>
    <t>3.2.2.2.</t>
  </si>
  <si>
    <t>3.2.2.3.</t>
  </si>
  <si>
    <t>3.2.2.4.</t>
  </si>
  <si>
    <t>3.2.2.5.</t>
  </si>
  <si>
    <t>3.2.2.6.</t>
  </si>
  <si>
    <t>3.2.3.1.</t>
  </si>
  <si>
    <t>3.2.3.2.</t>
  </si>
  <si>
    <t>3.3.1.1.</t>
  </si>
  <si>
    <t>3.3.1.2.</t>
  </si>
  <si>
    <t>3.3.1.3.</t>
  </si>
  <si>
    <t>3.3.2.1.</t>
  </si>
  <si>
    <t>3.3.2.2.</t>
  </si>
  <si>
    <t>3.3.2.3.</t>
  </si>
  <si>
    <t>3.3.2.4.</t>
  </si>
  <si>
    <t>3.3.2.5.</t>
  </si>
  <si>
    <t>3.3.2.6.</t>
  </si>
  <si>
    <t>3.3.2.7.</t>
  </si>
  <si>
    <t>3.3.2.8.</t>
  </si>
  <si>
    <t>3.3.3.1.</t>
  </si>
  <si>
    <t>3.3.3.2.</t>
  </si>
  <si>
    <t>3.3.4.1.</t>
  </si>
  <si>
    <t>3.3.4.2.</t>
  </si>
  <si>
    <t>3.3.4.3.</t>
  </si>
  <si>
    <t>3.3.4.4.</t>
  </si>
  <si>
    <t>3.3.4.5.</t>
  </si>
  <si>
    <t>3.3.4.6.</t>
  </si>
  <si>
    <t>3.3.4.7.</t>
  </si>
  <si>
    <t>3.3.5.1.</t>
  </si>
  <si>
    <t>3.4.1.1.</t>
  </si>
  <si>
    <t>3.4.1.2.</t>
  </si>
  <si>
    <t>3.4.2.1.</t>
  </si>
  <si>
    <t>3.4.2.2.</t>
  </si>
  <si>
    <t>3.4.2.3.</t>
  </si>
  <si>
    <t>3.4.2.4.</t>
  </si>
  <si>
    <t>3.4.2.5.</t>
  </si>
  <si>
    <t>3.4.2.6.</t>
  </si>
  <si>
    <t>3.4.2.7.</t>
  </si>
  <si>
    <t>3.4.2.8.</t>
  </si>
  <si>
    <t>3.4.2.9.</t>
  </si>
  <si>
    <t>3.4.2.10.</t>
  </si>
  <si>
    <t>3.4.2.11.</t>
  </si>
  <si>
    <t>3.4.2.12.</t>
  </si>
  <si>
    <t>3.4.2.13.</t>
  </si>
  <si>
    <t>3.4.2.14.</t>
  </si>
  <si>
    <t>3.4.2.15.</t>
  </si>
  <si>
    <t>3.4.2.16.</t>
  </si>
  <si>
    <t>3.4.2.17.</t>
  </si>
  <si>
    <t>3.4.2.18.</t>
  </si>
  <si>
    <t>3.4.2.19.</t>
  </si>
  <si>
    <t>3.4.2.20.</t>
  </si>
  <si>
    <t>3.4.2.21.</t>
  </si>
  <si>
    <t>3.4.2.22.</t>
  </si>
  <si>
    <t>3.4.3.1.</t>
  </si>
  <si>
    <t>3.4.3.2.</t>
  </si>
  <si>
    <t>3.4.3.3.</t>
  </si>
  <si>
    <t>3.4.3.4.</t>
  </si>
  <si>
    <t>3.4.3.5.</t>
  </si>
  <si>
    <t>3.4.3.6.</t>
  </si>
  <si>
    <t>3.4.3.7.</t>
  </si>
  <si>
    <t>3.4.3.8.</t>
  </si>
  <si>
    <t>3.4.4.1.</t>
  </si>
  <si>
    <t>3.4.4.2.</t>
  </si>
  <si>
    <t>3.4.4.3.</t>
  </si>
  <si>
    <t>3.4.4.4.</t>
  </si>
  <si>
    <t>3.4.4.6.</t>
  </si>
  <si>
    <t>3.4.4.5.</t>
  </si>
  <si>
    <t>3.4.4.7.</t>
  </si>
  <si>
    <t>3.4.4.8.</t>
  </si>
  <si>
    <t>pocinčane čelične ljestve h=1,8 m</t>
  </si>
  <si>
    <t>z)</t>
  </si>
  <si>
    <t>nj)</t>
  </si>
  <si>
    <t xml:space="preserve">univerzalna mlaznica sa slavinom i univerzalnom glavom </t>
  </si>
  <si>
    <t>a1)</t>
  </si>
  <si>
    <t>a2)</t>
  </si>
  <si>
    <t>a3)</t>
  </si>
  <si>
    <t>b1)</t>
  </si>
  <si>
    <t>b2)</t>
  </si>
  <si>
    <t>c1)</t>
  </si>
  <si>
    <t>c2)</t>
  </si>
  <si>
    <t>c3)</t>
  </si>
  <si>
    <t>d1)</t>
  </si>
  <si>
    <t>d2)</t>
  </si>
  <si>
    <t>d3)</t>
  </si>
  <si>
    <t>e1)</t>
  </si>
  <si>
    <t>e2)</t>
  </si>
  <si>
    <t>e3)</t>
  </si>
  <si>
    <t>f1)</t>
  </si>
  <si>
    <t>f2)</t>
  </si>
  <si>
    <t>f3)</t>
  </si>
  <si>
    <t>g1)</t>
  </si>
  <si>
    <t>g2)</t>
  </si>
  <si>
    <t>g3)</t>
  </si>
  <si>
    <t>g4)</t>
  </si>
  <si>
    <t>h1)</t>
  </si>
  <si>
    <t>h2)</t>
  </si>
  <si>
    <t>h3)</t>
  </si>
  <si>
    <t>h4)</t>
  </si>
  <si>
    <t>h5)</t>
  </si>
  <si>
    <t>h6)</t>
  </si>
  <si>
    <t>i1)</t>
  </si>
  <si>
    <t>i2)</t>
  </si>
  <si>
    <t>j1)</t>
  </si>
  <si>
    <t>j2)</t>
  </si>
  <si>
    <t>WC školjka – konzolna</t>
  </si>
  <si>
    <t>WC školjka – invalid</t>
  </si>
  <si>
    <t xml:space="preserve">pisoar </t>
  </si>
  <si>
    <t xml:space="preserve">a) </t>
  </si>
  <si>
    <t>kutija za WC papir u listićima sa pričvrsnim, brtvenim i spojnim materijalom potrebnim za ugradnju</t>
  </si>
  <si>
    <t>kutija za papirnate ručnike sa pričvrsnim, brtvenim i spojnim materijalom potrebnim za ugradnju</t>
  </si>
  <si>
    <t>zidni držač i senzorska posuda za tekući sapun sa pričvrsnim, brtvenim i spojnim materijalom potrebnim za ugradnju</t>
  </si>
  <si>
    <t>osvježivač zraka sa pričvrsnim, brtvenim i spojnim materijalom potrebnim za ugradnju</t>
  </si>
  <si>
    <t>zidni držač i WC četka sa pričvrsnim, brtvenim i spojnim materijalom potrebnim za ugradnju</t>
  </si>
  <si>
    <t>posuda uputrijebljene ubruse kod umivaonika</t>
  </si>
  <si>
    <t xml:space="preserve">kanta za smeće u WC kabini </t>
  </si>
  <si>
    <t>4.5.</t>
  </si>
  <si>
    <t>4.3.1.1.</t>
  </si>
  <si>
    <t>4.3.1.2.</t>
  </si>
  <si>
    <t>4.3.1.3.</t>
  </si>
  <si>
    <t>4.3.1.4.</t>
  </si>
  <si>
    <t>4.3.1.5.</t>
  </si>
  <si>
    <t>4.3.2.1.</t>
  </si>
  <si>
    <t>4.3.2.2.</t>
  </si>
  <si>
    <t>4.3.2.3.</t>
  </si>
  <si>
    <t>4.3.2.4.</t>
  </si>
  <si>
    <t>4.3.2.5.</t>
  </si>
  <si>
    <t>4.3.2.6.</t>
  </si>
  <si>
    <t>4.3.2.7.</t>
  </si>
  <si>
    <t>4.3.2.8.</t>
  </si>
  <si>
    <t>4.3.2.9.</t>
  </si>
  <si>
    <t>4.3.2.10.</t>
  </si>
  <si>
    <t>4.3.2.11.</t>
  </si>
  <si>
    <t>4.3.2.12.</t>
  </si>
  <si>
    <t>4.3.2.13.</t>
  </si>
  <si>
    <t>4.3.2.14.</t>
  </si>
  <si>
    <t>4.3.2.15.</t>
  </si>
  <si>
    <t>4.3.2.16.</t>
  </si>
  <si>
    <t>4.3.2.17.</t>
  </si>
  <si>
    <t>4.3.2.18.</t>
  </si>
  <si>
    <t>4.3.2.19.</t>
  </si>
  <si>
    <t>4.3.2.20.</t>
  </si>
  <si>
    <t>4.3.2.21.</t>
  </si>
  <si>
    <t>4.3.2.22.</t>
  </si>
  <si>
    <t>4.3.2.23.</t>
  </si>
  <si>
    <t>4.3.3.1.</t>
  </si>
  <si>
    <t>4.3.3.2.</t>
  </si>
  <si>
    <t>4.3.3.3.</t>
  </si>
  <si>
    <t>4.3.3.4.</t>
  </si>
  <si>
    <t>4.3.3.5.</t>
  </si>
  <si>
    <t>4.3.3.6.</t>
  </si>
  <si>
    <t>4.3.3.7.</t>
  </si>
  <si>
    <t>4.3.3.8.</t>
  </si>
  <si>
    <t>4.3.3.9.</t>
  </si>
  <si>
    <t>4.3.3.10.</t>
  </si>
  <si>
    <t>4.3.3.11.</t>
  </si>
  <si>
    <t>4.3.3.12.</t>
  </si>
  <si>
    <t>4.3.3.13.</t>
  </si>
  <si>
    <t>4.3.3.14.</t>
  </si>
  <si>
    <t>4.3.3.15.</t>
  </si>
  <si>
    <t>4.3.3.16.</t>
  </si>
  <si>
    <t>4.3.3.17.</t>
  </si>
  <si>
    <t>4.3.3.18.</t>
  </si>
  <si>
    <t>4.3.3.19.</t>
  </si>
  <si>
    <t>4.3.3.20.</t>
  </si>
  <si>
    <t>4.3.3.21.</t>
  </si>
  <si>
    <t>4.3.4.1.</t>
  </si>
  <si>
    <t>4.3.5.1.</t>
  </si>
  <si>
    <t>4.3.5.2.</t>
  </si>
  <si>
    <t>4.3.5.3.</t>
  </si>
  <si>
    <t>4.3.5.4.</t>
  </si>
  <si>
    <t>4.3.5.5.</t>
  </si>
  <si>
    <t>4.3.5.6.</t>
  </si>
  <si>
    <t>4.3.5.7.</t>
  </si>
  <si>
    <t>4.3.6.1.</t>
  </si>
  <si>
    <t>4.3.6.2.</t>
  </si>
  <si>
    <t>4.3.6.3.</t>
  </si>
  <si>
    <t>4.3.6.4.</t>
  </si>
  <si>
    <t>4.3.6.5.</t>
  </si>
  <si>
    <t>4.3.6.6.</t>
  </si>
  <si>
    <t>4.3.6.7.</t>
  </si>
  <si>
    <t>4.3.6.8.</t>
  </si>
  <si>
    <t>4.3.6.9.</t>
  </si>
  <si>
    <t>4.3.6.10.</t>
  </si>
  <si>
    <t>4.3.7.1.</t>
  </si>
  <si>
    <t>4.3.7.2.</t>
  </si>
  <si>
    <t>4.3.7.3.</t>
  </si>
  <si>
    <t>4.3.7.4.</t>
  </si>
  <si>
    <t>4.3.7.5.</t>
  </si>
  <si>
    <t>4.3.7.6.</t>
  </si>
  <si>
    <t>4.3.7.7.</t>
  </si>
  <si>
    <t>4.3.7.8.</t>
  </si>
  <si>
    <t>4.3.8.1.</t>
  </si>
  <si>
    <t>4.3.8.2.</t>
  </si>
  <si>
    <t>4.3.8.3.</t>
  </si>
  <si>
    <t>4.3.8.4.</t>
  </si>
  <si>
    <t>4.3.8.5.</t>
  </si>
  <si>
    <t>4.3.8.6.</t>
  </si>
  <si>
    <t>4.3.8.7.</t>
  </si>
  <si>
    <t>4.3.8.8.</t>
  </si>
  <si>
    <t>4.3.8.9.</t>
  </si>
  <si>
    <t>4.3.8.10.</t>
  </si>
  <si>
    <t>4.3.8.11.</t>
  </si>
  <si>
    <t>4.3.8.12.</t>
  </si>
  <si>
    <t>4.3.8.13.</t>
  </si>
  <si>
    <t>4.3.8.14.</t>
  </si>
  <si>
    <t>4.3.8.15.</t>
  </si>
  <si>
    <t>4.3.8.16.</t>
  </si>
  <si>
    <t>4.3.8.17.</t>
  </si>
  <si>
    <t>4.3.9.</t>
  </si>
  <si>
    <t>4.3.9.1.</t>
  </si>
  <si>
    <t>4.3.9.2.</t>
  </si>
  <si>
    <t>4.3.9.3.</t>
  </si>
  <si>
    <t>Obračun po m1 ugrađenog uzemljivača.</t>
  </si>
  <si>
    <t>Obračun po m1 ugrađene trake.</t>
  </si>
  <si>
    <t>Obračun po m1 ugrađenog štitnika.</t>
  </si>
  <si>
    <t>Obračun po m3 ugrađenog i zbijenog materijala.</t>
  </si>
  <si>
    <t>Obračun po m3 stvarno izvršenog iskopa u sraslom stanju prema mjerama iz projekta.</t>
  </si>
  <si>
    <t>Obračun po m2 stvarno porušene površine asfaltiranog kolnika.</t>
  </si>
  <si>
    <t>Obračun po m1 izvršenog rezanja.</t>
  </si>
  <si>
    <t>4.4.9.</t>
  </si>
  <si>
    <t>4.4.10.</t>
  </si>
  <si>
    <t>4.4.11.</t>
  </si>
  <si>
    <t>4.4.12.</t>
  </si>
  <si>
    <t>4.4.13.</t>
  </si>
  <si>
    <t>4.4.14.</t>
  </si>
  <si>
    <t>4.4.15.</t>
  </si>
  <si>
    <t>4.4.16.</t>
  </si>
  <si>
    <t>4.4.17.</t>
  </si>
  <si>
    <t>4.4.18.</t>
  </si>
  <si>
    <t>4.4.19.</t>
  </si>
  <si>
    <t>4.4.20.</t>
  </si>
  <si>
    <t>4.4.21.</t>
  </si>
  <si>
    <t>4.5.1.</t>
  </si>
  <si>
    <t>4.5.2.</t>
  </si>
  <si>
    <t>4.5.3.</t>
  </si>
  <si>
    <t>4.5.4.</t>
  </si>
  <si>
    <t>4.5.5.</t>
  </si>
  <si>
    <t>4.5.6.</t>
  </si>
  <si>
    <t>4.5.7.</t>
  </si>
  <si>
    <t>4.5.8.</t>
  </si>
  <si>
    <t>4.5.9.</t>
  </si>
  <si>
    <t>5.1</t>
  </si>
  <si>
    <t>5.2</t>
  </si>
  <si>
    <t>5.3</t>
  </si>
  <si>
    <t>5.4</t>
  </si>
  <si>
    <t>5.5</t>
  </si>
  <si>
    <t>5.6</t>
  </si>
  <si>
    <t>5.7</t>
  </si>
  <si>
    <t>5.8</t>
  </si>
  <si>
    <t>5.9</t>
  </si>
  <si>
    <t>5.1.1</t>
  </si>
  <si>
    <t>5.1.2</t>
  </si>
  <si>
    <t>5.1.3</t>
  </si>
  <si>
    <t>5.1.4</t>
  </si>
  <si>
    <t>5.1.5</t>
  </si>
  <si>
    <t>5.1.6</t>
  </si>
  <si>
    <t>5.1.7</t>
  </si>
  <si>
    <t>5.1.8</t>
  </si>
  <si>
    <t>5.1.9.</t>
  </si>
  <si>
    <t>5.1.10.</t>
  </si>
  <si>
    <t>5.1.11.</t>
  </si>
  <si>
    <t>5.1.12.</t>
  </si>
  <si>
    <t>5.1.13.</t>
  </si>
  <si>
    <t>5.1.14.</t>
  </si>
  <si>
    <t>5.3.14.</t>
  </si>
  <si>
    <t>5.1.15.</t>
  </si>
  <si>
    <t>5.1.16.</t>
  </si>
  <si>
    <t>5.1.17.</t>
  </si>
  <si>
    <t>5.1.18.</t>
  </si>
  <si>
    <t>5.1.19.</t>
  </si>
  <si>
    <t>5.1.20.</t>
  </si>
  <si>
    <t>5.1.21.</t>
  </si>
  <si>
    <t>5.1.22.</t>
  </si>
  <si>
    <t>5.1.23.</t>
  </si>
  <si>
    <t>5.1.24.</t>
  </si>
  <si>
    <t>5.1.25.</t>
  </si>
  <si>
    <t>5.3.10.</t>
  </si>
  <si>
    <t>5.3.11.</t>
  </si>
  <si>
    <t>5.3.12.</t>
  </si>
  <si>
    <t>5.3.13.</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</si>
  <si>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</si>
  <si>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</si>
  <si>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</si>
  <si>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</si>
  <si>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</si>
  <si>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</si>
  <si>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</si>
  <si>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</si>
  <si>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</si>
  <si>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</si>
  <si>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</si>
  <si>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</si>
  <si>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</si>
  <si>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</si>
  <si>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</si>
  <si>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</si>
  <si>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</si>
  <si>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</si>
  <si>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</si>
  <si>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</si>
  <si>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</si>
  <si>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r>
      <t xml:space="preserve">Dobava i ugradnja toplinske izolacije cjevovoda </t>
    </r>
    <r>
      <rPr>
        <sz val="11"/>
        <color theme="1"/>
        <rFont val="Calibri"/>
        <family val="2"/>
        <charset val="238"/>
        <scheme val="minor"/>
      </rPr>
      <t>ogrjevnog</t>
    </r>
    <r>
      <rPr>
        <sz val="11"/>
        <color theme="1"/>
        <rFont val="Calibri"/>
        <family val="2"/>
        <scheme val="minor"/>
      </rPr>
      <t xml:space="preserve"> medija, s fleksibilnim crijevima od spužvastog materijala na bazi sintetičkog kaučuka (elastomer), zatvorene ćelijaste strukture, s pokrovom od polietilenske folije, slijedećih svojstava
- koeficijent otpora difuziji vodene pare:  m = 3000
- vodljivost                                     l = 0,038 W/mK
- debljina                                       s=13 mm
za cijevi:</t>
    </r>
  </si>
  <si>
    <t>5.3.36.</t>
  </si>
  <si>
    <t>5.3.37.</t>
  </si>
  <si>
    <t>5.3.38.</t>
  </si>
  <si>
    <t>5.3.39.</t>
  </si>
  <si>
    <t>5.3.40.</t>
  </si>
  <si>
    <t>5.3.41.</t>
  </si>
  <si>
    <t>5.3.42.</t>
  </si>
  <si>
    <t>5.3.43.</t>
  </si>
  <si>
    <t>5.3.44.</t>
  </si>
  <si>
    <t>5.3.45.</t>
  </si>
  <si>
    <t>5.3.46.</t>
  </si>
  <si>
    <t>5.3.47.</t>
  </si>
  <si>
    <t>5.3.48.</t>
  </si>
  <si>
    <t>5.5.10.</t>
  </si>
  <si>
    <t>5.5.11.</t>
  </si>
  <si>
    <t>5.5.12.</t>
  </si>
  <si>
    <t>5.5.13.</t>
  </si>
  <si>
    <t>5.5.14.</t>
  </si>
  <si>
    <t>5.5.15.</t>
  </si>
  <si>
    <t>5.5.16.</t>
  </si>
  <si>
    <t>5.5.17.</t>
  </si>
  <si>
    <t>5.7.</t>
  </si>
  <si>
    <t>5.7.1.</t>
  </si>
  <si>
    <t>5.7.2.</t>
  </si>
  <si>
    <t>5.7.3.</t>
  </si>
  <si>
    <t>5.7.4.</t>
  </si>
  <si>
    <t>5.7.5.</t>
  </si>
  <si>
    <t>5.7.6.</t>
  </si>
  <si>
    <t>5.7.7.</t>
  </si>
  <si>
    <t>5.7.8.</t>
  </si>
  <si>
    <t>5.7.9.</t>
  </si>
  <si>
    <t>5.7.10.</t>
  </si>
  <si>
    <t>5.8.</t>
  </si>
  <si>
    <t>5.8.1.</t>
  </si>
  <si>
    <t>5.8.2.</t>
  </si>
  <si>
    <t>5.8.3.</t>
  </si>
  <si>
    <t>5.8.4.</t>
  </si>
  <si>
    <t>5.8.5.</t>
  </si>
  <si>
    <t>5.8.6.</t>
  </si>
  <si>
    <t>5.8.7.</t>
  </si>
  <si>
    <t>5.8.8.</t>
  </si>
  <si>
    <t>5.8.9.</t>
  </si>
  <si>
    <t>5.8.10.</t>
  </si>
  <si>
    <t>5.8.11.</t>
  </si>
  <si>
    <t>5.8.12.</t>
  </si>
  <si>
    <t>5.8.13.</t>
  </si>
  <si>
    <t>5.8.14.</t>
  </si>
  <si>
    <t>5.8.15.</t>
  </si>
  <si>
    <t>5.8.16.</t>
  </si>
  <si>
    <t>5.8.17.</t>
  </si>
  <si>
    <t>5.8.18.</t>
  </si>
  <si>
    <t>5.8.19.</t>
  </si>
  <si>
    <t>5.9.</t>
  </si>
  <si>
    <t>5.9.1.</t>
  </si>
  <si>
    <t>5.9.2.</t>
  </si>
  <si>
    <t>5.9.3.</t>
  </si>
  <si>
    <t>5.9.4.</t>
  </si>
  <si>
    <t>5.9.5.</t>
  </si>
  <si>
    <t>5.9.6.</t>
  </si>
  <si>
    <t>5.9.7.</t>
  </si>
  <si>
    <t>5.9.8.</t>
  </si>
  <si>
    <t>5.9.9.</t>
  </si>
  <si>
    <t>5.9.10.</t>
  </si>
  <si>
    <t>5.9.11.</t>
  </si>
  <si>
    <t>5.9.12.</t>
  </si>
  <si>
    <t>5.9.13.</t>
  </si>
  <si>
    <t>5.9.14.</t>
  </si>
  <si>
    <t>5.9.15.</t>
  </si>
  <si>
    <t>5.9.16.</t>
  </si>
  <si>
    <t>5.9.17.</t>
  </si>
  <si>
    <t>6.1.</t>
  </si>
  <si>
    <t>6.1.1.</t>
  </si>
  <si>
    <t>6.1.2.</t>
  </si>
  <si>
    <t>6.1.3.</t>
  </si>
  <si>
    <t>6.1.4.</t>
  </si>
  <si>
    <t>6.1.5.</t>
  </si>
  <si>
    <t>6.1.6.</t>
  </si>
  <si>
    <t>Demontaža letvi dvostrešnog krovišta, dasaka i hidroizolacijske folije. Kompletna demontaža uračunata u stavci, kao i sva potrebna osiguranja građevine kao cjeline i dijelova vezanih za ovu razgradnju. U cijenu stavke uračunat utovar i odvoz razgrađenog materijala (razvrstanog po vrstama) na najbližu odgovarajuću deponiju, kao i svi troškovi istovara i korištenja odgovarajuće deponije. Za obračun uzeta površina po kosini.</t>
  </si>
  <si>
    <t>Izrada otvora u nosivim zidovima unutar objekta te uklanjanje nenosivih zidova unutar objekta, sa utovarom i odvozom na deponij. Stavka obuhvaća ručni rad sa ručnim alatom, sve potrebno podupiranje i izvođenje potrebnih ležajeva za betoniranje greda i nadvoja. U cijenu stavke uračunat sav potreban rad, alat, mehanizacija te  utovar, odvoz i istovar na deponij građevnog materijala na udaljenost do 10 km, a koju osigurava izvođač. Obračun po m3 uklonjenog materijala.</t>
  </si>
  <si>
    <t>Pažljivo uklanjanje postojeće a.b. ploče prizemlja radi novih konstrukcijskih uvjeta dograđenih dijelova sa utovarom i odvozom na deponij. U cijenu stavke uračunat sav potreban rad, mehanizacija i alat,  utovar, odvoz i istovar na deponij građevnog materijala na udaljenost do 10 km, a koju osigurava izvođač. Obračun po m3 uklonjenog materijala.</t>
  </si>
  <si>
    <t>Demontaža postojeće međukatne konstrukcije 1. kata (drveni grednik sa svim slojevima), a prije izvođenja nove međukatne konstrukcije. Stavka obuhvaća sav potreban rad, mehanizacija i alat,  utovar, odvoz i istovar na deponij građevnog materijala na udaljenost do 10 km, a koju osigurava izvođač. Obračun po m2 uklonjenog materijala.</t>
  </si>
  <si>
    <t xml:space="preserve">Planiranje dna svih iskopa s točnošću +/- 2 cm, uključivo odsijecanje i izbacivanje viška iskopa. Obračun po m2 isplanirane površine. </t>
  </si>
  <si>
    <t>Dobava, transport i ugradnja tamponskog sloja šljunka debljine 30 cm ispod podne ploče. Stavka uključuje strojno zbijanje do zbijenosti od minimalno 50 MPa. Obračun po m3 ugrađenog tamponskog sloja u zbijenom stanju.</t>
  </si>
  <si>
    <t>Nanošenje sanacijske žbuke na visinu od 1 m u prizemlju starog dijela zgrade. Temeljna žbuka s porama, granulacijom &lt; 5,00 mm, visoki udio zračnih pora i vrlo propusna za vodenu paru, velika sposobnost za preuzimanje soli. Strojno obradiva i prikladna za vrlo velike debljine žbuke. Sve podloge moraju biti čvrste, suhe, nesmrznute i obrađene špricom. Nanositi u slojevima maksimalne debljine do 20 mm.</t>
  </si>
  <si>
    <t>Soboslikarsko-ličilački radovi novoizvedenih gips-kartonskih obloga.</t>
  </si>
  <si>
    <t xml:space="preserve">UKUPNO 4.4:  </t>
  </si>
  <si>
    <t xml:space="preserve">UKUPNO 4.1, 4.2, 4.3:  </t>
  </si>
  <si>
    <t xml:space="preserve">UKUPNO 4.5:  </t>
  </si>
  <si>
    <t xml:space="preserve">UKUPNO 5:  </t>
  </si>
  <si>
    <t xml:space="preserve">UKUPNO 6:  </t>
  </si>
  <si>
    <t>Dobava materijala, transport i postava letava dimenzije 5/4 cm i kontraletava dim. 5/3 cm za postavu pokrova. Kontra letve se postavljaju tako da se dobije zračni prostor između pokrova i armirane folije. Stavka obuhvača kompetan rad i materijal te sva potrebna spojna sredstva.  Obračun po m2 razvijene površine krova. Razmak letava prema uputama proizvođača pokrova.</t>
  </si>
  <si>
    <t xml:space="preserve"> - vodotijesnost
 - zrakotijesnost
 - toplinsku vodljivost
 - zvučnu izolaciju
 - vodoupojnost
 - postojanost boja                                               - zvučnu izolaciju
 - statiku stijene                             </t>
  </si>
  <si>
    <t xml:space="preserve">- HRN S.B.D1.009 ili jednakovrijedno – vučeni crijepovi od gline </t>
  </si>
  <si>
    <t>- HRN S.B.D1.010. ili jednakovrijedno – prešani crijepovi od gline</t>
  </si>
  <si>
    <t>Dobava i ugradnja:
Kombinirani razdjeljivač/sabirnik kotlovnice za krugove grijanja duljine 1200 mm izrađen iz čeličnih cijevi  s prirubničkim i navojnim priključcima za manometar, termometar i priključkom za punjenje instalacije, antikorozivno zaštičen izvana temeljnom bojom.
2 kruga  + primarni krug</t>
  </si>
  <si>
    <t>Strojni (80%) i ručni (20%) iskop u materijalu III kategorije za temeljnu ploču dizala. Dubina iskopa do 2,0 m. Iskop vršiti pravilnim odsjecanjem vertikalnih stranica. Stavka obuhvaća i utovar, odvoz i istovar na deponij građevnog materijala na udaljenost do 10 km, a koju osigurava izvođač.</t>
  </si>
  <si>
    <t>Ukupna visina zgrade od najniže kote okolnog terena do vijenca zgrade iznosi 7,20 m.</t>
  </si>
  <si>
    <t>Nanošenje dvokomponentnog morta visoke duktilnosti koji je posebno namijenjen za konstrukcijsko ojačanje ziđa, tlačne čvrstoće 15MPa, prionjivosti na podlogu &gt; 0,8MPa i modula elastičnosti 8000MPa, u debljini 5mm. Obračun je po m2.</t>
  </si>
  <si>
    <t>Kod izvođenja radova izvođač je dužan upotrijebiti sve potrebne mjere za zaštitu i sigurnost radnika. Kod davanja ponuda, gospodarski subjekt mora za svaku stavku troškovnika ukalkulirati sav potreban materijal za osiguranje, podupiranje, izradu radnih skela, osiguranje i regulaciju prometa i razupiranje rovova, u slučaju kad to nije posebno naznačeno pojedinom stavkom troškovnika.</t>
  </si>
  <si>
    <t>Obračun svih radova mora se vršiti prema stvarno izvedenim i uredno dokumentiranim količinama potvrđenim od nadzornog inženjera.</t>
  </si>
  <si>
    <t>Sve izmjene u projektu, opisu radova mogu uslijediti samo uz suglasnost projektanta i po odobrenju investitora.</t>
  </si>
  <si>
    <t>Dobava i montaža stop-ventila za tlak do 5 bar, bez ugrađenog propuštanja. 
U cijeni montažni i brtveni materijal.</t>
  </si>
  <si>
    <t>Dobava i montaža plinskih bešavnih čeličnih cijevi prema DIN 2448 ili jednakovrijedno s dodatkom na lukove, redukcije, odreske, zavarivački materijal i ovjesni materijal dimenzija</t>
  </si>
  <si>
    <t>Dobava i montaža plinskih bešavnih čeličnih cijevi prema DIN 2448 ili jednakovrijedno s dodatkom na koljena, lukove, odreske, zavarivački materijal i ovjesni materijal dimenzija</t>
  </si>
  <si>
    <t>Dimovodni sustav za odvod dimnih plinova i dobavu sviježeg zraka za sagorijevanje, izrađen od aluminija i plastike. Usis zraka za izgaranje i odvod dimnih plinova kroz koncentričnu cijev 80/125.
Sastoji se od:
- Fazonski komad s mjernim priključkom
- Adapter s prilagodljivom dužinom L=315-440, 1 kom 
- Zrakodimovodna cijev 80/125 L=2 m ,2 kom 
- Zidni držači vertikalnog zrakodimovoda 80/125, 2 kom
- Završna zrakodimovodna cijev 80/125 za ravni krov, 1 kom 
- zaštitna aluminijska obloga koja se ugrađuje na z/d cijev koja se vodi na dohvat ruke L=2,0 m - kom 1</t>
  </si>
  <si>
    <t>Dobava i ugradnja:
Izolacije kombiniranog razdjelnika/sabirnika, izolacijom s parnom branom koja ima zatvorene ćelije s otporom difuziji vodene pare µ =10000, koja pri izgaranju ne stvara otrovni plin i samogasiva je, klase B1 ili jednakovrijedno, uključivo ljepilo i spojne trake.</t>
  </si>
  <si>
    <t>Ventili za hidrauličko balansiranje sa proporcionalnom karakteristikom prigušenja, sa mjernim priključcima na instrument za podešavanje protoka, opremljeni ručnim kolom sa numeričkom digitalnom skalom za predpodešavanje i mogućnosti blokiranja podešenog položaja. Stavka obvezno uključuje jednokratno podešavanje protoka pomoću originalnog mjernog instrumenta, i izradu zapisnika o postignutim protocima. Ventili su sa priključkom na prirubnicu, PN 16,  s protuprirubnicama.</t>
  </si>
  <si>
    <t xml:space="preserve">Dobava i ugradnja prolaznog zapornog ventila, sa protuprirubnicama, zajedno sa brtvenim, spojnim i montažnim materijalom </t>
  </si>
  <si>
    <t xml:space="preserve">Dobava i ugradnja prolaznog zapornog ventila, sa navojnim spojem, zajedno sa brtvenim, spojnim i montažnim materijalom </t>
  </si>
  <si>
    <t xml:space="preserve">Dobava i ugradnja nepovratnog ventila, sa navojnim spojem, zajedno sa brtvenim, spojnim i montažnim materijalom </t>
  </si>
  <si>
    <t xml:space="preserve">Dobava i ugradnja nepovratnog ventila, sa protuprirubnicama, zajedno sa brtvenim, spojnim i montažnim materijalom </t>
  </si>
  <si>
    <t xml:space="preserve">Dobava i ugradnja ventila za punjenje i praženjenje, sa navojnim spojem, zajedno sa brtvenim, spojnim i montažnim materijalom </t>
  </si>
  <si>
    <t>Ionski omekšivac vode s ručnim upravljanjem, s jednim ionskim filterom, kapaciteta 0,5-1 m3/h, karakteristike filtera 150 m3°dH. Omekšivac se sastoji od ionskog filtera s posudom za sol, cjevovoda, armature, vodomjera te punjenjem ionskom masom  i kvarcnim pijeskom. Uz omekšivac se isporucuje indikator za ispitivanje ostatne tvrdoce omekšane vode sa svim
spojnim cjevovodom, filterom za vodu, mjeračem
protoka, zaporni ventili 1/2", nepovratni ventil 1/2" te svim potrebnim spojnim i montažnim materijalom.</t>
  </si>
  <si>
    <t xml:space="preserve">Dobava i ugradnja ventila sa zaštitom protiv zatvaranja, sa navojnim spojem, zajedno sa brtvenim, spojnim i montažnim materijalom </t>
  </si>
  <si>
    <t>Protupožarno brtvljenje cjevovoda koji prolazi između požarnih sektora. U cijenu uključiti sav potreban materijal i rad.</t>
  </si>
  <si>
    <t>Solarna armaturna grupa za sustave do 20m2, protoka 1-20 l/min. Ugrađena energetski učikovita pumpa. Moguća  regulacija promjenjivog protoka. Ugrađen kuglasti ventil s termometrom i nepovratnim ventilom, sigurnosni ventil 6 bar, manometar, fleksibilna cijev od plemenitog čelika za spoj ekspanzione posude, slavina za punjenje i pražnjenje sustava, podstanica u toplinskoj izolaciji.</t>
  </si>
  <si>
    <t>Protupožarno brtvljenje cjevovoda koji prolazi između požarnih sektora, kalsom otpornosti EI90 ili jednakovrijedno. U cijenu uključiti sav potreban materijal i rad.</t>
  </si>
  <si>
    <t>Čelične bešavne cijevi,  s cijevnim lukovima i ostalim fazonskim komadima, fitinzima, T-komadima i redukcijama, 
dimenzije:</t>
  </si>
  <si>
    <t>Protupožarno brtvljenje cjevovoda koji prolazi između požarnih sektora, kalsom otpornosti EI90 ili jednakovrijedno. U cijenu uključiti sav potreban materijal i rad. Za dimenziju cijevi:</t>
  </si>
  <si>
    <t>Dobava i montaža ručne regulacijske zaklopke za ugradnju na ventilacijski kanal, s regulacijskim pločicama za regulaciju protoka zraka s ključem za podešavanje i obujmicama s gumenim brtvenim prstenom. Namjenjena za horizontalnu ili vertikalnu ugradnju u cilindrične kanale.</t>
  </si>
  <si>
    <t>Dobava i montaža protupožarne zaklopke sa EM pogonom za ugradnju na ventilacijski kanal, klase otpornosti EI90 ili jednakovrijedno. Namjenjena za ugradnju u cilindrične kanale.</t>
  </si>
  <si>
    <t xml:space="preserve">Dobava i ugradnja centralnog vakuumskog uređaja: 
1. Snaga uređaja 1.590 W
2. Faza turbine n° 3
3. Strujna zaštita IP45² ili jednakovrijedno
4. Usisna snaga 374 mbar
5. Filter - polyester 12.300 cm² sa neskidivim vijkom
6. Spremnik - 22 litre
7. Indikacija na uređaju: prigušenje filtra, popunjenost 
    spremnika, upozorenja,..
8. Elektroničko osiguranje uređaja u slučaju uzastopnog pokretanja i zaustavljanja rada uređaja, zaborava gašenja sustava (neprekidan rad na jednoj usisnoj utičnici duži od 30 minuta - pretpostavlja se da je sustav ostao slučajno uključen)
U cijeni rada uračunato je postavljanje uređaja na instalaciju usisa i ispuha, te povezivanje na mrežu signalne struje. Puštanje uređaja u rad, predaja atesta, upustva i garancije.                                                               (Napomena: u cijeni nije sadržama izvedba elektro instalacije - postavljanje elektro utičnice i ožičenja te osigurača u razvodnom strujnom ormaru).                                                                         </t>
  </si>
  <si>
    <t>Nacrti i ovaj troškovnik čine cjelinu projekta. Izvođač je dužan proučiti sve gore navedene dijelove projekta, te u slučaju nejasnoća tražiti objašnjenja od naručitelja, odnosno iznijeti svoje primjedbe. Nepoznavanje grafičkog dijela projekta neće se prihvatiti kao razlog za povišenje jediničnih cijena ili greške u izvedbi.</t>
  </si>
  <si>
    <t xml:space="preserve">Prije početka radova izvođač je dužan pažljivo pročitati kompletan tekst općih uvjeta uz troškovnik, općih i posebnih uvjeta uz svaku grupu radova, tekst samog troškovnika i ostale dijelove tehničke dokumentacije. </t>
  </si>
  <si>
    <t>Izvoditelj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Naknadno pozivanje na manjkavost projektno-tehničke dokumentacije ili opisa u troškovniku neće se uzeti u obzir, niti smatrati razlogom za produženje roka izvedbe, a niti će se priznati bilo kakva razlika u cijeni s tog naslova.</t>
  </si>
  <si>
    <t>Stavka uključuje sljemenjake kao i sve ostale fazonske komade.</t>
  </si>
  <si>
    <t>Demontaža postojećih zidova na granici parcele  sa susjednom radi ostvarenja uvjeta novih zidova prema projektnoj dokumentaciji sa utovarom i odvozom na deponij. Stavka obuhvaća strojni i ručni rad. U cijenu stavke uračunat sav potreban rad, mehanizacija i alat,  utovar, odvoz i istovar na deponij građevnog materijala na udaljenost do 10 km, a koju osigurava izvođač. Obračun po m3 uklonjenog materijala.</t>
  </si>
  <si>
    <t>Svi upotrebljeni materijali za izvedbu zidarskih radova moraju odgovarati gore spomenutim standardima ili jednakovrijedno i HRN-u ili jednakovrijedno. Posebno se skreće pažnja da izvođač mora prije izvedbe izvršiti pregled podloge te prodora u zidu prema nacrtu u prisutnosti nadzornog inženjera, voditi računa o uzidavanju pojedinih građ. elemenata, te upisati napomenu u građevinski dnevnik, kako ne bi kasnije došlo do naknadnih radova. Navedene radnje uključene su u jediničnu cijenu.</t>
  </si>
  <si>
    <t>Posebno se ne naplaćuje ni zatvaranje (žbukanje šliceva, žljebova i sl.) iza položene instalacije. Zazidavanje (zatvaranje) žljebova u zidovima ostavljenih za instalacije kanalizacije i grijanja nakon izvođenja tih instalacija, opekom, rabicom ili na drugi način, ne plaća se posebno, ukoliko troškovnikom nije posebno propisano.</t>
  </si>
  <si>
    <t>Zidanje  zidova zgrade  šupljom blok opekom,  debljine  (maks. λ= 0,42 W/m²K)  u produžnom cementnom mortu MM-25 ili jednakovrijedno. Obračunati prema stvarno ugrađenim količinama. U jediničnoj cijeni sadržan je rad, materijal, skela za zidanje i potrebna zaštita, te sve ostalo potrebno za potpuno dovršenje rada.</t>
  </si>
  <si>
    <t xml:space="preserve">Stavka uključuje sve potrebno za dovršenje rada, zaštite stolarije i ostalih fasadnih elemenata prilikom bojanja, te razna čišćenja tijekom izvođenja radova do pune gotovosti i funkcionalnosti stavke. </t>
  </si>
  <si>
    <t xml:space="preserve">Stavku izvesti do pune gotovosti i funkcionalnosti stavke. </t>
  </si>
  <si>
    <t>Izvođač radova mora za sve materijale koje će upotrijebiti za izvedbu izolacije pribaviti odgovarajuće ateste ne starije od 6 mjeseci i dostaviti ih nadzornom inženjeru na uvid. Hidroizolaciju, toplinsku ili zvučnu izolaciju treba izvoditi točno prema specifikaciji radova, uputama, preporukama proizvođača, kao i prema tehničkim uvjetima izvođenja ili jednakovrijedno.</t>
  </si>
  <si>
    <t>U cijenu stavke uključena je tehnološka razrada svih detalja, priprema podloga, čišćenje zaprljanih podloga vodom pod tlakom i sredstvima / impregnacijama koja propisuje proizvođač, dobava i ugradnja svih opisanih materijala i elemenata, alat i mehanizacija, troškovi radne snage za rad propisan troškovnikom, troškovi vertikalnog i horizontalnog prijenosa, postava i skidanje potrebne radne skele sa zaštitnom tkaninom, troškovi deponiranja materijala i alata te čišćenje po završetku rada, odvoz i zbrinjavanje smeća, troškove popravke nastalih zbog nepažljive izvedbe ili učinjene štete drugim izvođačima, troškovi zaštite na radu, troškovi atestiranja.</t>
  </si>
  <si>
    <t>- trajno zrakonepropusno ljepljenje parne brane - ojačane polietilenske folije, koja se ugrađuje s toplije strane toplinske izolacije. Tehnički parametri: relativni otpor difuziji vodene pare Sd≥35 i paropropusnost  µ≥200.000 prema HRN EN 1931 ili jednakovrijedno. Parna brana se postavlja po cijeloj površini s preklopom od 10-15  cm. Obvezna primjena specijalnih traka za spajanje preklopa parnih brana te brtvljenje spojeva između parnih brana i bočnih zidova trakama i uputstvima odabranog proizvođača.</t>
  </si>
  <si>
    <t>Obračun po m2 izvedene površine stropa do pune gotovosti i funkcionalnosti stavke.</t>
  </si>
  <si>
    <t xml:space="preserve">Dobava materijala, transport i izrada  hidroizolacije podova u prizemlju s dvije varene trake. Prva traka se lijepi i veže na očišćenu i zaglađenu betonsku podlogu koja je prethodno premazana hladnim bitumeskim premazom za bolje prianjanje. Preklopi trake od 10 cm. Trake se vare po cijeloj površini. Drugi sloj trake stavlja se preko prvog tako da se sredina drugog sloja nalazi točno iznad spoja prvog sloja. Obračunati prema stvarno ugrađenim količinama. Uključen sav rad, materijal te sve potrebno za potpuno dovršenja rada. </t>
  </si>
  <si>
    <t>sa svim elementima te spojnim i pričvrsnim materijalom, do pune gotovosti i funkcionalnosti oluka.</t>
  </si>
  <si>
    <t>sa svim elementima te spojnim i pričvrsnim materijalom, do pune gotovosti i funkcionalnosti žljeba.</t>
  </si>
  <si>
    <t xml:space="preserve">U cijenu uključiti sav ostali pomoćni, spojni i pričvrsni materijal, te sva potrebna podešavanja i prilagođavanja do pune funkcionalnosti i gotovosti stavke. Sve točne mjere uzimati na licu mjesta. </t>
  </si>
  <si>
    <t>Svi elementi moraju biti izrađeni od DUŽINSKI LAMELIRANOG TROSLOJNOG DRVA SMREKE I. KLASE ili jednakovrijedno. Drvo prema normi UNI En 204 ili jednakovrijedno.</t>
  </si>
  <si>
    <t xml:space="preserve">Pante izvesti od aluminijskih ekstruzija, opremljenih  vlaknima od sintetičkih materijala visokog koeficijenta trenja s nehrđajućim čeličnim klinovima i vijcima. </t>
  </si>
  <si>
    <t>Investitoru se predaje gotov rad tj. montirani (ugrađeni),ostakljeni element, brtvljen po obodu te sa svim pokrovnim lajsnama i izvana i iznutra.</t>
  </si>
  <si>
    <t xml:space="preserve">Upotrebljeni materijali moraju zadovoljavati odgovarajuće propise i hrvatske standarde ili jednakovrijedno. </t>
  </si>
  <si>
    <t>Sve prema tehničkom propisu za prozore i vrata (NN 69/2006) ili jednakovrijedno.</t>
  </si>
  <si>
    <t xml:space="preserve">Materijal: smreka I. klase ili jednakovrijedno, troslojno lamelirano dužinski spajano drvo. Stijene visine &lt; 250 cm obavezno upotrijebiti profil statičke dubine min 68 mm. </t>
  </si>
  <si>
    <t>Izrada dostava i montaža s ugradbom drvenih neprovidnih vrata u zidarskom otvoru 202X285cm.</t>
  </si>
  <si>
    <t>U cijeni sve sa potrebnim materijalom za montažu, transport do gradilišta, ugradnja, navedenim ostakljenjem i profilom prozora, brtvama, sa svim potrebnim okovom, opšavom, pokrovnim letvama, obradom spojeva, bravom s tri ključa, sve spremno za funkciju, sa završnim čišćenjem i po potrebi dodatnom čeličnom plastificiranom potkonstrukcijom.</t>
  </si>
  <si>
    <t>sve prema dimenzijama, detaljima i elementima iz priložene sheme POZ 1.</t>
  </si>
  <si>
    <t>Izrada dostava i montaža s ugradbom dvostruke drvene staklene stijene (kaljeno staklo) (krilo na krilo) u zidarskom otvoru 120X180cm.</t>
  </si>
  <si>
    <t>Toplinski koeficijent prozora sa ostakljenjem iznosi Uw ≤1,40 W/m2K, a toplinski koeficijent ostakljenja iznosi Ug ≤1,10 W/m2K.</t>
  </si>
  <si>
    <t>sve prema dimenzijama, detaljima i elementima iz priložene sheme POZ 2.</t>
  </si>
  <si>
    <t>U cijeni sve sa potrebnim materijalom za montažu, transport do gradilišta, ugradnja, navedenim ostakljenjem i profilom prozora, brtvama, sa svim potrebnim okovom, opšavom, pokrovnim letvama, obradom spojeva, sve spremno za funkciju, sa završnim čišćenjem i po potrebi dodatnom čeličnom plastificiranom potkonstrukcijom.</t>
  </si>
  <si>
    <t>Izrada dostava i montaža s ugradbom krovnih balkona  otvoru 220X80cm.</t>
  </si>
  <si>
    <t>Izrada dostava i montaža s ugradbom unutarnjih kliznih vrata u  otvoru 80x205 cm.</t>
  </si>
  <si>
    <t>U cijeni sve sa potrebnim materijalom za montažu, transport do gradilišta, ugradnja, vodilicom, brtvama, sa svim potrebnim okovom, lajsnama, obradom spojeva, sve spremno za funkciju.</t>
  </si>
  <si>
    <t>Izrada dostava i montaža s ugradbom unutarnjih kliznih vrata u  otvoru 90x205 cm.</t>
  </si>
  <si>
    <t>Sve prema dimenzijama, detaljima i elementima iz priložene sheme POZ U1.</t>
  </si>
  <si>
    <t>Izrada dostava i montaža s ugradbom unutarnjih kliznih vrata u  otvoru 100x205 cm.</t>
  </si>
  <si>
    <t>Sve prema dimenzijama, detaljima i elementima iz priložene sheme POZ U3.</t>
  </si>
  <si>
    <t>Izrada, dobava i montaža sigurnosne ograde od nehrđajučeg čelika nakon izvedene toplinske izolacije ravnog krova. Ograda se izrađuje iz čeličnih profila - nehrđajuči čelik polirani. Izvođač je dužan izraditi radioničku dokumentaciju i dostaviti je na uvid i potvrdu projektantu. U cijeni  ograda sa svim potrebnim elementima, svim bušenjima, pričvrščivanjima i sanacijom podloge. Izrada prema shemi uz prethodne izmjere na licu mjesta i dogovoru s projektantom. Sve do pune gotovosti i funkcionalnost stavke.</t>
  </si>
  <si>
    <t>- u cijenu uključiiti i dobavu vrata s okovom i spojnim i pričvrsnim materijalom. Krilo vrata iz istog matarijela kao i panel.</t>
  </si>
  <si>
    <t>Izrada dostava i montaža s ugradbom ALU neprovidnih vrata u zidarskom otvoru 105x210cm.</t>
  </si>
  <si>
    <t>U cijenu uključena pripadajuća automatika, sva vezna sredstva za postavu, opšavi, rad, hidraulički zatvarač, te sve potrebno za potpuno dovršenje stavke..  U cijeni sve sa potrebnim materijalom za montažu, transport do gradilišta, ugradnja,  brtvama, sa svim potrebnim okovom, opšavom, pokrovnim letvama, obradom spojeva i sve spremno za funkciju, sa završnim čišćenjem i po potrebi dodatnom čeličnom plastificiranom potkonstrukcijom. Vrata isporučena na gradilište sa zaštitnom folijom svih profila.</t>
  </si>
  <si>
    <t>Sve prema dimenzijama, detaljima i elementima iz priložene sheme POZ 3a.</t>
  </si>
  <si>
    <t>Toplinski koeficijent vrata  iznosi Uw ≤1,40 W/m2K</t>
  </si>
  <si>
    <t>Sve prema dimenzijama, detaljima i elementima iz priložene sheme POZ 3b.</t>
  </si>
  <si>
    <t>Sve prema dimenzijama, detaljima i elementima iz priložene sheme POZ 4.</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</si>
  <si>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120x140cm.</t>
    </r>
  </si>
  <si>
    <t>Toplinski koeficijent stijene sa ostakljenjem iznosi Uw ≤1,40 W/m2K</t>
  </si>
  <si>
    <t>U cijenu uključena pripadajuća automatika, sva vezna sredstva za postavu, opšavi, rad, hidraulički zatvarač, te sve potrebno za potpuno dovršenje stavke, sa potrebnim ostakljenjem stijene.  U cijeni sve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t>
  </si>
  <si>
    <t>Sve prema dimenzijama, detaljima i elementima iz priložene sheme POZ 5</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</si>
  <si>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105x140cm.</t>
    </r>
  </si>
  <si>
    <t>Sve prema dimenzijama, detaljima i elementima iz priložene sheme POZ 6</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</si>
  <si>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110x140cm.</t>
    </r>
  </si>
  <si>
    <t>Toplinski koeficijent prozora sa ostakljenjem iznosi Uw ≤1,40 W/m2K</t>
  </si>
  <si>
    <t>Sve prema dimenzijama, detaljima i elementima iz priložene sheme POZ 7</t>
  </si>
  <si>
    <r>
      <t>Izrada dostava i montaža s ugradbom čeličnih protupožarnih neprovidnih vrata (EI</t>
    </r>
    <r>
      <rPr>
        <vertAlign val="subscript"/>
        <sz val="10"/>
        <rFont val="Myriad Pro"/>
        <charset val="238"/>
      </rPr>
      <t>2</t>
    </r>
    <r>
      <rPr>
        <sz val="10"/>
        <rFont val="Myriad Pro"/>
        <family val="2"/>
        <charset val="238"/>
      </rPr>
      <t>30-C-Sm) ili jednakovrijedno u zidarskom otvoru 85x210cm.</t>
    </r>
  </si>
  <si>
    <t>Sve prema dimenzijama, detaljima i elementima iz priložene sheme POZ 8</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</si>
  <si>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100x140cm.</t>
    </r>
  </si>
  <si>
    <t>Sve prema dimenzijama, detaljima i elementima iz priložene sheme POZ 9</t>
  </si>
  <si>
    <r>
      <t>Izrada dostava i montaža s ugradbom </t>
    </r>
    <r>
      <rPr>
        <sz val="10"/>
        <rFont val="MyRIAD PRO"/>
        <charset val="238"/>
      </rPr>
      <t>ALU</t>
    </r>
    <r>
      <rPr>
        <sz val="10"/>
        <rFont val="Myriad Pro"/>
        <family val="2"/>
        <charset val="238"/>
      </rPr>
      <t xml:space="preserve">  vrata u zidarskom otvoru 80x210cm.</t>
    </r>
  </si>
  <si>
    <t>Toplinski koeficijent vrata sa ostakljenjem iznosi Uw ≤1,40 W/m2K</t>
  </si>
  <si>
    <t>Sve prema dimenzijama, detaljima i elementima iz priložene sheme POZ 10</t>
  </si>
  <si>
    <r>
      <t>Izrada dostava i montaža s ugradbom čeličnih protupožarnih  vrata (EI</t>
    </r>
    <r>
      <rPr>
        <vertAlign val="subscript"/>
        <sz val="10"/>
        <rFont val="Myriad Pro"/>
        <charset val="238"/>
      </rPr>
      <t>2</t>
    </r>
    <r>
      <rPr>
        <sz val="10"/>
        <rFont val="Myriad Pro"/>
        <family val="2"/>
        <charset val="238"/>
      </rPr>
      <t>30-C-Sm) ili jednakovrijedno u zidarskom otvoru 165x210cm.</t>
    </r>
  </si>
  <si>
    <t>Sve prema dimenzijama, detaljima i elementima iz priložene sheme POZ 11</t>
  </si>
  <si>
    <t>Sve prema dimenzijama, detaljima i elementima iz priložene sheme POZ 12</t>
  </si>
  <si>
    <t>Izrada dostava i montaža s ugradbom ALU  vrata u zidarskom otvoru 95x210cm.</t>
  </si>
  <si>
    <t>Sve prema dimenzijama, detaljima i elementima iz priložene sheme POZ 13</t>
  </si>
  <si>
    <t>Sve prema dimenzijama, detaljima i elementima iz priložene sheme POZ 14</t>
  </si>
  <si>
    <t>U cijenu uključena pripadajuća automatika, ALU roleta sa električnim podizačima sva vezna sredstva za postavu, opšavi, rad, hidraulički zatvarač, te sve potrebno za potpuno dovršenje stavke, sa potrebnim ostakljenjem stijene.  U cijeni sve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t>
  </si>
  <si>
    <t>Sve prema dimenzijama, detaljima i elementima iz priložene sheme POZ 15</t>
  </si>
  <si>
    <t>Sve prema dimenzijama, detaljima i elementima iz priložene sheme POZ 16</t>
  </si>
  <si>
    <r>
      <t>Izrada dostava i montaža s ugradbom čeličnih protupožarnih  vrata (EI</t>
    </r>
    <r>
      <rPr>
        <vertAlign val="subscript"/>
        <sz val="10"/>
        <rFont val="Myriad Pro"/>
        <charset val="238"/>
      </rPr>
      <t>2</t>
    </r>
    <r>
      <rPr>
        <sz val="10"/>
        <rFont val="Myriad Pro"/>
        <family val="2"/>
        <charset val="238"/>
      </rPr>
      <t>30-C-Sm)  ili jednakovrijedno sa ventilacijskim lamelama u zidarskom otvoru 100x210cm.</t>
    </r>
  </si>
  <si>
    <t>Sve prema dimenzijama, detaljima i elementima iz priložene sheme POZ 17</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</si>
  <si>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115x160cm.</t>
    </r>
  </si>
  <si>
    <t>U cijenu uključena pripadajuća automatika, ALU roleta,  sva vezna sredstva za postavu, opšavi, rad, hidraulički zatvarač, te sve potrebno za potpuno dovršenje stavke, sa potrebnim ostakljenjem stijene.  U cijeni sve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t>
  </si>
  <si>
    <t>Sve prema dimenzijama, detaljima i elementima iz priložene sheme POZ 18</t>
  </si>
  <si>
    <r>
      <t>Izrada dostava i montaža s ugradbom čeličnih protupožarnih  vrata (EI</t>
    </r>
    <r>
      <rPr>
        <vertAlign val="subscript"/>
        <sz val="10"/>
        <rFont val="Myriad Pro"/>
        <charset val="238"/>
      </rPr>
      <t>2</t>
    </r>
    <r>
      <rPr>
        <sz val="10"/>
        <rFont val="Myriad Pro"/>
        <family val="2"/>
        <charset val="238"/>
      </rPr>
      <t>30-C-Sm) ili jednakovrijedno  u zidarskom otvoru 115x250cm.</t>
    </r>
  </si>
  <si>
    <t>Sve prema dimenzijama, detaljima i elementima iz priložene sheme POZ 19</t>
  </si>
  <si>
    <t>Izrada dostava i montaža s ugradbom ALU staklene stijene u zidarskom otvoru 185x160cm.</t>
  </si>
  <si>
    <t>Sve prema dimenzijama, detaljima i elementima iz priložene sheme POZ 20</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</si>
  <si>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115x140cm.</t>
    </r>
  </si>
  <si>
    <t xml:space="preserve">U cijenu uključena pripadajuća automatika, ALU roleta,  sva vezna sredstva za postavu, opšavi, rad, hidraulički zatvarač, te sve potrebno za potpuno dovršenje stavke, sa potrebnim ostakljenjem stijene.  U cijeni sve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 </t>
  </si>
  <si>
    <t>Sve prema dimenzijama, detaljima i elementima iz priložene sheme POZ 21</t>
  </si>
  <si>
    <r>
      <t>Izrada dostava i montaža s ugradbom čeličnih protupožarnih  vrata (EI</t>
    </r>
    <r>
      <rPr>
        <vertAlign val="subscript"/>
        <sz val="10"/>
        <rFont val="Myriad Pro"/>
        <charset val="238"/>
      </rPr>
      <t>2</t>
    </r>
    <r>
      <rPr>
        <sz val="10"/>
        <rFont val="Myriad Pro"/>
        <family val="2"/>
        <charset val="238"/>
      </rPr>
      <t>30-C-Sm) ili jednakovrijedno u zidarskom otvoru 105x210cm.</t>
    </r>
  </si>
  <si>
    <t>Sve prema dimenzijama, detaljima i elementima iz priložene sheme POZ 22</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</si>
  <si>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290x140cm.</t>
    </r>
  </si>
  <si>
    <t>Sve prema dimenzijama, detaljima i elementima iz priložene sheme POZ 23</t>
  </si>
  <si>
    <r>
      <t>Izrada dostava i montaža s ugradbom čeličnih protupožarnih  vrata (EI</t>
    </r>
    <r>
      <rPr>
        <vertAlign val="subscript"/>
        <sz val="10"/>
        <rFont val="Myriad Pro"/>
        <charset val="238"/>
      </rPr>
      <t>2</t>
    </r>
    <r>
      <rPr>
        <sz val="10"/>
        <rFont val="Myriad Pro"/>
        <family val="2"/>
        <charset val="238"/>
      </rPr>
      <t>30-C-Sm) ili jednakovrijedno u zidarskom otvoru 150x210cm.</t>
    </r>
  </si>
  <si>
    <t>Sve prema dimenzijama, detaljima i elementima iz priložene sheme POZ 24</t>
  </si>
  <si>
    <t>Izrada dostava i montaža s ugradbom ALU staklene stijene u zidarskom otvoru 120x140cm.</t>
  </si>
  <si>
    <t>Toplinski koeficijent prozora sa ostakljenjem iznosi Uw ≤1,40 W/m2K.</t>
  </si>
  <si>
    <t>Sve prema dimenzijama, detaljima i elementima iz priložene sheme POZ 25a</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</si>
  <si>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120x140cm.</t>
    </r>
  </si>
  <si>
    <t>Sve prema dimenzijama, detaljima i elementima iz priložene sheme POZ 25b</t>
  </si>
  <si>
    <t>Izrada dostava i montaža s ugradbom ALU neprovidnih vrata u zidarskom otvoru 115x210cm.</t>
  </si>
  <si>
    <t>Sve prema dimenzijama, detaljima i elementima iz priložene sheme POZ 26</t>
  </si>
  <si>
    <r>
      <t>Izrada dostava i montaža s ugradbom čelične protupožarne staklene stijene (EI</t>
    </r>
    <r>
      <rPr>
        <vertAlign val="subscript"/>
        <sz val="10"/>
        <rFont val="Myriad Pro"/>
        <charset val="238"/>
      </rPr>
      <t>2</t>
    </r>
    <r>
      <rPr>
        <sz val="10"/>
        <rFont val="Myriad Pro"/>
        <family val="2"/>
        <charset val="238"/>
      </rPr>
      <t>30-C-Sm)  ili jednakovrijedno u zidarskom otvoru 180x140cm.</t>
    </r>
  </si>
  <si>
    <t>Sve prema dimenzijama, detaljima i elementima iz priložene sheme POZ 27</t>
  </si>
  <si>
    <t>Izrada dostava i montaža s ugradbom ALU ostakljena  vrata u zidarskom otvoru 220x270cm.</t>
  </si>
  <si>
    <t>Toplinski koeficijent vrata  iznosi Uw ≤1,00 W/m2K</t>
  </si>
  <si>
    <t>U cijenu uključena pripadajuća automatika, elektronska brava, sva vezna sredstva za postavu, opšavi, rad, hidraulički zatvarač, te sve potrebno za potpuno dovršenje stavke..  U cijeni sve sa potrebnim materijalom za montažu, transport do gradilišta, ugradnja,  brtvama, sa svim potrebnim okovom, opšavom, pokrovnim letvama, obradom spojeva i sve spremno za funkciju, sa završnim čišćenjem i po potrebi dodatnom čeličnom plastificiranom potkonstrukcijom. Vrata isporučena na gradilište sa zaštitnom folijom svih profila.</t>
  </si>
  <si>
    <t>Sve prema dimenzijama, detaljima i elementima iz priložene sheme POZ 30</t>
  </si>
  <si>
    <r>
      <t>Izrada dostava i montaža s ugradbom čeličnih protupožarnih neprovidnih vrata (EI</t>
    </r>
    <r>
      <rPr>
        <vertAlign val="subscript"/>
        <sz val="10"/>
        <rFont val="Myriad Pro"/>
        <charset val="238"/>
      </rPr>
      <t>2</t>
    </r>
    <r>
      <rPr>
        <sz val="10"/>
        <rFont val="Myriad Pro"/>
        <family val="2"/>
        <charset val="238"/>
      </rPr>
      <t>30-C-Sm) ili jednakovrijedno u zidarskom otvoru 110x210cm.</t>
    </r>
  </si>
  <si>
    <t>Toplinski koeficijent  vrata  iznosi Uw ≤1,40 W/m2K</t>
  </si>
  <si>
    <t>Sve prema dimenzijama, detaljima i elementima iz priložene sheme POZ 31.</t>
  </si>
  <si>
    <t>Izrada dostava i montaža s ugradbom ALU  vrata u zidarskom otvoru 120x210cm.</t>
  </si>
  <si>
    <t>Konačna fasadna ploha mora biti u strukturi ujednačena, bez pukotina i neravnina. U cijenu uključiti nabavu svog materijala i izvedbu svih navedenih slojeva, sokl-profile za zatvaranje donjeg ruba fasade, kutne profile za ojačanje uglova i obradu špaleta, te završni sloj.</t>
  </si>
  <si>
    <t>Sve radove izvođač mora izvoditi prema troškovniku i izvedbenoj projektnoj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ili jednakovrijedno, Tehničkom propis o građevnim proizvodima ili jednakovrijedno i Tehničkim uvjeti za izvođenje limarskih radova ili jednakovrijedno, te svim ostalim tehničkim propisima ili jednakovrijedno, priznatim tehničkim pravilima ili jednakovrijedno.</t>
  </si>
  <si>
    <t>Visine:
Ako nisu navedene visine, tada se smatra da su zidovi kalkulirani, ovisno o njihovoj konstrukciji, do maksimalno dozvoljene visine zida prema ONORM B 3415 ili jednakovrijedno. Za visine preko 3,2 m zaračunava se doplata koja uključuje eventualne troškove skele. Doplata se zaračunava za cijelu površinu onih zidova koji prekoračuju graničnu visinu.</t>
  </si>
  <si>
    <t>Sve do pune funkcionalnosti i gotovosti stavke.</t>
  </si>
  <si>
    <t xml:space="preserve">U stavku uključiti i potrebnu metalnu potkonstrukciju za ogradu, te sav spojni i pričvrsni materijal do pune gotovosti i funkcionalnosti stavke. </t>
  </si>
  <si>
    <t>Sve do pune gotovosti i funkcionalnosti stavke.</t>
  </si>
  <si>
    <t xml:space="preserve">Sve ugradene pločice moraju obavezno biti “A” klase ili jednakovrijedno, kako za podno tako i za zidno opločenje. za pločice koje se ugrađuju na cem. mort uzeti pijesak frakcije 0-1 mm. </t>
  </si>
  <si>
    <t>Sve fuge izvesti u nepropusnoj ili polupropusnoj izvedbi (ovisno o opisu stavke troškovnika) u smislu točke 4.2. “Tehničkih uvjeta za izvodenje keramičarskih radova” ili jednakovrijedno, kako za zidno tako i za podno opločenje. Sve fuge moraju biti međusobno paralelne, širine 2-3 mm, ispunjene smjesom iste boje i obrade. Sve spojeve podnog i zidnog opločenja ili sokla treba izvesti potpuno pravilno i ravno, zapunjene istom smjesom kao i fuge.</t>
  </si>
  <si>
    <t>Sve radove izvesti u skladu s odredbama HRN U.F2.011 ili jednakovrijedno.</t>
  </si>
  <si>
    <t>Sav upotrijebljeni materijal i finalni građevinski proizvodi moraju odgovarati postojećim tehničkim propisima ili jednakovrijedno i HR normama ili jednakovrijedno.</t>
  </si>
  <si>
    <t xml:space="preserve">Krovište mora biti pokriveno kvalitetnim materijalom, pravilnog oblika, traženih dimenzija, koji u potpunosti zadovoljava važeće propise i standarde ili jednakovrijedno i ne smije propuštati vodu. Pokrivanje se vrši po propisima i pravilima zanata. Pokrivene plohe moraju biti ravne, bez uvala koje bi omogućavale skupljanje i zadržavanje vode. </t>
  </si>
  <si>
    <t>Pokrivanje   višestrešnog krovišta dvostruko utorenim glinenim crijepom I. KLASE ili jednakovrijedno sa sustavom dvostruke brtve, engobirani, boja crijepa - prirodno crvena. Ostale tehničke specifikacije crijepa kako slijedi:</t>
  </si>
  <si>
    <t xml:space="preserve">Ukoliko  se  ukažu  eventualne  nejednakosti  između  projekta  i  stanja  na  gradilištu  Izvođač radova  dužan  je pravovremeno  o  tome  izvjestiti  projektanta  i  nadzornog  inženjera  te shodno tome zatražiti potrebna objašnjenja. Svu potrebnu provjeru točnosti količina za nabavku materijala, kao i za građevinsku knjigu vršiti bez posebne naplate to jest o trošku Izvođača radova. </t>
  </si>
  <si>
    <t xml:space="preserve"> Prije davanja konačne ponude  za instalaterske radove, obavezno  pregledati  projektnu  domumentaciju  sa  svim  detaljima. Izračun količina sačinjen je na temelju projekta vodovoda i kanalizacije.</t>
  </si>
  <si>
    <t xml:space="preserve">Za sve elemente opreme, konstrukcije, ograde i sl. koje nisu tipizirane ili nisu u standardnom  programu proizvođača,  tj.  nemaju popratnu tehničku  dokumentaciju  i  ateste, Izvođač  radova  je  dužan  prije  izrade  navedenih  elemenata  izraditi  radioničke  nacrte, obavezno ih ovjeriti kod Voditelja projekta i Nadzornog inženjera, a tek potom krenutu u izvođenje istih. 
Zabranjena  je  upotreba  materijala  (  osnovnog  ili  pomoćnog  )  koji  nije  predviđen  opisom, nacrtima  i  detaljima.  Ukoliko  Izvođač  ipak  izvede  radove  na  neodgovarajući  način  ili  od neodgovarajućih  materijala,  dužan  je  o  tome  upozoriti  nadzornog  inženjera  i  dogovorno riješiti, te zapisnički ustanoviti kvalitetu izvođenja radova. </t>
  </si>
  <si>
    <t>Ako se u toku izvođenja razgrađivanja radova na dogradnji i rekonstrukciji spojnog hodnika između Paviljona 3 I Paviljona 4 utvrdi postojanje instalacije vodovoda i kanalizacije instalaciju treba zamjeniti ili rekonstuirati ili izmaknuti kako bi ista mogla funkcionirati. Obračun radova izvršiti prema ugovorenim stavkama troškovnika za iste vrste radova.</t>
  </si>
  <si>
    <t xml:space="preserve">Troškove zaštite treba Izvođač uračunati u jediničnu cijenu. Ukoliko ipak dođe do oštećenja prethodno izvedenih radova za koje je odgovoran izvoditelj ili njegov kooperant, dužan ih je o svom trošku dovesti u stanje prije oštećenja. Popravak treba izvesti u primarno određenom roku ili dogovorno. </t>
  </si>
  <si>
    <t>Po  završetku  radova  kvalitetu  izvedenih  radova  treba  Izvođač  ustanoviti  zapisnički  sa voditeljem projekta, nadzornim  inženjerom i predstavnikom Investitora.  Ukoliko  se  ustanovi  da  su  radovi  izvedeni  nekvalitetno, Izvođač je dužan iste ponovno izvesti u traženoj kvaliteti.</t>
  </si>
  <si>
    <t>Cijena za svaku stavku troškovnika mora obuhvatiti dobavu, montažu,  po potrebi spajanje uređaja na izvedenu ili postojeću  instalaciju, uzemljenje i dovođenje opisane stavke u stanje potpune funkcionalnosti. U cijenu također ukalkulirati crpljenje podzemne vode ili oborinske vode kod izvedbe vanjskog vodovoda, vanjske kanalizacije i temeljne kanalizacije suterena, sav potreban materijal, spojni materijal (vijci, matice, podložne pločice, navojne šipke), montažni i ostali materijal, potreban za potpuno funkcioniranje pojedine stavke. Radeći ponudu treba imati na umu najnovije važeće propise za pojedine vrste instalacije. Prije davanja ponude obavezno pročitati tehnički opis, pregledati nacrte.</t>
  </si>
  <si>
    <t>Rezanje postojećeg asfalta, prosječne debljine 10 cm, za širinu rova 0,90 m - obostrano. U cijeni m1 rezanja. U cijeni stavke odvoz sa zbrinjavanjem matrijala na deponiji.</t>
  </si>
  <si>
    <t>Dobava i montaža ljevano željeznih spojnih komada, armatura, zasuna i fazonskih komada za izvedbu instalacije prema normi EN545 ili jednakovrijedno.</t>
  </si>
  <si>
    <t xml:space="preserve"> - klasa zaštite: min. IP54 ili jednakovrijedno</t>
  </si>
  <si>
    <t>Rezanje postojećeg asfalta, prosječne debljine 10 cm, za širinu rova 1,50 m - obostrano. U cijeni m1 rezanja. U cijeni stavke odvoz sa zbrinjavanjem matrijala na deponiji.</t>
  </si>
  <si>
    <t>Dobava i montaža čeličnih pocinčanih cijevi za vodovod prema normi HRN C.B5.225 ili jednakovrijedno s pocinčanim fitinzima te spojnim i brtvenim materijalom. Cijevi montirati u  šlicu zida građevine, zidnim usjecima i probojima te vidljivo ispod stropa građevine. Cijevi se pričvršćuju limenim obujmicama sa plutenim podmetačima na svakih 1 metar, a o strop vješaju odgovarajučim ovjesima i obujmicama sa gumenom brtvom.  U cijeni sve do potpune funkcionalnosti.</t>
  </si>
  <si>
    <t>Izvedba protupožarnog brtvljenja na prolazu čelične pocinčane cijevi za protupožarnu vodu kroz betonski strop na granici požarnog sektora.  Protupožarno brtvljenje izvesti prema normi  HRN DIN 4102 ili jednakovrijedno za trajnost vatrootpornosti od 90 minuta sa vatrozaštitnom masom. Uz svaki brtvljeni prolaz postaviti odgovarajuću natpisnu pločicu za označavanje. Dimenzija otvora na prolazu cijevi mora biti takve veličine da protupožarni materijal ispuni min. 40% površine otvora. U cijeni stavke sve do potpune funkcionalnosti.</t>
  </si>
  <si>
    <t>Dobava i montaža konzola od nehrđajučeg čelika, šina  sa raznim ovjesnim materijalom (matice, vijci, navojne šipke, gumene obujmice i slično) za montažu cijevi.</t>
  </si>
  <si>
    <t xml:space="preserve">Dobava i montaža vratašca od nehrđajučeg čelika sa bravicom na zaključavanje, okvir i vratašca se ugrađuju na mjestu revizija veličine 20x30 cm. </t>
  </si>
  <si>
    <t>Dobava i montaža konzola od nehrđajučeg čelika, šina i ovjesnog materijala za montažu cijevi.</t>
  </si>
  <si>
    <t>Sve funkcionalna izvedba sa:</t>
  </si>
  <si>
    <t>U cijeni sve prema opisu, do potpune funkcionalnosti.</t>
  </si>
  <si>
    <t xml:space="preserve">montažni instalacijski element za invalidski umivaonik -  visine 112 cm.  Instalacijski element samonosiv za ugradnju u suhomontažnu zidnu ili predzidnu konstrukciju obloženu gispkartonskim pločama, s odvodnim koljenom d50 mm i ugradbenim sifonom, pločom s armaturnim priključcima 1/2'' s uključenom zvučnom izolacijom, vijcima za učvršćenje keramike i svim potrebnim pričvrsnim priborom i spojnim materijalom. </t>
  </si>
  <si>
    <t>U cijeni sve prema opisu, do potpune fuunkcionalnosti.</t>
  </si>
  <si>
    <t>Materijali
Pod tim se podrazumijeva sama cijena materijala to jest dobavna cijena i to glavnih i pomočnih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važečim građevinskim normama ili jednakovrijedno u upotrebi u Republici Hrvatskoj. Kod paušala izvođač mora sam procijeniti vrijednost pojedinih stavaka koje se obračuna vaju u paušalu te isti izvesti bez prava na dodatne iznose za te stavke.Ukoliko je u troškovniku nešto nejasno treba tražiti dodatna pojašnjenja od naručitelja prije davanja ponude, jer se kasniji prigovori neće uzeti u obzir, kao niti priznati bilo kakvi dodatni troškovi.</t>
  </si>
  <si>
    <t>Dobava i montaža  plinomjera sa temperaturnim kompenzatorom i pripremom za daljinsko očitanje potrošnje.
U cijeni montažni i brtveni materijal.
Tehničke karakteristike:</t>
  </si>
  <si>
    <t xml:space="preserve">Dobava i montaža nazidnog zaštitnog ormara za smještaj armature plinske mjerno-redukcijske stanice, dimenzija:    
točne dimenzije određuje distributer plina, a minimalne dimenzije iznose 600x600x250 mm                                             </t>
  </si>
  <si>
    <t>Izrada AB temeljne ploče  agregata, C20/25 ili jednakovrijedno, prema uputama proizvođača agregata.</t>
  </si>
  <si>
    <t>Izrada, doprema i montaža razvodnog ormara za napajanje potrošača 1 kata izvedenog u vidu podžbuknog ormara do 72 modula, minimalnih dim. 600x600x136mm s montažnom pločom s temeljnom pločom, metalnim vratima s bravom. Stavkom je obuhvaćena montažna i spojna oprema, spojni vodovi te izrada jednopolne sheme izvedenog stanja i izdavanje ispitnog lista. U razdjelnik se ugrađuje sljedeća oprema prema jednopolnoj shemi:</t>
  </si>
  <si>
    <t>- priključnica 230 V, N+PE, 16 A s poklopcem, IP44 ili jednakovrijedno</t>
  </si>
  <si>
    <t>- priključnica 400 V, 3P+N+PE, 16 A, IP44  ili jednakovrijedno</t>
  </si>
  <si>
    <t>Obračun po m1 ugrađenog kompletiranog kanala.</t>
  </si>
  <si>
    <r>
      <t>Dobava, montaža i spajanje razvodne spojne kutije s uvodnicima i rednim stezaljka 4mm</t>
    </r>
    <r>
      <rPr>
        <vertAlign val="superscript"/>
        <sz val="10"/>
        <rFont val="Arial"/>
        <family val="2"/>
        <charset val="238"/>
      </rPr>
      <t>2</t>
    </r>
    <r>
      <rPr>
        <sz val="10"/>
        <rFont val="Arial"/>
        <family val="2"/>
        <charset val="238"/>
      </rPr>
      <t>,</t>
    </r>
    <r>
      <rPr>
        <vertAlign val="superscript"/>
        <sz val="10"/>
        <rFont val="Arial"/>
        <family val="2"/>
        <charset val="238"/>
      </rPr>
      <t xml:space="preserve"> </t>
    </r>
    <r>
      <rPr>
        <sz val="10"/>
        <rFont val="Arial"/>
        <family val="2"/>
        <charset val="238"/>
      </rPr>
      <t>u plastičnom kućištu IP65  ili jednakovrijedno.</t>
    </r>
  </si>
  <si>
    <t>Izvedba premoštenja cijevnih prirubnica podlaganjem nazubljene podloške ispod jednog vijka prirubnice ili limenom premosnicom od nehrđajućeg čelika ili metalne pletenice</t>
  </si>
  <si>
    <t>Dobava, montaža i spajanje nagradne zidne svjetiljke s LED izvorom svjetlostu, kućištem od aluminija i opalnim difuzorom. Efektivni svjetosni tok ili svjetlosni tok svjetiljke s uračunatim gubicima u optičkom sustavu min. 2940lm, snaga sustava max. 28W (LED izvor+driver), ukupna svjetlosna iskoristivost svjetiljke min. 105lm/W (uzeti su u obzir gubitci u optičkom sustav svjetiljke), životni vijek L80B10 = 100 000h, Ra&gt;80, temperatura boje svjetlosti 3000K, zaštita IP20 ili jednakovrijedno, dimenzije svjetiljke dxšxv 1132x63x74mm±5%.</t>
  </si>
  <si>
    <t>Dobava, montaža i spajanje nagradne zidne svjetiljke s LED izvorom svjetlostu, kućištem od aluminija i opalnim difuzorom. Efektivni svjetosni tok ili svjetlosni tok svjetiljke s uračunatim gubicima u optičkom sustavu min. 4412lm, snaga sustava max. 42W (LED izvor+driver), ukupna svjetlosna iskoristivost svjetiljke min. 105lm/W (uzeti su u obzir gubitci u optičkom sustav svjetiljke), životni vijek L80B10 = 100 000h, Ra&gt;80, temperatura boje svjetlosti 3000K, zaštita IP20 ili jednakovrijedno, dimenzije svjetiljke dxšxv 1692x63x74mm±5%.</t>
  </si>
  <si>
    <t>Dobava, montaža i spajanje nagradne zidne svjetiljke s LED izvorom svjetlostu, kućištem od aluminija i opalnim difuzorom. Efektivni svjetosni tok ili svjetlosni tok svjetiljke s uračunatim gubicima u optičkom sustavu min. 680lm, snaga sustava max. 9W (LED izvor+driver), ukupna svjetlosna iskoristivost svjetiljke min. 76lm/W (uzeti su u obzir gubitci u optičkom sustav svjetiljke), životni vijek L80B10 = 100 000h, Ra&gt;80, temperatura boje svjetlosti 3000K, zaštita od zaprljanja IP44 ili jednakovrijedno, dimenzije svjetiljke dxšxv 574x50x60mm±5%.</t>
  </si>
  <si>
    <t>Dobava, montaža i spajanje nagradne LED svjetiljke u plastičnom kućištu s difuzorom od prozirnog polikarbonata. Efektivni svjetosni tok ili svjetlosni tok svjetiljke s uračunatim gubicima u optičkom sustavu min. 2635lm, snaga sustava max 27W (LED izvor+driver), ukupna svjetlosna iskoristivost svjetiljke min. 97lm/W, uzvrata boje Ra≥80, temperatura boje svjetlosti 3000K, zaštita od zaprljanja IP54 ili jednakovrijedno, mehanička zaštita IK10 ili jednakovrijedno, životni vijek L90B10≥50000h, rad na temperaturi okoline +35 °C, dimenzija Φ300x85mm ±5%, ENEC certifikat ili jednakovrijedno.</t>
  </si>
  <si>
    <t>Dobava, montaža i spajanje nagradne stropne LED svjetiljke s kućištem od polikarbonata i difuzorom od prozirnog polikarbonata. Efektivni svjetosni tok ili svjetlosni tok svjetiljke s uračunatim gubicima u optičkom sustavu min 4685lm, snaga sustava max 42W (LED izvor+driver), svjetlosna iskoristivost svjetiljke s uračunatim gubicima u optičkom sustavu min 111lm/W, temperatura boje svjetlosti 3000K, uzvrata boje Ra≥80, zaštita od zaprljanja IP54 ili jednakovrijedno, mehanička zaštita IK10  ili jednakovrijedno, rad na ambijentalnoj temperaturi do max. +35C , životni vijek L90B10≥50.000h, dimenzija dxšxv 1160x160x85mm±5%, ENEC certifikat ili jednakovrijedno.</t>
  </si>
  <si>
    <t>Dobava, montaža i spajanje nagradne stropne LED svjetiljke s kućištem od polikarbonata i difuzorom od prozirnog polikarbonata. Efektivni svjetosni tok ili svjetlosni tok svjetiljke s uračunatim gubicima u optičkom sustavu min 2448lm, snaga sustava max 22W (LED izvor+driver), svjetlosna iskoristivost svjetiljke s uračunatim gubicima u optičkom sustavu min 111lm/W, temperatura boje svjetlosti 3000K, uzvrata boje Ra≥80, zaštita od zaprljanja IP54 ili jednakovrijedno, mehanička zaštita IK10 ili jednakovrijedno, rad na ambijentalnoj temperaturi do max. +35C , životni vijek L90B10≥50.000h, dimenzija dxšxv 1160x160x85mm±5%, ENEC certifikat ili jednakovrijedno.</t>
  </si>
  <si>
    <t>Dobava, montaža i spajanje nagradne LED svjetiljke s kućištem od polikarbonata, s kopčama od nehrđajućeg čelika i pokrovom od polikarbonata. Efektivni svjetosni tok ili svjetlosni tok svjetiljke s uračunatim gubicima u optičkom sustavu min 8100lm, snaga sustava max 58W (LED izvor+driver), svjetlosna iskoristivost svjetiljke s uračunatim gubicima u optičkom sustavu min 139lm/W, temperatura boje svjetlosti 4000K, uzvrata boje Ra≥80, zaštita od zaprljanja IP66  ili jednakovrijedno, mehanička zaštita IK10 ili jednakovrijedno, rad na temperaturi okoline od -25°C do +45 °C, životni vijek L90B10≥50.000h, svjetiljka ima dodatne aluminijske hladnjake za dodatno hlađenje LED modula i drivera, dimenzija dxšxv 1172x145x111mm±5%, ENEC certifikat ili jednakovrijedno.</t>
  </si>
  <si>
    <t>Dobava, montaža i spajanje nagradne LED svjetiljke s kućištem i pokrovom od UV stabilnog polikarbonata. Efektivni svjetosni tok ili svjetlosni tok svjetiljke s uračunatim gubicima u optičkom sustavu min 6030lm, snaga sustava max 43W (LED izvor+driver, ukupna svjetlosna iskoristivost svjetiljke 140lm/W, boja svjetlosti 4000K, faktor uzvrata boje Ra 80, zaštita od zaprljanja IP66 ili jednakovrijedno \ IP69 ili jednakovrijedno, otporna na prskanje vodom pod tlakom temperature do +80 °C (testno izvješće za prskanje vodom pod tlakom od 150bara), rad na temperaturi okoline -25°C do +50°C, životni vijek L90B10≥50000h , dimenzija dxšxv 1175x90x99mm ±5%, svjetiljka dolazi sa konektorima za prolazno ožićenje u zaštiti IP66 ili jednakovrijedno, težine max 1,8kg, ENEC certifikat ili jednakovrijedno.</t>
  </si>
  <si>
    <t>Dobava, montaža i spajanje nagradne LED svjetiljke s kućištem od polikarbonata, s polikarbonatnim pokrovom, efektivni svjetosni tok ili svjetlosni tok svjetiljke s uračunatim gubicima u optičkom sustavu min 2550lm, snaga sustava max 22W (LED izvor + driver), svjetlosna iskoristivost svjetiljke s uračunatim gubicima u optičkom sustavu min 115lm/W, temperatura boje svjetlosti 3000K, zaštita od zaprljanja IP66 ili jednakovrijedno, životni vijek L70B50 50000h, temperaturno radno područje od -25 °C do +50 °C, dimenzija Φ322x84mm±5%.</t>
  </si>
  <si>
    <t>Dobava, montaža i spajanje reflektorske svjetiljke s LED izvorom svjetlosti,  kućištem od tlačno lijevanog aluminija i difuzorom od kaljenog stakla. Efektivni svjetosni tok ili svjetlosni tok svjetiljke s uračunatim gubicima u optičkom sustavu min 1140lm, snaga sustava max 16W (LED izvor+driver), ukupna svjetlosna iskoristivost svjetiljke min 71lm/W, Ra&gt;80, širina zračenja snopa svjetlosti 60º, inklinacija od 0º do 90º, rotacija po vertikalnoj osi 360º, temperatura boje svjetlosti 3000K, zaštita od zaprljanja IP66 ili jednakovrijedno, mehanička zaštita IK10 ili jednakovrijedno, dimenzija  Æxv 82x165mm±5%.</t>
  </si>
  <si>
    <t>Dobava, montaža i spajanje zidne svjetiljke za vanjsku rasvjetu, pravokutnog oblika, kućište od tlačno lijevanog aluminija, optički pokrov od polikarbonata, LED izvor svjetlosti, simetrična, silikonska brtva, efektivni svjetosni tok ili svjetlosni tok svjetiljke s uračunatim gubicima u optičkom sustavu min 292lm, snaga sustava max 7W (LED izvor+driver), ukupna svjetlosna iskoristivost svjetiljke 41lm/W, temperatura boje svjetlosti 3000K, zaštita od zaprljanja IP66 ili jednakovrijedno, stupanj mehaničke zaštite IK10  ili jednakovrijedno, klasa I  ili jednakovrijedno, dimenzije DxŠxV 115x115x80mm±5%.</t>
  </si>
  <si>
    <t>Dobava, montaža i spajanje nadgradne svjetiljke za vanjske prostore, LED izvor svjetlosti, kućište od polikarbonata otporno na prašinu, vlagu i prskanje vode, povećana otpornost na deformacije i udarce, kopče od nehrđajućeg čelika, pokrov od polikarbonata. Efektivni svjetosni tok ili svjetlosni tok svjetiljke s uračunatim gubicima u optičkom sustavu min 4419lm, snaga sustava max 35W (LED izvor+driver), svjetlosna iskoristivost svjetiljke s uračunatim gubicima u optičkom sustavu min 126lm/W, temperatura boje svjetlosti 4000K, uzvrata boje Ra≥80, zaštita od zaprljanja IP66  ili jednakovrijedno, mehanička zaštita IK10  ili jednakovrijedno, rad na temperaturi okoline +50 °C, životni vijek L90B10≥50.000h, svjetiljka ima dodatne aluminijske hladnjake za dodatno hlađenje LED modula i drivera, dimenzija dxšxv 1172x145x111mm ±5%, ENEC certifikat ili jednakovrijedno</t>
  </si>
  <si>
    <t>Dobava, montaža i spajanje nadgradne zidne piktogramske svjetiljke u stalnom spoju, izvor svjetlosti LED, 240V, 50Hz, 1W, IP65 ili jednakovrijedno, tijelo svjetiljke od polikarbonata, bijele boje, vidljivost piktograma min. 20m, svjetiljka opremljena protupaničnim modulom s 3h autonomije, LED indikacija rada na mreži i na ugrađenoj bateriji, ugrađen elektronički sklop koji štiti od potpunog pražnjenja baterije, klasa izolacije II ili jednakovrijedno, dimenzije dxšxv 226x45x125±5%. Piktogram strelica - smjer kretanja ravno.</t>
  </si>
  <si>
    <t>Dobava, montaža i spajanje nadgradne svjetiljke sigurnosne rasvjete u pripravnom spoju, izvor svjetlosti LED, 240V, 50Hz, 3W, 360lm, univerzalna optika, IP65 ili jednakovrijedno, tijelo svjetiljke od polikarbonata bijele boje, svjetiljka opremljena protupaničnim modulom  3h autonomije, LED indikacija rada na mreži i na ugrađenoj bateriji, ugrađen elektronički sklop koji štiti od potpunog pražnjenja baterije, klasa izolacije II ili jednakovrijedno, dimenzije dxšxv 226x125x42±5%.</t>
  </si>
  <si>
    <t>Dobava, montaža i spajanje nadgradne piktogramske svjetiljke u stalnom spoju, izvor svjetlosti LED, 240V, 50Hz, 1W, IP65 ili jednakovrijedno, tijelo svjetiljke od polikarbonata, spuštena ploča od pleksiglasa za lijepljenje piktograma, bijele boje, vidljivost piktograma min. 20m, svjetiljka opremljena protupaničnim modulom s 3h autonomije, LED indikacija rada na mreži i na ugrađenoj bateriji, ugrađen elektronički sklop koji štiti od potpunog pražnjenja baterije, klasa izolacije II  ili jednakovrijedno, dimenzije dxšxv 226x125x150±5% - smjer kretanja lijevo/desno. Uz svjetiljku se isporučuju piktogrami i ovjesna ploča za njihovo postavljanje.</t>
  </si>
  <si>
    <t>Dobava, montaža i spajanje nadgradne piktogramske svjetiljke u stalnom spoju, izvor svjetlosti LED, 240V, 50Hz, 2W, IP65  ili jednakovrijedno, tijelo svjetiljke od polikarbonata bijele boje, vidljivost piktograma min. 25m, svjetiljka opremljena protupaničnim modulom s 3h autonomije, LED indikacija rada na mreži i na ugrađenoj bateriji, ugrađen elektronički sklop koji štiti od potpunog pražnjenja baterije, klasa izolacije II  ili jednakovrijedno, dimenzije dxšxv 356x136x219±5% - smjer kretanja ravno. Uz svjetiljku se isporučuje piktogram.</t>
  </si>
  <si>
    <t>- optički multimode MM pigtail kabeli, set optičkih multimode pigtail kabela duljine 2m, OM2, s konektorima LC/PC, optička vlakna 50/125mm, s test izvještajem</t>
  </si>
  <si>
    <t xml:space="preserve">Dobava i postavljanje nosača krovne instalacije za izvođenje spusteva po atici (od sljemenjaka do fasade). Nosač je izrađen od V2A čelika  ili jednakovrijedno. Visina žice u odnosu na sljemenjak iznosi 40mm. Montaža s razmakom 0,7m. </t>
  </si>
  <si>
    <t>Dobava, isporuka i ugradnja telefonskog dojavnika. Koji se spaja direktno na matičnu ploču centrale za dojavu požara, sukladan HRN EN 54-21 ili jednakovrijedno.</t>
  </si>
  <si>
    <t>- mora biti sukladan normama HRN EN 54-7 ili jednakovrijedno i HRN EN 54-17 ili jednakovrijedno.</t>
  </si>
  <si>
    <t>- mora biti sukladan normama HRN EN 54-5 ili jednakovrijedno, HRN EN 54-7 ili jednakovrijedno i HRN EN 54-17 ili jednakovrijedno.</t>
  </si>
  <si>
    <t>- zaštita IP65  ili jednakovrijedno, pogodna za vanjsku montažu</t>
  </si>
  <si>
    <t>- sukladna normama HRN EN 54-3 ili jednakovrijedno, HRN EN 54-17 ili jednakovrijedno.</t>
  </si>
  <si>
    <t>- zaštita IP65 ili jednakovrijedno, pogodna za vanjsku montažu</t>
  </si>
  <si>
    <t>- sukladna normama HRN EN 54-3 ili jednakovrijedno, HRN EN 54-17 ili jednakovrijedno</t>
  </si>
  <si>
    <t>Obračun po kom isporučene opreme</t>
  </si>
  <si>
    <t>- mora biti sukladan normama HRN EN 54-17 ili jednakovrijedno i HRN EN 54-18 ili jednakovrijedno.</t>
  </si>
  <si>
    <t>- ostakljena vrata izvedena su protupožarnim staklom u klasi F60 ili jednakovrijedno, debljine 21cm</t>
  </si>
  <si>
    <t xml:space="preserve">-ugrađena protupožarna brava po DIN-18250 ili jednakovrijedno i cilindar s tri ključa </t>
  </si>
  <si>
    <t>Obračun po kom zabrtvljanih prodora.</t>
  </si>
  <si>
    <t>- vanjski osjetnik temperature NTC 20 kΩ, 2-žični, mjerni opseg -50...+90°C, IP67 ili jednakovrijedno</t>
  </si>
  <si>
    <t>- uronski osjetnik temperature NTC 20 kΩ, 2-žični, mjerni opseg -30...+150°C, IP43 ili jednakovrijedno, 100mm</t>
  </si>
  <si>
    <t>- uronski osjetnik temperature NTC 20kΩ, 2-žični, mjerni opseg -30...+150°C, IP43 ili jednakovrijedno, 300mm</t>
  </si>
  <si>
    <t>- čahura za uronski osjetnik temperature od nehrđajućeg čelika V4A (1.4571) ili jedakovrijedno, 300mm</t>
  </si>
  <si>
    <t>- osjetnik temperature podnog grijanja, 2-žični, mjerni opseg -35...+105°C, IP65 ili jednakovrijedno, priključni kabel min. 8m</t>
  </si>
  <si>
    <t>- osjetnik tlaka 0...6 bar, 0-10V, 24VAC/DC,  temperatura medija -15...+125°C, keramička mjerna ćelija, IP65 ili jednakovrijedno</t>
  </si>
  <si>
    <t>- provjera ugrađene opreme u polju</t>
  </si>
  <si>
    <t>Soboslikarsko-ličilački radovi žbukanih zidova i stropova. Radove izvesti poludisperzivnom bojom za žbukane podloge u minimalno 3 sloja u bojama koje je odabrao projektant u izvedbenom projektu: pastelni tonovi kašmir, bež, bijela, siva, tamnosiva, a točan ton odabire se na gradilištu sa probnim uzorkom na zidu.</t>
  </si>
  <si>
    <t>U cijenu uključiti dobavu, prijevoz i ugradnju svih materijala, sva rezanja i postave materijala sa svim predradnjama, spojnim i veznim materijalima. Keramičke pločice minimalno u razredu protukliznosti R9 ili jednakovrijedno, minimalno 1. klase ili jednakovrijedno, u imitaciji svjetlog kamena.  Sve do pune gotovosti i funkcionalnosti stavke.</t>
  </si>
  <si>
    <t>Dobava, transport i postava falcanog lima u  tamnosivoj boji na površinu krovišta. U stavku uključen kompletan materijal i rad, specifični završni i prijelazni komadi prema vrsti pokrova  te sva potrebna spojna sredstva. Obračun po m2 razvijene površine krova.</t>
  </si>
  <si>
    <t>Svi čelični elementi moraju biti izvedeni od građevinskog čelika S235 ili jednakovrijedno. Zaštitu drvenih elemenata treba provesti premazivanjem antiinsekticidnim i antifungicidnim zaštitnim sredstvima prema uputi proizvođača zaštitnog sredstva ili mjerodavne institucije.</t>
  </si>
  <si>
    <t>- ličenje poludisperzivnom bojom u 3 sloja u svijetlom tonu, pastelni tonovi kašmir, bež, bijela, siva, tamnosiva.</t>
  </si>
  <si>
    <t>Demontaža postojeće instalacije koja se sastoji od: psotojeće svjetiljke, razvodni ormari, žice, prekidači utičnice.. Obračun po izvedenom kompletu. Navedena stavka ne uključuje građevinske radove žljebljenja, krpanja i sanacije prodora.</t>
  </si>
  <si>
    <t>Površinska obrada na vodenoj bazi: na očišćenoj i pripremljenoj podlozi izvesti fungicidnu insekticidnu vodenu impregnaciju na ekološkoj bazi. Na takovu podlogu u 3 sloja nanjeti  vodenog laka. Završno sve naličiti u 1 sloju laka na vodenoj bazi. Zaštitu obloge izvesti svestrano u svim slojevima. Sve u bijeloj boji. Temeljni premaz + 3 sloja završnog premaza.</t>
  </si>
  <si>
    <t>Za svu robu i materijale, dopušteno je nuditi robu i materijal prema jednakovrijednim standardima osiguranja kvalitete!</t>
  </si>
  <si>
    <t>UKUPNO 1+2+3+4+5+6:</t>
  </si>
  <si>
    <t>Normu utroška sati za vršenje radova treba obvezno računati sa svim potrebnim dodatnim koeficijentima za otežanje radova, u svemu po građevinskoj normi ili jednakovrijednoj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</si>
  <si>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r>
      <t xml:space="preserve">Pažljivo rušenje i uklanjanje postojećih zidova 2. kata radi ostvarenja uvjeta izvođenja prema projektnoj dokumentaciji  sa utovarom i odvozom na deponij. </t>
    </r>
    <r>
      <rPr>
        <sz val="10"/>
        <rFont val="MyRIAD PRO"/>
        <charset val="238"/>
      </rPr>
      <t xml:space="preserve">Stavka obuhvaća ručni  i strojni rad. </t>
    </r>
    <r>
      <rPr>
        <sz val="10"/>
        <rFont val="Myriad Pro"/>
        <family val="2"/>
        <charset val="238"/>
      </rPr>
      <t>U cijenu stavke uračunat sav potreban rad, mehanizacija i alat,  utovar, odvoz i istovar na deponij građevnog materijala na udaljenost do 10 km, a koju osigurava izvođač. Obračun po m3 uklonjenog materijala.</t>
    </r>
  </si>
  <si>
    <t>Demontaža postojeće metalne ograde visine 1,20 m, te utovar i odvoz otpadnog materijala na građevinski deponij.</t>
  </si>
  <si>
    <t>Obračun po m2 razvijene površine.</t>
  </si>
  <si>
    <t>Mort za žbukanja mora odgovarati HRN U.M2.012 ili jednakovrijedno.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</si>
  <si>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r>
      <t>Sve kuteve i bridove učvrstiti kutnim profilima. Sve betonske površine prethodno premazati</t>
    </r>
    <r>
      <rPr>
        <sz val="10"/>
        <color rgb="FFFF0000"/>
        <rFont val="Myriad Pro"/>
        <charset val="238"/>
      </rPr>
      <t xml:space="preserve"> </t>
    </r>
    <r>
      <rPr>
        <sz val="10"/>
        <rFont val="Myriad Pro"/>
        <family val="2"/>
        <charset val="238"/>
      </rPr>
      <t>vezivom za stari sa novim betonom. Sve spojeve različitih materijala potrebno je rabicirati rabic pletivom. Kod popravaka  postojeće žbuke, za zapunjavanje otvora, reški i šliceva upotrijebiti prikladan materijal (polistiren, gips ploče, opeka, porobetonske blokove ili sl.) što je uključeno u stavku.</t>
    </r>
  </si>
  <si>
    <r>
      <t>Izvođač će pristupiti izvedbi tek nakon što projektant potpisom potvrdi tehnološku razradu svih detalja. Izrada rješenja neće se posebno naplatiti već predstavlja trošak i obavezu izvođača.</t>
    </r>
    <r>
      <rPr>
        <sz val="10"/>
        <color rgb="FFFF0000"/>
        <rFont val="Myriad Pro"/>
        <charset val="238"/>
      </rPr>
      <t xml:space="preserve"> </t>
    </r>
    <r>
      <rPr>
        <sz val="10"/>
        <rFont val="Myriad Pro"/>
        <family val="2"/>
        <charset val="238"/>
      </rPr>
      <t>Izvođač je dužan sve izvoditi prema uputama proizvođača, isporučitelja materijala te ovjerenih detalja.</t>
    </r>
  </si>
  <si>
    <t>- na postavljenu toplinsku izolaciju postaviti paropropusnu, vodonepropusnu foliju, otpornu na kidanje. Tehnički parametri: relativni otpor difuziji vodene pare Sd≤0,02 i paropropusnost  µ≤50 prema HRN EN 1931 ili jednakovrijedno.Folija se postavlja po cijeloj površini  s preklopom od 10-15  cm.  U cijenu uključiti i ugradnju specijalnim trakama za spajanje preklopa po uputstvima odabranog proizvođača.</t>
  </si>
  <si>
    <t>Hidroizolacijska membrana se ugrađuje u sustavu opterećenih membrana. Rubovi membrana se međusobno preklapaju i zavaruju vrućim zrakom kako bi se postigao potpuno homogen spoj. Uz obodne zidove i parapete membrana se uzdiže min. 25,0 cm ili do dostupnih visina. Na svojim završecima membrana se vari na limove sustava. Sve spojeve izvodi se na način da se osigura vodotijesnost membrane. Izolacije se pričvršćuju za beton. Obračun po m2 razvijene površine hidroizolacije (uključivo horizontalna i vertikalna postava).</t>
  </si>
  <si>
    <r>
      <t>U cijenu uključiti sav ostali pomoćni, spojni i pričvrsni materijal, te sva potrebna podešavanja i prilagođavanja sve</t>
    </r>
    <r>
      <rPr>
        <sz val="10"/>
        <color rgb="FFFF0000"/>
        <rFont val="Myriad Pro"/>
        <charset val="238"/>
      </rPr>
      <t xml:space="preserve"> </t>
    </r>
    <r>
      <rPr>
        <sz val="10"/>
        <rFont val="Myriad Pro"/>
        <family val="2"/>
        <charset val="238"/>
      </rPr>
      <t xml:space="preserve">do pune funkcionalnosti i gotovosti stavke. Sve točne mjere uzimati na licu mjesta. </t>
    </r>
  </si>
  <si>
    <t>Izvođač će ugraditi projektom predviđen i prema Hrvatskim normama ili jednakovrijedno, atestiran materijal.</t>
  </si>
  <si>
    <t>Prije uporabe određenih materijala treba predočiti nadzornom inženjeru atest o kakvoći i kvaliteti materijala. Ukoliko ne postoje adekvatni standardi ili jednakovrijedno za materijale koji se ugrađuju, obavezno je pribaviti odgovarajući atest kao dokaz kvalitete. Izvoditelj radova mora tijekom izvođenja radova stalno obavljati kontrolu kakvoće rada.</t>
  </si>
  <si>
    <t xml:space="preserve">- armatura </t>
  </si>
  <si>
    <t>Svi drveni elementi nosive konstrukcije trebaju biti izvedeni od konstrukcijskog drva četinjača razreda čvrstoće C24 ili jednakovrijedno, što prema HRN.U.C9.200 ili jednakovrijedno odgovara II. klasi četinara ili jednakovrijedno. Posebnu pažnju treba posvetiti vlažnosti drveta koja ne smije biti veća od 20 %.</t>
  </si>
  <si>
    <t xml:space="preserve">Restauratorska sanacija dijela pročelja na dijelu s istaknutim profilacijama. Stavka uključuje reparaciju pukotina i oštećenja te čišćenje, otprašivanje i impregnaciju kompletne podloge te nanošenje nove boje. </t>
  </si>
  <si>
    <t>Završno bojanje špaleta vanjskih zidova silikatnom bojom odabranog proizvođača žbuke.</t>
  </si>
  <si>
    <t>Dobava materijala, transport i postava armirane krovne folije od 4 slojnog polipropilena laminiranog hidrofobnim ljepilom, težine 151 g/m2, otporne na silu paranja čavlom 360/400 N. Stavka obuhvača kompetan rad i materijal te sva potrebna spojna sredstva. krovišta.Obračun po m2 razvijene površine krova .</t>
  </si>
  <si>
    <t>Dobava materijala, transport i izvedba drvene konstrukcije krovišta od crnogorice II klase ili jednakovrijedno prema projektu i statičkom računu (uključujući i razmaknutu dašćanu oplatu na rogovima). Stavka obuhvača kompletan rad i materijal te sva potrebna spojna sredstva za izvedbu drvene konstrukcije krovišta. Obračun po m2 razvijene površine krova.</t>
  </si>
  <si>
    <t>- armatura</t>
  </si>
  <si>
    <r>
      <t>- armatura</t>
    </r>
    <r>
      <rPr>
        <sz val="10"/>
        <color rgb="FFFF0000"/>
        <rFont val="Myriad Pro"/>
        <charset val="238"/>
      </rPr>
      <t xml:space="preserve"> </t>
    </r>
  </si>
  <si>
    <t>Skela za izvođenje radova montira se od cijevnih nosivih i spojnih elemenata, kosnika i podnica. Skelu montirati prema projektu i statičkom izračunu te u skladu sa zakonom o zaštiti na radu. Montirana skela mora biti pričvršćena za objekt i s kosnicima ukrućena za tlo a kako bi se spriječilo rušenje skele. Gotova skela mora imati zaštitni plašt od platnenog ili pvc materijala radi zaštite od pada ruševnog i ostalog materijala van površine skele i zaštite od sunca sve u skladu s hrvatskim normama ili jednakovrijedno.</t>
  </si>
  <si>
    <t>Skelu udaljiti od ravnine gotovog pročelja za 15-20cm. Visina zaštitne ograde iznosi 100cm, a elemente ograde postaviti na max. razmak od 35cm. U razini radne platforme uz zaštinu ogradu potrebno je postaviti dasku minimalne visine 20cm. Radnu platformu izvesti od mosnica od zdrave piljene crnogorične građe II. klase ili jednakovrijedno, minimalne širine 25cm i minimalne debljine 4,8cm. Visinski razmak između radnih platformi treba prilagoditi horizontalnim elementima pročelja.</t>
  </si>
  <si>
    <t>U jediničnu cijenu treba uključiti :
- sav rad oko postave i skidanja skele,
- izradu statičkog računa i nacrta montaže skele,
- dostavu svog potrebnog materijala za postavu skele te čišćenje i odvoz istog nakon skidanja,
- postavu svjetlosne signalizacije i njeno održavanje,
- amortizaciju materijala za vrijeme izvođenja svih radova na pročelju,
- sve društvene obveze vezane za radnu snagu i materijal,
- održavanje skele za vrijeme trajanja radova,
- pripremno-završne radove,
- naknada za zauzimanje javno-prometne površine.
Amortizacija skele obračunava se za vrijeme kompletne obnove pročelja, krova i krovne terase, a skelu mogu koristiti svi izvođači bez posebene nadoplate. Poktrebno je terminskim planom uskladiti sve aktivnosti da se izbjegne međusobno ometanje pojedinih izvođača.</t>
  </si>
  <si>
    <t>Rad obuhvaća nabavi i postavu skele s potrebnim spojnim elementima i radnom površinom, te njenu demontažu i odvoz nakon završetka radova sve u skladu s projektom skele i statičkim proračunom koju je izradio ovlašteni projektant.
Skele je potrebno izraditi u svemu prema HTZ propisima ili jednakovrijedno.
Prilikom izvođenja radova treba voditi računa o maksimalnom opterećenju podnica.  U cijenu je uključena izrada zaštitne ograde sa svim potrebnim ukrućenjima. Postava zaštitnog platna je također u obveza izvođača. Skelu treba postaviti tako da se nesmetano može pristupiti svim fasadnim elementima na nužnoj udaljenosti od pročelja za nesmetano odvijanje radova. Širina skele je od 80 do 90 cm. Visina skele za 1m viša od vijenca zgrade. Skelu je potrebno osigurati od prevrtanja sidrenjem u zgradu, a od udara groma uzemljenjem. Potrebno je također izvesti dovoljan broj penjalica u svrhu osiguranja vertikalne komunikacije po skeli.</t>
  </si>
  <si>
    <t>Izravnavanje zida nanošenjem dvokomponentnog morta visoke duktilnosti koji je posebno namijenjen za konstrukcijsko ojačanje ziđa, tlačne čvrstoće 15MPa, prionjivosti na podlogu &gt; 0,8MPa i modula elastičnosti 8000MPa, u debljini 5mm. Izravnavanje se vrši pomoću gletera. Obračun je po m2.</t>
  </si>
  <si>
    <t>U sklopu slojeva izolacije uz sve bočne vertikalne ili kose plohe treba obavezno izvesti holkere, visine min 15 cm bez posebne naplate. Tako izveden prelazni detalj sa svim slojevima izolacije treba završno zaštititi. Ukoliko nije posebno predviđen detalj holker treba izvesti cem. mortom 1:1 M-10 ili jednakovrijedno, d= 3-4-cm po HRN – u U.M2.010 ili jednakovrijedno, armiran pocinč. rabic. mrežicom, dilatiran svaka 2 cm ili po detalju izvedbe izolacije. Nakon izvedbe svakog sloja izolacije nadzorni organ treba izvršiti pregled, a tek nakon pozitivnog mišljenja i upisa u građevinski dnevnik može se nastaviti sa radom.</t>
  </si>
  <si>
    <t xml:space="preserve">Mineralna vuna ukupne debljine 6,0 cm, gustoće minimalno 90 kg/m3 namijenjena za toplinsku, protupožarnu i zvučnu izolaciju ravnih krovova. Koeficijent toplinske provodljivosti λ≤0,040 W/mK. Tehničke karakteristike:
- Razredba građevinskih proizvoda i građevinskih elemenata prema ponašanju u požaru - A1 ili jednakovrijedno. dio:Razredba prema rezultatima ispitivanja reakcije na požar, HRN EN 13501-1 ili jednakovrijedno
- Određivanje toplinskog otpora metodom sa zaštićenom vrućom pločom i tokomjernom metodom -- Proizvodi s visokim i srednjim toplinskim otporom, HRN EN 12667 ili jednakovrijedno: ≤0,040 W/mK.                                                               </t>
  </si>
  <si>
    <t>Dobava i postava hidroizolacije iz sintetičke membrane na bazi termoplastičnog elastomera, armirane, UV stabilne i otporne na korjenje, mikroorganizme i leteći plamen,  debljine d≥1,20mm. Membrane se slobodno polažu te mehanički fiksiraju za podlogu (prema Eurocodu 1 ili jednakovrijedno). Spojevi se obrađuju vrućim zrakom sa širinom vara od min. 3 cm, preklop 12 cm, u skladu s propisanom tehnologijom od strane proizvođača membrane. U cijenu m2 uključeni preklopi.</t>
  </si>
  <si>
    <t>Dobava i postava kutnih ojačanja od krutih Fe-Zn profila na mjestima sudara horizontalnih i vertikalnih površina krova.</t>
  </si>
  <si>
    <t>Profil se mehanički pričvršćuje udarnim tiplama. Obračun po m ugrađenog FeZn ojačanja.</t>
  </si>
  <si>
    <t>Dobava i montaža okomitih odzračnika Ø75 na bazi  termoplastičnog elastomera.</t>
  </si>
  <si>
    <t xml:space="preserve">Dobava i postavljanje ploča od ekstrudiranog polistirena - na pozicijama atika  ravnih krovova. Ploče debljine 8 cm. Koeficijent toplinske provodljivosti λ≤0,036 W/mK. Postava ekstrudiranog polistirena ljepljenjem vodonepropusnim ljepilom. U cijenu uključiti gletanje sa mrežicom na postavljene ploče ekstrudiranog polistirena. U cijeni sve potrebne predradnje, sav potreban rad i materijal. Obračun po m2.                         </t>
  </si>
  <si>
    <t>Dobava i postavljanje ploča od ekstrudiranog polistirena ispod vanjskih limenih klupčica. Ploče debljine 2 cm. Koeficijent toplinske provodljivosti λ≤0,033 W/mK. Postava ekstrudiranog polistirena ljepljenjem vodonepropusnim ljepilom. U cijenu uključiti gletanje sa mrežicom na postavljene ploče ekstrudiranog polistirena. U cijeni sve potrebne predradnje, sav potreban rad i materijal.</t>
  </si>
  <si>
    <t>Izrada horizontalne hidroizolacije na spoju podne ploče i armirano betonskih elemenata  s  visokoelastičnim polimercementnim hidroizolacijskim premazom u dva sloja.  U cijenu stavke uključiti sav rad i materijal  potreban za potpuno dovršenje radova.  Obračunati prema stvarno ugrađenim količinama ovjerenim kroz građevinsku knjigu. Uključen sav rad, materijal te sve potrebno za potpuno dovršenja rada.</t>
  </si>
  <si>
    <t>Obračun po m1 vanjske klupčice</t>
  </si>
  <si>
    <t>2.2.2.</t>
  </si>
  <si>
    <t>2.2.3.</t>
  </si>
  <si>
    <t>2.2.4.</t>
  </si>
  <si>
    <t>2.2.5.</t>
  </si>
  <si>
    <t>2.2.6.</t>
  </si>
  <si>
    <t>Limeni opšav atike (poklopnica) na ravnom krovu od čeličnog, pocinčanog i plastificiranog lima kao RAL 7016 ili jednakovrijedno, s antikondenzacijskim filcom, debljine lima minimalno d=0,6mm, RŠ 80 cm. Vertikalni rub visine minimalno 10 cm. U cijenu uključiti sav potreban rad, materijal, pričvrsna sredstva, podložne hidroizolacijske trake ispod lima, tipske elemente i pribor, te montažu do potpune gotovosti. Ugradnja se vrši tako da se osigura vodonepropusnost spojeva do pune gotovosti i funkcionalnosti stavke.</t>
  </si>
  <si>
    <t>Lim završava okapnicom odmaknutom od gotove fasade 3 cm i plastičnim završecima. Završno je obrađen plastificiranjem, boje kao RAL 7016 ili jednakovrijedno prema RAL ton karti (antracit)  ili jednakovrijedno.</t>
  </si>
  <si>
    <t>Prozorske klupčice lijepiti odgovarajućim ljepilom u trakama u smjeru pada klupčice, a spojeve klupčice s ETICS ili jednakovrijedno sustavom zabrtviti odgovarajućim UV-stabilnim brtvenim trakama ili kitevima, koje mogu podnijeti dilatacijske pomake.</t>
  </si>
  <si>
    <t>Obračun po m1 opšava.</t>
  </si>
  <si>
    <t>Završno je obrađen plastificiranjem, boje kao RAL 7016 ili jednakovrijedno  prema RAL ton karti (antracit) ili jednakovrijedno.</t>
  </si>
  <si>
    <r>
      <t xml:space="preserve">Elementi moraju zadovoljiti uvjete građevinske fizike u svemu prema </t>
    </r>
    <r>
      <rPr>
        <sz val="10"/>
        <rFont val="MyRIAD PRO"/>
        <charset val="238"/>
      </rPr>
      <t xml:space="preserve">Tehničkim propisima </t>
    </r>
    <r>
      <rPr>
        <sz val="10"/>
        <rFont val="Myriad Pro"/>
        <family val="2"/>
        <charset val="238"/>
      </rPr>
      <t xml:space="preserve">o uštedi toplinske energije  i toplinskoj zaštiti u zgradama ili jednakovrijedno i Tehničkim propisima  za prozore i vrata ili jednakovrijedno te smjernicama Regionalne energetske agencije i Fonda za zaštitu okoliša i energetsku učinkovitost (koeficijent prolaska topline elementa mora biti manji ili jednak 1,40 W/m2K.)
</t>
    </r>
  </si>
  <si>
    <t>Sve brtve moraju biti postojane na promjenu temperature, vlage i sl. brtve izvesti iz visokokvalitetnih polimera "EPDM" ili jednakovrijedno (etilen+propilen elastomer)  ili "DAUTRAL". ili jednakovrijedno. Prozori moraju biti opremljeni sa dvije brtve.</t>
  </si>
  <si>
    <t>Za sve ostale materijale koji nisu obuhvaćeni standardima ili jednakovrijedno, izvođač mora pribaviti ateste od za to ovlaštenih organizacija.</t>
  </si>
  <si>
    <t>Okov: Svi elementi moraju biti opremljeni sa svim potrebnim okovom te kvakama, ventus mehanizmima te svim potrebnim za specificirane funkcije otvaranja. Sva vrata moraju biti opremljena sa mehanizmom za samozatvaranje -pumpom, kvakom te cilindar bravom sa 3 ključa.</t>
  </si>
  <si>
    <t>Oprema svake pojedine pozicije kao što su ventus mehanizmi, ostakljenja od lameliranog stakla i ispune ukladom su specificirane pripadnom shemom stolarije.</t>
  </si>
  <si>
    <t>Ostakljenje: dvostruko izo staklo punjeno plemenitim plinom sa jednim staklom niske emisije Low-E ili jednakovrijedno.  Debljina stakla prema poziciji i statici s dokazom nosivosti stakla. Lamistal stakla i ispune posebno specificirana pojedinim shemama. Staklo prema HRN EN 351-1 ili jednakovrijedno. U sustav stakla obavezno ugraditi poliamidni distancer stakla karakteristika Ψg=0,05 W/mK.</t>
  </si>
  <si>
    <t>Toplinski koeficijent vrata  iznosi Uw ≤1,40 W/m2K.</t>
  </si>
  <si>
    <t>Za vrata predvidjeti RAL ili jednakovrijednu ugradnju.</t>
  </si>
  <si>
    <t>Za prozor predvidjeti RAL ili jednakovrijednu ugradnju.</t>
  </si>
  <si>
    <t>U cijeni sve sa potrebnim materijalom za montažu, transport do gradilišta, ugradnja, navedenim ostakljenjem i profilom prozora, brtvama, sa svim potrebnim okovom, unutarnjom drvenom klupčicaom, opšavom, pokrovnim letvama, obradom spojeva, sve spremno za funkciju, sa završnim čišćenjem i po potrebi dodatnom čeličnom plastificiranom potkonstrukcijom.</t>
  </si>
  <si>
    <t>Drvena jezgra obložena zaštitnim slojem od bijelog poliuretana, izvana pokrovni profili od antracit-sivo bojanog aluminija (kao RAL Classic 7043 ili jednakovrijedno), središnji/dvostruki ovjes, ventilacijski preklop, dvostruko brtvljenje, dvostruko energetsko sigurnosno staklo (6mm laminirano + 15mm argon + 4mm vanjsko kaljeno), Uw ≤1,40 W/m2K (Ug ≤1,1 W/m2K), ugraditi termo i hidroizolacijski set, parnu branu; potreban originalni opšav za pojedinačnu ugradnju i unutarnje sjenilo.</t>
  </si>
  <si>
    <t>Ostakljenje mutno, kaljeno, laminirano, minimalno s dvostrukim IZO ili jednakovrijednim staklom i LOW-E ili jednakovrijednim premazom punjeno s plinom argonom.</t>
  </si>
  <si>
    <t>Prema dimenzijama, detaljima i elementima iz priložene sheme POZ 28.</t>
  </si>
  <si>
    <t>Sve prema dimenzijama, detaljima i elementima iz priložene sheme POZ 29.</t>
  </si>
  <si>
    <t>Sve stavke moraju biti ojačane s metalnom jezgrom debljine min 1.5 mm, odnosno u skladu s statičkim proračunom i uputama proizvođača profila. Izgled profila iznutra obli staklodržač, izvana ravni. Opremiti sa ventus ili jednakovrijednim mehanizmom za manipuliranje.</t>
  </si>
  <si>
    <t>Sve brtve moraju biti postojane na promjenu temperature, vlage i sl. brtve izvesti iz visokokvalitetnih polimera "EPDM" ili jednakovrijedno (etilen+propilen elastomer). Prozori moraju biti opremljeni sa dvije brtve.</t>
  </si>
  <si>
    <t>Dobava i ugradnja barijere protiv buke:          Dobava i montaža metalne barijera za
vertikalnu montažu
- barijera debljine 100mm (maksimalno 130mm)
- masa panela minimalno 18 kg/m2
- puni lim s vanjske strane, apsorber ili
perforirani lim s apsorberom s unutarnje strane
- koeficijent apsorpcije (300-5000Hz) &gt;= 0,9
- Rw ili jednakovrijednog  panela &gt; 34dB
- paneli se slažu sistemom utor-pero jedan na
drugi
- količina i visina pojedinačnih zidova vidljiva iz
projekta
- boja: RAL 9006 ili jednakovrijedno
- bočne rubove panele akustički zatvoriti unutar
HEA ili jednakovrijednog nosača. Kompletna čelična pocinčana konstrukcija u cijeni po m2 izvedenog panela. Prije izvedbe, Izvođač je dužan izraditi i dostaviti radioničke nacrte na odobrenje stručnom nadzoru.</t>
  </si>
  <si>
    <t>Nabava materijala, transport, izrada i postava čeličnih nosača HEA 140 ili jednakovrijednog za spregnutu konstrukciju balkona (čelik+beton) sa svim potrebnim moždanicima, pločevinama, ankerima i spojnim sredstvima. Metalna konstrukcija obrađena je sa jednim slojem temeljne boje i dva sloja antikorozivnom završnom bojom, a sve na dobro pripremljenu površinu. U cijenu uključen sav potreban rad, materijal, montaža te transport. Obračun po kg postavljenog nosača.</t>
  </si>
  <si>
    <t>- HEA 120 ili jednakovrijedno</t>
  </si>
  <si>
    <r>
      <t>Izrada dostava i montaža s ugradbom čeličnih protupožarnih neprovidnih vrata (EI</t>
    </r>
    <r>
      <rPr>
        <vertAlign val="subscript"/>
        <sz val="10"/>
        <rFont val="Myriad Pro"/>
        <charset val="238"/>
      </rPr>
      <t>2</t>
    </r>
    <r>
      <rPr>
        <sz val="10"/>
        <rFont val="Myriad Pro"/>
        <family val="2"/>
        <charset val="238"/>
      </rPr>
      <t>30-C-Sm ili jednakovrijedno) u zidarskom otvoru 105x210cm.</t>
    </r>
  </si>
  <si>
    <r>
      <t>Izrada dostava i montaža s ugradbom čeličnih protupožarnih neprovidnih vrata (EI</t>
    </r>
    <r>
      <rPr>
        <vertAlign val="subscript"/>
        <sz val="10"/>
        <rFont val="Myriad Pro"/>
        <charset val="238"/>
      </rPr>
      <t>2</t>
    </r>
    <r>
      <rPr>
        <sz val="10"/>
        <rFont val="Myriad Pro"/>
        <family val="2"/>
        <charset val="238"/>
      </rPr>
      <t>30-C-Sm ili jednakovrijedno) u zidarskom otvoru 90x210cm.</t>
    </r>
  </si>
  <si>
    <t>Za stijenu predvidjeti RAL ili jednakovrijednu ugradnju.</t>
  </si>
  <si>
    <t>Ostakljenje minimalno s trostrukim IZO ili jednakovrijednim staklom i LOW-E ili jednakovrijednim premazom punjeno s plinom argonom.</t>
  </si>
  <si>
    <r>
      <t>Izrada, dostava i montaža s ugradbom čeličnih protupožarnih  vrata (EI</t>
    </r>
    <r>
      <rPr>
        <vertAlign val="subscript"/>
        <sz val="10"/>
        <rFont val="Myriad Pro"/>
        <charset val="238"/>
      </rPr>
      <t>2</t>
    </r>
    <r>
      <rPr>
        <sz val="10"/>
        <rFont val="Myriad Pro"/>
        <family val="2"/>
        <charset val="238"/>
      </rPr>
      <t>30-C-Sm) ili jednakovrijedno u zidarskom otvoru 160x210cm.</t>
    </r>
  </si>
  <si>
    <t>Izrada, dostava i montaža s ugradbom ALU staklene stijene u zidarskom otvoru 340x230cm.</t>
  </si>
  <si>
    <t>Izrada, dostava i montaža s ugradbom ALU staklene stijene u zidarskom otvoru 330x230cm.</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</si>
  <si>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i okvira koje treba zaštititi PVC ili jednakovrijednom građevinskom folijom. Ta zaštita ulazi u jediničnu cijenu izvedbe pročelja zgrade.</t>
  </si>
  <si>
    <t>ETICS sustav ili jednakovrijedno, odnosno povezani sustav za vanjsku toplinsku izolaciju sastoji se od ljepila, toplinske izolacije (ekspandirani polistiren, mineralna vuna), polimercementne armirane žbuke, impregnacijskog premaza i završne žbuke u odabranoj boji i teksturi (silikatna, akrilna, silikatno-silikatno-silikonska). Ukoliko je predviđeno ugrađuju se i pričvrsnice za toplinsko izolacijski sloj. ETICS sustav ili jednakovrijedno treba izvoditi komponentama jednog, odabranog sustava. Kod ugradnje svih komponenti pridržavati se uputa proizvođača (način ugradnje, sušenje).</t>
  </si>
  <si>
    <t>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PVC ili jednakovrijednom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</si>
  <si>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r>
      <t>U cijenu izrade ETICS-a ili jednakovrijedno uključiti i statički proračun pričvrsnica na opterećenje vjetrom koje se određuje u skladu s hrvatskom normom</t>
    </r>
    <r>
      <rPr>
        <sz val="10"/>
        <rFont val="MyRIAD PRO"/>
        <charset val="238"/>
      </rPr>
      <t xml:space="preserve"> HRN EN 1991-1-4:2012 ili jednakovrijedno Eurokod 1</t>
    </r>
    <r>
      <rPr>
        <sz val="10"/>
        <color rgb="FFFF0000"/>
        <rFont val="Myriad Pro"/>
        <charset val="238"/>
      </rPr>
      <t xml:space="preserve"> </t>
    </r>
    <r>
      <rPr>
        <sz val="10"/>
        <rFont val="Myriad Pro"/>
        <family val="2"/>
        <charset val="238"/>
      </rPr>
      <t>(ili jednakovrijedno): Djelovanja na konstrukcije – Dio 1-4: Opća djelovanja Djelovanja vjetra (EN 1991-1-4:2005 ili jednakovrijedno +AC:2010 ili jednakovrijedno +A1:2010 ili jednakovrijedno) i HRN EN 1991-1-4:2012/NA:2012 ili jednakovrijedno, te nosivosti pričvrsnice na predmetnoj podlozi. 
Duljinu pričvrsnica je potrebno odrediti tako da se osigura dubina sidrenja u osnovnu podlogu (ciglu, beton, blok-opeku, lagani ili porasti beton), deklarirana od proizvođača.
U slučajevima kad nije moguće definirati nosivost pričvrsnice na predmetnoj podlozi (npr. prirodni kamen) ili je upitna nosivost podloge (npr. stara sipka puna opeka) potrebno je provesti ispitivanje nosivosti pričvrsnice na podlozi ("pull-off" test ili jednakovrijedno).</t>
    </r>
  </si>
  <si>
    <t>Ručna izrezivanje - prilagodba toplinsko izolacijskih ploča na mjestima raznih manjih istaka, kabela, kanalica Obradu izvesti pažljivo minimalno potrebnih dimenzija za ispravnu ugradnju toplinske izolacije s minimalnom širinom i dubinom urezivanja.</t>
  </si>
  <si>
    <r>
      <rPr>
        <b/>
        <u/>
        <sz val="10"/>
        <rFont val="MyRIAD PRO"/>
        <charset val="238"/>
      </rPr>
      <t>Način obračuna:</t>
    </r>
    <r>
      <rPr>
        <sz val="10"/>
        <rFont val="MyRIAD PRO"/>
        <charset val="238"/>
      </rPr>
      <t xml:space="preserve">
Mjerna jedinica za obračun toplinske izolacije je po m2 izvedene površine na sljedeći način:
</t>
    </r>
    <r>
      <rPr>
        <b/>
        <sz val="10"/>
        <rFont val="Myriad Pro"/>
        <charset val="238"/>
      </rPr>
      <t>Toplinska izolacija zidova pročelja</t>
    </r>
    <r>
      <rPr>
        <sz val="10"/>
        <rFont val="MyRIAD PRO"/>
        <charset val="238"/>
      </rPr>
      <t xml:space="preserve">
Kod obračuna toplinske izolacije, otvori se odbijaju u čitavoj površini. 
</t>
    </r>
    <r>
      <rPr>
        <b/>
        <sz val="10"/>
        <rFont val="Myriad Pro"/>
        <charset val="238"/>
      </rPr>
      <t xml:space="preserve"> Toplinska izolacija špaleta otvora</t>
    </r>
    <r>
      <rPr>
        <sz val="10"/>
        <rFont val="MyRIAD PRO"/>
        <charset val="238"/>
      </rPr>
      <t xml:space="preserve">
Toplinska izolacija špaleta od mineralne (kamene) vune - (λ≤0,035 W/mK) debljine 2 cm                      </t>
    </r>
    <r>
      <rPr>
        <b/>
        <sz val="10"/>
        <rFont val="Myriad Pro"/>
        <charset val="238"/>
      </rPr>
      <t>Žbuka zidova pročelja i špaleta otvora</t>
    </r>
    <r>
      <rPr>
        <sz val="10"/>
        <rFont val="MyRIAD PRO"/>
        <charset val="238"/>
      </rPr>
      <t xml:space="preserve">
Obračun žbuke (armirani polimercementni mort, impregnacijski premaz i završna žbuka) opisan je u fasderskim uvjetima.</t>
    </r>
  </si>
  <si>
    <t>OBRAČUN ETICS ili jednakovrijednog sustava</t>
  </si>
  <si>
    <t>Sustav toplinske izolacije vanjskih zidova iz ploča kamene vune, klasificirane otpornosti na požar minimalnog razreda reakcije na požar A2-d1 ili jednakovrijedno, odnosno klasificirane komponente: pokrovni sloj minimalnog razreda reakcijena požar A2-d1 ili jednakovrijedno i izolacijski sloj minimalnog razreda reakcije na požar A2 ili jednakovrijedno  prema normi HRN EN 13501-1 ili jednakovrijedno i HRN EN 13501-5 ili jednakovrijedno  sa svim potrebnim predradnjama, materijalom i pripremom podloge na sljedeći način:</t>
  </si>
  <si>
    <t xml:space="preserve">PRIČVRSNICE - Pričvršćivanje ploča izvodi se ljepljenjem i mehaničkim pričvršćenjem na postojeće ožbukane, opečne i armiranobetonske zidove. Pričvrsnice moraju odgovarati kategoriji A ili jednakovrijedno za beton i B ili jednakovrijedno za punu opeku. Pričvrsnice moraju udovoljavati zahtjevima  smjernica ETAG 014 ili jednakovrijedno. Pričvrsnice montirati 3 dana nakon ljepljenja izolacijskih ploča. Broj pričvrsnica  i shema sidrenja prema statičkom proračunu specificiranog sustava na djelovanje vjetra. Montirati minimalno 6 i maksimalno 12 pričvrsnica po m2 plohe. </t>
  </si>
  <si>
    <t>U cijenu su uključeni svi potrebni profili za žbukanje i profili za pročelje, alu i/ili PVC ili jednakovrijedni kutnici (sa mrežicom), sokl profili, okapni profili na nadvojima otvora, ojačanja za rubove, otvore, uglove, te dilatacijske profile i brtvljenje spojeva pročelja i vanjske stolarije i bravarije brtvom.</t>
  </si>
  <si>
    <t>PODNOŽJE - zona prskanja ziđa u visini od kote okolnog terena do visine minimalno 30 cm, oblaže se pločama ekstrudiranog polistirena (XPS-a ili jednakovrijedno). Ploče polagati u jednom sloju. Ploče je potrebno ukopati minimalno 5-10 cm ispod razine konačno uređenog i zaravnatog terena. Završni vodoodbojni sloj žbuke s dodatkom fungicida na prethodno impregniranu podlogu, sve iz sustava istog proizvođača, vidljivi dio iznad zemlje. Vrsta impregnacije prema vrsti završnog sloja.</t>
  </si>
  <si>
    <t>SPOJ: Sudar termoizolacijskih slojeva vune i ekstrudiranog polistirena (XPS-a ili jednakovrijedno). različitih debljina, izvesti u pravilnoj horizontalnoj reški, ispod linije postave vune položiti profil za podnožja i brtvenu traku ispod profila. Sve dijelove sustava u dodiru s tlom potrebno je obraditi vodootpornim slojem.</t>
  </si>
  <si>
    <t>Izvedba fasadnog sustava vanjskih zidova sa sljedećim slojevima:
- mort za lijepljenje i armiranje, nanos na min.40% površine, rubno-točkastom metodom.
- toplinska izolacija iz mineralne vune debljine d=10 cm. Ploče od kamene vune moraju biti monolitne gustoće. Tehničke karakteristike:
- Razredba građevinskih proizvoda i građevinskih elemenata prema ponašanju u požaru- A1 ili jednakovrijedno. dio:Razredba prema rezultatima ispitivanja reakcije na požar, HRN EN 13501-1 ili jednakovrijedno 
- Određivanje toplinskog otpora metodom sa zaštićenom vrućom pločom i tokomjernom metodom -- Proizvodi s visokim i srednjim toplinskim otporom, HRN EN 12667 ili jednakovrijedno: ≤0,035 W/mK
- 1. sloj (3-4mm) ljepila s staklenom armaturnom mrežicom minimalne čvrstoće 1900N/5cm, odnosno težine 160gr/m2 bez PVC-a ili jednakovrijedno    
- 2. sloj (1-2mm) ljepila (1+2 sloj minimalno 5 mm)
- aktivni predpremaz 
- tankoslojna silikatno-silikonska zaštitno-dekorativna žbuka                                                                     - završna silikatno-silikonska boja</t>
  </si>
  <si>
    <t>2.5.4.</t>
  </si>
  <si>
    <t>2.5.5.</t>
  </si>
  <si>
    <t>2.5.6.</t>
  </si>
  <si>
    <t xml:space="preserve">Dobava i izvedba certificiranog ETICS-a ili jednakovrijednog sustava, prema uputama iz općih uvjeta fasaderskih radova vezanih za ETICS ili jednakovrijedni sustav </t>
  </si>
  <si>
    <t>- 1. sloj (3-4mm) ljepila s staklenom armaturnom mrežicom minimalne čvrstoće 1900N/5cm, odnosno težine 160gr/m2 bez PVC-a ili jednakovrijedno 
- 2. sloj (1-2mm) ljepila (1+2 sloj minimalno 5 mm)
- aktivni predpremaz 
- tankoslojna silikatno-silikonska zaštitno-dekorativna žbuka                                                        - završna silikatno-silikonska boja</t>
  </si>
  <si>
    <t>Prilikom izvedbe radova opisanih u troškovniku izvođač radova mora se pridržavati svih uvjeta i opisa iz troškovnika, kao i važećih propisa i to posebno:
Pravilnik o tehničkim mjerama i uvjetima za završne radove u građevinarstvu Sl. list br. 49/70 - Tehnički uvjeti za izvođenje suhomontažnih radova ili jednakovrijedno.
Svi materijali za spuštene stropove, moraju odgovarati važećim standardima ili jednakovrijedno i moraju posjedovati ateste.</t>
  </si>
  <si>
    <t>U cijenu gips-kartonskih radova ulazi i fugiranje i gletanje, tako da su gips kartonske ploče po završetku radova potpuno spremne za ličenje bez potrebe za ličilačkom pripremom zida.</t>
  </si>
  <si>
    <t xml:space="preserve">U jediničnu cijenu stavke ulazi i bušenje gipskartonskih ploča radi montaže utičnica, rasvjetnih tijela i sličnih otvora.  </t>
  </si>
  <si>
    <t>- izolacija mineralnom vunom u stropnom međuprostoru i križanom sloju debljine d=4+15cm, gustoće minimalno 11 kg/m3, koeficijent toplinske provodljivosti λ≤0,040 W/mK, oznake po HRN EN 13162 ili jednakovrijedno, MW-EN 13162-T2-AFr5 ili jednakovrijedno. Razredba prema rezultatima ispitivanja reakcije na požar, HRN EN 13501-1 ili jednakovrijedno: A1 ili jednakovrijedno.</t>
  </si>
  <si>
    <t>Gipskartonska vatrootporna ploča pričvršćuje se pocinčanim vijcima, spojevi se bandažiraju, rubovi se obrađuju ugradnjom kutnih profila. Uključiti fugiranje, prvo gletanje, brušenje, drugo gletanje i završno brušenje površine.  Završna obrada kvalitete Q2 ili jednakovrijedno. Uključiti i izradu i obradu svih prodora u svrhu prilagodbe postojećoj opremi i uređajima do pune gotovosti i funkcionalnosti stavke.</t>
  </si>
  <si>
    <t>Sve navedeno u jediničnoj cijeni do pune funkcionalnosti stropa.</t>
  </si>
  <si>
    <t>- izolacija mineralnom vunom u stropnom međuprostoru debljine d=15cm, gustoće minimalno 11 kg/m3, koeficijent toplinske provodljivosti λ≤0,040 W/mK, oznake po HRN EN 13162 ili jednakovrijedno : MW-EN 13162-T2-AFr5 ili jednakovrijedno . Razredba prema rezultatima ispitivanja reakcije na požar, HRN EN 13501-1 ili jednakovrijedno: A1 ili jednakovrijedno.</t>
  </si>
  <si>
    <t>Sve navedeno u jediničnoj cijeni do pune  funkcionalnosti stropa.</t>
  </si>
  <si>
    <t>- izolacija mineralnom vunom u stropnom međuprostoru debljine d=12 cm, gustoće minimalno 11 kg/m3, koeficijent toplinske provodljivosti λ≤0,040 W/mK, oznake po HRN EN 13162 ili jednakovrijedno: MW-EN 13162-T2-AFr5 ili jednakovrijedno. Razredba prema rezultatima ispitivanja reakcije na požar, HRN EN 13501-1 ili jednakovrijedno: A1 ili jednakovrijedno.</t>
  </si>
  <si>
    <t>Gipskartonska ploča pričvršćuje se pocinčanim vijcima, spojevi se bandažiraju, rubovi se obrađuju ugradnjom kutnih profila. Uključiti fugiranje, prvo gletanje, brušenje, drugo gletanje i završno brušenje površine.  Završna obrada kvalitete Q2 ili jednakovrijedno. Uključiti i izradu i obradu svih prodora u svrhu prilagodbe postojećoj opremi i uređajima.</t>
  </si>
  <si>
    <t xml:space="preserve">"- dobava i izvedba nosive potkonstrukcije gdje se na špalete vrata  postavlja nosiva i montažna potkonstrukcija izrađena iz tipskih čeličnih CD ili jednakovrijedno i UD profila ili jednakovrijedno. Izvedba obloge prema uputstvima i smjernicama proizvođača. </t>
  </si>
  <si>
    <t>- izolacija mineralnom vunom u stropnom međuprostoru debljine d=20cm, gustoće minimalno 11 kg/m3, koeficijent toplinske provodljivosti λ≤0,040 W/mK, oznake po HRN EN 13162 ili jednakovrijedno: MW-EN 13162-T2-AFr5 ili jednakovrijedno. Razredba prema rezultatima ispitivanja reakcije na požar, HRN EN 13501-1 ili jednakovrijedno: A1 ili jednakovrijedno.</t>
  </si>
  <si>
    <t xml:space="preserve">Završna obrada kvalitete Q2 ili jednakovrijedno. </t>
  </si>
  <si>
    <t xml:space="preserve">- dobava i izvedba nosive potkonstrukcije gdje se na  zidove postavlja nosiva i montažna potkonstrukcija izrađena iz tipskih čeličnih CW ili jednakovrijednih  i UW ili jednakovrijednih profila s polaganjem mineralne vune, gustoće minimalno 20,00 kg/m3.  Koeficijent toplinske provodljivosti λ≤0,032 W/mK, u šupljinu rastera  potkonstrukcije. Izvedba obloge prema uputstvima i smjernicama proizvođača. </t>
  </si>
  <si>
    <t>- dobava i ugradnja gips-kartonskih impregnirana ploča debljine 12,5 mm. Gipskartonska ploča pričvršćuje se pocinčanim vijcima, spojevi se bandažiraju, rubovi se obrađuju ugradnjom kutnih profila. Uključiti fugiranje, prvo gletanje, brušenje, drugo gletanje i završno brušenje površine.  Završna obrada kvalitete Q2 ili jednakovrijedno. Uključiti i izradu i obradu svih prodora u svrhu prilagodbe postojećoj opremi i uređajima do pune gotovosti i funkcionalnosti stavke.</t>
  </si>
  <si>
    <t>- na postavljenu parnu branu postaviti toplinsku izolaciju kao mineralna vuna debljine 10 cm, gustoće minimalno 33 kg/m3.  Koeficijent toplinske provodljivosti λ≤0,032 W/mK. Tehničke karakteristike:
- Razredba građevinskih proizvoda i građevinskih elemenata prema ponašanju u požaru-A1 ili jednakovrijedno. dio:Razredba prema rezultatima ispitivanja reakcije na požar, HRN EN 13501-1 ili jednakovrijedno 
- Određivanje toplinskog otpora metodom sa zaštićenom vrućom pločom i tokomjernom metodom -- Proizvodi s visokim i srednjim toplinskim otporom, HRN EN 12667 ili jednakovrijedno: ≤0,032 W/mK.</t>
  </si>
  <si>
    <t>- obračun prema m2 izvedene površine zida (toplinska izolacija, d = 10 cm).</t>
  </si>
  <si>
    <t>Sve detalje pokrivanja izvesti prema tipskim detaljima proizvođača polikarbonatnih ploča. U cijenu su uključene vrijednosti svih radova i materijal uključivo. Obračun prema m2 izvedene površine.</t>
  </si>
  <si>
    <t>Premazi i boje moraju biti postojani na svjetlo i otporni na pranje vodom, a na vanjskim plohama otporni na atmosferilije. Svi soboslikarski radovi moraju se izvesti prema svjetlim tonovima.</t>
  </si>
  <si>
    <t>Unutrašnji zidovi prostorija prvo se izravnavaju, gletaju specijalnim postavama koje moraju dobro prilijegati na podlogu i nakon sušenja činiti vrlo čvrstu podlogu za bojanje disperzivnim bojama. Klase pripreme podloge opisane su u gips-kartonskim radovima (K(Q)1 ili jednakovrijedno – K4 ili jednakovrijedno). 
U obračunu su posebno iskazane žbukane / betonske površine od gipskartonskih površina.
Grundiranje površine izvodi se i obračunava za cijelu površinu podloga od gipskartonskih ploča.
Kvaliteta kitanja i ličenja kontrolira se noću ili u zamračenoj prostoriji reflektorom prislonjenim uz plohu zida odnosno stropa. Kod ličenja vanjskih zidova treba se izbjegavati faza kitanja (2), a nikako ne predviđati fazu gletanja (3).</t>
  </si>
  <si>
    <t>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</si>
  <si>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t>Jedinična cijena treba obuhvatiti:
- bojanje u više boja
- sav materijal, dobavu, izradu I dopremu alata, mehanizaciju i uskladištenje
- troškove radne snage za ukupan rad opisan u troškovniku
- sve horizontalne i vertikalne transporte do mjesta montaže
- potrebnu radnu skelu (izuzima se fasadna skela)
- čišćenje nakon završetka radova
- svu štetu kao i troškove popravka kao posljedica nepažnje u toku izvedbe
- troškove zaštite na radu
- troškove atesta
- zaštitu okolnih konstrukcija od prljanja
- čišćenje po završenom radu uključivo odvoz viška materijala na gradsku deponiju</t>
  </si>
  <si>
    <t>- uključiti prvo gletanje, brušenje, drugo gletanje i završno brušenje površine.  Završna obrada kvalitete Q2 ili jednakovrijedno uz rabiciranje spojeva različitih materijala, pukotina i fuga.</t>
  </si>
  <si>
    <t>- zaštita stolarije i podova PE ili jednakovrijednom folijom</t>
  </si>
  <si>
    <t>- zaštita stropova i podova  trakama i PE ili jednakovrijednom folijom</t>
  </si>
  <si>
    <t>Dobava i postava laminat parketa na odgovarajuću filc podlogu. Laminat klase 33 ili jednakovrijedno, debljine minimalno 14 mm s ugrađenom zvučnom izolacijom i antistatičkim slojem. Laminat parket s povećanom otpornosti na vlagu zahvaljujući parafinskom premazu spojeva. Antibakterijski i antialergijski premaz. Dim. minimalno 1200x190x14 mm. Obavezna dostava atesta o kvaliteti prije ugradnje, tekstura kao hrast plan gray ili jednakovrijedno. Strojno pranje i poliranje postavljene podne obloge.</t>
  </si>
  <si>
    <t>U cijenu uključiti dobavu, prijevoz i ugradnju svih materijala, sva rezanja i postave materijala sa svim predradnjama, spojnim i veznim materijalima. Keramičke pločice minimalno 1. klase ili jednakovrijedno , dimenzije pločice 60x60 cm, otpornost na klizanje R9 ili jednakovrijedno, u imitaciji svjetlog kamena.</t>
  </si>
  <si>
    <t>Norme ili jednakovrijedno za krovopokrivačke radove:</t>
  </si>
  <si>
    <t>U cijenu uključiti sve kompletno, crijep i sve ostale tipske elemente, pomoćna i vezna sredstva te sav spojni i pričvrsni materijal ukupno do pune gotovosti i funkcionalnosti stavke.</t>
  </si>
  <si>
    <t>Obračun po m2 izvedene krovne površine.</t>
  </si>
  <si>
    <t>Stavka uključuje sav potreban spojni i pričvrsni materijal ukupno do pune gotovosti i funkcionalnosti.</t>
  </si>
  <si>
    <t>Obračun po m1 sljemena i grebena</t>
  </si>
  <si>
    <t>Dobava i postava oznaka pristupačnosti na za to predviđena mjesta glavnim projektom. Oznake pristupačnosti izrađuju se kao PVC ili jednakovrijedne ploče, svaka dimenzija 10x10 cm, a sve prema Pravilniku o osiguranju pristupačnosti osobama s invaliditetom i smanjene pokretljivosti (NN 78/13). Stavka uključuje nabavu i postavljanje oznaka pristupačnosti te čišćenje nakon završetka rada. Obračunati prema stvarno ugrađenim količinama.</t>
  </si>
  <si>
    <r>
      <t>Dobava i postava oznaka pristupačnosti na glavni ulaz u zgradu. Oznake pristupačnosti izrađuju se kao samoljepljive oznake, a postavljaju se na stolariju - ulazna vrata u zgradu, svaka dimenzija 10x10 cm, a sve prema</t>
    </r>
    <r>
      <rPr>
        <sz val="10"/>
        <rFont val="MyRIAD PRO"/>
        <charset val="238"/>
      </rPr>
      <t xml:space="preserve"> Pravilniku</t>
    </r>
    <r>
      <rPr>
        <sz val="10"/>
        <rFont val="Myriad Pro"/>
        <family val="2"/>
        <charset val="238"/>
      </rPr>
      <t xml:space="preserve"> o osiguranju pristupačnosti osobama s invaliditetom i smanjene pokretljivosti (NN 78/13). Stavka uključuje nabavu i postavljanje oznaka pristupačnosti te čišćenje nakon završetka rada. Obračunati prema stvarno ugrađenim količinama.</t>
    </r>
  </si>
  <si>
    <t xml:space="preserve">Dobava i postava tipskih betonskih rubnjaka (parkovnih rubnjaka) za razgraničenje zelenih i opločenih površina, u prirodnoj boji betona. U donjem sloju su izrađeni  od betona, a gornji,  habajući zaštitni sloj izrađen je  od betona s kvalitetnim mineralnim agregatom s dodatkom otpornim na habanje, mraz i sol. Reške su širine 5-10 mm, finalno zalivene cementnim mlijekom i isprane. Rubnjaci se postavljaju na pripremljenu podlogu. Obračunati prema stvarno ugrađenim količinama. U jediničnoj cijeni sadržan je rad, materijal sa svim potrebnim dodacima, zaštita, te sve potrebno za potpuno  dovršenje rada. </t>
  </si>
  <si>
    <t>Materijali, proizvodi, oprema i radovi moraju biti izrađeni u skladu s navedenim u projektnoj dokumentaciji. Ako nije navedena niti jedna norma ili jednakovrijedno obvezna je primjena odgovarajućih (europskih normi ili jednakovrijedno). Ako se u međuvremenu neka norma ili jednakovrijedno ili propis stavi van snage, važit će zamjenjujuća normaili jednakovrijedno ili propis.</t>
  </si>
  <si>
    <t>Strojni i ručni iskop rova u tlu C katergorije ili jednakovrijedno. za polaganje cijevi vanjskog vodovoda građevine, skopani materijal odbacivati na udaljenost preko 1,0 m od bočne ivice rova, da se spriječi urušavanje iskopanog materijala u rov. Višak materijala deponirati na gradilišnoj deponiji sa razvrstavanjem materijala za ugradnju nakon postavljanja vodovodnih cijevi. U cijeni stavke crpljenje podzemne vode za potrebe izvedbe radova.</t>
  </si>
  <si>
    <t>Krpanje asfalta u grubom i finom slojem (nosivi sloj asfalt betona AC 22 base 50/70 AG6 M2E ili jednakovrijedno - debljine 6 cm, habajući sloj asfaltbetona AC 8 surf 50/70 AG2 M2-E ili jednakovrijedno debljine 4 cm.)</t>
  </si>
  <si>
    <t>Dobava i montaža fazonskih komada za vodovod od polietilena visoke gustoće  PE 100 ili jednakovrijedno za radni tlak 16 bara prema normi EN 12201 ili jednakovrijedno. Spajanje izvoditi zavarivanjem polietilenskim elektrospojnicama.</t>
  </si>
  <si>
    <t>Rezanje i štemanje postojeće podne ploče prizemlja, prosječne debljine 12 cm, za širinu rova do 0,6 m. U cijeni m1 rezanja. U cijeni stavke odvoz sa zbrinjavanjem matrijala na deponiji.</t>
  </si>
  <si>
    <t>Dobava pijeska-hamuka ili jednakovrijedno, ubacivanje u rov te izrada pješčane posteljice ispod vodovodnih cijevi u sloju debljine d=10 cm.</t>
  </si>
  <si>
    <t>Dobava pijeska-hamuka ili jednakovrijedno, ubacivanje u rov, te zatrpavanje  cijevi do visine 30 cm iznad tjemena cijevi.</t>
  </si>
  <si>
    <t>Krpanje asfalta u grubom i finom slojem (nosivi sloj asfalt betona AC 22 base 50/70 AG6 M2E ili jednakovrijedno, debljine 6 cm, habajući sloj asfaltbetona AC 8 surf 50/70 AG2 M2-E ili jednakovrijedno, debljine 4 cm.)</t>
  </si>
  <si>
    <t>Dobava i montaža revizijskog okna DN 400 dubine do 2,0 m, izrađenih iz polipropilena. Revizijsko okno s tri ulaza i jednim izlazom DN160. Sastavne elemente je moguće fino podešavati po visini. Svi spojevi standardnih elemenata trebaju biti izvedeni preko integrirane EPDM ili jednakovrijedne  brtve i osiguravaju vodonepropusnost do 0,5 bara prema DIN 4060 ili jednakovrijedno. U cijenu uključeni poklopac i cijev potrebna za dobivanje dubine.</t>
  </si>
  <si>
    <t>Dobava i montaža revizijskog okna DN 400 dubine do 2,0 m, izrađenih iz polipropilena. Revizijsko okno s jednim ulazom i jednim izlazom DN160. Sastavne elemente je moguće fino podešavati po visini. Svi spojevi standardnih elemenata trebaju biti izvedeni preko integrirane EPDM ili jednakovrijedne  brtve i osiguravaju vodonepropusnost do 0,5 bara prema DIN 4060 ili jednakovrijedno. U cijenu uključeni poklopac i cijev potrebna za dobivanje dubine.</t>
  </si>
  <si>
    <t>Dobava i montaža separatora masti volumena min 500l dimenzije min 1120x860x1000 mm, sa promjerom poklopca maksimalno 1x400 mm. Protok vode 1,0 l/s sa ulazom i izlazom cijevi promjera 110 mm. Svi spojevi standardnih elemenata trebaju biti izvedeni preko integrirane EPDM ili jednakovrijedne brtve i osiguravaju vodonepropusnost do 0,5 bara prema DIN 4060 ili jednakovrijedno.</t>
  </si>
  <si>
    <t>Ispitivanje kanalizacije ukupno s objektima na vodonepropusnost, prema normi EN1610 ili jednakovrijedno. Ispitivanje mora izvršiti pravna osoba registrirana za ispitivanja. U fazi izrade kanalizacije za vrijeme zemljanih i montažnih radova.</t>
  </si>
  <si>
    <r>
      <t>Dobava i montaža hidrantskog ormarića od nehrđajučeg čelika sa mlječnim staklom, za ugradbu na zid i u zid, veličine 500x500x150 mm sa mliječnim staklom i oznakom hidranta, sa hidrantskim ventilom ø52 mm i</t>
    </r>
    <r>
      <rPr>
        <sz val="10"/>
        <color rgb="FFFF0000"/>
        <rFont val="Arial"/>
        <family val="2"/>
        <charset val="238"/>
      </rPr>
      <t xml:space="preserve"> </t>
    </r>
    <r>
      <rPr>
        <sz val="10"/>
        <rFont val="Arial"/>
        <family val="2"/>
        <charset val="1"/>
      </rPr>
      <t>spojnicom. U cijeni ormarića potrebna potkonstrukcija.</t>
    </r>
  </si>
  <si>
    <r>
      <t>vatrogasno tlačno</t>
    </r>
    <r>
      <rPr>
        <sz val="10"/>
        <color rgb="FFFF0000"/>
        <rFont val="Arial"/>
        <family val="2"/>
        <charset val="238"/>
      </rPr>
      <t xml:space="preserve"> </t>
    </r>
    <r>
      <rPr>
        <sz val="10"/>
        <rFont val="Arial"/>
        <family val="2"/>
        <charset val="1"/>
      </rPr>
      <t>crijevo dužine 20 m</t>
    </r>
  </si>
  <si>
    <t>Dobava i montaža troslojnih aluminijsko-plastičnih (PE-RT Type-II/Al/PE-RT Type-II ili jednakovrijednog nehrđajučeg čelika) cijevi izrađenih sukladno normi HRN EN ISO 21003-2:2008 ili jednakovrijedno i normi HRN EN ISO 21003-3:2008 ili jednakovrijedno sa spajanjem ˝press˝ spojnicama iz CW617N ili jednakovrijednog mesinga. Cijevi se polažu u instalacijski kanal, šliceve izvedene u zidovima objekta, zidne usjeke, proboje i ispod stropa građevine. Na 2 metar dužna cijevi uključiti 3 pres fitinga. U cijenu uključiti  materijal za pričvršćivanje cijevi pomoću kliznih i čvrstih točaka, cijevi se pričvršćuju na svakih 1,0 metara ovisno o profilu cijevi i uputama  proizvođača. Cijevi se izoliraju negorivom toplinskom izolacijom debljine 9 mm. Kod dopreme cijevi i spojnih komada na gradilište izvođač je obavezan nadzornom inženjeru dostaviti na uvid dokument, tj. ispitivanje od strane JAVNOG ZDRAVSTVA temeljem kojeg se jamči da je materijal upotrijebljiv za pitku vodu (za ljudsku upotrebu). U cijeni sve do potpune funkcionalnosti.</t>
  </si>
  <si>
    <t>Izvedba protupožarnog brtvljenja na prolazu plastična cijevi (d20-d110 ili jednakovrijedno) za sanitarnu vodu kroz betonski strop na granici požarnog sektora. Protupožarno brtvljenje izvesti prema normi HRN DIN 4102 ili jednakovrijedno za trajnost vatrootpornosti od 90 minuta sa vatrozaštitnom masom. Uz svaki brtvljeni prolaz postaviti odgovarajuću natpisnu pločicu za označavanje. Dimenzija otvora na prolazu cijevi mora biti takve veličine da protupožarni materijal ispuni min. 40% površine otvora.U cijeni stavke sve do potpune funkcionalnosti.</t>
  </si>
  <si>
    <t>Dobava i montaža niskošumnih kanalizacijskih cijevi i niskošumnih fazonskih komada za kućnu kanalizaciju prema normi HRN EN 1451-1:2000 ili jednakovrijedno spajanje pomoću gumene brtve. U cijeni stavke sav materijal za pričvršćivanje cijevi o stjenku instalacijskog kanala, zida ili pod stropnu ploču preko navojne šipke, šelne sa gumenom brtvom iz nehrđajućeg materijala. Cijevi se pričvršćuju na svakih 0,5-1 metar i na lomovima kod ugradnje fazonskih komada. Sve djelove cijevovoda dobro izolirati toplinskom izolacijom za cijevi toplinske prodljivosti λ≤0,033W/mK s parnom branom s otporom difuziji vodene pare μ&gt;10.000, koja pri izgaranju ne stvara otrovni plin, ne kapa i samougasiva je (važno je pravilno izvesti spojeve parne brane). Razred reakcije na požar minimalno B ili jednakovrijedno sukladno hrvatskoj normi HRN EN 13501 ili jednokovrijedno.  Debljina toplinske izolacije minimalno d=9 mm, promjera prilagođenog cijevi koja se izolira. U cijeni sve do potpune funkcionalnosti prema tehničkim uputstvima proizvođača.</t>
  </si>
  <si>
    <t>Ispitivanje kanalizacije ukupno s objektima na vodonepropusnost, prema normi EN1610 ili jednakovrijedno Ispitivanje mora izvršiti pravna osoba registrirana za ispitivanja. U fazi izrade kanalizacije za vrijeme zemljanih i montažnih radova.</t>
  </si>
  <si>
    <r>
      <t xml:space="preserve">ukupno </t>
    </r>
    <r>
      <rPr>
        <sz val="10"/>
        <rFont val="Arial"/>
        <family val="2"/>
        <charset val="1"/>
      </rPr>
      <t>za finu montažu ugradbenog sifona, plastični pokrov</t>
    </r>
  </si>
  <si>
    <r>
      <t>Ukupno</t>
    </r>
    <r>
      <rPr>
        <sz val="10"/>
        <rFont val="Arial"/>
        <family val="2"/>
        <charset val="1"/>
      </rPr>
      <t xml:space="preserve"> funkcionalna izvedba sa:</t>
    </r>
  </si>
  <si>
    <r>
      <t>U cijeni sv</t>
    </r>
    <r>
      <rPr>
        <sz val="10"/>
        <rFont val="Arial"/>
        <family val="2"/>
        <charset val="238"/>
      </rPr>
      <t>e ukupno</t>
    </r>
    <r>
      <rPr>
        <sz val="10"/>
        <color rgb="FFFF0000"/>
        <rFont val="Arial"/>
        <family val="2"/>
        <charset val="238"/>
      </rPr>
      <t xml:space="preserve"> </t>
    </r>
    <r>
      <rPr>
        <sz val="10"/>
        <rFont val="Arial"/>
        <family val="2"/>
        <charset val="1"/>
      </rPr>
      <t>prema opisu, do potpune fuunkcionalnosti.</t>
    </r>
  </si>
  <si>
    <t>Ukupna funkcionalna izvedba sa:</t>
  </si>
  <si>
    <t>Nabava, dobava i postava samostojećeg kupaonskog ormarića za postavu ispod konzolnog umivaonika u paketu s ogledalom. Dimenzije ormarića cca š/v/d 60/60/35 cm. Ormarić na 4 metalne noge,  s dvije ladice s usporivačima i metalnim ručkama. Ormarić od iverala u završnoj obradi bijele boje, gornja ploha s uzorkom drva. Otvor na gornjoj plohi za sifon konzolnog umivaonika.  U paketu s ormarićem ogledalo dimenzija cca š/v 60/80 cm za postavu na zid. U cijenu uključiti dobavu i postavu ormarića i ogledala sa svim pričvrsnim i funkcionalnim elementima.</t>
  </si>
  <si>
    <t>Dobava, ugradba i puštanje u rad Tuš kade s opremom. Kada min. 80/80 cm izrađena od akrila sa oblogom i nogicama, ugrađena sa dvije strane. Sve spojeve zabrtviti sanitarnim bijelim silikonom. Otvorene stranu tuš kabine zatvoriti dvodijelnim staklenim vratima sa kromiranim okvirom, sa užim  fiksnim dijelom i pomičnim zaokretnim krilom visine 195cm. Unutar tuš kabine ugraditi zidnu miješalicu sa izvodom za tuš set. Tuš paket ukupne visine 60cm se sastoji od fleksibilnog crijeva, vertikalne zidne šipke promjera 2,5cm, pomičnog nosača, tuš slušalice i  police. Tuš set je izrađen od mesinga i ABS ili jednakovrijedne plastike. U cijenu uključiti sve montažne i spojne elemente, te potrebne prilagodbe, sve do pune gotovosti i funkcionalnosti.</t>
  </si>
  <si>
    <t>za polaganje niskonaponskih (NN ili jednakovrijedno) energetskih kabela.</t>
  </si>
  <si>
    <t>alkatenske (PEHD ili jednakovrijedno) cijev 50mm</t>
  </si>
  <si>
    <t>Automatski diesel ili jednakovrijedni agregat snage 18 kVA</t>
  </si>
  <si>
    <t>Kućni priključno mjerni ormarić (KPMO 1 ) ormar</t>
  </si>
  <si>
    <t>Pocinčana traka FeZn 40×4mm</t>
  </si>
  <si>
    <t>Nabava, doprema i polaganje PVC ili jednakovrijedno trake za označavanje u kabelski rov.</t>
  </si>
  <si>
    <t>- ojačana PVC ili jednakovrijedno cijev Ø36 mm</t>
  </si>
  <si>
    <t>- ojačana PVC ili jednakovrijedno cijev Ø25 mm</t>
  </si>
  <si>
    <t>- ojačana PVC ili jednakovrijedno cijev Ø16 mm</t>
  </si>
  <si>
    <t>- PVC ili jednakovrijedno cijev Ø50 mm</t>
  </si>
  <si>
    <t>- PVC ili jednakovrijedno cijev Ø40 mm</t>
  </si>
  <si>
    <t>- PVC ili jednakovrijedno cijev Ø32 mm</t>
  </si>
  <si>
    <t>- PVC ili jednakovrijedno cijev Ø25 mm</t>
  </si>
  <si>
    <t>- PVC ili jednakovrijedno cijev Ø16 mm</t>
  </si>
  <si>
    <t>PVC ili jednakovrijedno cijevi za instalacije Æ23 mm</t>
  </si>
  <si>
    <t>PVC ili jednakovrijedno kanal</t>
  </si>
  <si>
    <t>Dobava i polaganje PVC ili jednakovrijedno kanala, bijeli, s poklopcem, za razvod instalacija. Stavkom je obuhvaćen sav spojni pribor i materijal.</t>
  </si>
  <si>
    <t>PVC ili jednakovrijedno kanal 30x15 mm</t>
  </si>
  <si>
    <t>PVC ili jednakovrijedno kanal 17x15 mm</t>
  </si>
  <si>
    <t>PVC ili jednakovrijedno kutija Æ60</t>
  </si>
  <si>
    <t>Dobava i ugradnja PVC ili jednakovrijedno instalacijske kutije za podžbuknu ugradnju, rad, spojni pribor i materijal.</t>
  </si>
  <si>
    <t>PVC ili jednakovrijedno kutija RK50</t>
  </si>
  <si>
    <t>Dobava i ugradnja PVC ili jednakovrijedno razvodne kutije za podžbuknu ugradnju, rad, spojni pribor i materijal.</t>
  </si>
  <si>
    <t>PVC ili jednakovrijedno cijevi za instalacije</t>
  </si>
  <si>
    <t>PVC ili jednakovrijedno cijev Ø16 mm</t>
  </si>
  <si>
    <t>PVC ili jednakovrijedne  cijevi za instalacije</t>
  </si>
  <si>
    <t>Dobava i montaža na zid plastičnog parapetnog dvodijelnog kanala, bijele boje, ukupno s pregradom, kutnim i spojnim elementima i poklopcem.</t>
  </si>
  <si>
    <t>"- solarni paket</t>
  </si>
  <si>
    <t>Dobava, isporuka i pričvršćenje termostata za regulaciju temperature grijanja cijevi koji se montira u glavni razvodni ormar (GRO ili jednakovrijedno) ukupno s montažnim materijalom.</t>
  </si>
  <si>
    <t>Dobava i ugradnja glavne sabirnice za izjednačenje potencijala, Cu sabirnica 30×5mm, duljine 30cm, ukupno s rupama i vijcima za spajanje kabela i nosačima za učvršćenje</t>
  </si>
  <si>
    <t>Glavni razvodni ormar 1. kata R1</t>
  </si>
  <si>
    <t>"- minimalno četiri stupnja osjetljivosti termistora (A1R ili jednakovrijedno  / B ili jednakovrijedno / BR ili jednakovrijedno / A2S ili jednakovrijedno)</t>
  </si>
  <si>
    <t>"- integraciju dizalice  topline putem modbus RTU ili BACnet IP komunikacijskog protokola</t>
  </si>
  <si>
    <t>Dobava i ugradnja cijevi od tvrdog polietilena tip PE 100 SDR 11 ili jednakovrijedno prema HRN EN 1555-2 ili jednakovrijedno, za radni tlak do 10 bara sa potrebnim spojnim i montažnim materijalom. Ispitivanje istih na nepropusnost i čvrstoču zavarenih spojeva te popravak oštećenih mjesta.</t>
  </si>
  <si>
    <t>Karakteristike kotla: 
- rezred en. učinkovitosti: A ili jednakovrijedno
- integriran plamenik 
- potrošnja el. energije (29-66 W)</t>
  </si>
  <si>
    <t>Čelične bešavne cijevi,  u ukupno s cijevnim lukovima i ostalim fazonskim komadima, fitinzima, T-komadima i redukcijama, 
dimenzije:</t>
  </si>
  <si>
    <t>solarne ekspanzione posude predviđene za ugradnju u solarni sustav  18 lit., priključak R 1 ili jednakovrijedno".</t>
  </si>
  <si>
    <t xml:space="preserve">Dobava i ugradnja odsisnog krovnog ventilatora za ugradnju na krov, zajedno sa fleksibilnim spojem na kanal, paketom za ugradnju na krov te svim potrebnim spojnim i montažnim materijalom do potpune funkcionalnosti.
Q=1300 m3/h
dp=250 Pa
Pel.=651 W; 230 V
- ugradnja na zidnu konzolu učvršćenu na vanjski zid koju je potrebno uključiti u cijenu
</t>
  </si>
  <si>
    <t>Oblaganje ventilacijske cijevi fi300 sa min. vunom 3 cm na koju se ugrađuje aluminijski plašt. Radove se izvode na ventilacijskoj cijevi koja prolazi po vanjskom prostoru. U cijenu uključiti sav potreban materijal i rad do potpune funkcionalnosti.</t>
  </si>
  <si>
    <t>Signalizacija u kabini:
 optički signal potvrde prijema naredbe, digitalni optički pokazivač položaja kabine i strelice smjera daljnje vožnje, govorna najava postaja, govorna veza, zvučni signal preopterećenja kabine, zvučni signal “alarm”, dvosmjerna komunikacija sa spasilačkom službom (telealarm – GSM ili jednakovrijedno uređaj putem SIM kartice)
Instalacija:  za unutarnji/suhi prostor
Napon pogonskog el. motora:  3 x 400 / 230 V , 50 Hz
Napon upravljanja:  24 V</t>
  </si>
  <si>
    <t xml:space="preserve">
Vozno okno: - izvedba  armiranobetonsko
- širina  1600 mm ±3%
- dubina  1800 mm ±3%
- dubina jame  1100 mm ±3%
- nadvišenje  3500 mm ±3%
Vrata voznog okna: - vrsta  dvokrilna automatska teleskopska
 - širina  900 mm ±3%
 - visina  2100 mm ±3%
 - materijal  čelični lim
 - završna obrada  brušeni nehrđajući čelični lim
 - vatrootpornost  EI 60 ili jednakovrijedno prema HRN EN 81-58 ili jednakovrijedno
Kabina dizala: - širina  1100 mm ±3%
 - dubina  1400 mm ±3%
 - visina  2200 mm ±3%
 - izvedba  čelična konstrukcija
 - završna obrada - stranice:  brušeni nehrđajući čelični lim
- prednja stijena:  brušeni nehrđajući čelični lim
- stražnja stijena:  brušeni nehrđajući čelični lim
- strop:  brušeni nehrđajući čelični lim
- pod:  PVC ili jednakovrijedno – izvodi Naručitelj
 - oprema  rukohvat, ogledalo, ventilator
 - rasvjeta  fluorescentna ili LED
 - nužna rasvjeta  iz nezavisnog izvora
 - okvir kabine  za ovjes 2:1, nosivost dizala 630 kg ±3% i
brzinu vožnje 1,0 m/s
 - zahvatna naprava  s postupnim djelovanjem
</t>
  </si>
  <si>
    <t>Izrada,  isporuka i ugradnja dizala D ili jednakovrijedno prema tehničkom opisu u skladu s HRN EN 81-20 ili jednakovrijedno</t>
  </si>
  <si>
    <r>
      <t xml:space="preserve">Dobava i montaža konzolne WC školjke od keramike I klase ili jednakovrijedno u bijeloj boji s potrošnjom vode 2/4 litre s dubokim dnom i zidnim priključkom odvoda, </t>
    </r>
    <r>
      <rPr>
        <sz val="10"/>
        <color rgb="FFFF0000"/>
        <rFont val="Arial"/>
        <family val="2"/>
        <charset val="238"/>
      </rPr>
      <t xml:space="preserve"> </t>
    </r>
    <r>
      <rPr>
        <sz val="10"/>
        <rFont val="Arial"/>
        <family val="2"/>
        <charset val="238"/>
      </rPr>
      <t>(bez ruba) ovalno sa pripadajućim wc sjedalom.</t>
    </r>
  </si>
  <si>
    <t>Dobava i ugradnja konzolne keramičke wc školjke u bijeloj boji u prostorijama invalida (bez ruba) s odvodom u zid u kompletu sa pripadajućim wc sjedalom s poklopcem.</t>
  </si>
  <si>
    <t xml:space="preserve">Sve djelove cijevovoda u spuštenim stropovima i vertikalama dobro izolirati toplinskom izolacijom za cijevi toplinske prodljivosti λ≤0,033W/mK s parnom branom s otporom difuziji vodene pare μ&gt;10.000, koja pri izgaranju ne stvara otrovni plin, ne kapa i samougasiva je (važno je pravilno izvesti spojeve parne brane). Razred reakcije na požar minimalno B ili jednakovrijedno sukladno hrvatskoj normi HRN EN 13501 ili jednokovrijedno. </t>
  </si>
  <si>
    <t>impregnacija gipskartonskih ploča</t>
  </si>
  <si>
    <t xml:space="preserve"> čišćenje I otprašivanje podloge</t>
  </si>
  <si>
    <t>Nijanse boja nuditi svjetlih tonova. Gore navedeno neće se posebno platiti već predstavlja trošak i obvezu izvoditelja i ulazi u jediničnu cijenu izvedbe radova.</t>
  </si>
  <si>
    <t xml:space="preserve">Tehničke karakteristike panela: jednostrano apsorpcijski paneli, izrađen od prirodnoga materijala, dubinski  impregniranog drva četinjače. Apsorpcija zvuka: DL ≥ 12 dB, kategorija A4 ili jednakovrijedno - po standardu EN 1793-1 ili jednakovrijedno, zvučna izolacija DLR ≥ 26 dB, kategorija B3 ili jednakovrijedno - po standardu EN 1793-2 ili jednakovrijedno, RW ≥ 34 dB. </t>
  </si>
  <si>
    <t>Gipskartonska ploča pričvršćuje se pocinčanim vijcima, spojevi se bandažiraju, rubovi se obrađuju ugradnjom kutnih profila. Uključiti fugiranje, prvo gletanje, brušenje, drugo gletanje i završno brušenje površine.  Završna obrada kvalitete Q2 ili jednakovrijedno. Uključiti i izradu i obradu svih prodora u svrhu prilagodbe postojećoj opremi i uređajima do pune gotovosti i funkcionalnosti stavke.</t>
  </si>
  <si>
    <t>MATERIJAL                                                        Sav materijal koji se upotrebljava u predmetnim radovima mora odgovarati u svemu važećim standardima ili jednakovrijedno koji se odnose na predmetne radove.
Svi ostali materijali koji nisu obuhvaćeni standardima ili jednakovrijedno moraju imati ateste od za to ovlaštene ustanove.
Eventualne izmjene materijala, te način izvedbe tijekom gradnje moraju se izvršiti isključivo pismenim dogovorom sa projektantom.
Izvođač radova dužan je prije izvedbe radova uzeti sve izmjere u naravi, a također je dužan prije početka montaže ispitati sve dijelove gdje se imaju izvesti spušteni stropovi, te na eventualne neispravnosti istih upozoriti nadzornog inženjera, jer će se u protivnom naknadni popravci izvršiti na račun izvođača.
Ploče spuštenog stropa moraju biti odvojene od površine betona ili žbuke.</t>
  </si>
  <si>
    <t>- na postavljenu parnu branu postaviti toplinsku izolaciju iz mineralne vune u dva križana sloja debljine d=10+10cm, gustoće minimalno 11 kg/m3, Koeficijent toplinske provodljivosti λ≤0,040 W/mK, oznake po HRN EN 13162 ili jednakovrijedno: MW-EN 13162-T2-AFr5 ili jednakovrijedno. Razredba prema rezultatima ispitivanja reakcije na požar, HRN EN 13501-1 ili jednakovrijedno: A1 ili jednakovrijedno.</t>
  </si>
  <si>
    <t>Dobava materijala, izrada i postava vezno/okapnih profiliranih traka od termoplastični elastomer (TPE ili jednakovrijedno) lima (d≥1,5 mm), na koji se spaja horizontalna i vertikalna hidroizolacija. Lim r.š. 10 do 15cm.</t>
  </si>
  <si>
    <t>Dobava i postavljanje ploča od ekspandiranog polistirena ispod cementnog estriha hodnih staza. Ploče debljine 2 cm. Koeficijent toplinske provodljivosti λ≤0,037 W/mK tlačne čvrstoće min. 100 kPa. Postava ekspandiranog polistirena  ljepljenjem vodonepropusnim ljepilom. U cijenu uključiti rubne trake debljine 1 cm te postava PVC ili jednakovrijedne folije. U cijeni sve potrebne predradnje, sav potreban rad i materijal.</t>
  </si>
  <si>
    <t>Dobava i postavljanje ploča od mineralne vune ispod cementnog estriha. Ploče debljine 2 cm. Koeficijent toplinske provodljivosti λ≤0,037 W/mK. U cijenu uključiti rubne trake debljine 1 cm te postava PVC ili jednakovrijedne folije. U cijeni sve potrebne predradnje, sav potreban rad i materijal.</t>
  </si>
  <si>
    <t xml:space="preserve">Brtve: dvije EPDM ili jednakovrijedne brtve. </t>
  </si>
  <si>
    <t>Zaštita od sunca s unutarnje strane na ručni pogon:
Dobava i postava unutarnjih sjenila s pravokutnom kutijom. Sjenila je potrebno nuditi u sklopu cijene fasadnih elemenata (prozora,stijena), shemom označeno koji elementi iziskuju zaštitu od sunca.
Osovina: Ekstrudirani aluminij, promjer 27mm.
Pravokutna kutija: Ekstrudirani aluminij, presvučen prahom, dimenzije 64x54mm, profil na gornjoj strani posjeduje prihvat za spojnu montažu (Clip-sustav ili jednakovrijedno).
Završna letvica: Profil iz ekstrudiranog aluminija, presvučen prahom, dimenzije 11x20mm.</t>
  </si>
  <si>
    <t>- čelične grede HEA 140 ili jednakovrijedno</t>
  </si>
  <si>
    <t>Izrada, dobava i ugradnja čeličnih profila u svrhu izrade nadvoja iznad vrata i prozora. Nadvoji u zidu širine d=30cm se izvodi od 2 komada čeličnih profila HEA 120 ili jednakovrijedno zavarenih pločevinama (s donje i gornje strane) debljine d=3mm i širine 30cm potrebne dužine. Nadvoji u zidu širine d=40cm se izvodi od 3 komada čeličnih profila HEA 120 ili jednakovrijedno zavarenih pločevinama (s donje i gornje strane) debljine d=4mm i širine 40cm potrebne dužine. Obračun po kg ugrađenog čelika.</t>
  </si>
  <si>
    <t>Oprema automatske regulacije</t>
  </si>
  <si>
    <t>Specijalistički radovi programiranja na nivou grafičke vizualizacije unutar WEB sučelja u DDC kontroleru. Vizualizacija i upravljenje sustavom predviđeno je i putem Internet pretraživača s bilo kojeg računala na mreži, a pristup sustavu je moguć samo uz odgovarajuća korisnička pristupna prava.</t>
  </si>
  <si>
    <t>kabel NYY 3x1,5 mm²</t>
  </si>
  <si>
    <t>kabel  JB-H(St)H 1x2x1mm</t>
  </si>
  <si>
    <r>
      <t>kabel NHXH (E30) 3x1,5mm</t>
    </r>
    <r>
      <rPr>
        <vertAlign val="superscript"/>
        <sz val="10"/>
        <rFont val="Arial"/>
        <family val="2"/>
        <charset val="238"/>
      </rPr>
      <t>2</t>
    </r>
  </si>
  <si>
    <t>FTP kategorije 6 4x2xAWG24</t>
  </si>
  <si>
    <r>
      <t>Kabel NYY 5x70mm</t>
    </r>
    <r>
      <rPr>
        <vertAlign val="superscript"/>
        <sz val="10"/>
        <rFont val="Arial"/>
        <family val="2"/>
        <charset val="238"/>
      </rPr>
      <t>2</t>
    </r>
    <r>
      <rPr>
        <sz val="10"/>
        <rFont val="Arial"/>
        <family val="2"/>
        <charset val="238"/>
      </rPr>
      <t/>
    </r>
  </si>
  <si>
    <t xml:space="preserve">Kabel NHXH E90 5x16 mm² </t>
  </si>
  <si>
    <r>
      <t>Dobava, montaža i spajanje ovjesne svjetiljke s LED izvorom svjetlosti u Al-kućištu s mikroprizmatičnim difuzorom. Efektivni svjetosni tok ili svjetlosni tok svjetiljke s uračunatim gubicima u optičkom sustavu min. 4250lm, snaga sustava max. 31W (LED izvor+driver), ukupna svjetlosna iskoristivost svjetiljke min. 137lm/W (uzeti su u obzir gubitci u optičkom sustav svjetiljke), životni vijek L80B10 = 53 000h, Ra&gt;80, temperatura boje svjetlosti 3000K, UGR≤19, zaštita IP44 ili jednakovrijedno, fotobiološki razred RG0  ili jednakovrijedno, tolerancija boje (LED, SDCM):3, dimenzije svjetiljke dxšxv 596x596x11mm</t>
    </r>
    <r>
      <rPr>
        <sz val="10"/>
        <rFont val="Calibri"/>
        <family val="2"/>
        <charset val="238"/>
      </rPr>
      <t>±</t>
    </r>
    <r>
      <rPr>
        <sz val="10"/>
        <rFont val="Arial"/>
        <family val="2"/>
        <charset val="238"/>
      </rPr>
      <t>5%. Uz svjetiljku isporučiti i odgovarajući ovjesni pribor.</t>
    </r>
  </si>
  <si>
    <t>Izrada spojeva kabelskih kanala, sabirnica za izjednačenje potencijala, ormara i sl. vodičem H07V-K - 16 mm² komplet sa stopicama i vijcima</t>
  </si>
  <si>
    <t>Šlicanje i izrada utora za polaganje negorive plastične CS cijevi u zidu od betona.</t>
  </si>
  <si>
    <t>Šlicanje i izrada utora za polaganje negorive plastične CS cijevi u zidu od opeke.</t>
  </si>
  <si>
    <t>UPS uređaj</t>
  </si>
  <si>
    <t>Dobava, montaža i spajanje UPS uređaja autonomije 10 min za napon 400/230 VAC, ugradne rack izvedbe  19" sa svim potrebnim radom, montažnim i spojnim priborom.</t>
  </si>
  <si>
    <t>UPS snage 6 kVA</t>
  </si>
  <si>
    <t>Dobava, montaža i spajanje JPR tipkala crvene boje, IP65  ili jednakovrijedno, za daljinski isklop napajanja.</t>
  </si>
  <si>
    <t xml:space="preserve">H07V-K - 6 mm² </t>
  </si>
  <si>
    <t xml:space="preserve">H07V-K - 16 mm² </t>
  </si>
  <si>
    <t>Izrada mjernog spoja s preklapanjem na traku izvoda od uzemljivača u duljini 100 mm te spajanje s dva vijka M8. Spajanje na žicu  Ø8-10 mm i traku 30-40mm. Dobava i postavljanje pločica od nehrđajučeg čelika V2A  ili jednakovrijedno, za oznaku mjernog mjesta.</t>
  </si>
  <si>
    <t>Al vodič Ø8 mm</t>
  </si>
  <si>
    <t xml:space="preserve"> - podžbukna 1 modul RJ45 cat6</t>
  </si>
  <si>
    <t xml:space="preserve"> - podžbukna 2 modula RJ45 cat6</t>
  </si>
  <si>
    <t xml:space="preserve"> - nadžbukna 2 modula RJ45 cat6</t>
  </si>
  <si>
    <t>Ispitivanje instalacije u skladu sa standardom ISO/IEC IS11801 ili jednakovrijedno, klasa E ili jednakovrijedno i ISO/IEC 8802-3/ANSI/IEEE 802.3  ili jednakovrijedno i izrada protokola o ispitivanju, te pribavljanje svih potrebnih atesta i odgovarajućih izjava o sukladnosti ugrađene elektroopreme za tehnički pregled.</t>
  </si>
  <si>
    <t>Kabel UTP Cat.6</t>
  </si>
  <si>
    <t>Kabel FTP Cat.6</t>
  </si>
  <si>
    <t>Svjetlovodni višemodni kabel 50/125µm, 6 niti, OM3</t>
  </si>
  <si>
    <t>Napajanje za kaskade PSG in 9,13,17, 2000mA, 18V</t>
  </si>
  <si>
    <t>UHF antena C21-69/16.5dB, duž. 1110mm</t>
  </si>
  <si>
    <t>UHF antena C21-69/14.8dB, duž. 815mm</t>
  </si>
  <si>
    <t>Držač tri LNB-a</t>
  </si>
  <si>
    <t>F-F kuplung za uzemljenje 4-i, F ženski/F ženski</t>
  </si>
  <si>
    <t>FM zaporno sito s regulacijom, IEC muški/IEC ženski</t>
  </si>
  <si>
    <t>Dobava, montaža i spajanje nadgradne sigurnosne rasvjete, robusno polikarbonatno kućište, transparentni pokrov, izvor LED min 360lm, 240V, 50Hz, snage 3W, simetrična optika, autonomija 3h, LiFePO4 6,4V baterija, vrijeme punjenja baterije 12h, pripravni spoj, LED indikacija rada na mreži i na ugrađenoj bateriji, funkcija autotesta, ugrađen elektronički sklop koji štiti od potpunog pražnjenja baterije, zaštita od zaprljanja IP65  ili jednakovrijedno, stupanj mehaničke zaštite IK08  ili jednakovrijedno, rad pri temperaturi ambijenta od 0 °C do +40 °C, dimenzija 356x136x79mm ±5% + piktogram desno</t>
  </si>
  <si>
    <t>Dobava, montaža i spajanje nadgradne sigurnosne rasvjete, robusno polikarbonatno kućište, transparentni pokrov, izvor LED min 360lm, 240V, 50Hz, snage 3W, simetrična optika, autonomija 3h, LiFePO4 6,4V baterija, vrijeme punjenja baterije 12h, pripravni spoj, LED indikacija rada na mreži i na ugrađenoj bateriji, funkcija autotesta, ugrađen elektronički sklop koji štiti od potpunog pražnjenja baterije, zaštita od zaprljanja IP65  ili jednakovrijedno, stupanj mehaničke zaštite IK08  ili jednakovrijedno, rad pri temperaturi ambijenta od 0 °C do +40 °C, dimenzija 356x136x79mm ±5% + piktogram lijevo.</t>
  </si>
  <si>
    <t>Dobava, montaža i spajanje nadgradne svjetiljke sigurnosne rasvjete, robusno polikarbonatno kućište, transparentni pokrov, izvor LED min 360lm, 240V, 50Hz, snage 3W, simetrična optika, autonomija 3h, LiFePO4 6,4V baterija, vrijeme punjenja baterije 12h, pripravni spoj, LED indikacija rada na mreži i na ugrađenoj bateriji, funkcija autotesta, ugrađen elektronički sklop koji štiti od potpunog pražnjenja baterije, zaštita od zaprljanja IP65  ili jednakovrijedno, stupanj mehaničke zaštite IK08  ili jednakovrijedno, rad pri temperaturi ambijenta od 0 °C do +40 °C, dimenzija 356x136x79mm ±5%.</t>
  </si>
  <si>
    <t>Stropni IC senzor 0-360°</t>
  </si>
  <si>
    <t>Polica PK 50 s poklopcem</t>
  </si>
  <si>
    <t>Polica PK 100 s poklopcem</t>
  </si>
  <si>
    <t>Polica PK 200 s poklopcem</t>
  </si>
  <si>
    <t>Dobava i polaganje metalne-plastificirane savitljive SAPA cijevi u strojarnici uključivo sav potreban pribor i materijal.</t>
  </si>
  <si>
    <t>"- priključnica 230 V, N+PE, 16 A</t>
  </si>
  <si>
    <t>Dvostruka priključnica 230 V, N+PE, 16 A, bijela</t>
  </si>
  <si>
    <t>Dvostruka priključnica 230 V, N+PE, 16 A, crvena</t>
  </si>
  <si>
    <r>
      <t>Kabel NHXH E30 3x1,5mm</t>
    </r>
    <r>
      <rPr>
        <vertAlign val="superscript"/>
        <sz val="10"/>
        <rFont val="Arial"/>
        <family val="2"/>
        <charset val="238"/>
      </rPr>
      <t>2</t>
    </r>
    <r>
      <rPr>
        <sz val="10"/>
        <rFont val="Arial"/>
        <family val="2"/>
        <charset val="238"/>
      </rPr>
      <t/>
    </r>
  </si>
  <si>
    <r>
      <t>Kabel NYCY 3x1,5mm</t>
    </r>
    <r>
      <rPr>
        <vertAlign val="superscript"/>
        <sz val="10"/>
        <rFont val="Arial"/>
        <family val="2"/>
        <charset val="238"/>
      </rPr>
      <t>2</t>
    </r>
    <r>
      <rPr>
        <sz val="10"/>
        <rFont val="Arial"/>
        <family val="2"/>
        <charset val="238"/>
      </rPr>
      <t/>
    </r>
  </si>
  <si>
    <r>
      <t>Kabel FG16OR16 5x2,5mm</t>
    </r>
    <r>
      <rPr>
        <vertAlign val="superscript"/>
        <sz val="10"/>
        <rFont val="Arial"/>
        <family val="2"/>
        <charset val="238"/>
      </rPr>
      <t>2</t>
    </r>
    <r>
      <rPr>
        <sz val="10"/>
        <rFont val="Arial"/>
        <family val="2"/>
        <charset val="238"/>
      </rPr>
      <t/>
    </r>
  </si>
  <si>
    <t>Kabel H05VV-5  3x1,5 mm²</t>
  </si>
  <si>
    <t xml:space="preserve">Kabel LiYCY 2x0,75 mm²  </t>
  </si>
  <si>
    <t>Kabel YSLY-OZ 4×0,75 mm²</t>
  </si>
  <si>
    <t>Kabel 6AF22 6x0,22mm²</t>
  </si>
  <si>
    <t xml:space="preserve">Kabel J-Y(St)Y 2x2x0,8 mm  </t>
  </si>
  <si>
    <t>PVC ili jednakovrijedno redukcija ∅50/∅82 mm i ispušne rešetka</t>
  </si>
  <si>
    <t xml:space="preserve">Dobava i izrada  kontaktnog ožićenja instalacije kabelom NO7VX signalni u rebrastoj cijevi Ø16 IMQ </t>
  </si>
  <si>
    <t>Odzračne posude iz cijevi volumena 3 l s cijevi NO15 (L=8 m) i kuglastom slavinom R15. Sve oličeno temeljnom bojom i izolirano izolacijom s parnom branom debljine 19 mm u plaštu od aluminijskog lima.</t>
  </si>
  <si>
    <t xml:space="preserve">Okrugli manometar s pipalom odozada, ø100, 
uključivo manometarska slavina, dimenzije R ½“, NP 6
mjernog područja:
</t>
  </si>
  <si>
    <t xml:space="preserve">Dobava i ugradnja prolaznog zapornog ON/OFF ventila sa pripadajućim EM pogonom, sa protuprirubnicama, zajedno sa brtvenim, spojnim i montažnim materijalom </t>
  </si>
  <si>
    <t>ΔpEXT PUMPE = 90 kPa</t>
  </si>
  <si>
    <t>Uređaj je opremljen s inverterskim DC scroll (spiralnim) kompresorom, elektronskim ekspanzijskim ventilom, pločastim isparivačem, zračnim kondenzatorom, aksijalnim frekventno reguliranim ventilatorima, elektro ormarom, radnom cirkulacijskom crpkom, osjetnikom protoka,  mikroprocesorskim upravljačem, sigurnosnim ventilom, presostatima visokog i niskog tlaka. Radna tvar je R410A ili jednakovrijedno.</t>
  </si>
  <si>
    <t xml:space="preserve"> -spojnica: PE d32</t>
  </si>
  <si>
    <t>PVC ili jednakovrijedno cijevi Ø23 mm</t>
  </si>
  <si>
    <r>
      <t>Koaksijalni kabel 7mm/75</t>
    </r>
    <r>
      <rPr>
        <sz val="10"/>
        <rFont val="Symbol"/>
        <family val="1"/>
        <charset val="2"/>
      </rPr>
      <t>W</t>
    </r>
    <r>
      <rPr>
        <sz val="10"/>
        <rFont val="Arial"/>
        <family val="2"/>
        <charset val="238"/>
      </rPr>
      <t>, A klasa ili jednakovrijedno</t>
    </r>
  </si>
  <si>
    <r>
      <t xml:space="preserve">stojeća senzorska mješača baterija vode </t>
    </r>
    <r>
      <rPr>
        <sz val="10"/>
        <rFont val="Arial"/>
        <family val="2"/>
      </rPr>
      <t>Ø</t>
    </r>
    <r>
      <rPr>
        <sz val="10"/>
        <rFont val="Arial"/>
        <family val="2"/>
        <charset val="1"/>
      </rPr>
      <t xml:space="preserve">15 mm za invalidski umivaonik  </t>
    </r>
  </si>
  <si>
    <t>kutni ventili s filterom i rozetom 1/2''x3/8'' bez mative (2 kom)</t>
  </si>
  <si>
    <t>- toplinska izolacija i hidroizolacija zidova iz ekstrudiranog polistirena d = 10 cm</t>
  </si>
  <si>
    <t>Izvedba toplinske izolacije špaleta oko prozora, vrata i drugih otvora sa sljedećim slojevima: 
- mort za lijepljenje i armiranje, nanos na min.40% površine, rubno-točkastom metodom.
- toplinska izolacija iz tipskih špaletnih elemenata mineralne (kamene) vune d=2.0 cm
- 1. sloj (3-4mm) ljepila s staklenom armaturnom mrežicom minimalne čvrstoće 1900N/5cm, odnosno težine 160gr/m2 bez PVC-a ili jednakovrijednog
- 2. sloj (1-2mm) ljepila (1+2 sloj minimalno 5 mm)
- aktivni predpremaz 
- tankoslojna silikatno-silikonska zaštitno-dekorativna žbuka 2,0 mm                                                        - završna silikatno-silikonska boja</t>
  </si>
  <si>
    <t>FF spojnica s prirubnicama DN 50, l=1000 mm</t>
  </si>
  <si>
    <t>FF spojnica s prirubnicama DN 32, l=1000 mm</t>
  </si>
  <si>
    <t>FFR – redukcija DN 50/32</t>
  </si>
  <si>
    <t>"T" kom – ogranak s prirubnicama DN 50/50</t>
  </si>
  <si>
    <t>Q 90º DN 32</t>
  </si>
  <si>
    <t>EV zasun DN 32</t>
  </si>
  <si>
    <t>EV zasun DN 50</t>
  </si>
  <si>
    <t>Prije početka radova potrebno je susjedne konstrukcije u koje ne zadiru radovi zaštititi od mogućeg oštećenja. Sve otvore na pročeljima zgrade treba odmah nakon postave skele zaštititi PVC ili jednakovrijednom folijom debljine 0,20mm kako ne bi došlo do njihovog oštećenja.</t>
  </si>
  <si>
    <t>Demontaža postojećih čeličnih nosača IPE240 ili jednakovrijednog između unutarnjih pročelja zgrade sa utovarom i odvozom na deponij. Nosači su duljine do 4m. Stavka obuhvaća ručni  i strojni rad. U cijenu stavke uračunat sav potreban rad, mehanizacija i alat,  utovar, odvoz i istovar na deponij građevnog materijala na udaljenost do 10 km, a koju osigurava izvođač. Obračun po kpl uklonjenog materijala.</t>
  </si>
  <si>
    <t>Zemljani radovi na dijelu podnožja vanjskih zidova u svrhu oborinske zaštite novoizvedene ETICS ili jednakovrijedne fasade.</t>
  </si>
  <si>
    <t>Grubo i fino strojno  žbukanje zidova, AB serklaža i rubnih AB greda  vapneno - cementnom žbukom. U prostorijama gdje se izvodi spušteni strop žbuka se  do podgleda stropa. Prije žbukanja moraju se sve površine očistiti  i dobro politi vodom. Prethodno na podlogu nabaciti špric. Nabacivanje grubog sloja započeti odmah nakon što se špric počeo vezati. Fini sloj žbuke, ako se izvodi s duljim vremenskim prekidima, nabacivati na dobro navlaženu grubu, zaribanu žbuku. Na svim mjestima gdje se dotiču različiti materijali, površine je potrebno rabicirati pocinčanim punktiranim rabic pletivom. Ukupna debljina žbuke je do 2 cm sa svake strane. Gruba žbuka je produžni mort MM-25 ili jednakovrijedno, te fini sloj vapneno cementne  žbuke MM-5 ili jednakovrijedno fino zaribane. Obračunati  prema stvarno ugrađenim količinama. Uključen sav potreban rad, kutne vodilice,  materijal, potrebnu skelu, zaštitu stolarije,instalacija, stropnih i podnih površina, čišćenje radnog mjesta nakon završenih radova, te drugo potrebno za potpuno dovršenje rada.</t>
  </si>
  <si>
    <r>
      <t>- armatura</t>
    </r>
    <r>
      <rPr>
        <sz val="10"/>
        <color rgb="FFFF0000"/>
        <rFont val="Myriad Pro"/>
        <charset val="238"/>
      </rPr>
      <t xml:space="preserve"> </t>
    </r>
    <r>
      <rPr>
        <sz val="10"/>
        <rFont val="Myriad Pro"/>
        <family val="2"/>
        <charset val="238"/>
      </rPr>
      <t xml:space="preserve"> </t>
    </r>
  </si>
  <si>
    <t>Betoniranje ploče za smještaj opreme dječjeg igrališta. Obračun po m3 ugrađenog betona, po m2 ugrađene oplate i po kg ugrađene armature B500 ili jednakovrijedne.</t>
  </si>
  <si>
    <r>
      <t xml:space="preserve">- armatura </t>
    </r>
    <r>
      <rPr>
        <sz val="10"/>
        <color rgb="FFFF0000"/>
        <rFont val="Myriad Pro"/>
        <charset val="238"/>
      </rPr>
      <t xml:space="preserve"> </t>
    </r>
  </si>
  <si>
    <t>Betoniranje armirane atike na ravnom krovu, visine 40cm i širine zida d=15cm u potrebnoj oplati.Utrošak armature po stvarnim količinama. Obračun po m3 ugrađenog betona, po m2 ugrađene oplate i po kg ugrađene armature B500 ili jednakovrijedne.</t>
  </si>
  <si>
    <t>Betoniranje ploče za smještaj agregata. Obračun po m3 ugrađenog betona, po m2 ugrađene oplate i po kg ugrađene armature B500 ili jednakovrijedne.</t>
  </si>
  <si>
    <t xml:space="preserve">- armatura  </t>
  </si>
  <si>
    <t>Betoniranje armirane podne ploče betonom C25/30 ili jednakovrijedno.  Utrošak armature po stvarnim količinama. Obračun po m3 ugrađenog betona i po kg ugrađene armature B500  ili jednakovrijedne.</t>
  </si>
  <si>
    <r>
      <t>Dobava i postava toplinske izolacije iz poliizocijanuratne pjene (</t>
    </r>
    <r>
      <rPr>
        <sz val="10"/>
        <rFont val="MyRIAD PRO"/>
        <charset val="238"/>
      </rPr>
      <t xml:space="preserve">PIR ili jednakovrijedno) </t>
    </r>
    <r>
      <rPr>
        <sz val="10"/>
        <rFont val="Myriad Pro"/>
        <family val="2"/>
        <charset val="238"/>
      </rPr>
      <t xml:space="preserve">debljine 6 cm ispod estriha podne ploče prizemlja. Tehničke karakteristike: koeficijent toplinske provodljivosti λ≤0,023 W/mK,  tlačna čvrstoća </t>
    </r>
    <r>
      <rPr>
        <sz val="10"/>
        <rFont val="Calibri"/>
        <family val="2"/>
        <charset val="238"/>
      </rPr>
      <t>≥12</t>
    </r>
    <r>
      <rPr>
        <sz val="10"/>
        <rFont val="Arial"/>
        <family val="2"/>
        <charset val="238"/>
      </rPr>
      <t xml:space="preserve">0 kPa sa svim spojnim i pričvrsnim materijalom do pune gotovosti i funkcionalnosti.
Određivanje toplinskog otpora metodom sa zaštićenom vrućom pločom i tokomjernom metodom -- Proizvodi s visokim i srednjim toplinskim otporom, HRN EN 12667 ≤0,023 W/mK ili jednakovrijedno.                                                           </t>
    </r>
  </si>
  <si>
    <t>Obavezna je RAL ili jednakovrijedna ugradnja svih prozora i vrata!</t>
  </si>
  <si>
    <t>U cijeni izvedbe fasaderskih radova na zidovima lođa (visina zida od poda etaže 2,65m)  te stropovima vanjskih i unutarnjih prostora (visina stropa od poda do 5,35m), uključiti i lake, pokretne i  pomoćne skele, uz pridržavanje svih propisa zaštite na radu (ZNR).</t>
  </si>
  <si>
    <t>Izvedba toplinske izolacije podnožja zgrade sa sljedećim slojevima:
- obrada zida dvokomponentnom cementno/disperzijskom masom za izravnanje i hidroizolaciju podnožja zidova u dva premaza u svemu prema uputama odabranog proizvođača   - mort za lijepljenje i armiranje za podnožja vanjskih zidova, kategorija upotrebe: I prema ETAG 004 ili jednakovrijedno (zona dostupna javnosti na prizemnoj razini i osjetljiva na udarce tvrdim predmetima ali nije izložena abnormalno grubom korištenju) , nanos na minimalno 40% površine, rubno-točkastom metodom.
- toplinska izolacija  iz rebrastih ploča ekstrudiranog polistirena s preklopom, debljine d=10.0 cm       - Određivanje toplinskog otpora metodom sa zaštićenom vrućom pločom i tokomjernom metodom -- Proizvodi s visokim i srednjim toplinskim otporom, HRN EN 12667 ili jednakovrijedno: ≤0,040 W/mK   
- 1. sloj (2mm) ljepila s staklenom armaturnom mrežicom minimalne čvrstoće 1900N/5cm, odnosno težine 160gr/m2 bez PVC-a ili jednakovrijedno  
- 2. sloj (1-2mm) ljepila  (1+2 sloj min. 3 mm)
- impregnacijski predpremaz (sušenje minimalno 24h)
- vodoodbojni sloj mozaične žbuke u tamnoj boji</t>
  </si>
  <si>
    <t>Izvedba fasadnog sustava podova prema vanjskom zraku sa sljedećim slojevima:
- mort za lijepljenje i armiranje, nanos na min.40% površine, rubno-točkastom metodom.
- toplinska izolacija iz mineralne vune debljine d=10 cm. Ploče od kamene vune moraju biti monolitne gustoće. Tehničke karakteristike:
- Razredba građevinskih proizvoda i građevinskih elemenata prema ponašanju u požaru-A1 ili jednakovrijedno. dio:Razredba prema rezultatima ispitivanja reakcije na požar, HRN EN 13501-1 ili jednakovrijedno: 
- Određivanje toplinskog otpora metodom sa zaštićenom vrućom pločom i tokomjernom metodom -- Proizvodi s visokim i srednjim toplinskim otporom, HRN EN 12667 ili jednakovrijedno: ≤0,035 W/mK
- 1. sloj (3-4mm) ljepila s staklenom armaturnom mrežicom minimalne čvrstoće 1900N/5cm, odnosno težine 160gr/m2 bez PVC-a  ili jednakovrijedno  
- 2. sloj (1-2mm) ljepila (1+2 sloj minimalno 5 mm)
- aktivni predpremaz 
- tankoslojna silikatno-silikonska zaštitno-dekorativna žbuka                                                                     - završna silikatno-silikonska boja</t>
  </si>
  <si>
    <t xml:space="preserve">Odbitak otvora:
Izrada svijetlog otvora za dovratnik ili druge prodore do površine od 2,5 m2 posebno se ne zaračunava, ali se zato ne odbija površina tog otvora. Kod svijetlog otvora ili prolaza većih od 2,5 m2 odbijaju se površine otvora, ali se posebno zaračunava izrada slijepog otvora. Postavljanje dovratnika i izrada obloge sa gips-kartonskim pločama ločama posebno se zaračunava.
Kratica CW ili jednakovrijedno:
Kod suhomontažnih gipsanih zidova kratica CW ili jednakovrijedno koristi se za okomite zidne C ili jednakovrijedne -profile. Navedeni brojevi se odnose na širinu profila i ukupnu debljinu zida u mm. </t>
  </si>
  <si>
    <t xml:space="preserve">linuleum </t>
  </si>
  <si>
    <t>Dobava i montaža vratašca od nehrđajućeg čelika sa okvirom, bravica za zaključavanje vel. 20x30 cm.</t>
  </si>
  <si>
    <t>Dobava i montaža nehrđajućeg čelika ili jednakovrijedne konzole, šina  sa raznim ovjesnim materijalom (matice, vijci, navojne šipke, gumene obujmice i slično) za montažu cijevi.</t>
  </si>
  <si>
    <t>Nabava, doprema i polaganje PVC ili jednakovrijednih  kanalizacijskih cijevi i fazonskih komada klase SN4 ili jednakovrijedno s potrebnim spojnim i brtvenim materijalom, prema HRN EN 1401-1 ili jednakovrijedno,HRN EN 13476-2 ili jednakovrijedno, HRN EN 13476-3 ili jednakovrijedno. U cijenu  uključiti svu  potrebnu pripremu za međusobno spajanje cijevi i međusobno spajanje cijevi i stjenke revizijskog okna. Spajanje cijevi izvoditi gumenim prstenovima. U cijeni stavke crpljene podzemne vode za vrijeme izvedbe radova i sve do potpune funkcionalnosti.</t>
  </si>
  <si>
    <t>Strojni i ručni iskop rova u tlu C ktg. ili jednakovrijedno do 2,00 m za polaganje cijevi vanjske kanalizacije i izvedbu revizijskih okana. Iskopani materijal odbacivati na udaljenost preko 1,0 m od bočne ivice rova, da se spriječi urušavanje iskopanog materijala u rov. Višak materijala deponirati na gradilišnoj deponiji sa razvrstavanjem materijala za ugradnju nakon postavljanja kanalizacijskih cijevi. U cijeni stavke crpljenje podzemne vode za vrijeme izvedbe radova.</t>
  </si>
  <si>
    <r>
      <t>Strojni i ručni iskop rova u tl</t>
    </r>
    <r>
      <rPr>
        <sz val="10"/>
        <rFont val="Arial"/>
        <family val="2"/>
        <charset val="238"/>
      </rPr>
      <t>u C ktg. ili jednakovrijedno</t>
    </r>
    <r>
      <rPr>
        <sz val="10"/>
        <rFont val="Arial"/>
        <family val="2"/>
        <charset val="1"/>
      </rPr>
      <t xml:space="preserve"> za polaganje cijevi vanjskog vodovoda građevine, na dubini do 1,00 m. Iskopani materijal odbacivati na udaljenost preko 1,0 m od bočne ivice rova, da se spriječi urušavanje iskopanog materijala u rov. Višak materijala deponirati na gradilišnoj deponiji sa razvrstavanjem materijala za ugradnju nakon postavljanja vodovodnih cijevi. U cijeni stavke crpljenje podzemne vode za potrebe izvedbe radova.</t>
    </r>
  </si>
  <si>
    <r>
      <t>montažni instalacijski element za pisoar visine ugradnje 112-130 cm s ugradbenim</t>
    </r>
    <r>
      <rPr>
        <sz val="10"/>
        <color rgb="FFFF0000"/>
        <rFont val="Arial"/>
        <family val="2"/>
        <charset val="238"/>
      </rPr>
      <t xml:space="preserve"> </t>
    </r>
    <r>
      <rPr>
        <sz val="10"/>
        <rFont val="Arial"/>
        <family val="2"/>
        <charset val="238"/>
      </rPr>
      <t>uređajima za aktiviranje ispiranja. Instalacijski element samonosiv za ugradnju u suhomontažnu zidnu ili predzidnu konstrukciju s integriranim prigušnim ventilom priključka vode 1/2'', vijcima za učvršćenje keramike, elektronskim aktiviranjem i svim potrebnim pričvrsnim priborom i spojnim materijalom</t>
    </r>
  </si>
  <si>
    <t>Izrada izvoda od temeljnog uzemljivača trakom FeZn 25x4 mm dužine 3m za spoj na sabirnicu PE glavne razdjelnice i metalnu masu diesel ili jednakovrijednog agregata, uključujući križnu spojnicu i vijčani spoju.</t>
  </si>
  <si>
    <t>- izrada funkcionalnih testiranja svih komponenti sustava (OQ test ili jednakovrijedno)</t>
  </si>
  <si>
    <t>Izrada, doprema i montaža glavnog razvodnog ormara zgrade izvedenog u vidu samostojećeg metalnog ormara dim. 800x2000x300mm s montažnom pločom, vratima s bravom, podnožje u visini 100 mm - 1 kom.  Stavkom je obuhvaćena sva montažna i spojna oprema potrebna za ugradnju specificirane opreme (izolirani dovodni priključci, uvodnice, šine za montažu elemenata, , redne stezaljke, potporni nosači sabirnica, spojni vodovi, plastične kanalice, natpisne pločice, oznake,...) spojni vodovi te izrada jednopolne sheme izvedenog stanja i izdavanje ispitnog lista. U razdjelnik se ugrađuje sljedeća oprema prema jednopolnoj shemi:</t>
  </si>
  <si>
    <t>- kompaktni fiksni prekidač snage, 3p, 125A, 25kA s naponskim okidačem 230 VAC i pomoćnim kontaktima - 1 kom</t>
  </si>
  <si>
    <t>"- rastavna sklopka s NH osiguračima, 3p, vel.00 do 160A, za ugradnju na montažnu ploču - 1 kom</t>
  </si>
  <si>
    <t>- 3P instalacijski automatski prekidač 20A, C karakteristika 10kA, 400V - 1 kom</t>
  </si>
  <si>
    <t>- 3P instalacijski automatski prekidač 63A, C karakteristika 10kA, 400V - 4 kom</t>
  </si>
  <si>
    <t>"- NH osigurač vel.00, 100A, 400VAC, gG - 3 kom</t>
  </si>
  <si>
    <t>- 3P instalacijski automatski prekidač 16A, C karakteristika 10kA, 400V - 2 kom</t>
  </si>
  <si>
    <t>- 4P instalacijski automatski prekidač 40A, C karakteristika 10kA, 400V - 1 kom</t>
  </si>
  <si>
    <t>- 1P instalacijski automatski prekidač 6A, B karakteristika 10kA, 230V - 2 kom</t>
  </si>
  <si>
    <t>- 1P instalacijski automatski prekidač 10A, B karakteristika 10kA, 230V - 1 kom</t>
  </si>
  <si>
    <t>- 1P instalacijski automatski prekidač 6A, C karakteristika 10kA, 230V - 3 kom</t>
  </si>
  <si>
    <t>- 1P instalacijski automatski prekidač 10A, B karakteristika 10kA, 230V - 5 kom</t>
  </si>
  <si>
    <t>- 1P instalacijski automatski prekidač 10A, C karakteristika 10kA, 230V - 1 kom</t>
  </si>
  <si>
    <t>- 1P instalacijski automatski prekidač 20A, C karakteristika 10kA, 230V - 1 kom</t>
  </si>
  <si>
    <t>- strujna zaštitna sklopka, 40A/0.03A, 4P, tip A  ili jednakovrijedno - 1 kom</t>
  </si>
  <si>
    <t>"- D0 rastavna sklopka, 3p, 16A - 1 kom</t>
  </si>
  <si>
    <t>"- sklopnik 3p, AC-3 za 3kW, 230VAC, 2NO+2NC - 1 kom</t>
  </si>
  <si>
    <t>- 1P instalacijski automatski prekidač 16A, C karakteristika 10kA, 230V - 12 kom</t>
  </si>
  <si>
    <t>- 1P instalacijski automatski prekidač 20A, C karakteristika 10kA, 230V - 2 kom</t>
  </si>
  <si>
    <t>- strujna zaštitna sklopka, 25A/0.03A, 4P, tip A  ili jednakovrijedno - 3 kom</t>
  </si>
  <si>
    <t>- D0 rastavna sklopka, 3p, 10A - 2 kom</t>
  </si>
  <si>
    <t>"- instalacijski sklopnik 3p, 63A, 4NO, 230VAC - 2 kom</t>
  </si>
  <si>
    <t>- instalacijski sklopnik 3p, 20A, 2NO, 230VAC - 6 kom</t>
  </si>
  <si>
    <t>- naponski transformator 400/230VAC - 1 kom</t>
  </si>
  <si>
    <t>- automatska motorizirana rastavna sklopka (ATS) za izmjenu napajanja I-O-II, 3P, 40A, 415V, napon motornog pogona 220..240VAC, upravljački modul s LED zaslonom za nadzor i mjerenje napona na dovodima, plastična ručica IP65 ili jednakovrijedno, I-O-II za ručno upravljanje s mogućnošću zaključavanja u položaju "isključeno"  - 1 kom</t>
  </si>
  <si>
    <t>- grebenasta sklopka 1-0-2, 20A, 2p, za ugradnju na vrata - 1 kom</t>
  </si>
  <si>
    <t>"- digitalni uklopni sat, dnevni/tjedni program, ASTRO, 1 N/O, max. 16A/250VAC uz cosfi=1 - 1 kom</t>
  </si>
  <si>
    <t>- gljivasto tipkalo za nužni isklop 1NO+1NC, deblokada povlačenjem - 1 kom</t>
  </si>
  <si>
    <t>- ugradnja termostata za regulaciju temperature grijačih kabela (u razdjelnik se ugrađuju termostati specificirani u točki 4.3.5) - 3 kom</t>
  </si>
  <si>
    <t>Obračun prema kpl ugrađene opreme:</t>
  </si>
  <si>
    <t>Izrada, doprema i montaža razvodnog ormara prizemlja izvedenog u vidu zidnog metalnog ormara dim. 800x1000x300mm s montažnom pločom i dvostrukim vratima s bravom - 1 kom.  Stavkom je obuhvaćena sva montažna i spojna oprema potrebna za ugradnju specificirane opreme (izolirani dovodni priključci, uvodnice, šine za montažu elemenata, , redne stezaljke, potporni nosači sabirnica, spojni vodovi, plastične kanalice, natpisne pločice, oznake,...) spojni vodovi te izrada jednopolne sheme izvedenog stanja i izdavanje ispitnog lista. U razdjelnik se ugrađuje sljedeća oprema prema jednopolnoj shemi:</t>
  </si>
  <si>
    <t>- 3P instalacijski automatski prekidač 40A C, 10kA, isklopni naponski okidač 220-240V 50/60Hz - 1 kom</t>
  </si>
  <si>
    <t>- D0 rastavna sklopka, 4p, 40A - 1 kom</t>
  </si>
  <si>
    <t>- 2P instalacijski automatski prekidač 32A, C karakteristika 10kA, 230V - 1 kom</t>
  </si>
  <si>
    <t>- 2P instalacijski automatski prekidač 32A, C karakteristika 10kA, 230V, isklopni naponski okidač 220-240V - 1 kom</t>
  </si>
  <si>
    <t>- ispravljač 230VAC/24VDC, 100VA - 1 kom</t>
  </si>
  <si>
    <t>- grebenasta sklopka s ključem, 20A, 1p, za ugradnju na vrata - 1 kom</t>
  </si>
  <si>
    <t>- izborna grebenasta sklopka 1-0-2, 40A, 2p - 1 kom</t>
  </si>
  <si>
    <t>- signalna lampica zelena LED  230VAC, plastična Ø22mm - 1 kom</t>
  </si>
  <si>
    <t>- signalna lampica crvena LED  230VAC, plastična Ø22mm - 1 kom</t>
  </si>
  <si>
    <t>'- strujna zaštitna sklopka, 25A/0.03A, 4P,  tip A  ili jednakovrijedno - 3 kom</t>
  </si>
  <si>
    <t>- 1P instalacijski automatski prekidač 10A, C karakteristika 10kA, 230V - 7 kom</t>
  </si>
  <si>
    <t>- 1P instalacijski automatski prekidač 16A, C karakteristika 10kA, 230V - 21 kom</t>
  </si>
  <si>
    <t>- sklopnik 3p, AC-3 za 3kW, 230VAC, 2NO+2NC - 3 kom</t>
  </si>
  <si>
    <t>- pomoćni relej 230VAC, 2CO 10A, ukupno s utičnim podnožjem - 8 kom</t>
  </si>
  <si>
    <t>- 3P instalacijski automatski prekidač 40A C, 10kA - 1 kom</t>
  </si>
  <si>
    <t>- strujna zaštitna sklopka, 25A/0.03A, 4P,  tip A  ili jednakovrijedno - 1 kom</t>
  </si>
  <si>
    <t>- 3P instalacijski automatski prekidač 20A, C karakteristika 10kA, 400V - 4 kom</t>
  </si>
  <si>
    <t>- 1P instalacijski automatski prekidač 16A, C karakteristika 10kA, 230V - 20 kom</t>
  </si>
  <si>
    <t>- 3F/2T kontrolno brojilo radne energije, digitalno, 65A - 4 kom</t>
  </si>
  <si>
    <t>Izrada, doprema i montaža razvodnog ormara za napajanje potrošača 1 kata izvedenog u vidu podžbuknog ormara do 72 modula, minimalnih dim. 600x600x136mm s montažnom pločom s temeljnom pločom, metalnim vratima s bravom - 1 kom. Stavkom je obuhvaćena montažna i spojna oprema, spojni vodovi te izrada jednopolne sheme izvedenog stanja i izdavanje ispitnog lista. U razdjelnik se ugrađuje sljedeća oprema prema jednopolnoj shemi:</t>
  </si>
  <si>
    <t>- 3P instalacijski automatski prekidač 20A, C karakteristika 10kA, 400V - 3 kom</t>
  </si>
  <si>
    <t>- 3F/2T kontrolno brojilo radne energije, digitalno, 65A - 3 kom</t>
  </si>
  <si>
    <t xml:space="preserve">
Vrata kabine: - vrsta  dvokrilna automatska teleskopska
 - širina  900 mm ±3%
 - visina  2100 mm ±3%
 - materijal  čelični lim
 - završna obrada  brušeni nehrđajući čelični lim
 - osiguranje  svjetlosna zavjesa
Okvir kabine:  komplet za dizalo na užad
Ovjes kabine:  2 : 1
Protuuteg:  čelična konstrukcija s elementima za ispunu
Vodilice kabine:  svijetlo vučeni  “ T “  profil  T82-1/B ili jednakovrijedno
Vodilice protuutega:  “ HT “  profil HT60-15 ili jednakovrijedno
Konzole i pribor za učvršćenje vodilica kabine i protuutega: specijalna izvedba za prihvat horizontalnih sila
Smještaj strojarnice dizala:  dizalo bez strojarnice
Smještaj pogonskog stroja:  na vodilici u vrhu voznog okna
Čelična užad:  4 užadi promjera 8 mm
Grupa upravljanja za simpleks – sabirno upravljanje, požarni režim rada
</t>
  </si>
  <si>
    <t>Sve radove izvođač mora izvoditi prema troškovniku i izvedbenom projektu, solidno i stručno, prema pravilima dobrog zanata, Pravilniku o ocjenjivanju sukladnosti, ispravama o sukladnosti i označavanju građevinskih proizvoda (NN 103/08, 147/09, 87/10, 129/11)  , Pravilniku o tehničkim mjerama i uvjetima za završne radove u zgradarstvu (Sl.list br. 21/90), Tehničkom propisu za zidane konstrukcije (NN 01/07) ili jednakovrijedno, Tehničkom propisu o racionalnoj upotrebi energije i toplinskoj zaštiti u zgradama (NN 128/15) ili jednakovrijednom sa pripadajućim normama ili jednakovrijednima, Tehničkom propis o građevnim proizvodima (NN 33/10, 87/10, 146/10, 81/11, 100/11, 130/12, 81/13) ili jednakovrijednom, te svim ostalim hrvatskim ili jednakovrijednim i europskim tehničkim propisima ili jednakovrijednim i normama ili jednakovrijednim i priznatim tehničkim pravilima ili jednakovrijednim, a osobito :</t>
  </si>
  <si>
    <t>Izrada cementne glazure - plivajućeg estriha, debljine 6-8 cm,  armirane mikroarmaturom (polypropilenskim-polifiber vlaknima), na prethodno postavljene toplinsko - izolacijske slojeve. Estrih tlačne čvrstoće C20 ili jednakovrijedno izvesti i dilatirati prema uputama proizvođača. Obračunati prema neto površini. U jediničnoj cijeni sadržan je rad, materijal, potrebna zaštita, čišćenje radnog mjesta nakon završenih radova, te sve ostalo potrebno za potpuno dovršenje rada.</t>
  </si>
  <si>
    <t>Izrada cementne glazure - plivajućeg estriha u padu, debljine 4-5 cm,  armirane mikroarmaturom (polypropilenskim-polifiber vlaknima), na prethodno postavljene toplinsko - izolacijske slojeve. Estrih tlačne čvrstoće C20 ili jednakovrijedno izvesti i dilatirati prema uputama proizvođača. Obračunati prema neto površini, a ovjereno kroz građevinsku knjigu. U jediničnoj cijeni sadržan je rad, materijal, potrebna zaštita, čišćenje radnog mjesta nakon završenih radova, te sve ostalo potrebno za potpuno dovršenje rada.</t>
  </si>
  <si>
    <t>Sav upotrijebljeni materijal i finalni građevinski proizvodi moraju odgovarati postojećim tehničkim propisima ili jednakovrijednima i HR normama ili jednakovrijedno. Prilikom izvedbe tesarskih radova treba se u svemu pridržavati svih važećih propisa za drvene konstrukcije:</t>
  </si>
  <si>
    <t>Betoniranje armiranih trakastih temelja  betonom C25/30 ili jednakovrijedno u rovu iskopa. Utrošak armature po stvarnim količinama. Obračun po m3 ugrađenog betona i po kg ugrađene armature B500  ili jednakovrijedne.</t>
  </si>
  <si>
    <t>Betoniranje a.b. stropne ploče prizemlja na dograđenom dijelu i hodne staze na čeličnim nosačima betonom C 25/30 ili jednakovrijedno.   Utrošak armature po stvarnim količinama. U cijenu uračunati i svi potrebni podupirači. Obračun po m3 ugrađenog betona, po m2 ugrađene oplate i po kg ugrađene armature B500  ili jednakovrijedne.</t>
  </si>
  <si>
    <t>Betoniranje a.b. stropne ploče kata na dograđenom i postojećem dijelu te hodne staze betonom C 25/30 ili jednakovrijedno.  Utrošak armature po stvarnim količinama. U cijenu uračunati i svi potrebni podupirači. Obračun po m3 ugrađenog betona, po m2 ugrađene oplate i po kg ugrađene armature B500  ili jednakovrijedne.</t>
  </si>
  <si>
    <t>Betoniranje  vertikalnih serklaža   betonom C25/30 ili jednakovrijedno u potrebnoj oplati. Stavka obuhvaća dobavu, transport, ugradnju betona, materijal, krojenje oplate sa svim potrebnim podupiračima i spojnim elementima. Utrošak armature po stvarnim količinama. Obračun po m3 ugrađenog betona, po m2 ugrađene oplate i po kg ugrađene armature B500  ili jednakovrijedne.</t>
  </si>
  <si>
    <t>Betoniranje a.b. greda i nadvoja nad otvorima u zidovima betonom C25/30 ili jednakovrijedno u potrebnoj oplati. Stavka obuhvaća dobavu, transport, ugradnju betona, materijal, krojenje oplate sa svim potrebnim podupiračima i spojnim elementima.  Utrošak armature po stvarnim količinama. Obračun po m3 ugrađenog betona, po m2 ugrađene oplate i po kg ugrađene armature B500 ili jednakovrijedne.</t>
  </si>
  <si>
    <t>Sve radove izvođač mora izvoditi prema troškovniku i izvedbenoj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ili jednakovrijedno, Tehničkom propis o građevnim proizvodima ili jednakovrijedno i Tehničkim uvjeti za projektiranje i građenje zgrada ili jednakovrijedno - Akustika u građevinarstvu, te svim ostalim tehničkim propisima ili jednakovrijednima, priznatim tehničkim pravilima ili jednakovrijednima i HR normama ili jednakovrijedno.</t>
  </si>
  <si>
    <t>Svi materijali za izvedbu termoizolaterskih radova moraju u pogledu kvalitete odgovarati HR normama ili jednakovrijedno koje propisuje Tehnički propis o racionalnoj uporabi energije i toplinskoj zaštiti u zgradama (NN 128/15)  ili jednakovrijedno, sukladno HRN EN ili jednakovrijedno, koja se odnosi na određeni proizvod, uključujući i sve važeće europske tehničke propise ili jednakovrijedne i norme ili jednakovrijedno, a osobito:</t>
  </si>
  <si>
    <t>[HRN EN 13162:2012 ili jednakovrijedno,, tvornički izrađeni proizvodi od mineralne vune (MW) ili jednakovrijedno
HRN EN 13164:2012  ili jednakovrijedno, tvornički izrađeni proizvodi od ekstrudirane polistirenske pjene (XPS) ili jednakovrijedno, HRN EN 13500:2004  ili jednakovrijedno, povezani sustavi za vanjsku toplinsku izolaciju (ETICS ili jednakovrijedno) na osnovi mineralne vune,
HRN EN 13172:2012 ili jednakovrijedno, vrednovanje sukladnosti ,
HRN EN 29052-1 ili jednakovrijedno (ISO 9052-1 ili jednakovrijedno; EN 29052-1 ili jednakovrijedno),, materijali koji se upotrebljavaju u stanovima ispod plivajućih podova</t>
  </si>
  <si>
    <t xml:space="preserve">[HRN C.B4.081 ili jednakovrijedno, pocinčani lim , HRN C.C4.020 ili jednakovrijedno, HRN C.C4.025 ili jednakovrijedno, HRN C.C4.030 ili jednakovrijedno, HRN C.C4.051 ili jednakovrijedno, HRN C.C4.060 ili jednakovrijedno, HRN C.C4.120 ili jednakovrijedno, HRN C.C4.150 ili jednakovrijedno, HRN C.D4.020 ili jednakovrijedno, bakreni lim </t>
  </si>
  <si>
    <t>Ukoliko ne postoje adekvatni standardi ili jednakovrijedni za materijale koji se ugrađuju, obavezno je pribaviti odgovarajući atest kao dokaz kvalitete.</t>
  </si>
  <si>
    <t>Dobava i ugradnja oluka za odvod krovne vode i vode iz hodnih staza Ф100mm iz plastificiranog pocinčanog lima debljine lima minimalno d=1,00 mm, boje kao RAL 7016 ili jednakovrijedno prema RAL ton karti (antracit) ili jednakovrijedno.</t>
  </si>
  <si>
    <t>Završno je obrađen plastificiranjem, boje kao RAL 7016 ili jednakovrijedno prema RAL ton karti ili jednakovrijedno  (antracit).</t>
  </si>
  <si>
    <t>Pogon: Ručni - lančić na povlačenje, pogonska strana po želji lijeva ili desna.
Montaža: Zidna ili stropna s Clip sustavom ili jednakovrijednim koji je uključen u cijenu stavke, a točnu poziciju montaže (zidnu ili stropnu) odredit će se na licu mjesta nadzorni inženjer uz suglasnost projektanta iz razloga jel će se na određenim mjestima izvesti spušteni modularni strop, pa se na tim mjestima preporuča ugradnja sjenila na zid. Boje i vanjska površina: Aluminijski profili su standardno presvučeni prahom u boji antracit.
Plastični dijelovi u sivoj ili bijeloj boji. U cijeni uključiti sav osnovni i pomoćni materijal, te sav potrebni rad do potpune funkcionalnosti.</t>
  </si>
  <si>
    <t>Sve radove izvođač mora izvoditi prema troškovniku i izvedbenoj projektnoj dokumentaciji, solidno i stručno, prema pravilima dobrog zanata i mjerama uzetima na licu mjesta, Pravilniku o ocjenjivanju sukladnosti, ispravama o sukladnosti i označavanju građevinskih proizvoda, Pravilniku o tehničkim mjerama i uvjetima za završne radove u zgradarstvu, Tehničkom propisu o racionalnoj upotrebi energije i toplinskoj zaštiti u zgradama ili jednakovrijedno sa pripadajućim normama ili jednakovrijedno, Tehničkom propis o građevnim proizvodima ili jednakovrijedno, prema Tehničkim propisima za prozore i vrata ili jednakovrijedno sa pripadajućim normama ili jednakovrijednima i ostalim normama ili jednakovrijednima prema Odluci o popisu normi  bitnih za primjenu Tehničkog propisa za prozore i vrata ili jednakovrijednog, te svim ostalim tehničkim propisima ili jednakovrijedno, priznatim tehničkim pravilima ili jednakovrijednima i HR normama ili jednakovrijedno, a osobito:</t>
  </si>
  <si>
    <t xml:space="preserve">[HRN EN 14351-1:2006  ili jednakovrijedno, prozori i vrata - norma za proizvod ili jednakovrijedno, izvedbene značajke, 
HRN EN 12207:2001 ili jednakovrijedno, prozori i vrata - propusnost zraka 
HRN EN 12208:2001 ili jednakovrijedno, prozori i vrata - vodonepropusnost 
HRN EN 12210:2001+AC:2005 ili jednakovrijedno, prozori i vrata - otpornost na opterećenje vjetrom 
HRN EN ISO 140-3 ili jednakovrijedno, akustika - mjerenje razine zvuka u zgradama i elementima zgrada 
HRN EN ISO 717-1 ili jednakovrijedno, akustika - određivanje razine zvuka u zgradama 
HRN EN 410:1998  ili jednakovrijedno, staklo u graditeljstvu - određivanje svjetlosnih i sunčanih značajka ostakljenja
HRN EN 572-9:2005 ili jednakovrijedno, staklo u graditeljstvu - proizvodi od osnovnog natrij-kalcij-silikatnog stakla 
HRN D.E1.012 ili jednakovrijedno, vanjska stolarija 
HRN D.E8.193.ili jednakovrijedno i 235. ili jednakovrijedno, vodonepropusnost i hermetičnost </t>
  </si>
  <si>
    <t xml:space="preserve">Ukoliko ne postoje adekvatni standardi ili jednakovrijedni za materijale koji se ugrađuju, obavezno je pribaviti odgovarajući atest kao dokaz kvalitete.
</t>
  </si>
  <si>
    <t>Sve radove izvođač mora izvoditi prema troškovniku i izvedbenoj projektnoj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ili jednakovrijedno, Tehničkom propis o građevnim proizvodima ili jednakovrijedno, te svim ostalim hrvatskim ili jednakovrijednim i europskim tehničkim propisima ili jednakovrijednima i normama ili jednakovrijedno i priznatim tehničkim pravilima ili jednakovrijedno, a osobito:</t>
  </si>
  <si>
    <t>[HRN EN 13162:2012 ili jednakovrijedno, tvornički izrađeni proizvodi od mineralne vune (MW)  ili jednakovrijedno, 
HRN EN 13163:2012 ili jednakovrijedno, tvornički izrađeni proizvodi od ekspandiranog polistirena (ESP ili jednakovrijedno), 
HRN EN 13164:2012 ili jednakovrijedno, tvornički izrađeni proizvodi od ekstrudirane polistirenske pjene (XPS ili jednakovrijedno), 
HRN EN 13165:2012 ili jednakovrijedno, tvornički izrađeni proizvodi od tvrde poliuretanske pjene (PUR) ili jednakovrijedno                      HRN EN 13499:2004 ili jednakovrijedno, povezani sustavi za vanjsku toplinsku izolaciju (ETICS ili jednakovrijedno) na osnovi EPS ili jednakovrijedno, HRN EN 13500:2004 ili jednakovrijedno  povezani sustavi za vanjsku toplinsku izolaciju (ETICS) ili jednakovrijedno</t>
  </si>
  <si>
    <t xml:space="preserve">HRN EN 13499:2004 ili jednakovrijedno, povezani sustavi za vanjsku toplinsku izolaciju (ETICS ili jednakovrijedno) na osnovi EPSa ili jednakovrijedno 
HRN EN 13500:2004 ili jednakovrijedno, povezani sustavi za vanjsku toplinsku izolaciju (ETICS ili jednakovrijedno) na osnovi mineralne vune (MW) ili jednakovrijedno
HRN EN 13172:2012 ili jednakovrijedno, vrednovanje sukladnosti </t>
  </si>
  <si>
    <t>HRN EN 14063-1:2008 ili jednakovrijedno, na mjestu primjene oblikovani proizvodi od lakoagregatne ekspandirane gline  
HRN EN 14064-1:2010 ili jednakovrijedno, nevezani proizvodi od mineralne vune (MW) oblikovani na mjestu primjene ili jednakovrijedno 
HRN EN 14316-1:2008 ili jednakovrijedno, oblikovanje toplinske izolacije na mjestu primjene od proizvoda na bazi eksp. perlita (EP) ili jednakovrijedno</t>
  </si>
  <si>
    <t>Kod obrade fasade plemenitom žbukom bila to šerana ili prskana (hirofa ili jednakovrijedna), žbuka mora biti kvalitetna, tvorničke izvedbe. Kod izrade fasadnih žbuka raditi prema uputstvu proizvođača. Grebana se žbuka zove i šerana ili jednakovrijedna, a prskana hirofa ili jednakovrijedna.
Izrada strojne žbuke na zidovima:
na zidovima kuhinja i kupaonica izvodi se žbuka na bazi cementa, a u ostalim prostorijama na bazi gipsa. Prilikom izrade postavljaju se alu vodilice i kutne letvice. Stropovi nisu predviđeni za žbukanje. U cijenu stavke uključene su sve potrebne predradnje koje je potrebno izvršiti na AB zidovima i spojnim zidovima cigle i AB (premaz, impregnacija, bandažiranje) kao i sav potreban rad, materijal i radna skela.</t>
  </si>
  <si>
    <t>Sve što nije obuhvaćeno ovim opisima, izvesti prema Uputama/Tehničkim listovima ili jednakovrijedno proizvođača komponenti certificiranog sustava, sukladno nacionalnim ili jednakovrijednim, te smjernicama za izradu ETICS sustava (ili jednakovrijedno) Hrvatske udruge proizvođača toplinsko fasadnih sustava HUPFAS-a ili jednakovrijedno do pune gotovosti i funkcionalnosti stavke.</t>
  </si>
  <si>
    <t xml:space="preserve">Priključci:
Sve priključne površine na zidovima, na stropu ili podu izvode se s brtvenom trakom.
Izolacijski sloj:
Izolacijski sloj se postavlja po čitavoj površini i osigurava se od micanja. Ako nije drugačije navedeno mogu se koristiti izolacijske ploče.
Razred vatrootpornosti:
Dokaz za postizanje zahtijevanih razreda vatrootpornosti za zidnu konstrukciju osigurava izvođač radova putem atesta ovlaštene institucije, ako razred vatrootpornosti ne proizlazi iz normi ili jednakovrijednih: ONORM B 3800 ili jednakovrijedno / HRN U.J1.090 ili jednakovrijedno / DIN 4102 ili jednakovrijedno. 
Površina:
Površine se izrađuju do stanja koje je pogodno za bojanje, bez temeljnog premaza. Obrada spojeva gipsanih ploča, umetanje bandažne trake, zaglađivanje vidljivih dijelova sredstava za pričvršćivanje. Dodatno zaglađivanje (fino zaglađivanje, završna obrada) kojim se izrađuje prelazak iz područja spoja na površinu ploče.
Otvori:
Radovi za prilagodbu na instalacijske i ugradbene dijelove, koji su ugrađeni prije oblaganja, posebno se ne obračunavaju.
Prekidi rada:
Prekidi rada (vrijeme čekanja) koji su posljedica instalacijskih radova ukalkulirani su u jedinične cijene.
</t>
  </si>
  <si>
    <t>Materijal koji će se upotrijebiti, pomoćni materijal, rad i pomoćni rad mora u svemu odgovarati standardima ili jednakovrijedno, propisima, Pravilniku o tehničkim mjerama i uvjetima za završne radove u građevinarstvu, i Tehničkim uvjetima za izvođenje ličilačkih radova ili jednakovrijedno. Sav vezivni materijal, ljepila, materijal za brtvljenje i pomoćna sredstva.</t>
  </si>
  <si>
    <t>Dobava i postava elastične podne obloge u dječjoj igraonici od linoleuma u trakama (rolama) svjetle boje.
Linoleum je debljine 2,5 mm, postavlja se u ljepilo (0,2 cm) s prethodnim čišćenjem, otprašivanjem i izravnanjem (0,3 cm) površine.
-trajno antistatičan, bakteriostatičan, klase gorivosti B1 ili jednakovrijedno, otpornosti na svjetlo 6 ili jednakovrijedno, postojan na habanje, ulja, masti, sredstva za dezinfekciju i lagan za održavanje
- klasa jakosti prema EN 685 ili jednakovrijedno za prostorije 33 (jaka) ili jednakovrijedna. Postava traka izvodi se lijepljenjem cijelom površinom odgovarajućim disperzijskim ljepilom za linoleum na ravnu, suhu i čvrstu podlogu, na koju se prethodno nanese masa za izravnavanje. Trake postavljati neprekinuto po cijeloj dužini prostorije. Ako je prostorija uža od širine trake, postaviti traku u jednom komadu. Rubovi traka krojeni i rezani za termičko zatvaranje spojeva taljivom elektrodom. Na sudaru poda sa zidom, bez obzira na obradu zida, ugraditi kutne profilirane letvice izrađene iz HDF ili jednakovrijedne jezgre širine 19 mm i visine 80 mm.</t>
  </si>
  <si>
    <t xml:space="preserve">Spojeve linoleuma različitih boja (fuge) izvesti na način da se osigura kompaktnost, monolitnost i neprekinutost površine linoleuma u svrhu dugotrajnosti, postojanosti, jednostavnog održavanja, korištenja i estetskog izgleda poda.  Nakon postave podnu površinu je potrebno premazati završnim zaštitnim premazom. Vinil pod, u tonovima bež tople sive boje sa smeđim i sivim čipsom. Svi ugrađeni materijali moraju biti od istog proizvođača i ugrađeni u skladu s njihovom preporukom. </t>
  </si>
  <si>
    <t>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jednakovrijedna ili PVC ili jednakovrijedna traka ili folija treba spajati samoljepivom trakom širine min 4 cm ili po detalju izolacije. U cijeni također treba uključiti obradu slojeva izolacije i  izvedbu holkera oko raznih prodora kroz slojeve izolacije (instalacije), kao i ugradnje završnih profila, putz lajsni i sl.</t>
  </si>
  <si>
    <t>U cijenu stavke uračunati izradu spoja vertikalnih oluka i krovnih žljebova, te spoja u PVC cijevi ili jednakovrijedne oborisnke odvodnje.</t>
  </si>
  <si>
    <t>U cijenu uključena pripadajuća automatika, PVC ili jednakovrijedna roleta,  sva vezna sredstva za postavu, opšavi, rad, hidraulički zatvarač, te sve potrebno za potpuno dovršenje stavke, sa potrebnim ostakljenjem stijene.  U cijeni sve kpl sa potrebnim materijalom za montažu, transport do gradilišta, ugradnja,  brtvama, sa svim potrebnim okovom, opšavom, pokrovnim letvama, obradom spojeva i sve spremno za funkciju, sa završnim čišćenjem i po potrebi dodatnom čeličnom plastificiranom potkonstrukcijom. Stijena isporučena na gradilište sa zaštitnom folijom svih profila.</t>
  </si>
  <si>
    <t>Sidrenje cjevovoda na mjestima lomova cjevovoda, eliptičnog zasuna i na mjestu križanja različitih cjevovoda betonom C 16/20 ili jednakovrijedno.</t>
  </si>
  <si>
    <t>beton C16/20 ili jednakovrijedno</t>
  </si>
  <si>
    <t>Izvedba vodomjernog okna svjetle vel. 2,50x1,20x1,60 m iz armiranog vodonepropusnog betona klase C 30/37 ili jednakovrijedno, XA2 ili jednakovrijedno, VDP3 ili jednakovrijedno  u dvostranoj oplati debljine bočnih stijenki i dna 20 cm.  Iznad okna na dubini 30-40 cm od kote uređenog terena izvesti armirano-betonsku ploču debljine 15 cm s otvorom za silazak u okno, vel. 80x80 cm. Iznad otvora na ploči montirati četvrtasti lijevano željezni poklopac s okvirom vel. 800x800 mm za prometno opterećenje od 250 kN. U stjenke se ugrađuju čelične ljestve, koje su projektirane iz dvije vertikale CP 30x30x3 mm, pričvršćene za stjenke betonskog okna /varenjem preko anker ili jednakovrijednih pločica vel.80x80x5 mm/, vertikale stranica ljestvi međusobno razmaknute 40 cm, a od armiranobetonske stjenke odmaknute 16 cm. Prečke ljestava su od okruglog željeza promjera 16 mm, zavarene u CP vertikalne profile na međusobnom razmaku po vertikali 30 cm. U cijeni okna uključiti brtve za vodonepropusnost, beton, oplata, armatura, poklopac, pocinčane čelične ljestve i betonski oslonci za ventile. U cijeni stavke crpljenje podzemne vode za vrijeme izvedbe radova. Radove izvesti do potpune funkcionalnosti.</t>
  </si>
  <si>
    <t>Ispitivanje zdrastvene ispravnosti vode prema Pravilniku o parametrima sukladnosti, metodama analize, monitoringu i planovima sigurnosti vode za ljudsku potrošnju te načinu vođenja registra pravnih osoba koje obavljaju djelatnost javne vodoopskrbe NN 125/2017</t>
  </si>
  <si>
    <r>
      <t>Izvedba okna z</t>
    </r>
    <r>
      <rPr>
        <sz val="10"/>
        <rFont val="Arial"/>
        <family val="2"/>
        <charset val="238"/>
      </rPr>
      <t>a hidrostanicu svjetle vel. 3,10x2,10x2,48m iz armiranog vodonepropusnog betona klase C 30/37 ili jednakovrijedno, XA2 ili jednakovrijedno, VDP3  ili jedna</t>
    </r>
    <r>
      <rPr>
        <sz val="10"/>
        <rFont val="Arial"/>
        <family val="2"/>
      </rPr>
      <t>kovrijedno  u dvostranoj oplati debljine bočnih stijenki i dna 20 cm.  Iznad okna na dubini 30-40 cm od kote uređenog terena izvesti armirano-betonsku ploču debljine 20 cm s otvorom za silazak u okno, vel. 80x80 cm. Iznad otvora na ploči montirati četvrtasti lijevano željezni poklopac s okvirom vel. 800x800 mm za prometno opterećenje od 250 kN. U stjenke se ugrađuju čelične ljestve, koje su projektirane iz dvije vertikale 30x30x3 mm, pričvršćene za stjenke betonskog okna /varenjem prek</t>
    </r>
    <r>
      <rPr>
        <sz val="10"/>
        <rFont val="Arial"/>
        <family val="2"/>
        <charset val="238"/>
      </rPr>
      <t xml:space="preserve">o anker ili jednakovrijedna </t>
    </r>
    <r>
      <rPr>
        <sz val="10"/>
        <rFont val="Arial"/>
        <family val="2"/>
      </rPr>
      <t>pločica vel.80x80x5 mm/, vertikale stranica ljestvi međusobno razmaknute 40 cm, a od armiranobetonske stjenke odmaknute 16 cm. Prečke ljestava su od okruglog željeza promjera 16 mm, zavarene u</t>
    </r>
    <r>
      <rPr>
        <sz val="10"/>
        <color rgb="FFFF0000"/>
        <rFont val="Arial"/>
        <family val="2"/>
        <charset val="238"/>
      </rPr>
      <t xml:space="preserve"> </t>
    </r>
    <r>
      <rPr>
        <sz val="10"/>
        <rFont val="Arial"/>
        <family val="2"/>
      </rPr>
      <t>vertikalne profile na međusobnom razmaku po vertikali 30 cm. U cijeni okna uključiti brtve za vodonepropusnost, beton, oplata, armatura, poklopac, pocinčane čelične ljestve i betonski oslonci za ventile. U cijeni stavke crpljenje podzemne vode za vrijeme izvedbe radova. Radove izvesti do potpune funkcionalnosti.</t>
    </r>
  </si>
  <si>
    <t xml:space="preserve">Ispitivanje zdrastvene ispravnosti vode prema Pravilniku o parametrima sukladnosti, metodama analize, monitoringu i planovima sigurnosti vode za ljudsku potrošnju te načinu vođenja registra pravnih osoba koje obavljaju djelatnost javne vodoopskrbe NN 125/2017 </t>
  </si>
  <si>
    <t>Probijanje otvora u stjenci postojećeg revizijskog okna  za priključak kanalizacijske cijevi DN300. U cijeni cijeni ugradnja cijevi i obrada spoja na vodonepropusnost pomoću bitumenske bubreće trake sa dodatnom oblogom od betona C 25/30 ili jednakovrijedno u sloju debljine 20 cm sa vanjske strane stjenke postojećeg revizijskog okna i kanalizacijske cijevi. U cijeni sve do potpune funkcionalnosti.</t>
  </si>
  <si>
    <t>Krpanje podne armiranobetonske ploče debljine do 12 cm  betonom C30/37 ili jednakovrijedno u prizemlju zgrade nakon zatrpavanja rova.</t>
  </si>
  <si>
    <t>Dobava i montaža kanala za linijsku odvodnju  sa vertikalnim izljevom DN100, nosivosti A15 ili jednakovrijedno do E600 ili jednakovrijedno prema HR EN 1433 ili jednakovrijedno. Kanal sa V-presjekom izrađen iz polimerbetona, građevinske visine min. 160 mm. Svjetla širina kanala 100 mm, građevinska širina 135 mm, građevinska dužina 1000 mm. Rubovi ojačani kutnikom od nehrđajućeg čelika debljine 4 mm koji služi kao dosjed za polaganje pokrovne rešetke. Učvršćivanjem rešetke bez vijaka. Kanal se izvodi polaganjem na betonsku podlogu razreda C 20/25 ili jednakovrijedno debljine sloja 15 cm, bočno  kanal založiti betonom. Gornji rub  rešetke se izvodi u razini 2 - 5 mm ispod kote gotove završne okolne površine. Sve sa priborom za montažu do potpune funkcionalnosti uključujući čeonu stijenku i mosnu nehrđajuću rešetku širine 123 mm za pješačko opterećenje.</t>
  </si>
  <si>
    <t>preklopivi oslonac za invalide dužine 850 mm opteretivosti prema normi DIN 18040 ili jednakovrijedno od poliamida s antimikrobno učinkovitim česticama mikro srebra, sa pripadajućim pričvrsnim materijalom i nosivom podkonstrukcijom, sa držačem wc papira od  poliamida s antimikrobno učinkovitim česticama mikro srebra, sa pripadajućim pričvrsnim, brtvenim i spojnim materijalom. Boja RAL9003 ili jednakovrijedno.</t>
  </si>
  <si>
    <t>fiksni oslonac za invalida dužine 600 mm opteretivosti prema normi DIN 18040 ili jednakovrijedno od poliamida s antimikrobno učinkovitim česticama mikro srebra, sa pripadajućim pričvrsnim, brtvenim i spojnim materijalom i nosivom podkonstrukcijom. Boja RAL9003 ili jednakovrijedno.</t>
  </si>
  <si>
    <t>Strojni iskop dvorišta u materijalu III. kategorije  ili jednakovrijedne za poravnanje terena. Dubina iskopa 0,3 m. Stavka obuhvaća i utovar, odvoz i istovar na deponij građevnog materijala na udaljenost do 10 km, a koju osigurava izvođač.</t>
  </si>
  <si>
    <t>Površinski iskop zemlje kategorije tla II ili jednakovrijedne, dubine do 50cm, širine 0,40m uz vanjske zidove za postavu hidroizolacije i toplinske izolacije podnožja zgrade iz XPS-a ili jednakovrijedno.</t>
  </si>
  <si>
    <t>Strojni (80%) i ručni (20%) iskop u materijalu III kategorije ili jednakovrijedne za temelje trake širine 50, 40 i 30 cm. Dubina iskopa do 1,0 m. Iskop vršiti pravilnim odsjecanjem vertikalnih stranica. Stavka obuhvaća i utovar, odvoz i istovar na deponij građevnog materijala na udaljenost do 10 km, a koju osigurava izvođač.</t>
  </si>
  <si>
    <t>Ručni iskop u materijalu III kategorije ili jednakovrijedne za podne ploču prizemlja. Dubina iskopa do 0,3 m. Iskop vršiti pravilnim odsjecanjem vertikalnih stranica. Stavka obuhvaća i utovar, odvoz i istovar na deponij građevnog materijala na udaljenost do 10 km, a koju osigurava izvođač.</t>
  </si>
  <si>
    <t>Iskop zemlje III kategorije ili jednakovrijedne za temelj diesel ili jednakovrijednog agregata</t>
  </si>
  <si>
    <t xml:space="preserve">PVC jednakovrijedna cijev DN 110mm - križanje s instalacijama </t>
  </si>
  <si>
    <t>PVC ili jednakovrijedna traka za označavanje</t>
  </si>
  <si>
    <t>- pomoćni relej 230VAC, 2CO 10A, ukupno s utičnim podnožjem - 2 kom</t>
  </si>
  <si>
    <t>"- indikator položaja ventila, 0...100%, 2CO, IP54 ili jednakovrijedno</t>
  </si>
  <si>
    <t>Iskop rova prosječne širine 0,5 m, dubine prosječno 1,2 m, u tlu III kategorije ili jednakovrijedno</t>
  </si>
  <si>
    <t>Dobava i ugradnja Pe ili jednakovrijedne ili PVC ili jednakovrijedne zaštitne cijevi za ugradnju na plinovod.</t>
  </si>
  <si>
    <t xml:space="preserve">Dobava i ugradnja kalibriranih PVC cijevi ili jednakovrijednih, klase M1 ili jednakovrijedno te izrada cijevne instalacije prema projektu i funkcionalnim tehničkim rješenjima.
U cijenu su uračunati troškovi materijala i radova postavljanja, zajedno sa materijalom za izvođenje spojeva i ovjesa prema tehničkom rješenju.                                           </t>
  </si>
  <si>
    <t>cijev PVC kalibrirana ili jednakovrijedna, klase M1 ili jednakovrijedno - ∅50 mm</t>
  </si>
  <si>
    <t xml:space="preserve">Dobava i ugradnja kalibriranih PVC koljena 45° ili jednakovrijednih, klase M1 ili jednakovrijedno sa muško-ženskim i žensko-ženskim prihvatima. 
U cijenu su uračunati troškovi materijala i radova postavljanja, zajedno sa materijalom za izvođenje spojeva i ovjesa prema tehničkom rješenju.                                           </t>
  </si>
  <si>
    <t>Koljena 45° PVC kalibrirana ili jednakovrijedna, klase M1 ili jednakovrijedno - ∅50 mm</t>
  </si>
  <si>
    <t xml:space="preserve">Dobava i ugradnja kalibriranih PVC ravnih spojnica ili jednakovrijednih, klase M1 ili jednakovrijedno. U cijenu su uračunati troškovi materijala i radova postavljanja, zajedno sa materijalom za izvođenje spojeva i ovjesa prema tehničkom rješenju.                                                                   </t>
  </si>
  <si>
    <t>Spojnica PVC kalibrirana ili jednakovrijedna, klase M1 ili jednakovrijedno - ∅50 mm</t>
  </si>
  <si>
    <t xml:space="preserve">Dobava i ugradnja kalibriranih PVC račvi 45° ŽŽ ili jednakovrijednih, klase M1 ili jednakovrijedno. U cijenu su uračunati troškovi materijala i radova postavljanja, zajedno sa materijalom za izvođenje spojeva i ovjesa prema tehničkom rješenju.                                                    </t>
  </si>
  <si>
    <t>Račva 45°  ŽŽ, PVC kalibrirana ili jednakovrijedna, klase M1 ili jednakovrijedno - ∅63 mm</t>
  </si>
  <si>
    <t xml:space="preserve">Dobava i ugradnja PVC ili jednakovrijedneredukcije ∅50/∅82 mm za ispuh i pripadajuće ispušne rešetke. U cijenu su uračunati troškovi materijala i radova postavljanja, zajedno sa materijalom za izvođenje spojeva i ovjesa prema tehničkom rješenju.                                                                           </t>
  </si>
  <si>
    <t xml:space="preserve">Dobava i izrada  kontaktnog ožićenja instalacije kabelom NO7VX signalni u rebr. cijevi Ø16 IMQ. 
U cijeni rada uračunat je i potreban materijal za montažu, te PVC vezice ili jednakovrijedne duljine 30 i 36 cm.                                                                   </t>
  </si>
  <si>
    <t>"- odvodnik prenapona tip 1 ili jednakovrijedno za TN-C sustav, 3P, 25kA za 10/350, 25kA za 8/20, 255V, 2,5kV - 1 kom</t>
  </si>
  <si>
    <t>- odvodnik prenapona tip 2 ili jednakovrijedno, TN-S 275/12.5kA - 1 kom</t>
  </si>
  <si>
    <r>
      <t>Izrada, doprema i montaža razvodnog ormara za napajanje potrošača apartmana izvedenog u vidu podžbuknog ormara do 42 modula, s metalnim vratima s bravom. Stavkom je obuhvaćena montažna i spojna oprema, spojni vodovi te izrada jednopolne sheme izvedenog stanja i izdavanje ispitnog lista. 
Sveukupno se ugrađuje 7 identičnih razdjelnika.
U svaki pojedinačni razdjelnik se ugrađuje sljedeća oprema prema jednopolnoj shemi:
'- strujna zaštitna sklopka, 25A/0.03A, 4P,  tip A  ili jednakovrijedno - kom 1
- D0 rastavna sklopka, 4p, 25A - kom 1
- odvodnik prenapona</t>
    </r>
    <r>
      <rPr>
        <sz val="10"/>
        <color rgb="FFFF0000"/>
        <rFont val="Arial"/>
        <family val="2"/>
        <charset val="238"/>
      </rPr>
      <t xml:space="preserve"> </t>
    </r>
    <r>
      <rPr>
        <sz val="10"/>
        <rFont val="Arial"/>
        <family val="2"/>
        <charset val="238"/>
      </rPr>
      <t>tip 2 ili jednakovrijedno, TN-S 275/12.5kA - kom 1
- 1P instalacijski automatski prekidač 6A, B karakteristika 10kA, 230V - kom 1
- 1P instalacijski automatski prekidač 10A, B karakteristika 10kA, 230V - kom 2
- 1P instalacijski automatski prekidač 10A, C karakteristika 10kA, 230V - kom 5
- 1P instalacijski automatski prekidač 16A, C karakteristika 10kA, 230V - kom 8</t>
    </r>
  </si>
  <si>
    <t>Dobava i ugradnja opreme u komunikacijski ormar sa svim potrebnim radom i spojnim materijalom. NAPOMENA: Aktivnu opremu definira i isporučuje operator za pružanje EKI usluge u dogovoru s Investitorom odnosno nije uključena u cijenu ove stavke. Ugrađuje se sljedeća oprema:</t>
  </si>
  <si>
    <t xml:space="preserve">HRN B.C1.030 ili jednakovrijedno, B.C8.030, ili jednakovrijedno
HRN B.C8.015 ili jedankovrijedno,HRN B.C8.022 ili jednakovrijedno – HRN B.C8.026 ili jednakovrijedno
HRN B.C8.011, ili jednakovrijedno
HRN B.C8.030, ili jednakovrijedno
HRN U.M2.010 ili jednakovrijedno , HRN U.M2.012, ili jednakovrijedno
HRN U.F2.010, ili jednakovrijedno             HRN EN 1008 ili jednakovrijedno,                     HRN EN 13139;2003+AC;2006, ili jednakovrijedno
HRN EN 197-1, ili jednakovrijedno
HRN EN 459-1, ili jednakovrijedno </t>
  </si>
  <si>
    <t>rezana građa, ispitivanje oplate i skele HRN D.C1.040. ili jednakovrijedno,D.C1.041.ili jednakovrijedno i D.C1.042. ili jednakovrijedno  (izvođenje drvenih skela i oplata), HRN U.C9.400 ili jednakovrijedno, ispitivanje ploča vlaknatica i iverica HRN D.D8.100. ili jednakovrijedno do 114 ili jednakovrijedno, slojevito drvo, terminologija i definicije HRN D.10.060-1969 ili jednakovrijedno, ispitivanje drveta, opći dio HRN D.A1.020 -1957 ili jednakovrijedno, ispitivanje drveta, održavanje sadržaja vlage HRN D.A1.043-1979 ili jednakovrijedno, ispitivanje drveta, određivanje zatezne čvrstoće u pravcu vlakana HRN D.A1.048-1979 ili jednakovrijedno, ispitivanje drveta, zatezna čvrstoća okomito na drvna vlakna HRN D.A1.052-1958 ili jednakovrijedno, zaštita drveta, ispitivanje otpornosti prema gljivama, usporedna otpornost različitih vrsta drveta HRN D.A1.058-1971 ili jednakovrijedno, furnirske i stolarske ploče, određivanje stupnja slijepljenosti HRN D.A1.072.1972 ili jednakovrijedno, tesana građa četinara HRN D.B7.020-1955 ili jednakovrijedno, HRN S.D.B7.020. ili jednakovrijedno – tesano crnogorično drvo, HRN S.D.C1.040. ili jednakovrijedno i HRN S.D.C1.041. ili jednakovrijedno – rezano crnogorično drvo</t>
  </si>
  <si>
    <t xml:space="preserve"> NH osigurač - 3 kom</t>
  </si>
  <si>
    <t>- priključni ormar dim. min. 460×620×200mm - 1 kom</t>
  </si>
  <si>
    <t>- NVO 3pol. podnožje  za NH osigurače vel.00 - 1 kom</t>
  </si>
  <si>
    <t>- MTU - 1 kom</t>
  </si>
  <si>
    <t>- brojilo radne energije 3F/2T elektroničko - 1 kom</t>
  </si>
  <si>
    <t>- odvodnik prenapona  25kA/3P+N, tip 1 ili jednakovrijedno - 1 kom</t>
  </si>
  <si>
    <t>- 1p instalacijski automatski osigurač 6A, C karakt. - 1 kom</t>
  </si>
  <si>
    <t>- stezaljku za nul-vodič i stezaljku za zaštitni vodič - 1 kom</t>
  </si>
  <si>
    <t>Izrada, doprema i montaža razvodnog ormara strojarnice u vidu zidnog metalnog ormara dim. 800x1000x300mm s montažnom pločom i dvostrukim vratima s bravom - 1 kom. Razdjelnik je kompletno opremljen sa svim potrebnim elementima DDC regulacije, kao i svim potrebnim elementima energetike (osigurači, grebenaste sklopke, motorne zaštitne sklopke, sklopnici, pomoćni releji i sav drugi potrebni materijal). Isporučuje se kompletno ožičen i ispitan, sa svom potrebnom tehničkom dokumentacijom. Stavkom je obuhvaćena sva montažna i spojna oprema potrebna za ugradnju specificirane opreme (izolirani dovodni priključci, uvodnice, šine za montažu elemenata, redne stezaljke, potporni nosači sabirnica, spojni vodovi, plastične kanalice, natpisne pločice, oznake,...) spojni vodovi te izrada jednopolne sheme izvedenog stanja i izdavanje ispitnog lista.  U razdjelnik se ugrađuje sljedeća oprema, sukladno jednopolnoj shemi.</t>
  </si>
  <si>
    <t>- 3P instalacijski automatski prekidač 20A C, 10kA, isklopni naponski okidač 220-240V 50/60Hz - 1 kom</t>
  </si>
  <si>
    <t>"- odvodnik prenapona tip 2 ilijednakovrijedno, TN-S 275/12.5kA - 1 kom</t>
  </si>
  <si>
    <t>"- strujna zaštitna sklopka, 25A/0.03A, 4P, klasa AC ili jednakovrijedna - 1 kom</t>
  </si>
  <si>
    <t>- 3P instalacijski automatski prekidač 16A, C kar., 10kA, 400V - 1 kom</t>
  </si>
  <si>
    <t>- 1P instalacijski automatski prekidač 2A, B kar., 10kA, 230V - 1 kom</t>
  </si>
  <si>
    <t>- 1P instalacijski automatski prekidač 6A, C kar., 10kA, 230V - 1 kom</t>
  </si>
  <si>
    <t>- 1P instalacijski automatski prekidač 10A, C kar., 10kA, 230V -  7 kom</t>
  </si>
  <si>
    <t>- 1P instalacijski automatski prekidač 10A, B kar., 10kA, 230V - 2 kom</t>
  </si>
  <si>
    <t>- 1P instalacijski automatski prekidač 16A, C kar., 10kA, 230V - 4 kom</t>
  </si>
  <si>
    <t>- sklopnik 3p, AC-3 za 3kW, 230VAC, 2NO+2NC - 4 kom</t>
  </si>
  <si>
    <t>- ispravljač 230VAC/24VDC, 160VA - 1 kom</t>
  </si>
  <si>
    <t>'- spajanje i ugradnja opreme DDC regulacije prema specifikaciji u projektu automatske regulacije (stavka 4.5.2) - 1 kom</t>
  </si>
  <si>
    <t>"- pomoćni relej 230VAC, 2CO 10A, ukupno s utičnim podnožjem - 7 kom</t>
  </si>
  <si>
    <t>- izborna grebenasta sklopka 1-0-2, 40A, 2p - 4 kom</t>
  </si>
  <si>
    <t>- signalna lampica zelena LED  230VAC, plastična Ø22mm - 4 kom</t>
  </si>
  <si>
    <t>- signalna lampica crvena LED  230VAC, plastična Ø22mm - 4 kom</t>
  </si>
  <si>
    <t>Lijevana gumena podloga postavlja se na pripremljenu podlogu od betona. Podloga se izvodi od SBR ili jednakovrijednog i EPDM ili jednakovrijednog granulata. Betonsku ili asfaltnu podlogu potrebno je impregnirati te se na nju postavlja gumena podloga. Nosivi sloj debljine 30 mm izrađuje se od SBR ili jednakovrijednog granulata i veziva, a završni sloj od EPDM ili jednakovrijednog granulata debljine 10 mm. Ukupna debljina osnovnog i završnog sloja gume iznosi 40 mm. Cijena uključuje postavljanje na prethodno pripremljenu betonsku podlogu. Lijevana gumena podloga se izlijeva na licu mjesta u zadanom obliku i u slijedećim bojama: zelena, plava i žuta. Omjer utrošenih boja je 1:3 za svaku boju. Obračun prema stvarno izvedenim količinama.</t>
  </si>
  <si>
    <t>U cijenu uključiti dobavu, prijevoz i ugradnju svih materijala, sva rezanja i postave materijala sa svim predradnjama, spojnim i veznim materijalima. Keramičke pločice minimalno u razredu protukliznosti R11 ili jednakovrijedno, minimalno 1. klase ili jednakovrijedno , u tamnim tonovima.  Sve do pune gotovosti i funkcionalnosti stavke.</t>
  </si>
  <si>
    <t>zaštitnih (PEHD ili jednakovrijedno) cijevi i priključnih el. kabela</t>
  </si>
  <si>
    <t>Dvoslojna korugirana (PEHD ili jednakovrijedna) cijev DN 63mm</t>
  </si>
  <si>
    <t>Dvoslojna korugirana (PEHD ili jednakovrijedno) cijevi DN 160mm</t>
  </si>
  <si>
    <t>Bojanje izvesti u dva naliča u svijetlim tonovima, a u skladu sa zahtjevima proizvođača.</t>
  </si>
  <si>
    <t>Stavka obuhvaća sve popravke oštećene, dotrajale ili otpale postojeće unutarnje žbuke zidova,  stropova i špaleta oko otvora koji su oštećeni prilikom izvođenja radova rušenja i demontaže, te popravci otpale žbuke nakon ugradnje novih stolarskih stavki. Postojeću podlogu potrebno je prethodno impregnirati i obraditi reparaturnim mortom, a vlažne dijelove premazati hidrofobnim sredstvom. Stavka se izvodi radi pripreme špaleta za propisnu ugradnju RAL ili jednakovrijedna traka.</t>
  </si>
  <si>
    <t>projektant:</t>
  </si>
  <si>
    <t>Željko Trstenjak, dipl.ing.arh.</t>
  </si>
  <si>
    <t>Jerko Bošković, mag.ing.aedif.</t>
  </si>
  <si>
    <t>Sav rad i materijal vezan uz organizaciju građevinske proizvodnje: ograde, vrata gradilišta, putevi na gradilištu, uredi, blagovaonice, svlačionice, sanitarije gradilišta, spremišta materijala i alata, telefonski, električni, vodovodni i sl. Priključci gradilišta, režijski troškovi kao i cijena korištenja priključaka uključeni su u ugovorenu cijenu.</t>
  </si>
  <si>
    <t>Goran Ribić, mag. ing. el.</t>
  </si>
  <si>
    <t>Zoran Bahunek, dipl.ing.str.</t>
  </si>
  <si>
    <t>Rok Pietri mag.ing.nav.arch.</t>
  </si>
  <si>
    <t xml:space="preserve">Keramika TIP1 (oznaka u nacrtima) - Dobava, postava te ugradnja zidnih keramičkih pločica dimenzija 60x60 cm na zidovima sanitarnih prostora. U cijenu stavke uključiti i pripremu podloge, fugiranje, lijepilo i hidroizolaciju.  </t>
  </si>
  <si>
    <t xml:space="preserve">Keramika TIP2  (oznaka u nacrtima) - Dobava, postava te ugradnja podnih keramičkih pločica dimenzija 60x60 cm na podovima sanitarnih prostora, kupaonica i kuhinja. U cijenu stavke uključiti i pripremu podloge, fugiranje, lijepilo i hidroizolaciju.  </t>
  </si>
  <si>
    <t xml:space="preserve">Keramika TIP3  (oznaka u nacrtima) - Dobava, postava te ugradnja podnih keramičkih pločica dimenzija 60x60 cm na podovima vanjskih hodnih staza i stubišta. U cijenu stavke uključiti i pripremu podloge, fugiranje, lijepilo i hidroizolaciju za vanjske uvjete. </t>
  </si>
  <si>
    <t>Izvođač će se pridržavati svih važećih zakona i propisa i to: Zakona o prostornom uređenju i gradnji, Zakona o zaštiti na radu, Hrvatskih normi ili jednakovrijednih ako su propisane (HRN) ili jednakovrijedno i Tehničkih propisa ili jednakovrijedno i priznatih tehničkih pravila ili jednakovrijedno.</t>
  </si>
  <si>
    <t>Svi materijali za izradu skele moraju odgovarati važećim hrvatskim propisima i normama ili jednakovrijednima:
[HRN C.B3.021.  ili jednakovrijedno- čelik 
HRN C.B5.021. ili jednakovrijedno- valjani čelični profili 
HRN D.C1.021. ili jednakovrijedno - HRN D.C1.041.ili jednakovrijedno- rezana građa 
HRN M.B4.020. ili jednakovrijedno - HRN D.C1.100.  ili jednakovrijedno- čavli
HRN G.D9.220.  ili jednakovrijedno - čavli za pištolj</t>
  </si>
  <si>
    <t>Svi materijali za izvedbu termoizolaterskih radova moraju u pogledu kvalitete odgovarati HRN EN ili jednakovrijedno</t>
  </si>
  <si>
    <t>Sve radove izvođač mora izvoditi prema troškovniku i izvedbenoj projektnoj dokumentaciji, solidno i stručno, prema pravilima dobrog zanata, Pravilniku o ocjenjivanju sukladnosti, ispravama o sukladnosti i označavanju građevinskih proizvoda, Pravilniku o tehničkim mjerama i uvjetima za završne radove u zgradarstvu, Tehničkom propisu o racionalnoj upotrebi energije i toplinskoj zaštiti u zgradama sa pripadajućim normama ili jednakovrijedno, Tehničkom propis o građevnim proizvodima ili jednakovrijedno i Tehničkim uvjeti za izvođenje limarskih radova ili jednakovrijedno, te svim ostalim tehničkim propisima ili jednakovrijednima, priznatim tehničkim pravilima ili jednakovrijednima i HR normama ili jednakovrijedno, a osobito:</t>
  </si>
  <si>
    <t>HRN B.C1.030 ili jednakovrijedno, B.C8.030 ili jednakovrijedno, građevinski gips 
HRN B.C1.020 ili jednakovrijedno, B.C8.030 ili jednakovrijedno, građevinsko vapno
HRN B.C8.015,022 ili jednakovrijedno – HRN B.C8.015,026 ili jednakovrijedno, cement 
HRN B.C8.011 ili jednakovrijedno, portland cement ili jednakovrijedno
HRN B.C8.030 ili jednakovrijedno, pijesak
HRN U.M2.010 ili jednakovrijedno, U.M2.012 ili jednakovrijedno, mortovi 
HRN U.F2.010 ili jednakovrijedno, tehički normativi za izvođenje fasaderskih radova ili jednakovrijedno .</t>
  </si>
  <si>
    <t>Sve radove treba izvest stručno i solidno, prema  pravilima dobrog zanata</t>
  </si>
  <si>
    <t xml:space="preserve">Sve  radove  izvesti  prema  opisima  pojedinih  stavaka  troškovnika  i  opisa  pojedinih  grupa radova,  prema  projektnoj  dokumentaciji,  tehničkom  opisu,  detaljima  i  svim  važećim tehničkim  propisima  i  važećim  standardima ili jednakovrijedno,  kao  i  uputstvima  proizvođača  materijala,  te pravilima struke i građevinskim normama ili jednakovrijedno. </t>
  </si>
  <si>
    <t xml:space="preserve">Dobava i montaža polietilenske cijevi (PE cijevi ili jednakovrijedne) iz polietilena visoke gustoće  PE 100 ili jednakovrijedno  za radni tlak 16 bara prema normi EN12201 ili jednakovrijedno. Spajanje cijevi izvoditi sučeonim zavarivanjem i zavarivanjem pomoću polietilenskih cijevi (PE cijevi ili jednakovrijedne) elektrospojnica na mjestu spajanja sa fazonskim komadima. </t>
  </si>
  <si>
    <t>Dobava i montaža polietilenske (PE cijevi ili jednakovrijedne iz polietilena visoke gustoće  PE 100 ili jednakovrijedno za radni tlak 16 bara prema normi EN12201 ili jednakovrijedno. Spajanje cijevi izvoditi sučeonim zavarivanjem i zavarivanjem pomoću polietilenskih elektrospojnica na mjestu spajanja sa fazonskim komadima.  U cijenu uključeni svi fazonski materijali.</t>
  </si>
  <si>
    <t>Dobava i polaganje pocinčane trake FeZn 25x4mm po potporama na zidu za izjednačenje potencijala, s potrebnim potporama.</t>
  </si>
  <si>
    <t xml:space="preserve">Dobava i ugradnja spojnice od nehrđajućeg čelika kvalitete V2A ili jednakovrijedno za izvođenje  križanja ili nastavljanja žice na krovu i za spajanje krovne hvataljke na odvode objekta. Montažni vijak M10×30. </t>
  </si>
  <si>
    <t>"- izrada od čeličnog pocinčanog lima- završna obrada plastifikacijom u boji RAL ili jednakovrijedno kataloga po specifikaciji naručitelja</t>
  </si>
  <si>
    <t>Dobava i montaža spojnih i fazonskih komada iz PE ili jednakovrijedno (sva oprema PE 100 SDR 11 ili jednakovrijedno):</t>
  </si>
  <si>
    <t xml:space="preserve"> -prijelazni komad: PE/Č d32/DN25 (ili jednakovrijedno)</t>
  </si>
  <si>
    <t xml:space="preserve"> -sedlo za spoj pod tlakom: PE 90/32 (ili jednakovrijedno)</t>
  </si>
  <si>
    <t xml:space="preserve"> PE d32 (ili jednakovrijedno)</t>
  </si>
  <si>
    <t xml:space="preserve"> PE d63 (ili jednakovrijedno)</t>
  </si>
  <si>
    <r>
      <t xml:space="preserve">Betoniranje temeljne podne ploče betonom </t>
    </r>
    <r>
      <rPr>
        <sz val="10"/>
        <rFont val="MyRIAD PRO"/>
        <charset val="238"/>
      </rPr>
      <t>C25/30 ili jednakovrijedno u š</t>
    </r>
    <r>
      <rPr>
        <sz val="10"/>
        <rFont val="Myriad Pro"/>
        <family val="2"/>
        <charset val="238"/>
      </rPr>
      <t>irokom iskopu.  Utrošak armature po stvarnim količinama. Obračun po m3 ugrađenog betona, m2 ugrađene oplate i po kg ugrađene armature.</t>
    </r>
  </si>
  <si>
    <t>"- armatura RA 400/500 ili jednakovrijedno</t>
  </si>
  <si>
    <t>Betoniranje a.b. okna dizala betonom C25/30 ili jednakovrijedno u potrebnoj oplati.  Utrošak armature po stvarnim količinama. Obračun po m3 ugrađenog betona i po kg ugrađene armature. Obračun po m3 ugrađenog betona, m2 ugrađene oplate i kg ugrađene armature</t>
  </si>
  <si>
    <t>Ovi radovi izvode se prema posebnom projektu za dizala. Tehnički opis iz projektne dokumentacije koji se odnosi na ovu vrstu radova, smatra se sastavnim dijelom ovih općih napomena, odnosno sastavnim dijelom ovog troškovnika.Radove iz ovog poglavlja izvesti stručno, solidno i isključivo prema opisu iz ovog troškovnika, tehničkoj dokumentaciji kao i isključivo po odabiru, uputstvima i odobrenjima glavnog projektanta.
Svi radovi trebaju biti izvedeni u potpunosti u skladu sa tehničkim propisima  ili jednakovrijedno za ovu vrstu radova i dobrim uzancama struke.
Svi materijali koji se upotrebljavaju moraju odgovarati standardima ili jednakovrijedno i normama ili jednakovrijedno, te prije početka izvođenja njihove ateste, certifikate i izjave o sukladnosti predočiti nadzornom inženjeru. Oni materijali koji nisu obuhvaćeni  standardima i jednakovrijedno i normama ili jednakovrijedno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t>
  </si>
  <si>
    <t xml:space="preserve">Radovi sa pripadajućom opremom se smatraju završenim i predanim investitoru tek nakon izvršenog tehničkog pregleda i potpisanog adekvatnog zapisnika u tom smislu.
Ukoliko je u troškovniku nešto nejasno treba tražiti dodatna pojašnjenja od naručitelja prije davanja ponude, jer se kasniji prigovori neće uzeti u obzir, kao niti priznati bilo kakvi dodatni troškovi.
Radovi sa pripadajućom opremom se smatraju završenim i predanim investitoru tek nakon izvršenog tehničkog pregleda i potpisanog adekvatnog zapisnika u tom smislu.
</t>
  </si>
  <si>
    <t>Dvoslojna korugirana(PEHD ili jednakovrijedna) cijev DN 110mm</t>
  </si>
  <si>
    <t>Izrada, doprema i montaža kućnog priključno-mjernog ormara Kućni priključno mjerni ormarić (KPMO-1), izvedenog kao ugradbeni ormar za vanjsku montažu, zaštite IP54  ili jednakovrijedno, klasa II  ili jednakovrijedno, 3×400/230V, 50Hz, do 160A. Vrata se zatvaraju tipskom bravicom tako da je pristup omogućen samo ovlaštenim stručnim osobama. Stavkom je obuhvaćena montažna i spojna oprema, spojni vodovi i cijevi te izrada jednopolne sheme izvedenog stanja i izdavanje ispitnog lista. Ormarić je potpuno opremljen sljedećom opremom:</t>
  </si>
  <si>
    <t>U _____________, dana ____________</t>
  </si>
  <si>
    <t xml:space="preserve">M. P. </t>
  </si>
  <si>
    <t>potpis</t>
  </si>
  <si>
    <t>____________________</t>
  </si>
  <si>
    <t>sve prema dimenzijama, detaljima i elementima iz priložene sheme POZ U1.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</si>
</sst>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kn&quot;_-;\-* #,##0.00\ &quot;kn&quot;_-;_-* &quot;-&quot;??\ &quot;kn&quot;_-;_-@_-"/>
    <numFmt numFmtId="43" formatCode="_-* #,##0.00_-;\-* #,##0.00_-;_-* &quot;-&quot;??_-;_-@_-"/>
    <numFmt numFmtId="164" formatCode="_(* #,##0.00_);_(* \(#,##0.00\);_(* &quot;-&quot;??_);_(@_)"/>
    <numFmt numFmtId="165" formatCode="#,##0.00\ &quot;kn&quot;"/>
    <numFmt numFmtId="166" formatCode="_-* #,##0.00&quot; kn&quot;_-;\-* #,##0.00&quot; kn&quot;_-;_-* \-??&quot; kn&quot;_-;_-@_-"/>
    <numFmt numFmtId="167" formatCode="00000"/>
    <numFmt numFmtId="168" formatCode="* #,##0.00\ ;\-* #,##0.00\ ;* \-#\ ;@\ "/>
    <numFmt numFmtId="169" formatCode="mmm/dd"/>
    <numFmt numFmtId="170" formatCode="dd/mm/yy"/>
    <numFmt numFmtId="171" formatCode="mm/yy"/>
    <numFmt numFmtId="172" formatCode="#,##0.00\ &quot;kn&quot;;;;@"/>
    <numFmt numFmtId="173" formatCode="_-* #,##0.00\ [$kn-41A]_-;\-* #,##0.00\ [$kn-41A]_-;_-* &quot;-&quot;??\ [$kn-41A]_-;_-@_-"/>
    <numFmt numFmtId="174" formatCode="#,##0.00&quot; kn &quot;;#,##0.00&quot; kn &quot;;&quot;-&quot;#&quot; kn &quot;;&quot; &quot;@&quot; &quot;"/>
  </numFmts>
  <fonts count="10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i/>
      <sz val="7"/>
      <name val="Myriad Pro"/>
      <family val="2"/>
    </font>
    <font>
      <sz val="10"/>
      <name val="Myriad Pro"/>
      <family val="2"/>
    </font>
    <font>
      <sz val="8"/>
      <name val="Myriad Pro"/>
      <family val="2"/>
    </font>
    <font>
      <b/>
      <sz val="10"/>
      <name val="Myriad Pro"/>
      <family val="2"/>
    </font>
    <font>
      <sz val="10"/>
      <name val="Arial"/>
      <family val="2"/>
      <charset val="238"/>
    </font>
    <font>
      <sz val="10"/>
      <color rgb="FFFF0000"/>
      <name val="Myriad Pro"/>
      <family val="2"/>
    </font>
    <font>
      <b/>
      <sz val="12"/>
      <name val="Myriad Pro"/>
      <family val="2"/>
    </font>
    <font>
      <b/>
      <sz val="10"/>
      <color rgb="FFFF0000"/>
      <name val="Myriad Pro"/>
      <family val="2"/>
    </font>
    <font>
      <i/>
      <sz val="9"/>
      <name val="Myriad Pro"/>
      <family val="2"/>
    </font>
    <font>
      <i/>
      <sz val="10"/>
      <name val="Myriad Pro"/>
      <family val="2"/>
    </font>
    <font>
      <b/>
      <sz val="15"/>
      <name val="Myriad Pro"/>
      <family val="2"/>
    </font>
    <font>
      <b/>
      <sz val="9"/>
      <name val="Arial"/>
      <family val="2"/>
      <charset val="238"/>
    </font>
    <font>
      <b/>
      <sz val="10"/>
      <name val="Arial"/>
      <family val="2"/>
      <charset val="238"/>
    </font>
    <font>
      <sz val="11"/>
      <name val="Arial"/>
      <family val="2"/>
      <charset val="238"/>
    </font>
    <font>
      <sz val="10"/>
      <name val="Myriad Pro"/>
      <family val="2"/>
      <charset val="238"/>
    </font>
    <font>
      <sz val="10"/>
      <name val="Calibri"/>
      <family val="2"/>
      <charset val="238"/>
    </font>
    <font>
      <b/>
      <sz val="10"/>
      <name val="Myriad Pro"/>
      <family val="2"/>
      <charset val="238"/>
    </font>
    <font>
      <i/>
      <sz val="10"/>
      <name val="Myriad Pro"/>
      <family val="2"/>
      <charset val="238"/>
    </font>
    <font>
      <sz val="10"/>
      <color theme="1"/>
      <name val="Arial"/>
      <family val="2"/>
      <charset val="238"/>
    </font>
    <font>
      <b/>
      <sz val="8"/>
      <name val="Myriad Pro"/>
      <family val="2"/>
      <charset val="238"/>
    </font>
    <font>
      <i/>
      <sz val="8"/>
      <name val="Myriad Pro"/>
      <family val="2"/>
      <charset val="238"/>
    </font>
    <font>
      <sz val="8"/>
      <name val="Arial"/>
      <family val="2"/>
      <charset val="238"/>
    </font>
    <font>
      <sz val="8"/>
      <name val="Myriad Pro"/>
      <family val="2"/>
      <charset val="238"/>
    </font>
    <font>
      <i/>
      <sz val="8"/>
      <name val="Myriad Pro"/>
      <family val="2"/>
    </font>
    <font>
      <sz val="10"/>
      <color rgb="FFFF0000"/>
      <name val="Arial"/>
      <family val="2"/>
      <charset val="238"/>
    </font>
    <font>
      <sz val="10"/>
      <color theme="3"/>
      <name val="Arial"/>
      <family val="2"/>
      <charset val="238"/>
    </font>
    <font>
      <sz val="9"/>
      <name val="Calibri"/>
      <family val="2"/>
      <charset val="238"/>
    </font>
    <font>
      <sz val="11"/>
      <color theme="1"/>
      <name val="Arial"/>
      <family val="2"/>
    </font>
    <font>
      <sz val="8"/>
      <name val="Myriad Pro"/>
      <charset val="238"/>
    </font>
    <font>
      <sz val="10"/>
      <name val="Arial"/>
      <family val="2"/>
    </font>
    <font>
      <sz val="10"/>
      <name val="MyRIAD PRO"/>
      <charset val="238"/>
    </font>
    <font>
      <b/>
      <sz val="10"/>
      <name val="Myriad Pro"/>
      <charset val="238"/>
    </font>
    <font>
      <sz val="14"/>
      <name val="Arial"/>
      <family val="2"/>
      <charset val="1"/>
    </font>
    <font>
      <sz val="11"/>
      <color theme="1"/>
      <name val="Calibri"/>
      <family val="2"/>
      <scheme val="minor"/>
    </font>
    <font>
      <sz val="11"/>
      <name val="Arial"/>
      <family val="1"/>
    </font>
    <font>
      <sz val="10"/>
      <color rgb="FFFF0000"/>
      <name val="Myriad Pro"/>
      <charset val="238"/>
    </font>
    <font>
      <sz val="11"/>
      <name val="Arial Narrow"/>
      <family val="2"/>
    </font>
    <font>
      <sz val="10"/>
      <name val="Arial Narrow"/>
      <family val="2"/>
      <charset val="238"/>
    </font>
    <font>
      <b/>
      <sz val="18"/>
      <color indexed="56"/>
      <name val="Cambria"/>
      <family val="2"/>
      <charset val="238"/>
    </font>
    <font>
      <sz val="11"/>
      <color indexed="17"/>
      <name val="Calibri"/>
      <family val="2"/>
      <charset val="238"/>
    </font>
    <font>
      <b/>
      <sz val="11"/>
      <color indexed="63"/>
      <name val="Calibri"/>
      <family val="2"/>
      <charset val="238"/>
    </font>
    <font>
      <sz val="11"/>
      <color indexed="10"/>
      <name val="Calibri"/>
      <family val="2"/>
      <charset val="238"/>
    </font>
    <font>
      <sz val="11"/>
      <color indexed="8"/>
      <name val="Calibri"/>
      <family val="2"/>
      <charset val="238"/>
    </font>
    <font>
      <b/>
      <sz val="11"/>
      <color theme="1"/>
      <name val="Calibri"/>
      <family val="2"/>
      <charset val="238"/>
      <scheme val="minor"/>
    </font>
    <font>
      <b/>
      <sz val="14"/>
      <name val="Calibri"/>
      <family val="2"/>
      <charset val="238"/>
      <scheme val="minor"/>
    </font>
    <font>
      <b/>
      <sz val="10"/>
      <color indexed="8"/>
      <name val="Arial"/>
      <family val="2"/>
      <charset val="238"/>
    </font>
    <font>
      <b/>
      <sz val="14"/>
      <name val="Arial"/>
      <family val="2"/>
      <charset val="238"/>
    </font>
    <font>
      <b/>
      <sz val="13"/>
      <name val="Arial"/>
      <family val="2"/>
      <charset val="238"/>
    </font>
    <font>
      <sz val="10"/>
      <color indexed="8"/>
      <name val="Arial"/>
      <family val="2"/>
      <charset val="1"/>
    </font>
    <font>
      <sz val="10"/>
      <color indexed="10"/>
      <name val="Arial"/>
      <family val="2"/>
      <charset val="1"/>
    </font>
    <font>
      <sz val="10"/>
      <name val="Arial"/>
      <family val="2"/>
      <charset val="1"/>
    </font>
    <font>
      <sz val="10"/>
      <color indexed="8"/>
      <name val="Arial"/>
      <family val="2"/>
      <charset val="238"/>
    </font>
    <font>
      <sz val="12"/>
      <name val="Times New Roman"/>
      <family val="1"/>
      <charset val="238"/>
    </font>
    <font>
      <u/>
      <sz val="10"/>
      <name val="Arial"/>
      <family val="2"/>
      <charset val="1"/>
    </font>
    <font>
      <i/>
      <sz val="10"/>
      <name val="Arial"/>
      <family val="2"/>
      <charset val="1"/>
    </font>
    <font>
      <sz val="10"/>
      <color indexed="22"/>
      <name val="Arial"/>
      <family val="2"/>
      <charset val="1"/>
    </font>
    <font>
      <sz val="10"/>
      <color indexed="63"/>
      <name val="Arial"/>
      <family val="2"/>
    </font>
    <font>
      <u/>
      <sz val="10"/>
      <color indexed="25"/>
      <name val="Arial"/>
      <family val="2"/>
      <charset val="1"/>
    </font>
    <font>
      <i/>
      <sz val="10"/>
      <color indexed="25"/>
      <name val="Arial"/>
      <family val="2"/>
      <charset val="1"/>
    </font>
    <font>
      <sz val="10"/>
      <color indexed="25"/>
      <name val="Arial"/>
      <family val="2"/>
      <charset val="1"/>
    </font>
    <font>
      <sz val="10"/>
      <color indexed="42"/>
      <name val="Arial"/>
      <family val="2"/>
      <charset val="1"/>
    </font>
    <font>
      <b/>
      <sz val="12"/>
      <color rgb="FFFF0000"/>
      <name val="Myriad Pro"/>
      <family val="2"/>
    </font>
    <font>
      <i/>
      <sz val="10"/>
      <color rgb="FFFF0000"/>
      <name val="Myriad Pro"/>
      <family val="2"/>
    </font>
    <font>
      <i/>
      <sz val="9"/>
      <color rgb="FFFF0000"/>
      <name val="Arial"/>
      <family val="2"/>
      <charset val="238"/>
    </font>
    <font>
      <vertAlign val="superscript"/>
      <sz val="10"/>
      <name val="Arial"/>
      <family val="2"/>
      <charset val="238"/>
    </font>
    <font>
      <sz val="10"/>
      <name val="Symbol"/>
      <family val="1"/>
      <charset val="2"/>
    </font>
    <font>
      <i/>
      <sz val="10"/>
      <name val="Arial"/>
      <family val="2"/>
      <charset val="238"/>
    </font>
    <font>
      <sz val="10"/>
      <name val="Arial CE"/>
      <family val="2"/>
      <charset val="238"/>
    </font>
    <font>
      <b/>
      <sz val="12"/>
      <name val="Arial"/>
      <family val="2"/>
      <charset val="238"/>
    </font>
    <font>
      <i/>
      <sz val="9"/>
      <name val="Arial"/>
      <family val="2"/>
      <charset val="238"/>
    </font>
    <font>
      <sz val="10"/>
      <name val="Myriad Pro"/>
    </font>
    <font>
      <sz val="11"/>
      <name val="Calibri"/>
      <family val="2"/>
      <charset val="238"/>
      <scheme val="minor"/>
    </font>
    <font>
      <b/>
      <sz val="10"/>
      <name val="Calibri"/>
      <family val="2"/>
      <charset val="238"/>
      <scheme val="minor"/>
    </font>
    <font>
      <b/>
      <sz val="10"/>
      <color indexed="8"/>
      <name val="Calibri"/>
      <family val="2"/>
      <charset val="238"/>
      <scheme val="minor"/>
    </font>
    <font>
      <sz val="10"/>
      <name val="Arial CE"/>
      <charset val="238"/>
    </font>
    <font>
      <sz val="10"/>
      <name val="Calibri"/>
      <family val="2"/>
      <charset val="238"/>
      <scheme val="minor"/>
    </font>
    <font>
      <sz val="10"/>
      <color indexed="8"/>
      <name val="Calibri"/>
      <family val="2"/>
      <charset val="238"/>
      <scheme val="minor"/>
    </font>
    <font>
      <b/>
      <sz val="8"/>
      <name val="Myriad Pro"/>
      <charset val="238"/>
    </font>
    <font>
      <b/>
      <sz val="12"/>
      <name val="Myriad Pro"/>
      <family val="2"/>
      <charset val="238"/>
    </font>
    <font>
      <i/>
      <sz val="9"/>
      <name val="Myriad Pro"/>
      <family val="2"/>
      <charset val="238"/>
    </font>
    <font>
      <sz val="11"/>
      <color rgb="FF000000"/>
      <name val="Calibri"/>
      <family val="2"/>
      <charset val="238"/>
    </font>
    <font>
      <sz val="11"/>
      <name val="Calibri"/>
      <family val="2"/>
      <scheme val="minor"/>
    </font>
    <font>
      <u/>
      <sz val="10"/>
      <color indexed="12"/>
      <name val="Arial"/>
      <family val="2"/>
      <charset val="238"/>
    </font>
    <font>
      <vertAlign val="subscript"/>
      <sz val="10"/>
      <name val="Myriad Pro"/>
      <charset val="238"/>
    </font>
    <font>
      <b/>
      <sz val="10"/>
      <color indexed="22"/>
      <name val="Arial"/>
      <family val="2"/>
      <charset val="238"/>
    </font>
    <font>
      <b/>
      <i/>
      <sz val="10"/>
      <name val="Arial"/>
      <family val="2"/>
      <charset val="238"/>
    </font>
    <font>
      <sz val="10"/>
      <color indexed="25"/>
      <name val="Arial"/>
      <family val="2"/>
      <charset val="238"/>
    </font>
    <font>
      <sz val="10"/>
      <color indexed="10"/>
      <name val="Arial"/>
      <family val="2"/>
      <charset val="238"/>
    </font>
    <font>
      <sz val="10"/>
      <color indexed="16"/>
      <name val="Arial"/>
      <family val="2"/>
      <charset val="238"/>
    </font>
    <font>
      <i/>
      <sz val="9"/>
      <name val="Myriad Pro"/>
      <charset val="238"/>
    </font>
    <font>
      <sz val="11"/>
      <color rgb="FF000000"/>
      <name val="Liberation Sans"/>
      <charset val="238"/>
    </font>
    <font>
      <sz val="10"/>
      <color rgb="FFFF0000"/>
      <name val="Myriad Pro"/>
      <family val="2"/>
      <charset val="238"/>
    </font>
    <font>
      <b/>
      <u/>
      <sz val="10"/>
      <name val="MyRIAD PRO"/>
      <charset val="23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42"/>
      </patternFill>
    </fill>
    <fill>
      <patternFill patternType="solid">
        <fgColor indexed="44"/>
      </patternFill>
    </fill>
    <fill>
      <patternFill patternType="solid">
        <fgColor indexed="26"/>
      </patternFill>
    </fill>
    <fill>
      <patternFill patternType="solid">
        <fgColor indexed="22"/>
      </patternFill>
    </fill>
    <fill>
      <patternFill patternType="solid">
        <fgColor theme="6" tint="0.79998168889431442"/>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hair">
        <color indexed="8"/>
      </top>
      <bottom/>
      <diagonal/>
    </border>
    <border>
      <left/>
      <right/>
      <top style="thin">
        <color auto="1"/>
      </top>
      <bottom/>
      <diagonal/>
    </border>
    <border>
      <left/>
      <right style="medium">
        <color indexed="64"/>
      </right>
      <top style="medium">
        <color indexed="64"/>
      </top>
      <bottom style="medium">
        <color indexed="64"/>
      </bottom>
      <diagonal/>
    </border>
  </borders>
  <cellStyleXfs count="99">
    <xf numFmtId="0" fontId="0" fillId="0" borderId="0"/>
    <xf numFmtId="0" fontId="11" fillId="0" borderId="0"/>
    <xf numFmtId="0" fontId="16" fillId="0" borderId="0"/>
    <xf numFmtId="164" fontId="16" fillId="0" borderId="0" applyFont="0" applyFill="0" applyBorder="0" applyAlignment="0" applyProtection="0"/>
    <xf numFmtId="0" fontId="16" fillId="0" borderId="0"/>
    <xf numFmtId="0" fontId="10" fillId="0" borderId="0"/>
    <xf numFmtId="0" fontId="11" fillId="0" borderId="0"/>
    <xf numFmtId="0" fontId="41" fillId="0" borderId="0"/>
    <xf numFmtId="0" fontId="44" fillId="0" borderId="0"/>
    <xf numFmtId="0" fontId="11" fillId="0" borderId="0"/>
    <xf numFmtId="0" fontId="45" fillId="0" borderId="0"/>
    <xf numFmtId="0" fontId="46" fillId="0" borderId="0"/>
    <xf numFmtId="0" fontId="11" fillId="0" borderId="0"/>
    <xf numFmtId="0" fontId="9" fillId="0" borderId="0"/>
    <xf numFmtId="0" fontId="11" fillId="0" borderId="0"/>
    <xf numFmtId="0" fontId="11" fillId="0" borderId="0"/>
    <xf numFmtId="0" fontId="48" fillId="0" borderId="0">
      <protection locked="0"/>
    </xf>
    <xf numFmtId="0" fontId="54" fillId="5" borderId="0" applyNumberFormat="0" applyBorder="0" applyAlignment="0" applyProtection="0"/>
    <xf numFmtId="0" fontId="11" fillId="6" borderId="5" applyNumberFormat="0" applyFont="0" applyAlignment="0" applyProtection="0"/>
    <xf numFmtId="44" fontId="11" fillId="0" borderId="0" applyFont="0" applyFill="0" applyBorder="0" applyAlignment="0" applyProtection="0"/>
    <xf numFmtId="0" fontId="51" fillId="4" borderId="0" applyNumberFormat="0" applyBorder="0" applyAlignment="0" applyProtection="0"/>
    <xf numFmtId="0" fontId="52" fillId="7" borderId="6" applyNumberFormat="0" applyAlignment="0" applyProtection="0"/>
    <xf numFmtId="0" fontId="50" fillId="0" borderId="0" applyNumberFormat="0" applyFill="0" applyBorder="0" applyAlignment="0" applyProtection="0"/>
    <xf numFmtId="0" fontId="53" fillId="0" borderId="0" applyNumberFormat="0" applyFill="0" applyBorder="0" applyAlignment="0" applyProtection="0"/>
    <xf numFmtId="0" fontId="41" fillId="0" borderId="0"/>
    <xf numFmtId="0" fontId="11" fillId="0" borderId="0"/>
    <xf numFmtId="0" fontId="64" fillId="0" borderId="0"/>
    <xf numFmtId="168" fontId="54" fillId="0" borderId="0" applyFill="0" applyBorder="0" applyAlignment="0" applyProtection="0"/>
    <xf numFmtId="0" fontId="11" fillId="0" borderId="0"/>
    <xf numFmtId="0" fontId="68" fillId="0" borderId="0"/>
    <xf numFmtId="0" fontId="11" fillId="0" borderId="0"/>
    <xf numFmtId="0" fontId="11" fillId="0" borderId="0"/>
    <xf numFmtId="0" fontId="11" fillId="0" borderId="0"/>
    <xf numFmtId="0" fontId="8" fillId="0" borderId="0"/>
    <xf numFmtId="0" fontId="41" fillId="0" borderId="0"/>
    <xf numFmtId="0" fontId="86" fillId="0" borderId="0"/>
    <xf numFmtId="0" fontId="92" fillId="0" borderId="0"/>
    <xf numFmtId="166" fontId="92" fillId="0" borderId="0" applyBorder="0" applyProtection="0"/>
    <xf numFmtId="44" fontId="7" fillId="0" borderId="0" applyFont="0" applyFill="0" applyBorder="0" applyAlignment="0" applyProtection="0"/>
    <xf numFmtId="44" fontId="45" fillId="0" borderId="0" applyFont="0" applyFill="0" applyBorder="0" applyAlignment="0" applyProtection="0"/>
    <xf numFmtId="0" fontId="11" fillId="0" borderId="0"/>
    <xf numFmtId="9" fontId="11" fillId="0" borderId="0" applyFont="0" applyFill="0" applyBorder="0" applyAlignment="0" applyProtection="0"/>
    <xf numFmtId="0" fontId="6" fillId="0" borderId="0"/>
    <xf numFmtId="43" fontId="11" fillId="0" borderId="0" applyFont="0" applyFill="0" applyBorder="0" applyAlignment="0" applyProtection="0"/>
    <xf numFmtId="0" fontId="94" fillId="0" borderId="0" applyNumberFormat="0" applyFill="0" applyBorder="0" applyAlignment="0" applyProtection="0">
      <alignment vertical="top"/>
      <protection locked="0"/>
    </xf>
    <xf numFmtId="43" fontId="11" fillId="0" borderId="0" applyFont="0" applyFill="0" applyBorder="0" applyAlignment="0" applyProtection="0"/>
    <xf numFmtId="0" fontId="5" fillId="0" borderId="0"/>
    <xf numFmtId="0" fontId="11" fillId="0" borderId="0"/>
    <xf numFmtId="0" fontId="4" fillId="0" borderId="0"/>
    <xf numFmtId="0" fontId="4" fillId="0" borderId="0"/>
    <xf numFmtId="44" fontId="11" fillId="0" borderId="0" applyFont="0" applyFill="0" applyBorder="0" applyAlignment="0" applyProtection="0"/>
    <xf numFmtId="0" fontId="4" fillId="0" borderId="0"/>
    <xf numFmtId="44" fontId="4" fillId="0" borderId="0" applyFont="0" applyFill="0" applyBorder="0" applyAlignment="0" applyProtection="0"/>
    <xf numFmtId="44" fontId="45"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0" fontId="4" fillId="0" borderId="0"/>
    <xf numFmtId="174" fontId="102" fillId="0" borderId="0" applyFont="0" applyBorder="0" applyProtection="0"/>
    <xf numFmtId="0" fontId="2" fillId="0" borderId="0"/>
    <xf numFmtId="0" fontId="2" fillId="0" borderId="0"/>
    <xf numFmtId="44" fontId="11" fillId="0" borderId="0" applyFont="0" applyFill="0" applyBorder="0" applyAlignment="0" applyProtection="0"/>
    <xf numFmtId="0" fontId="2" fillId="0" borderId="0"/>
    <xf numFmtId="44" fontId="2" fillId="0" borderId="0" applyFont="0" applyFill="0" applyBorder="0" applyAlignment="0" applyProtection="0"/>
    <xf numFmtId="44" fontId="45"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44" fontId="11" fillId="0" borderId="0" applyFont="0" applyFill="0" applyBorder="0" applyAlignment="0" applyProtection="0"/>
    <xf numFmtId="0" fontId="2" fillId="0" borderId="0"/>
    <xf numFmtId="44" fontId="2" fillId="0" borderId="0" applyFont="0" applyFill="0" applyBorder="0" applyAlignment="0" applyProtection="0"/>
    <xf numFmtId="44" fontId="45"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44" fontId="11" fillId="0" borderId="0" applyFont="0" applyFill="0" applyBorder="0" applyAlignment="0" applyProtection="0"/>
    <xf numFmtId="0" fontId="2" fillId="0" borderId="0"/>
    <xf numFmtId="44" fontId="2" fillId="0" borderId="0" applyFont="0" applyFill="0" applyBorder="0" applyAlignment="0" applyProtection="0"/>
    <xf numFmtId="44" fontId="45"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44" fontId="11" fillId="0" borderId="0" applyFont="0" applyFill="0" applyBorder="0" applyAlignment="0" applyProtection="0"/>
    <xf numFmtId="0" fontId="2" fillId="0" borderId="0"/>
    <xf numFmtId="44" fontId="2" fillId="0" borderId="0" applyFont="0" applyFill="0" applyBorder="0" applyAlignment="0" applyProtection="0"/>
    <xf numFmtId="44" fontId="45"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0" fontId="2" fillId="0" borderId="0"/>
  </cellStyleXfs>
  <cellXfs count="973">
    <xf numFmtId="0" fontId="0" fillId="0" borderId="0" xfId="0"/>
    <xf numFmtId="0" fontId="11" fillId="0" borderId="0" xfId="1"/>
    <xf numFmtId="0" fontId="14" fillId="0" borderId="0" xfId="1" applyFont="1" applyAlignment="1">
      <alignment horizontal="left" vertical="top" wrapText="1"/>
    </xf>
    <xf numFmtId="0" fontId="12" fillId="0" borderId="0" xfId="1" applyFont="1" applyAlignment="1">
      <alignment horizontal="left"/>
    </xf>
    <xf numFmtId="4" fontId="13" fillId="0" borderId="0" xfId="1" applyNumberFormat="1" applyFont="1"/>
    <xf numFmtId="0" fontId="15" fillId="0" borderId="0" xfId="1" applyFont="1" applyAlignment="1">
      <alignment horizontal="right" vertical="top"/>
    </xf>
    <xf numFmtId="4" fontId="14" fillId="0" borderId="0" xfId="1" applyNumberFormat="1" applyFont="1" applyAlignment="1">
      <alignment horizontal="left"/>
    </xf>
    <xf numFmtId="0" fontId="12" fillId="0" borderId="0" xfId="1" applyFont="1" applyAlignment="1">
      <alignment horizontal="right"/>
    </xf>
    <xf numFmtId="0" fontId="14" fillId="0" borderId="2" xfId="1" applyFont="1" applyBorder="1" applyAlignment="1">
      <alignment horizontal="left" vertical="top" wrapText="1"/>
    </xf>
    <xf numFmtId="4" fontId="16" fillId="0" borderId="0" xfId="1" applyNumberFormat="1" applyFont="1"/>
    <xf numFmtId="0" fontId="13" fillId="0" borderId="0" xfId="1" applyFont="1" applyAlignment="1">
      <alignment horizontal="left" vertical="top" wrapText="1"/>
    </xf>
    <xf numFmtId="0" fontId="17" fillId="0" borderId="0" xfId="1" applyFont="1" applyAlignment="1">
      <alignment horizontal="center"/>
    </xf>
    <xf numFmtId="4" fontId="17" fillId="0" borderId="0" xfId="1" applyNumberFormat="1" applyFont="1" applyAlignment="1">
      <alignment horizontal="right"/>
    </xf>
    <xf numFmtId="0" fontId="11" fillId="0" borderId="0" xfId="1" applyAlignment="1">
      <alignment horizontal="center" vertical="top"/>
    </xf>
    <xf numFmtId="0" fontId="15" fillId="0" borderId="0" xfId="1" applyFont="1" applyAlignment="1">
      <alignment horizontal="left" vertical="top"/>
    </xf>
    <xf numFmtId="0" fontId="15" fillId="0" borderId="0" xfId="1" applyFont="1" applyAlignment="1">
      <alignment horizontal="center"/>
    </xf>
    <xf numFmtId="4" fontId="15" fillId="0" borderId="0" xfId="1" applyNumberFormat="1" applyFont="1" applyAlignment="1">
      <alignment horizontal="center"/>
    </xf>
    <xf numFmtId="0" fontId="15" fillId="0" borderId="0" xfId="1" applyFont="1" applyAlignment="1">
      <alignment horizontal="justify" wrapText="1"/>
    </xf>
    <xf numFmtId="4" fontId="15" fillId="0" borderId="0" xfId="1" applyNumberFormat="1" applyFont="1" applyAlignment="1">
      <alignment horizontal="justify" wrapText="1"/>
    </xf>
    <xf numFmtId="0" fontId="19" fillId="0" borderId="0" xfId="1" applyFont="1" applyAlignment="1">
      <alignment horizontal="center"/>
    </xf>
    <xf numFmtId="0" fontId="20" fillId="0" borderId="0" xfId="1" applyFont="1" applyAlignment="1">
      <alignment horizontal="left" vertical="top"/>
    </xf>
    <xf numFmtId="2" fontId="13" fillId="0" borderId="0" xfId="1" applyNumberFormat="1" applyFont="1" applyAlignment="1">
      <alignment horizontal="left"/>
    </xf>
    <xf numFmtId="4" fontId="21" fillId="0" borderId="0" xfId="1" applyNumberFormat="1" applyFont="1" applyAlignment="1">
      <alignment horizontal="right"/>
    </xf>
    <xf numFmtId="4" fontId="17" fillId="0" borderId="0" xfId="1" applyNumberFormat="1" applyFont="1" applyAlignment="1">
      <alignment vertical="top"/>
    </xf>
    <xf numFmtId="0" fontId="13" fillId="0" borderId="0" xfId="1" applyFont="1" applyAlignment="1">
      <alignment horizontal="justify" vertical="top" wrapText="1"/>
    </xf>
    <xf numFmtId="0" fontId="13" fillId="0" borderId="0" xfId="1" applyFont="1" applyAlignment="1">
      <alignment horizontal="center"/>
    </xf>
    <xf numFmtId="4" fontId="13" fillId="0" borderId="0" xfId="1" applyNumberFormat="1" applyFont="1" applyAlignment="1">
      <alignment horizontal="right"/>
    </xf>
    <xf numFmtId="165" fontId="13" fillId="0" borderId="0" xfId="1" applyNumberFormat="1" applyFont="1"/>
    <xf numFmtId="4" fontId="13" fillId="0" borderId="0" xfId="1" applyNumberFormat="1" applyFont="1" applyAlignment="1">
      <alignment horizontal="left"/>
    </xf>
    <xf numFmtId="0" fontId="22" fillId="0" borderId="0" xfId="1" applyFont="1" applyAlignment="1">
      <alignment horizontal="left" vertical="top" wrapText="1"/>
    </xf>
    <xf numFmtId="0" fontId="13" fillId="0" borderId="0" xfId="1" applyFont="1" applyAlignment="1">
      <alignment horizontal="center" vertical="top"/>
    </xf>
    <xf numFmtId="2" fontId="13" fillId="0" borderId="0" xfId="1" applyNumberFormat="1" applyFont="1" applyAlignment="1">
      <alignment horizontal="right" vertical="top"/>
    </xf>
    <xf numFmtId="165" fontId="13" fillId="0" borderId="0" xfId="1" applyNumberFormat="1" applyFont="1" applyAlignment="1">
      <alignment vertical="top"/>
    </xf>
    <xf numFmtId="4" fontId="13" fillId="0" borderId="0" xfId="1" applyNumberFormat="1" applyFont="1" applyAlignment="1">
      <alignment vertical="top"/>
    </xf>
    <xf numFmtId="0" fontId="15" fillId="2" borderId="0" xfId="1" applyFont="1" applyFill="1" applyAlignment="1">
      <alignment horizontal="justify" vertical="top" wrapText="1"/>
    </xf>
    <xf numFmtId="0" fontId="13" fillId="2" borderId="0" xfId="1" applyFont="1" applyFill="1" applyAlignment="1">
      <alignment horizontal="center" vertical="top"/>
    </xf>
    <xf numFmtId="2" fontId="13" fillId="2" borderId="0" xfId="1" applyNumberFormat="1" applyFont="1" applyFill="1" applyAlignment="1">
      <alignment horizontal="right" vertical="top"/>
    </xf>
    <xf numFmtId="165" fontId="15" fillId="2" borderId="0" xfId="1" applyNumberFormat="1" applyFont="1" applyFill="1" applyAlignment="1">
      <alignment vertical="top"/>
    </xf>
    <xf numFmtId="0" fontId="13" fillId="2" borderId="0" xfId="1" applyFont="1" applyFill="1" applyAlignment="1">
      <alignment horizontal="justify" vertical="top" wrapText="1"/>
    </xf>
    <xf numFmtId="4" fontId="13" fillId="2" borderId="0" xfId="1" applyNumberFormat="1" applyFont="1" applyFill="1" applyAlignment="1">
      <alignment vertical="top"/>
    </xf>
    <xf numFmtId="2" fontId="13" fillId="2" borderId="3" xfId="1" applyNumberFormat="1" applyFont="1" applyFill="1" applyBorder="1" applyAlignment="1">
      <alignment horizontal="right" vertical="top"/>
    </xf>
    <xf numFmtId="165" fontId="15" fillId="2" borderId="3" xfId="1" applyNumberFormat="1" applyFont="1" applyFill="1" applyBorder="1" applyAlignment="1">
      <alignment vertical="top"/>
    </xf>
    <xf numFmtId="165" fontId="16" fillId="0" borderId="0" xfId="1" applyNumberFormat="1" applyFont="1"/>
    <xf numFmtId="0" fontId="16" fillId="0" borderId="0" xfId="1" applyFont="1" applyAlignment="1">
      <alignment horizontal="justify" vertical="top" wrapText="1"/>
    </xf>
    <xf numFmtId="0" fontId="16" fillId="0" borderId="0" xfId="1" applyFont="1" applyAlignment="1">
      <alignment horizontal="center"/>
    </xf>
    <xf numFmtId="2" fontId="16" fillId="0" borderId="0" xfId="1" applyNumberFormat="1" applyFont="1" applyAlignment="1">
      <alignment horizontal="right"/>
    </xf>
    <xf numFmtId="0" fontId="11" fillId="3" borderId="0" xfId="1" applyFill="1"/>
    <xf numFmtId="4" fontId="13" fillId="0" borderId="0" xfId="2" applyNumberFormat="1" applyFont="1"/>
    <xf numFmtId="0" fontId="15" fillId="0" borderId="0" xfId="2" applyFont="1" applyAlignment="1">
      <alignment horizontal="right" vertical="top"/>
    </xf>
    <xf numFmtId="0" fontId="13" fillId="0" borderId="0" xfId="2" applyFont="1" applyAlignment="1">
      <alignment horizontal="center"/>
    </xf>
    <xf numFmtId="4" fontId="13" fillId="0" borderId="0" xfId="2" applyNumberFormat="1" applyFont="1" applyAlignment="1">
      <alignment horizontal="right"/>
    </xf>
    <xf numFmtId="165" fontId="13" fillId="0" borderId="0" xfId="2" applyNumberFormat="1" applyFont="1" applyProtection="1">
      <protection locked="0"/>
    </xf>
    <xf numFmtId="165" fontId="16" fillId="0" borderId="0" xfId="2" applyNumberFormat="1" applyProtection="1">
      <protection locked="0"/>
    </xf>
    <xf numFmtId="0" fontId="15" fillId="0" borderId="0" xfId="2" applyFont="1" applyAlignment="1">
      <alignment horizontal="left" vertical="top" wrapText="1"/>
    </xf>
    <xf numFmtId="0" fontId="16" fillId="0" borderId="0" xfId="2"/>
    <xf numFmtId="0" fontId="26" fillId="0" borderId="0" xfId="2" applyFont="1" applyAlignment="1">
      <alignment horizontal="left" vertical="top" wrapText="1"/>
    </xf>
    <xf numFmtId="165" fontId="26" fillId="0" borderId="0" xfId="2" applyNumberFormat="1" applyFont="1" applyProtection="1">
      <protection locked="0"/>
    </xf>
    <xf numFmtId="0" fontId="26" fillId="0" borderId="0" xfId="2" applyFont="1" applyAlignment="1">
      <alignment vertical="top" wrapText="1"/>
    </xf>
    <xf numFmtId="0" fontId="29" fillId="0" borderId="0" xfId="2" applyFont="1" applyAlignment="1" applyProtection="1">
      <alignment horizontal="right" vertical="top"/>
      <protection locked="0"/>
    </xf>
    <xf numFmtId="165" fontId="26" fillId="0" borderId="4" xfId="2" applyNumberFormat="1" applyFont="1" applyBorder="1" applyProtection="1">
      <protection locked="0"/>
    </xf>
    <xf numFmtId="0" fontId="11" fillId="0" borderId="0" xfId="2" applyFont="1"/>
    <xf numFmtId="0" fontId="31" fillId="0" borderId="0" xfId="1" applyFont="1" applyAlignment="1">
      <alignment horizontal="right" vertical="top"/>
    </xf>
    <xf numFmtId="0" fontId="31" fillId="0" borderId="2" xfId="1" applyFont="1" applyBorder="1" applyAlignment="1">
      <alignment horizontal="right" vertical="top"/>
    </xf>
    <xf numFmtId="4" fontId="34" fillId="0" borderId="2" xfId="1" applyNumberFormat="1" applyFont="1" applyBorder="1" applyAlignment="1">
      <alignment horizontal="left" vertical="top"/>
    </xf>
    <xf numFmtId="0" fontId="15" fillId="0" borderId="0" xfId="1" applyFont="1" applyAlignment="1">
      <alignment horizontal="center" vertical="top"/>
    </xf>
    <xf numFmtId="0" fontId="15" fillId="0" borderId="0" xfId="1" applyFont="1" applyAlignment="1">
      <alignment horizontal="justify" vertical="top" wrapText="1"/>
    </xf>
    <xf numFmtId="0" fontId="13" fillId="0" borderId="3" xfId="1" applyFont="1" applyBorder="1" applyAlignment="1">
      <alignment horizontal="justify" vertical="top" wrapText="1"/>
    </xf>
    <xf numFmtId="0" fontId="13" fillId="0" borderId="3" xfId="1" applyFont="1" applyBorder="1" applyAlignment="1">
      <alignment horizontal="center" vertical="top"/>
    </xf>
    <xf numFmtId="2" fontId="13" fillId="0" borderId="3" xfId="1" applyNumberFormat="1" applyFont="1" applyBorder="1" applyAlignment="1">
      <alignment horizontal="right" vertical="top"/>
    </xf>
    <xf numFmtId="165" fontId="13" fillId="0" borderId="3" xfId="1" applyNumberFormat="1" applyFont="1" applyBorder="1" applyAlignment="1">
      <alignment vertical="top"/>
    </xf>
    <xf numFmtId="0" fontId="26" fillId="0" borderId="0" xfId="2" applyFont="1" applyAlignment="1">
      <alignment horizontal="right" vertical="top" wrapText="1"/>
    </xf>
    <xf numFmtId="4" fontId="26" fillId="0" borderId="0" xfId="2" applyNumberFormat="1" applyFont="1" applyAlignment="1">
      <alignment wrapText="1"/>
    </xf>
    <xf numFmtId="2" fontId="26" fillId="0" borderId="0" xfId="2" applyNumberFormat="1" applyFont="1" applyAlignment="1">
      <alignment vertical="top" wrapText="1"/>
    </xf>
    <xf numFmtId="0" fontId="11" fillId="0" borderId="0" xfId="2" applyFont="1" applyAlignment="1">
      <alignment wrapText="1"/>
    </xf>
    <xf numFmtId="4" fontId="26" fillId="0" borderId="0" xfId="2" applyNumberFormat="1" applyFont="1" applyAlignment="1">
      <alignment vertical="top" wrapText="1"/>
    </xf>
    <xf numFmtId="0" fontId="38" fillId="0" borderId="0" xfId="0" applyFont="1" applyAlignment="1">
      <alignment wrapText="1"/>
    </xf>
    <xf numFmtId="0" fontId="39" fillId="0" borderId="0" xfId="0" applyFont="1" applyAlignment="1">
      <alignment horizontal="center" vertical="top" wrapText="1"/>
    </xf>
    <xf numFmtId="0" fontId="25" fillId="0" borderId="0" xfId="0" applyFont="1" applyAlignment="1">
      <alignment horizontal="justify" vertical="top"/>
    </xf>
    <xf numFmtId="165" fontId="26" fillId="0" borderId="0" xfId="6" applyNumberFormat="1" applyFont="1" applyProtection="1">
      <protection locked="0"/>
    </xf>
    <xf numFmtId="0" fontId="23" fillId="0" borderId="0" xfId="1" applyFont="1" applyAlignment="1">
      <alignment horizontal="left" vertical="top"/>
    </xf>
    <xf numFmtId="0" fontId="31" fillId="0" borderId="1" xfId="1" applyFont="1" applyBorder="1" applyAlignment="1">
      <alignment horizontal="left" vertical="top" wrapText="1"/>
    </xf>
    <xf numFmtId="0" fontId="32" fillId="0" borderId="1" xfId="1" applyFont="1" applyBorder="1" applyAlignment="1">
      <alignment horizontal="left" vertical="top"/>
    </xf>
    <xf numFmtId="0" fontId="34" fillId="0" borderId="0" xfId="1" applyFont="1" applyAlignment="1">
      <alignment horizontal="left" vertical="top" wrapText="1"/>
    </xf>
    <xf numFmtId="0" fontId="32" fillId="0" borderId="0" xfId="1" applyFont="1" applyAlignment="1">
      <alignment horizontal="left" vertical="top"/>
    </xf>
    <xf numFmtId="4" fontId="34" fillId="0" borderId="0" xfId="1" applyNumberFormat="1" applyFont="1" applyAlignment="1">
      <alignment horizontal="left" vertical="top"/>
    </xf>
    <xf numFmtId="0" fontId="32" fillId="0" borderId="0" xfId="1" applyFont="1" applyAlignment="1">
      <alignment horizontal="right" vertical="top"/>
    </xf>
    <xf numFmtId="0" fontId="32" fillId="0" borderId="2" xfId="1" applyFont="1" applyBorder="1" applyAlignment="1">
      <alignment horizontal="left" vertical="top"/>
    </xf>
    <xf numFmtId="0" fontId="32" fillId="0" borderId="2" xfId="1" applyFont="1" applyBorder="1" applyAlignment="1">
      <alignment horizontal="right" vertical="top"/>
    </xf>
    <xf numFmtId="0" fontId="13" fillId="0" borderId="0" xfId="2" applyFont="1" applyAlignment="1">
      <alignment horizontal="left" vertical="top" wrapText="1"/>
    </xf>
    <xf numFmtId="0" fontId="16" fillId="0" borderId="0" xfId="2" applyAlignment="1">
      <alignment horizontal="right" vertical="top"/>
    </xf>
    <xf numFmtId="0" fontId="18" fillId="0" borderId="0" xfId="2" applyFont="1" applyAlignment="1">
      <alignment vertical="top"/>
    </xf>
    <xf numFmtId="0" fontId="15" fillId="0" borderId="0" xfId="2" applyFont="1" applyAlignment="1">
      <alignment horizontal="left" vertical="top"/>
    </xf>
    <xf numFmtId="0" fontId="15" fillId="0" borderId="0" xfId="2" applyFont="1" applyAlignment="1">
      <alignment horizontal="center"/>
    </xf>
    <xf numFmtId="4" fontId="15" fillId="0" borderId="0" xfId="2" applyNumberFormat="1" applyFont="1" applyAlignment="1">
      <alignment horizontal="center"/>
    </xf>
    <xf numFmtId="0" fontId="20" fillId="0" borderId="0" xfId="2" applyFont="1" applyAlignment="1">
      <alignment horizontal="left" vertical="top"/>
    </xf>
    <xf numFmtId="2" fontId="13" fillId="0" borderId="0" xfId="2" applyNumberFormat="1" applyFont="1" applyAlignment="1">
      <alignment horizontal="left"/>
    </xf>
    <xf numFmtId="4" fontId="21" fillId="0" borderId="0" xfId="2" applyNumberFormat="1" applyFont="1" applyAlignment="1">
      <alignment horizontal="right"/>
    </xf>
    <xf numFmtId="4" fontId="13" fillId="0" borderId="0" xfId="2" applyNumberFormat="1" applyFont="1" applyAlignment="1">
      <alignment vertical="top"/>
    </xf>
    <xf numFmtId="0" fontId="13" fillId="0" borderId="0" xfId="2" applyFont="1" applyAlignment="1">
      <alignment horizontal="justify" vertical="top" wrapText="1"/>
    </xf>
    <xf numFmtId="165" fontId="13" fillId="0" borderId="0" xfId="2" applyNumberFormat="1" applyFont="1"/>
    <xf numFmtId="4" fontId="13" fillId="0" borderId="0" xfId="2" applyNumberFormat="1" applyFont="1" applyAlignment="1">
      <alignment horizontal="left"/>
    </xf>
    <xf numFmtId="0" fontId="15" fillId="0" borderId="0" xfId="2" applyFont="1" applyAlignment="1">
      <alignment horizontal="justify" vertical="top" wrapText="1"/>
    </xf>
    <xf numFmtId="0" fontId="13" fillId="0" borderId="0" xfId="2" applyFont="1" applyAlignment="1">
      <alignment horizontal="right" vertical="top"/>
    </xf>
    <xf numFmtId="0" fontId="26" fillId="0" borderId="0" xfId="2" applyFont="1" applyAlignment="1">
      <alignment horizontal="right" vertical="top"/>
    </xf>
    <xf numFmtId="0" fontId="26" fillId="0" borderId="0" xfId="2" applyFont="1" applyAlignment="1">
      <alignment horizontal="justify" vertical="top" wrapText="1"/>
    </xf>
    <xf numFmtId="0" fontId="26" fillId="0" borderId="0" xfId="2" applyFont="1" applyAlignment="1">
      <alignment horizontal="center"/>
    </xf>
    <xf numFmtId="4" fontId="26" fillId="0" borderId="0" xfId="2" applyNumberFormat="1" applyFont="1" applyAlignment="1">
      <alignment horizontal="right"/>
    </xf>
    <xf numFmtId="4" fontId="26" fillId="0" borderId="0" xfId="2" applyNumberFormat="1" applyFont="1"/>
    <xf numFmtId="0" fontId="29" fillId="0" borderId="0" xfId="2" applyFont="1" applyAlignment="1">
      <alignment horizontal="right" vertical="top"/>
    </xf>
    <xf numFmtId="0" fontId="29" fillId="0" borderId="0" xfId="2" applyFont="1" applyAlignment="1">
      <alignment horizontal="center" vertical="top"/>
    </xf>
    <xf numFmtId="4" fontId="29" fillId="0" borderId="0" xfId="2" applyNumberFormat="1" applyFont="1" applyAlignment="1">
      <alignment horizontal="right" vertical="top"/>
    </xf>
    <xf numFmtId="4" fontId="29" fillId="0" borderId="0" xfId="2" applyNumberFormat="1" applyFont="1" applyAlignment="1">
      <alignment horizontal="center" vertical="top"/>
    </xf>
    <xf numFmtId="0" fontId="11" fillId="0" borderId="0" xfId="2" applyFont="1" applyAlignment="1">
      <alignment vertical="top"/>
    </xf>
    <xf numFmtId="0" fontId="26" fillId="0" borderId="4" xfId="2" applyFont="1" applyBorder="1" applyAlignment="1">
      <alignment horizontal="justify" vertical="top" wrapText="1"/>
    </xf>
    <xf numFmtId="0" fontId="26" fillId="0" borderId="4" xfId="2" applyFont="1" applyBorder="1" applyAlignment="1">
      <alignment horizontal="center"/>
    </xf>
    <xf numFmtId="4" fontId="26" fillId="0" borderId="4" xfId="2" applyNumberFormat="1" applyFont="1" applyBorder="1" applyAlignment="1">
      <alignment horizontal="right"/>
    </xf>
    <xf numFmtId="4" fontId="26" fillId="0" borderId="4" xfId="2" applyNumberFormat="1" applyFont="1" applyBorder="1"/>
    <xf numFmtId="0" fontId="26" fillId="0" borderId="0" xfId="2" quotePrefix="1" applyFont="1" applyAlignment="1">
      <alignment vertical="top" wrapText="1"/>
    </xf>
    <xf numFmtId="0" fontId="24" fillId="0" borderId="0" xfId="2" applyFont="1"/>
    <xf numFmtId="0" fontId="27" fillId="0" borderId="0" xfId="1" applyFont="1"/>
    <xf numFmtId="0" fontId="40" fillId="0" borderId="1" xfId="1" applyFont="1" applyBorder="1" applyAlignment="1">
      <alignment horizontal="right" vertical="top"/>
    </xf>
    <xf numFmtId="0" fontId="11" fillId="0" borderId="0" xfId="6"/>
    <xf numFmtId="0" fontId="26" fillId="0" borderId="0" xfId="6" applyFont="1" applyAlignment="1">
      <alignment horizontal="center"/>
    </xf>
    <xf numFmtId="4" fontId="26" fillId="0" borderId="0" xfId="6" applyNumberFormat="1" applyFont="1" applyAlignment="1">
      <alignment horizontal="right"/>
    </xf>
    <xf numFmtId="4" fontId="26" fillId="0" borderId="0" xfId="6" applyNumberFormat="1" applyFont="1"/>
    <xf numFmtId="0" fontId="26" fillId="0" borderId="0" xfId="6" applyFont="1" applyAlignment="1">
      <alignment horizontal="right" vertical="top"/>
    </xf>
    <xf numFmtId="0" fontId="26" fillId="0" borderId="0" xfId="6" applyFont="1" applyAlignment="1">
      <alignment horizontal="justify" vertical="top" wrapText="1"/>
    </xf>
    <xf numFmtId="2" fontId="28" fillId="0" borderId="0" xfId="1" applyNumberFormat="1" applyFont="1"/>
    <xf numFmtId="4" fontId="26" fillId="0" borderId="0" xfId="1" applyNumberFormat="1" applyFont="1"/>
    <xf numFmtId="0" fontId="26" fillId="0" borderId="0" xfId="6" applyFont="1" applyFill="1" applyAlignment="1" applyProtection="1">
      <alignment wrapText="1"/>
      <protection locked="0"/>
    </xf>
    <xf numFmtId="2" fontId="13" fillId="0" borderId="0" xfId="7" applyNumberFormat="1" applyFont="1"/>
    <xf numFmtId="4" fontId="13" fillId="0" borderId="0" xfId="7" applyNumberFormat="1" applyFont="1" applyAlignment="1">
      <alignment horizontal="center"/>
    </xf>
    <xf numFmtId="4" fontId="13" fillId="0" borderId="0" xfId="7" applyNumberFormat="1" applyFont="1"/>
    <xf numFmtId="2" fontId="13" fillId="0" borderId="0" xfId="7" applyNumberFormat="1" applyFont="1" applyAlignment="1">
      <alignment horizontal="left"/>
    </xf>
    <xf numFmtId="4" fontId="21" fillId="0" borderId="0" xfId="7" applyNumberFormat="1" applyFont="1" applyAlignment="1">
      <alignment horizontal="center"/>
    </xf>
    <xf numFmtId="4" fontId="34" fillId="0" borderId="0" xfId="1" applyNumberFormat="1" applyFont="1" applyAlignment="1">
      <alignment vertical="top" wrapText="1"/>
    </xf>
    <xf numFmtId="4" fontId="33" fillId="0" borderId="2" xfId="1" applyNumberFormat="1" applyFont="1" applyBorder="1" applyAlignment="1">
      <alignment vertical="top" wrapText="1"/>
    </xf>
    <xf numFmtId="0" fontId="26" fillId="0" borderId="0" xfId="2" applyFont="1" applyFill="1" applyAlignment="1">
      <alignment vertical="top" wrapText="1"/>
    </xf>
    <xf numFmtId="0" fontId="15" fillId="0" borderId="0" xfId="2" applyFont="1" applyBorder="1" applyAlignment="1">
      <alignment horizontal="left" vertical="top" wrapText="1"/>
    </xf>
    <xf numFmtId="4" fontId="13" fillId="0" borderId="0" xfId="2" applyNumberFormat="1" applyFont="1" applyBorder="1" applyAlignment="1" applyProtection="1">
      <alignment horizontal="right"/>
      <protection locked="0"/>
    </xf>
    <xf numFmtId="165" fontId="15" fillId="0" borderId="0" xfId="2" applyNumberFormat="1" applyFont="1" applyBorder="1"/>
    <xf numFmtId="0" fontId="26" fillId="0" borderId="0" xfId="6" applyFont="1" applyFill="1" applyAlignment="1">
      <alignment vertical="top" wrapText="1"/>
    </xf>
    <xf numFmtId="0" fontId="11" fillId="0" borderId="0" xfId="1" applyFill="1" applyAlignment="1">
      <alignment horizontal="justify" vertical="top" wrapText="1"/>
    </xf>
    <xf numFmtId="165" fontId="13" fillId="0" borderId="3" xfId="1" applyNumberFormat="1" applyFont="1" applyFill="1" applyBorder="1" applyAlignment="1">
      <alignment vertical="top"/>
    </xf>
    <xf numFmtId="0" fontId="26" fillId="0" borderId="0" xfId="6" applyFont="1" applyAlignment="1">
      <alignment vertical="top" wrapText="1"/>
    </xf>
    <xf numFmtId="0" fontId="26" fillId="0" borderId="0" xfId="6" quotePrefix="1" applyFont="1" applyAlignment="1">
      <alignment horizontal="justify" vertical="top" wrapText="1"/>
    </xf>
    <xf numFmtId="0" fontId="26" fillId="0" borderId="0" xfId="2" applyFont="1" applyFill="1" applyAlignment="1">
      <alignment horizontal="justify" vertical="top" wrapText="1"/>
    </xf>
    <xf numFmtId="0" fontId="26" fillId="0" borderId="0" xfId="2" applyFont="1" applyFill="1" applyAlignment="1">
      <alignment horizontal="center"/>
    </xf>
    <xf numFmtId="4" fontId="26" fillId="0" borderId="0" xfId="2" applyNumberFormat="1" applyFont="1" applyFill="1" applyAlignment="1">
      <alignment horizontal="right"/>
    </xf>
    <xf numFmtId="165" fontId="26" fillId="0" borderId="0" xfId="2" applyNumberFormat="1" applyFont="1" applyFill="1" applyProtection="1">
      <protection locked="0"/>
    </xf>
    <xf numFmtId="4" fontId="26" fillId="0" borderId="0" xfId="2" applyNumberFormat="1" applyFont="1" applyFill="1"/>
    <xf numFmtId="165" fontId="13" fillId="0" borderId="0" xfId="1" applyNumberFormat="1" applyFont="1" applyFill="1" applyAlignment="1">
      <alignment vertical="top"/>
    </xf>
    <xf numFmtId="2" fontId="13" fillId="0" borderId="0" xfId="1" quotePrefix="1" applyNumberFormat="1" applyFont="1" applyAlignment="1">
      <alignment horizontal="left"/>
    </xf>
    <xf numFmtId="0" fontId="13" fillId="0" borderId="0" xfId="2" applyFont="1" applyFill="1" applyAlignment="1">
      <alignment horizontal="justify" vertical="top" wrapText="1"/>
    </xf>
    <xf numFmtId="4" fontId="13" fillId="0" borderId="0" xfId="2" applyNumberFormat="1" applyFont="1" applyFill="1" applyAlignment="1">
      <alignment horizontal="right"/>
    </xf>
    <xf numFmtId="0" fontId="15" fillId="0" borderId="0" xfId="2" applyFont="1" applyFill="1" applyAlignment="1">
      <alignment horizontal="justify" vertical="top" wrapText="1"/>
    </xf>
    <xf numFmtId="0" fontId="13" fillId="0" borderId="3" xfId="2" applyFont="1" applyFill="1" applyBorder="1" applyAlignment="1">
      <alignment horizontal="justify" vertical="top" wrapText="1"/>
    </xf>
    <xf numFmtId="4" fontId="13" fillId="0" borderId="3" xfId="2" applyNumberFormat="1" applyFont="1" applyFill="1" applyBorder="1" applyAlignment="1">
      <alignment horizontal="right"/>
    </xf>
    <xf numFmtId="0" fontId="26" fillId="0" borderId="0" xfId="2" applyFont="1" applyFill="1" applyAlignment="1">
      <alignment horizontal="right" vertical="top"/>
    </xf>
    <xf numFmtId="0" fontId="26" fillId="0" borderId="0" xfId="6" applyFont="1" applyFill="1" applyAlignment="1">
      <alignment horizontal="justify" vertical="top" wrapText="1"/>
    </xf>
    <xf numFmtId="0" fontId="11" fillId="0" borderId="0" xfId="2" applyFont="1" applyFill="1"/>
    <xf numFmtId="0" fontId="26" fillId="0" borderId="0" xfId="6" applyFont="1" applyFill="1" applyAlignment="1">
      <alignment horizontal="right" vertical="top"/>
    </xf>
    <xf numFmtId="0" fontId="11" fillId="0" borderId="0" xfId="6" applyFill="1"/>
    <xf numFmtId="0" fontId="26" fillId="0" borderId="0" xfId="2" quotePrefix="1" applyFont="1" applyFill="1" applyAlignment="1">
      <alignment horizontal="justify" vertical="top" wrapText="1"/>
    </xf>
    <xf numFmtId="0" fontId="26" fillId="0" borderId="0" xfId="6" applyFont="1" applyFill="1" applyAlignment="1" applyProtection="1">
      <alignment vertical="top" wrapText="1"/>
      <protection locked="0"/>
    </xf>
    <xf numFmtId="0" fontId="26" fillId="0" borderId="0" xfId="6" applyFont="1" applyFill="1" applyAlignment="1">
      <alignment horizontal="center"/>
    </xf>
    <xf numFmtId="4" fontId="26" fillId="0" borderId="0" xfId="6" applyNumberFormat="1" applyFont="1" applyFill="1" applyAlignment="1">
      <alignment horizontal="right"/>
    </xf>
    <xf numFmtId="0" fontId="26" fillId="0" borderId="0" xfId="2" applyFont="1" applyFill="1" applyAlignment="1">
      <alignment horizontal="left" vertical="top" wrapText="1" indent="1"/>
    </xf>
    <xf numFmtId="0" fontId="42" fillId="0" borderId="0" xfId="6" applyFont="1" applyAlignment="1">
      <alignment horizontal="justify" vertical="top" wrapText="1"/>
    </xf>
    <xf numFmtId="0" fontId="11" fillId="0" borderId="0" xfId="6" applyAlignment="1">
      <alignment vertical="top"/>
    </xf>
    <xf numFmtId="0" fontId="11" fillId="0" borderId="0" xfId="6" applyAlignment="1">
      <alignment horizontal="justify" vertical="top" wrapText="1"/>
    </xf>
    <xf numFmtId="0" fontId="26" fillId="0" borderId="0" xfId="6" applyFont="1" applyAlignment="1">
      <alignment horizontal="left" vertical="top" wrapText="1"/>
    </xf>
    <xf numFmtId="0" fontId="25" fillId="0" borderId="0" xfId="0" applyFont="1" applyFill="1" applyAlignment="1">
      <alignment horizontal="right" vertical="top" wrapText="1"/>
    </xf>
    <xf numFmtId="0" fontId="40" fillId="0" borderId="1" xfId="9" applyFont="1" applyBorder="1" applyAlignment="1">
      <alignment horizontal="right" vertical="top"/>
    </xf>
    <xf numFmtId="0" fontId="31" fillId="0" borderId="0" xfId="9" applyFont="1" applyAlignment="1">
      <alignment horizontal="right" vertical="top"/>
    </xf>
    <xf numFmtId="0" fontId="34" fillId="0" borderId="0" xfId="9" applyFont="1" applyAlignment="1">
      <alignment horizontal="left" vertical="top" wrapText="1"/>
    </xf>
    <xf numFmtId="0" fontId="14" fillId="0" borderId="0" xfId="9" applyFont="1" applyAlignment="1">
      <alignment horizontal="left" vertical="top" wrapText="1"/>
    </xf>
    <xf numFmtId="0" fontId="32" fillId="0" borderId="0" xfId="9" applyFont="1" applyAlignment="1">
      <alignment horizontal="right" vertical="top"/>
    </xf>
    <xf numFmtId="0" fontId="31" fillId="0" borderId="2" xfId="9" applyFont="1" applyBorder="1" applyAlignment="1">
      <alignment horizontal="right" vertical="top"/>
    </xf>
    <xf numFmtId="0" fontId="14" fillId="0" borderId="2" xfId="9" applyFont="1" applyBorder="1" applyAlignment="1">
      <alignment horizontal="left" vertical="top" wrapText="1"/>
    </xf>
    <xf numFmtId="0" fontId="32" fillId="0" borderId="2" xfId="9" applyFont="1" applyBorder="1" applyAlignment="1">
      <alignment horizontal="right" vertical="top"/>
    </xf>
    <xf numFmtId="0" fontId="15" fillId="0" borderId="0" xfId="24" applyFont="1" applyAlignment="1">
      <alignment horizontal="right" vertical="top"/>
    </xf>
    <xf numFmtId="0" fontId="13" fillId="0" borderId="0" xfId="24" applyFont="1" applyAlignment="1">
      <alignment horizontal="left" vertical="top" wrapText="1"/>
    </xf>
    <xf numFmtId="0" fontId="13" fillId="0" borderId="0" xfId="24" applyFont="1" applyAlignment="1">
      <alignment horizontal="center"/>
    </xf>
    <xf numFmtId="4" fontId="13" fillId="0" borderId="0" xfId="24" applyNumberFormat="1" applyFont="1"/>
    <xf numFmtId="0" fontId="41" fillId="0" borderId="0" xfId="24" applyAlignment="1">
      <alignment horizontal="right" vertical="top"/>
    </xf>
    <xf numFmtId="0" fontId="18" fillId="0" borderId="0" xfId="24" applyFont="1" applyAlignment="1">
      <alignment vertical="top"/>
    </xf>
    <xf numFmtId="0" fontId="15" fillId="0" borderId="0" xfId="24" applyFont="1" applyAlignment="1">
      <alignment horizontal="left" vertical="top"/>
    </xf>
    <xf numFmtId="0" fontId="20" fillId="0" borderId="0" xfId="24" applyFont="1" applyAlignment="1">
      <alignment horizontal="left" vertical="top"/>
    </xf>
    <xf numFmtId="2" fontId="13" fillId="0" borderId="0" xfId="24" applyNumberFormat="1" applyFont="1" applyAlignment="1">
      <alignment horizontal="left"/>
    </xf>
    <xf numFmtId="0" fontId="20" fillId="0" borderId="0" xfId="9" applyFont="1" applyAlignment="1">
      <alignment horizontal="left" vertical="top"/>
    </xf>
    <xf numFmtId="2" fontId="15" fillId="0" borderId="0" xfId="9" applyNumberFormat="1" applyFont="1"/>
    <xf numFmtId="4" fontId="13" fillId="0" borderId="0" xfId="9" applyNumberFormat="1" applyFont="1"/>
    <xf numFmtId="2" fontId="13" fillId="0" borderId="0" xfId="9" applyNumberFormat="1" applyFont="1"/>
    <xf numFmtId="2" fontId="13" fillId="0" borderId="0" xfId="9" applyNumberFormat="1" applyFont="1" applyAlignment="1">
      <alignment horizontal="left"/>
    </xf>
    <xf numFmtId="4" fontId="21" fillId="0" borderId="0" xfId="9" applyNumberFormat="1" applyFont="1" applyAlignment="1">
      <alignment horizontal="right"/>
    </xf>
    <xf numFmtId="4" fontId="13" fillId="0" borderId="0" xfId="24" applyNumberFormat="1" applyFont="1" applyAlignment="1">
      <alignment vertical="top"/>
    </xf>
    <xf numFmtId="0" fontId="13" fillId="0" borderId="0" xfId="24" applyFont="1" applyAlignment="1">
      <alignment horizontal="justify" vertical="top" wrapText="1"/>
    </xf>
    <xf numFmtId="0" fontId="11" fillId="0" borderId="0" xfId="9" applyAlignment="1">
      <alignment horizontal="justify"/>
    </xf>
    <xf numFmtId="0" fontId="24" fillId="0" borderId="0" xfId="9" applyFont="1" applyAlignment="1">
      <alignment horizontal="justify"/>
    </xf>
    <xf numFmtId="0" fontId="11" fillId="0" borderId="0" xfId="1" applyAlignment="1">
      <alignment vertical="top" wrapText="1" readingOrder="1"/>
    </xf>
    <xf numFmtId="2" fontId="11" fillId="0" borderId="0" xfId="1" applyNumberFormat="1" applyAlignment="1">
      <alignment wrapText="1" readingOrder="1"/>
    </xf>
    <xf numFmtId="2" fontId="60" fillId="0" borderId="0" xfId="9" applyNumberFormat="1" applyFont="1" applyAlignment="1">
      <alignment horizontal="left" vertical="top"/>
    </xf>
    <xf numFmtId="0" fontId="60" fillId="0" borderId="0" xfId="9" applyFont="1"/>
    <xf numFmtId="2" fontId="60" fillId="0" borderId="0" xfId="9" applyNumberFormat="1" applyFont="1"/>
    <xf numFmtId="0" fontId="60" fillId="0" borderId="0" xfId="9" applyFont="1" applyAlignment="1">
      <alignment horizontal="justify" wrapText="1"/>
    </xf>
    <xf numFmtId="0" fontId="62" fillId="0" borderId="0" xfId="9" applyFont="1" applyAlignment="1">
      <alignment horizontal="justify" vertical="top" wrapText="1"/>
    </xf>
    <xf numFmtId="0" fontId="62" fillId="0" borderId="0" xfId="9" applyFont="1" applyAlignment="1">
      <alignment wrapText="1"/>
    </xf>
    <xf numFmtId="0" fontId="66" fillId="0" borderId="0" xfId="26" applyFont="1" applyAlignment="1">
      <alignment horizontal="left" vertical="top" wrapText="1"/>
    </xf>
    <xf numFmtId="2" fontId="62" fillId="0" borderId="0" xfId="9" applyNumberFormat="1" applyFont="1"/>
    <xf numFmtId="0" fontId="11" fillId="8" borderId="0" xfId="1" applyFill="1"/>
    <xf numFmtId="0" fontId="63" fillId="0" borderId="0" xfId="29" applyFont="1" applyAlignment="1">
      <alignment vertical="top" wrapText="1"/>
    </xf>
    <xf numFmtId="0" fontId="62" fillId="0" borderId="7" xfId="9" applyFont="1" applyBorder="1" applyAlignment="1">
      <alignment horizontal="justify" vertical="top" wrapText="1"/>
    </xf>
    <xf numFmtId="2" fontId="60" fillId="0" borderId="0" xfId="9" applyNumberFormat="1" applyFont="1" applyAlignment="1">
      <alignment horizontal="justify" vertical="top"/>
    </xf>
    <xf numFmtId="0" fontId="66" fillId="0" borderId="0" xfId="26" applyFont="1" applyAlignment="1">
      <alignment horizontal="justify" vertical="top" wrapText="1"/>
    </xf>
    <xf numFmtId="0" fontId="60" fillId="0" borderId="0" xfId="9" applyFont="1" applyAlignment="1">
      <alignment horizontal="justify" vertical="top" wrapText="1"/>
    </xf>
    <xf numFmtId="0" fontId="62" fillId="0" borderId="0" xfId="9" applyFont="1" applyAlignment="1">
      <alignment horizontal="right" wrapText="1"/>
    </xf>
    <xf numFmtId="0" fontId="11" fillId="0" borderId="0" xfId="9" applyAlignment="1">
      <alignment horizontal="justify" vertical="top" wrapText="1"/>
    </xf>
    <xf numFmtId="2" fontId="11" fillId="0" borderId="0" xfId="9" applyNumberFormat="1"/>
    <xf numFmtId="0" fontId="11" fillId="0" borderId="0" xfId="9" applyAlignment="1">
      <alignment horizontal="right" wrapText="1"/>
    </xf>
    <xf numFmtId="0" fontId="11" fillId="0" borderId="0" xfId="1" applyAlignment="1">
      <alignment horizontal="left" wrapText="1"/>
    </xf>
    <xf numFmtId="49" fontId="11" fillId="0" borderId="0" xfId="9" applyNumberFormat="1" applyAlignment="1">
      <alignment horizontal="justify" vertical="top" wrapText="1"/>
    </xf>
    <xf numFmtId="2" fontId="11" fillId="0" borderId="0" xfId="9" applyNumberFormat="1" applyAlignment="1">
      <alignment wrapText="1"/>
    </xf>
    <xf numFmtId="4" fontId="11" fillId="0" borderId="0" xfId="1" applyNumberFormat="1"/>
    <xf numFmtId="2" fontId="62" fillId="0" borderId="0" xfId="9" applyNumberFormat="1" applyFont="1" applyAlignment="1">
      <alignment wrapText="1"/>
    </xf>
    <xf numFmtId="2" fontId="11" fillId="0" borderId="0" xfId="1" applyNumberFormat="1" applyAlignment="1">
      <alignment horizontal="justify" vertical="top" wrapText="1"/>
    </xf>
    <xf numFmtId="2" fontId="62" fillId="0" borderId="7" xfId="9" applyNumberFormat="1" applyFont="1" applyBorder="1" applyAlignment="1">
      <alignment vertical="top" wrapText="1"/>
    </xf>
    <xf numFmtId="0" fontId="41" fillId="0" borderId="0" xfId="9" applyFont="1" applyAlignment="1">
      <alignment horizontal="justify" vertical="top" wrapText="1"/>
    </xf>
    <xf numFmtId="0" fontId="41" fillId="0" borderId="0" xfId="1" applyFont="1"/>
    <xf numFmtId="2" fontId="41" fillId="0" borderId="0" xfId="9" applyNumberFormat="1" applyFont="1"/>
    <xf numFmtId="0" fontId="36" fillId="0" borderId="0" xfId="9" applyFont="1" applyAlignment="1">
      <alignment horizontal="justify" vertical="top" wrapText="1"/>
    </xf>
    <xf numFmtId="2" fontId="11" fillId="0" borderId="0" xfId="1" applyNumberFormat="1"/>
    <xf numFmtId="0" fontId="62" fillId="0" borderId="0" xfId="1" applyFont="1" applyAlignment="1">
      <alignment horizontal="left" wrapText="1"/>
    </xf>
    <xf numFmtId="0" fontId="11" fillId="0" borderId="0" xfId="9" quotePrefix="1" applyAlignment="1">
      <alignment horizontal="justify" vertical="top" wrapText="1"/>
    </xf>
    <xf numFmtId="49" fontId="62" fillId="0" borderId="0" xfId="9" applyNumberFormat="1" applyFont="1" applyAlignment="1">
      <alignment horizontal="justify" vertical="top" wrapText="1"/>
    </xf>
    <xf numFmtId="0" fontId="60" fillId="0" borderId="7" xfId="9" applyFont="1" applyBorder="1" applyAlignment="1">
      <alignment horizontal="justify" vertical="top" wrapText="1"/>
    </xf>
    <xf numFmtId="0" fontId="62" fillId="0" borderId="0" xfId="32" applyFont="1" applyAlignment="1">
      <alignment horizontal="justify" vertical="top" wrapText="1"/>
    </xf>
    <xf numFmtId="2" fontId="62" fillId="0" borderId="0" xfId="32" applyNumberFormat="1" applyFont="1" applyAlignment="1">
      <alignment vertical="top" wrapText="1"/>
    </xf>
    <xf numFmtId="0" fontId="62" fillId="0" borderId="0" xfId="9" applyFont="1" applyAlignment="1">
      <alignment horizontal="justify" vertical="top"/>
    </xf>
    <xf numFmtId="2" fontId="62" fillId="0" borderId="0" xfId="9" applyNumberFormat="1" applyFont="1" applyAlignment="1">
      <alignment vertical="top" wrapText="1"/>
    </xf>
    <xf numFmtId="0" fontId="61" fillId="0" borderId="7" xfId="9" applyFont="1" applyBorder="1" applyAlignment="1">
      <alignment horizontal="justify" vertical="top" wrapText="1"/>
    </xf>
    <xf numFmtId="2" fontId="61" fillId="0" borderId="7" xfId="9" applyNumberFormat="1" applyFont="1" applyBorder="1" applyAlignment="1">
      <alignment vertical="top" wrapText="1"/>
    </xf>
    <xf numFmtId="2" fontId="60" fillId="0" borderId="0" xfId="9" applyNumberFormat="1" applyFont="1" applyAlignment="1">
      <alignment vertical="top" wrapText="1"/>
    </xf>
    <xf numFmtId="2" fontId="62" fillId="0" borderId="0" xfId="9" applyNumberFormat="1" applyFont="1" applyAlignment="1">
      <alignment vertical="center"/>
    </xf>
    <xf numFmtId="0" fontId="36" fillId="0" borderId="0" xfId="1" applyFont="1"/>
    <xf numFmtId="0" fontId="11" fillId="0" borderId="0" xfId="32" applyAlignment="1">
      <alignment horizontal="justify" vertical="top" wrapText="1"/>
    </xf>
    <xf numFmtId="2" fontId="11" fillId="0" borderId="0" xfId="32" applyNumberFormat="1" applyAlignment="1">
      <alignment vertical="top" wrapText="1"/>
    </xf>
    <xf numFmtId="0" fontId="36" fillId="0" borderId="0" xfId="32" applyFont="1" applyAlignment="1">
      <alignment horizontal="justify" vertical="top" wrapText="1"/>
    </xf>
    <xf numFmtId="2" fontId="11" fillId="0" borderId="0" xfId="9" applyNumberFormat="1" applyAlignment="1">
      <alignment horizontal="justify" vertical="top" wrapText="1"/>
    </xf>
    <xf numFmtId="0" fontId="11" fillId="0" borderId="0" xfId="1" applyAlignment="1">
      <alignment horizontal="justify" vertical="top"/>
    </xf>
    <xf numFmtId="2" fontId="62" fillId="0" borderId="0" xfId="9" applyNumberFormat="1" applyFont="1" applyAlignment="1">
      <alignment horizontal="justify" vertical="top" wrapText="1"/>
    </xf>
    <xf numFmtId="2" fontId="41" fillId="0" borderId="0" xfId="32" applyNumberFormat="1" applyFont="1" applyAlignment="1">
      <alignment vertical="top" wrapText="1"/>
    </xf>
    <xf numFmtId="0" fontId="11" fillId="0" borderId="0" xfId="9" applyAlignment="1">
      <alignment horizontal="justify" vertical="top"/>
    </xf>
    <xf numFmtId="0" fontId="63" fillId="0" borderId="0" xfId="9" applyFont="1" applyAlignment="1">
      <alignment horizontal="justify" vertical="top" wrapText="1"/>
    </xf>
    <xf numFmtId="2" fontId="62" fillId="0" borderId="0" xfId="9" applyNumberFormat="1" applyFont="1" applyAlignment="1">
      <alignment horizontal="left" vertical="top" wrapText="1"/>
    </xf>
    <xf numFmtId="0" fontId="62" fillId="0" borderId="0" xfId="32" applyFont="1" applyAlignment="1">
      <alignment horizontal="right" wrapText="1"/>
    </xf>
    <xf numFmtId="0" fontId="36" fillId="0" borderId="0" xfId="6" applyFont="1" applyAlignment="1">
      <alignment horizontal="right"/>
    </xf>
    <xf numFmtId="0" fontId="36" fillId="0" borderId="0" xfId="6" applyFont="1"/>
    <xf numFmtId="0" fontId="19" fillId="0" borderId="0" xfId="6" applyFont="1" applyAlignment="1">
      <alignment horizontal="right" vertical="top"/>
    </xf>
    <xf numFmtId="0" fontId="17" fillId="0" borderId="0" xfId="6" applyFont="1" applyAlignment="1">
      <alignment horizontal="left" vertical="top" wrapText="1"/>
    </xf>
    <xf numFmtId="0" fontId="17" fillId="0" borderId="0" xfId="6" applyFont="1" applyAlignment="1">
      <alignment horizontal="center"/>
    </xf>
    <xf numFmtId="4" fontId="17" fillId="0" borderId="0" xfId="6" applyNumberFormat="1" applyFont="1" applyAlignment="1">
      <alignment horizontal="right"/>
    </xf>
    <xf numFmtId="0" fontId="13" fillId="0" borderId="0" xfId="6" applyFont="1" applyAlignment="1">
      <alignment horizontal="left" vertical="top" wrapText="1"/>
    </xf>
    <xf numFmtId="0" fontId="36" fillId="0" borderId="0" xfId="6" applyFont="1" applyAlignment="1">
      <alignment horizontal="right" vertical="top"/>
    </xf>
    <xf numFmtId="0" fontId="18" fillId="0" borderId="0" xfId="6" applyFont="1" applyAlignment="1">
      <alignment vertical="top"/>
    </xf>
    <xf numFmtId="0" fontId="73" fillId="0" borderId="0" xfId="6" applyFont="1" applyAlignment="1">
      <alignment vertical="top"/>
    </xf>
    <xf numFmtId="0" fontId="18" fillId="0" borderId="0" xfId="6" quotePrefix="1" applyFont="1" applyAlignment="1">
      <alignment vertical="top"/>
    </xf>
    <xf numFmtId="0" fontId="19" fillId="0" borderId="0" xfId="6" applyFont="1" applyAlignment="1">
      <alignment horizontal="center"/>
    </xf>
    <xf numFmtId="4" fontId="19" fillId="0" borderId="0" xfId="6" applyNumberFormat="1" applyFont="1" applyAlignment="1">
      <alignment horizontal="center"/>
    </xf>
    <xf numFmtId="0" fontId="20" fillId="0" borderId="0" xfId="6" applyFont="1" applyAlignment="1">
      <alignment horizontal="left" vertical="top"/>
    </xf>
    <xf numFmtId="2" fontId="17" fillId="0" borderId="0" xfId="6" applyNumberFormat="1" applyFont="1" applyAlignment="1">
      <alignment horizontal="left"/>
    </xf>
    <xf numFmtId="4" fontId="74" fillId="0" borderId="0" xfId="6" applyNumberFormat="1" applyFont="1" applyAlignment="1">
      <alignment horizontal="right"/>
    </xf>
    <xf numFmtId="0" fontId="15" fillId="0" borderId="0" xfId="6" applyFont="1" applyAlignment="1">
      <alignment horizontal="left" vertical="top"/>
    </xf>
    <xf numFmtId="0" fontId="36" fillId="0" borderId="0" xfId="6" applyFont="1" applyAlignment="1">
      <alignment horizontal="left" vertical="top" wrapText="1"/>
    </xf>
    <xf numFmtId="0" fontId="36" fillId="0" borderId="0" xfId="6" applyFont="1" applyAlignment="1">
      <alignment horizontal="center"/>
    </xf>
    <xf numFmtId="4" fontId="36" fillId="0" borderId="0" xfId="6" applyNumberFormat="1" applyFont="1" applyAlignment="1">
      <alignment horizontal="right"/>
    </xf>
    <xf numFmtId="0" fontId="11" fillId="0" borderId="0" xfId="6" applyAlignment="1">
      <alignment horizontal="right"/>
    </xf>
    <xf numFmtId="0" fontId="75" fillId="0" borderId="0" xfId="6" applyFont="1" applyAlignment="1">
      <alignment horizontal="left" vertical="top"/>
    </xf>
    <xf numFmtId="0" fontId="13" fillId="0" borderId="0" xfId="6" applyFont="1" applyAlignment="1">
      <alignment horizontal="justify" vertical="top" wrapText="1"/>
    </xf>
    <xf numFmtId="0" fontId="13" fillId="0" borderId="0" xfId="6" applyFont="1" applyAlignment="1">
      <alignment horizontal="center"/>
    </xf>
    <xf numFmtId="4" fontId="13" fillId="0" borderId="0" xfId="6" applyNumberFormat="1" applyFont="1" applyAlignment="1">
      <alignment horizontal="right"/>
    </xf>
    <xf numFmtId="165" fontId="13" fillId="0" borderId="0" xfId="6" applyNumberFormat="1" applyFont="1"/>
    <xf numFmtId="4" fontId="13" fillId="0" borderId="0" xfId="6" applyNumberFormat="1" applyFont="1"/>
    <xf numFmtId="4" fontId="13" fillId="0" borderId="0" xfId="6" applyNumberFormat="1" applyFont="1" applyAlignment="1">
      <alignment horizontal="left"/>
    </xf>
    <xf numFmtId="0" fontId="28" fillId="0" borderId="0" xfId="6" applyFont="1" applyAlignment="1">
      <alignment horizontal="right" vertical="top"/>
    </xf>
    <xf numFmtId="0" fontId="28" fillId="0" borderId="0" xfId="6" applyFont="1" applyAlignment="1">
      <alignment horizontal="justify" vertical="top" wrapText="1"/>
    </xf>
    <xf numFmtId="165" fontId="26" fillId="0" borderId="0" xfId="6" applyNumberFormat="1" applyFont="1"/>
    <xf numFmtId="165" fontId="11" fillId="0" borderId="0" xfId="6" applyNumberFormat="1"/>
    <xf numFmtId="0" fontId="28" fillId="0" borderId="0" xfId="6" applyFont="1" applyAlignment="1">
      <alignment wrapText="1"/>
    </xf>
    <xf numFmtId="0" fontId="29" fillId="0" borderId="0" xfId="6" applyFont="1" applyAlignment="1">
      <alignment horizontal="right" vertical="top"/>
    </xf>
    <xf numFmtId="0" fontId="29" fillId="0" borderId="0" xfId="6" applyFont="1" applyAlignment="1">
      <alignment horizontal="center" vertical="top"/>
    </xf>
    <xf numFmtId="4" fontId="29" fillId="0" borderId="0" xfId="6" applyNumberFormat="1" applyFont="1" applyAlignment="1">
      <alignment horizontal="right" vertical="top"/>
    </xf>
    <xf numFmtId="0" fontId="11" fillId="0" borderId="0" xfId="6" applyAlignment="1">
      <alignment horizontal="right" vertical="top"/>
    </xf>
    <xf numFmtId="0" fontId="26" fillId="0" borderId="4" xfId="6" applyFont="1" applyBorder="1" applyAlignment="1">
      <alignment horizontal="justify" vertical="top" wrapText="1"/>
    </xf>
    <xf numFmtId="0" fontId="26" fillId="0" borderId="4" xfId="6" applyFont="1" applyBorder="1" applyAlignment="1">
      <alignment horizontal="center"/>
    </xf>
    <xf numFmtId="4" fontId="26" fillId="0" borderId="4" xfId="6" applyNumberFormat="1" applyFont="1" applyBorder="1" applyAlignment="1">
      <alignment horizontal="right"/>
    </xf>
    <xf numFmtId="165" fontId="26" fillId="0" borderId="4" xfId="6" applyNumberFormat="1" applyFont="1" applyBorder="1" applyProtection="1">
      <protection locked="0"/>
    </xf>
    <xf numFmtId="0" fontId="29" fillId="0" borderId="0" xfId="6" applyFont="1" applyAlignment="1" applyProtection="1">
      <alignment horizontal="right" vertical="top"/>
      <protection locked="0"/>
    </xf>
    <xf numFmtId="0" fontId="24" fillId="0" borderId="0" xfId="6" applyFont="1" applyAlignment="1">
      <alignment horizontal="right" vertical="top"/>
    </xf>
    <xf numFmtId="0" fontId="24" fillId="0" borderId="0" xfId="6" applyFont="1" applyAlignment="1">
      <alignment horizontal="left" wrapText="1"/>
    </xf>
    <xf numFmtId="0" fontId="24" fillId="0" borderId="0" xfId="6" applyFont="1" applyAlignment="1">
      <alignment horizontal="center"/>
    </xf>
    <xf numFmtId="4" fontId="24" fillId="0" borderId="0" xfId="6" applyNumberFormat="1" applyFont="1" applyAlignment="1">
      <alignment horizontal="center"/>
    </xf>
    <xf numFmtId="0" fontId="24" fillId="0" borderId="0" xfId="6" applyFont="1"/>
    <xf numFmtId="0" fontId="11" fillId="0" borderId="0" xfId="6" applyAlignment="1">
      <alignment horizontal="justify" vertical="justify" wrapText="1"/>
    </xf>
    <xf numFmtId="0" fontId="11" fillId="0" borderId="0" xfId="6" applyAlignment="1">
      <alignment horizontal="center"/>
    </xf>
    <xf numFmtId="4" fontId="11" fillId="0" borderId="0" xfId="6" applyNumberFormat="1" applyAlignment="1">
      <alignment horizontal="center"/>
    </xf>
    <xf numFmtId="165" fontId="11" fillId="0" borderId="0" xfId="6" applyNumberFormat="1" applyProtection="1">
      <protection locked="0"/>
    </xf>
    <xf numFmtId="4" fontId="11" fillId="0" borderId="0" xfId="6" applyNumberFormat="1"/>
    <xf numFmtId="4" fontId="11" fillId="0" borderId="0" xfId="6" applyNumberFormat="1" applyAlignment="1">
      <alignment horizontal="right"/>
    </xf>
    <xf numFmtId="4" fontId="11" fillId="0" borderId="0" xfId="6" applyNumberFormat="1" applyAlignment="1">
      <alignment horizontal="center" wrapText="1"/>
    </xf>
    <xf numFmtId="0" fontId="11" fillId="0" borderId="0" xfId="6" applyAlignment="1">
      <alignment horizontal="center" wrapText="1"/>
    </xf>
    <xf numFmtId="16" fontId="28" fillId="0" borderId="0" xfId="6" applyNumberFormat="1" applyFont="1" applyAlignment="1">
      <alignment horizontal="right" vertical="top"/>
    </xf>
    <xf numFmtId="14" fontId="11" fillId="0" borderId="0" xfId="6" applyNumberFormat="1" applyAlignment="1">
      <alignment horizontal="right" vertical="top"/>
    </xf>
    <xf numFmtId="0" fontId="79" fillId="0" borderId="0" xfId="6" applyFont="1" applyAlignment="1">
      <alignment vertical="top" wrapText="1"/>
    </xf>
    <xf numFmtId="0" fontId="15" fillId="0" borderId="0" xfId="6" applyFont="1" applyAlignment="1">
      <alignment horizontal="center"/>
    </xf>
    <xf numFmtId="4" fontId="15" fillId="0" borderId="0" xfId="6" applyNumberFormat="1" applyFont="1" applyAlignment="1">
      <alignment horizontal="center"/>
    </xf>
    <xf numFmtId="2" fontId="13" fillId="0" borderId="0" xfId="6" applyNumberFormat="1" applyFont="1" applyAlignment="1">
      <alignment horizontal="left"/>
    </xf>
    <xf numFmtId="4" fontId="21" fillId="0" borderId="0" xfId="6" applyNumberFormat="1" applyFont="1" applyAlignment="1">
      <alignment horizontal="right"/>
    </xf>
    <xf numFmtId="0" fontId="28" fillId="0" borderId="0" xfId="6" quotePrefix="1" applyFont="1" applyAlignment="1">
      <alignment horizontal="right" vertical="top"/>
    </xf>
    <xf numFmtId="0" fontId="43" fillId="0" borderId="0" xfId="6" applyFont="1" applyAlignment="1">
      <alignment horizontal="right" vertical="top"/>
    </xf>
    <xf numFmtId="0" fontId="43" fillId="0" borderId="0" xfId="0" applyFont="1" applyAlignment="1">
      <alignment horizontal="left" vertical="top" wrapText="1"/>
    </xf>
    <xf numFmtId="0" fontId="42" fillId="0" borderId="0" xfId="6" applyFont="1" applyAlignment="1">
      <alignment horizontal="right" vertical="top"/>
    </xf>
    <xf numFmtId="0" fontId="42" fillId="0" borderId="0" xfId="0" applyFont="1" applyAlignment="1">
      <alignment horizontal="left" vertical="top" wrapText="1"/>
    </xf>
    <xf numFmtId="0" fontId="78" fillId="0" borderId="0" xfId="6" applyFont="1" applyAlignment="1">
      <alignment horizontal="left" vertical="top"/>
    </xf>
    <xf numFmtId="0" fontId="11" fillId="0" borderId="0" xfId="6" applyAlignment="1">
      <alignment horizontal="left" vertical="top" wrapText="1"/>
    </xf>
    <xf numFmtId="0" fontId="80" fillId="0" borderId="0" xfId="6" applyFont="1" applyAlignment="1">
      <alignment vertical="top"/>
    </xf>
    <xf numFmtId="0" fontId="80" fillId="0" borderId="0" xfId="6" quotePrefix="1" applyFont="1" applyAlignment="1">
      <alignment vertical="top"/>
    </xf>
    <xf numFmtId="0" fontId="81" fillId="0" borderId="0" xfId="6" applyFont="1" applyAlignment="1">
      <alignment horizontal="left" vertical="top"/>
    </xf>
    <xf numFmtId="4" fontId="17" fillId="0" borderId="0" xfId="1" applyNumberFormat="1" applyFont="1"/>
    <xf numFmtId="0" fontId="24" fillId="0" borderId="0" xfId="6" applyFont="1" applyAlignment="1">
      <alignment horizontal="left" vertical="top" wrapText="1"/>
    </xf>
    <xf numFmtId="0" fontId="11" fillId="0" borderId="0" xfId="6" applyAlignment="1">
      <alignment horizontal="left" vertical="justify" wrapText="1"/>
    </xf>
    <xf numFmtId="0" fontId="79" fillId="0" borderId="0" xfId="6" applyFont="1" applyAlignment="1">
      <alignment horizontal="right" vertical="top"/>
    </xf>
    <xf numFmtId="0" fontId="63" fillId="0" borderId="0" xfId="6" applyFont="1" applyAlignment="1">
      <alignment vertical="top" wrapText="1"/>
    </xf>
    <xf numFmtId="0" fontId="11" fillId="0" borderId="0" xfId="6" applyAlignment="1">
      <alignment vertical="top" wrapText="1"/>
    </xf>
    <xf numFmtId="0" fontId="82" fillId="0" borderId="0" xfId="6" applyFont="1" applyAlignment="1">
      <alignment horizontal="justify" vertical="top" wrapText="1"/>
    </xf>
    <xf numFmtId="0" fontId="11" fillId="0" borderId="4" xfId="6" applyBorder="1" applyAlignment="1">
      <alignment horizontal="justify" vertical="top" wrapText="1"/>
    </xf>
    <xf numFmtId="2" fontId="15" fillId="0" borderId="0" xfId="1" applyNumberFormat="1" applyFont="1" applyAlignment="1">
      <alignment horizontal="left" vertical="top" wrapText="1"/>
    </xf>
    <xf numFmtId="4" fontId="84" fillId="0" borderId="0" xfId="35" applyNumberFormat="1" applyFont="1" applyAlignment="1">
      <alignment horizontal="left" vertical="top" wrapText="1"/>
    </xf>
    <xf numFmtId="4" fontId="84" fillId="0" borderId="0" xfId="35" applyNumberFormat="1" applyFont="1" applyAlignment="1">
      <alignment vertical="top" wrapText="1"/>
    </xf>
    <xf numFmtId="4" fontId="87" fillId="0" borderId="0" xfId="35" applyNumberFormat="1" applyFont="1" applyAlignment="1">
      <alignment vertical="top" wrapText="1"/>
    </xf>
    <xf numFmtId="4" fontId="87" fillId="0" borderId="0" xfId="35" applyNumberFormat="1" applyFont="1" applyAlignment="1">
      <alignment horizontal="left" vertical="top" wrapText="1"/>
    </xf>
    <xf numFmtId="4" fontId="87" fillId="0" borderId="0" xfId="35" applyNumberFormat="1" applyFont="1" applyAlignment="1" applyProtection="1">
      <alignment vertical="top" wrapText="1"/>
      <protection locked="0"/>
    </xf>
    <xf numFmtId="4" fontId="84" fillId="0" borderId="0" xfId="34" applyNumberFormat="1" applyFont="1" applyAlignment="1">
      <alignment horizontal="left" vertical="top" wrapText="1"/>
    </xf>
    <xf numFmtId="4" fontId="84" fillId="0" borderId="0" xfId="34" applyNumberFormat="1" applyFont="1" applyAlignment="1">
      <alignment vertical="top" wrapText="1"/>
    </xf>
    <xf numFmtId="4" fontId="84" fillId="0" borderId="0" xfId="34" applyNumberFormat="1" applyFont="1" applyAlignment="1" applyProtection="1">
      <alignment vertical="top" wrapText="1"/>
      <protection locked="0"/>
    </xf>
    <xf numFmtId="4" fontId="85" fillId="0" borderId="0" xfId="0" applyNumberFormat="1" applyFont="1" applyAlignment="1">
      <alignment vertical="top" wrapText="1"/>
    </xf>
    <xf numFmtId="4" fontId="88" fillId="0" borderId="0" xfId="0" applyNumberFormat="1" applyFont="1" applyAlignment="1">
      <alignment horizontal="left" wrapText="1"/>
    </xf>
    <xf numFmtId="4" fontId="88" fillId="0" borderId="0" xfId="0" applyNumberFormat="1" applyFont="1" applyAlignment="1">
      <alignment vertical="top" wrapText="1"/>
    </xf>
    <xf numFmtId="4" fontId="88" fillId="0" borderId="0" xfId="0" applyNumberFormat="1" applyFont="1" applyAlignment="1">
      <alignment wrapText="1"/>
    </xf>
    <xf numFmtId="4" fontId="87" fillId="0" borderId="0" xfId="0" applyNumberFormat="1" applyFont="1" applyAlignment="1">
      <alignment vertical="top" wrapText="1"/>
    </xf>
    <xf numFmtId="0" fontId="24" fillId="0" borderId="0" xfId="6" applyFont="1" applyAlignment="1">
      <alignment horizontal="right" wrapText="1"/>
    </xf>
    <xf numFmtId="4" fontId="89" fillId="0" borderId="0" xfId="1" applyNumberFormat="1" applyFont="1" applyAlignment="1">
      <alignment horizontal="left" vertical="top"/>
    </xf>
    <xf numFmtId="4" fontId="31" fillId="0" borderId="1" xfId="1" applyNumberFormat="1" applyFont="1" applyBorder="1" applyAlignment="1">
      <alignment horizontal="left" vertical="top" wrapText="1"/>
    </xf>
    <xf numFmtId="4" fontId="31" fillId="0" borderId="0" xfId="1" applyNumberFormat="1" applyFont="1" applyAlignment="1">
      <alignment horizontal="left" vertical="top" wrapText="1"/>
    </xf>
    <xf numFmtId="0" fontId="90" fillId="0" borderId="0" xfId="6" applyFont="1" applyAlignment="1">
      <alignment vertical="top"/>
    </xf>
    <xf numFmtId="0" fontId="28" fillId="0" borderId="0" xfId="6" applyFont="1" applyAlignment="1">
      <alignment horizontal="center"/>
    </xf>
    <xf numFmtId="4" fontId="28" fillId="0" borderId="0" xfId="6" applyNumberFormat="1" applyFont="1" applyAlignment="1">
      <alignment horizontal="center"/>
    </xf>
    <xf numFmtId="0" fontId="91" fillId="0" borderId="0" xfId="6" applyFont="1" applyAlignment="1">
      <alignment horizontal="left" vertical="top"/>
    </xf>
    <xf numFmtId="4" fontId="29" fillId="0" borderId="0" xfId="6" applyNumberFormat="1" applyFont="1" applyAlignment="1">
      <alignment horizontal="right"/>
    </xf>
    <xf numFmtId="0" fontId="28" fillId="0" borderId="0" xfId="6" applyFont="1" applyAlignment="1">
      <alignment horizontal="left" vertical="top"/>
    </xf>
    <xf numFmtId="4" fontId="26" fillId="0" borderId="0" xfId="6" applyNumberFormat="1" applyFont="1" applyAlignment="1">
      <alignment horizontal="left"/>
    </xf>
    <xf numFmtId="0" fontId="26" fillId="0" borderId="0" xfId="6" quotePrefix="1" applyFont="1" applyAlignment="1">
      <alignment horizontal="right" vertical="top"/>
    </xf>
    <xf numFmtId="0" fontId="28" fillId="0" borderId="0" xfId="6" applyFont="1" applyAlignment="1">
      <alignment horizontal="left" vertical="top" wrapText="1"/>
    </xf>
    <xf numFmtId="0" fontId="15" fillId="0" borderId="0" xfId="0" applyFont="1" applyAlignment="1">
      <alignment vertical="top" wrapText="1"/>
    </xf>
    <xf numFmtId="0" fontId="13" fillId="0" borderId="0" xfId="0" applyFont="1" applyAlignment="1">
      <alignment horizontal="justify" vertical="top" wrapText="1"/>
    </xf>
    <xf numFmtId="0" fontId="42" fillId="0" borderId="0" xfId="0" applyFont="1" applyAlignment="1">
      <alignment horizontal="justify" vertical="top" wrapText="1"/>
    </xf>
    <xf numFmtId="0" fontId="83" fillId="0" borderId="0" xfId="0" applyFont="1"/>
    <xf numFmtId="0" fontId="0" fillId="0" borderId="0" xfId="0" applyAlignment="1">
      <alignment horizontal="center" wrapText="1"/>
    </xf>
    <xf numFmtId="0" fontId="55" fillId="0" borderId="0" xfId="0" applyFont="1"/>
    <xf numFmtId="1" fontId="24" fillId="0" borderId="0" xfId="0" applyNumberFormat="1" applyFont="1" applyAlignment="1">
      <alignment horizontal="center" vertical="top"/>
    </xf>
    <xf numFmtId="0" fontId="80" fillId="0" borderId="0" xfId="0" applyFont="1" applyAlignment="1">
      <alignment vertical="top" wrapText="1"/>
    </xf>
    <xf numFmtId="2" fontId="24" fillId="0" borderId="0" xfId="0" applyNumberFormat="1" applyFont="1" applyAlignment="1">
      <alignment horizontal="center" wrapText="1"/>
    </xf>
    <xf numFmtId="172" fontId="24" fillId="0" borderId="0" xfId="0" applyNumberFormat="1" applyFont="1" applyProtection="1">
      <protection locked="0"/>
    </xf>
    <xf numFmtId="43" fontId="24" fillId="0" borderId="0" xfId="0" applyNumberFormat="1" applyFont="1"/>
    <xf numFmtId="0" fontId="0" fillId="0" borderId="0" xfId="0" applyAlignment="1">
      <alignment horizontal="center"/>
    </xf>
    <xf numFmtId="4" fontId="83" fillId="0" borderId="0" xfId="0" applyNumberFormat="1" applyFont="1" applyAlignment="1">
      <alignment horizontal="center" wrapText="1"/>
    </xf>
    <xf numFmtId="0" fontId="24" fillId="0" borderId="0" xfId="6" applyFont="1" applyAlignment="1">
      <alignment horizontal="justify" vertical="top" wrapText="1"/>
    </xf>
    <xf numFmtId="165" fontId="11" fillId="0" borderId="0" xfId="1" applyNumberFormat="1" applyFont="1"/>
    <xf numFmtId="173" fontId="14" fillId="0" borderId="0" xfId="1" applyNumberFormat="1" applyFont="1" applyAlignment="1">
      <alignment horizontal="left" vertical="top" wrapText="1"/>
    </xf>
    <xf numFmtId="44" fontId="29" fillId="0" borderId="0" xfId="39" applyFont="1" applyFill="1" applyAlignment="1" applyProtection="1">
      <alignment horizontal="right" vertical="top"/>
      <protection locked="0"/>
    </xf>
    <xf numFmtId="0" fontId="93" fillId="0" borderId="0" xfId="0" applyFont="1"/>
    <xf numFmtId="0" fontId="40" fillId="0" borderId="9" xfId="1" applyFont="1" applyBorder="1" applyAlignment="1">
      <alignment horizontal="right" vertical="top"/>
    </xf>
    <xf numFmtId="0" fontId="31" fillId="0" borderId="9" xfId="1" applyFont="1" applyBorder="1" applyAlignment="1">
      <alignment horizontal="left" vertical="top" wrapText="1"/>
    </xf>
    <xf numFmtId="0" fontId="32" fillId="0" borderId="9" xfId="1" applyFont="1" applyBorder="1" applyAlignment="1">
      <alignment horizontal="left" vertical="top"/>
    </xf>
    <xf numFmtId="0" fontId="13" fillId="0" borderId="3" xfId="6" applyFont="1" applyBorder="1" applyAlignment="1">
      <alignment horizontal="justify" vertical="top" wrapText="1"/>
    </xf>
    <xf numFmtId="44" fontId="26" fillId="0" borderId="0" xfId="39" applyFont="1" applyFill="1"/>
    <xf numFmtId="44" fontId="34" fillId="0" borderId="0" xfId="39" applyFont="1" applyAlignment="1">
      <alignment vertical="top" wrapText="1"/>
    </xf>
    <xf numFmtId="44" fontId="33" fillId="0" borderId="2" xfId="39" applyFont="1" applyBorder="1" applyAlignment="1">
      <alignment vertical="top" wrapText="1"/>
    </xf>
    <xf numFmtId="44" fontId="17" fillId="0" borderId="0" xfId="39" applyFont="1"/>
    <xf numFmtId="44" fontId="13" fillId="0" borderId="0" xfId="39" applyFont="1"/>
    <xf numFmtId="44" fontId="15" fillId="0" borderId="0" xfId="39" applyFont="1" applyAlignment="1">
      <alignment horizontal="right" vertical="top"/>
    </xf>
    <xf numFmtId="44" fontId="26" fillId="0" borderId="0" xfId="39" applyFont="1"/>
    <xf numFmtId="44" fontId="29" fillId="0" borderId="0" xfId="39" applyFont="1" applyAlignment="1">
      <alignment horizontal="center" vertical="top"/>
    </xf>
    <xf numFmtId="44" fontId="26" fillId="0" borderId="4" xfId="39" applyFont="1" applyBorder="1"/>
    <xf numFmtId="44" fontId="24" fillId="0" borderId="0" xfId="39" applyFont="1"/>
    <xf numFmtId="44" fontId="11" fillId="0" borderId="0" xfId="39" applyFont="1"/>
    <xf numFmtId="44" fontId="11" fillId="0" borderId="0" xfId="39" applyFont="1" applyAlignment="1">
      <alignment horizontal="right"/>
    </xf>
    <xf numFmtId="44" fontId="93" fillId="0" borderId="0" xfId="39" applyFont="1"/>
    <xf numFmtId="0" fontId="0" fillId="0" borderId="0" xfId="0" applyFill="1"/>
    <xf numFmtId="0" fontId="0" fillId="0" borderId="0" xfId="0"/>
    <xf numFmtId="0" fontId="0" fillId="3" borderId="0" xfId="0" applyFill="1"/>
    <xf numFmtId="0" fontId="11" fillId="3" borderId="0" xfId="2" applyFont="1" applyFill="1"/>
    <xf numFmtId="0" fontId="29" fillId="0" borderId="0" xfId="2" applyFont="1" applyFill="1" applyAlignment="1">
      <alignment horizontal="right" vertical="top"/>
    </xf>
    <xf numFmtId="0" fontId="29" fillId="0" borderId="0" xfId="2" applyFont="1" applyFill="1" applyAlignment="1">
      <alignment horizontal="center" vertical="top"/>
    </xf>
    <xf numFmtId="4" fontId="29" fillId="0" borderId="0" xfId="2" applyNumberFormat="1" applyFont="1" applyFill="1" applyAlignment="1">
      <alignment horizontal="right" vertical="top"/>
    </xf>
    <xf numFmtId="0" fontId="11" fillId="0" borderId="0" xfId="2" applyFont="1" applyFill="1" applyAlignment="1">
      <alignment vertical="top"/>
    </xf>
    <xf numFmtId="4" fontId="0" fillId="0" borderId="0" xfId="0" applyNumberFormat="1" applyFill="1"/>
    <xf numFmtId="0" fontId="0" fillId="0" borderId="0" xfId="0"/>
    <xf numFmtId="0" fontId="0" fillId="0" borderId="0" xfId="0"/>
    <xf numFmtId="0" fontId="0" fillId="0" borderId="0" xfId="0"/>
    <xf numFmtId="16" fontId="28" fillId="0" borderId="0" xfId="6" quotePrefix="1" applyNumberFormat="1" applyFont="1" applyAlignment="1">
      <alignment horizontal="right" vertical="top"/>
    </xf>
    <xf numFmtId="14" fontId="26" fillId="0" borderId="0" xfId="6" quotePrefix="1" applyNumberFormat="1" applyFont="1" applyAlignment="1">
      <alignment horizontal="right" vertical="top"/>
    </xf>
    <xf numFmtId="0" fontId="11" fillId="0" borderId="0" xfId="6" quotePrefix="1" applyAlignment="1">
      <alignment horizontal="right" vertical="top"/>
    </xf>
    <xf numFmtId="0" fontId="26" fillId="0" borderId="0" xfId="2" quotePrefix="1" applyFont="1" applyAlignment="1">
      <alignment horizontal="right" vertical="top"/>
    </xf>
    <xf numFmtId="49" fontId="62" fillId="0" borderId="0" xfId="9" applyNumberFormat="1" applyFont="1" applyFill="1" applyAlignment="1">
      <alignment horizontal="left" vertical="top" wrapText="1"/>
    </xf>
    <xf numFmtId="0" fontId="62" fillId="0" borderId="0" xfId="9" applyFont="1" applyFill="1" applyAlignment="1">
      <alignment horizontal="justify" vertical="top" wrapText="1"/>
    </xf>
    <xf numFmtId="0" fontId="62" fillId="0" borderId="0" xfId="9" applyFont="1" applyFill="1" applyAlignment="1">
      <alignment vertical="top" wrapText="1"/>
    </xf>
    <xf numFmtId="2" fontId="62" fillId="0" borderId="0" xfId="9" applyNumberFormat="1" applyFont="1" applyFill="1" applyAlignment="1">
      <alignment vertical="top" wrapText="1"/>
    </xf>
    <xf numFmtId="4" fontId="62" fillId="0" borderId="0" xfId="25" applyNumberFormat="1" applyFont="1" applyFill="1" applyAlignment="1">
      <alignment horizontal="right" wrapText="1"/>
    </xf>
    <xf numFmtId="0" fontId="11" fillId="0" borderId="0" xfId="1" applyFill="1"/>
    <xf numFmtId="0" fontId="11" fillId="0" borderId="0" xfId="6" quotePrefix="1" applyFill="1" applyAlignment="1">
      <alignment horizontal="right" vertical="top"/>
    </xf>
    <xf numFmtId="0" fontId="43" fillId="0" borderId="0" xfId="2" applyFont="1" applyFill="1" applyAlignment="1">
      <alignment horizontal="justify" vertical="top" wrapText="1"/>
    </xf>
    <xf numFmtId="165" fontId="0" fillId="0" borderId="0" xfId="0" applyNumberFormat="1" applyFill="1"/>
    <xf numFmtId="165" fontId="0" fillId="0" borderId="0" xfId="0" applyNumberFormat="1"/>
    <xf numFmtId="0" fontId="11" fillId="0" borderId="0" xfId="6"/>
    <xf numFmtId="0" fontId="15" fillId="0" borderId="0" xfId="6" applyFont="1" applyAlignment="1">
      <alignment horizontal="right" vertical="top"/>
    </xf>
    <xf numFmtId="0" fontId="28" fillId="0" borderId="0" xfId="6" applyFont="1" applyAlignment="1">
      <alignment horizontal="right" vertical="top"/>
    </xf>
    <xf numFmtId="0" fontId="29" fillId="0" borderId="0" xfId="6" applyFont="1" applyAlignment="1">
      <alignment horizontal="right" vertical="top"/>
    </xf>
    <xf numFmtId="0" fontId="13" fillId="0" borderId="0" xfId="6" applyFont="1" applyAlignment="1">
      <alignment horizontal="right" vertical="top"/>
    </xf>
    <xf numFmtId="0" fontId="93" fillId="0" borderId="0" xfId="0" applyFont="1"/>
    <xf numFmtId="0" fontId="11" fillId="0" borderId="0" xfId="6" quotePrefix="1" applyAlignment="1">
      <alignment horizontal="justify" vertical="justify" wrapText="1"/>
    </xf>
    <xf numFmtId="0" fontId="0" fillId="3" borderId="0" xfId="0" quotePrefix="1" applyFill="1"/>
    <xf numFmtId="165" fontId="0" fillId="3" borderId="0" xfId="0" quotePrefix="1" applyNumberFormat="1" applyFill="1"/>
    <xf numFmtId="0" fontId="11" fillId="3" borderId="0" xfId="6" applyFill="1"/>
    <xf numFmtId="2" fontId="24" fillId="0" borderId="0" xfId="1" applyNumberFormat="1" applyFont="1" applyAlignment="1" applyProtection="1">
      <alignment horizontal="left" vertical="center"/>
      <protection hidden="1"/>
    </xf>
    <xf numFmtId="0" fontId="13" fillId="0" borderId="0" xfId="6" applyFont="1" applyFill="1" applyAlignment="1">
      <alignment horizontal="right" vertical="top"/>
    </xf>
    <xf numFmtId="0" fontId="13" fillId="0" borderId="0" xfId="2" applyFont="1" applyFill="1" applyAlignment="1">
      <alignment horizontal="right"/>
    </xf>
    <xf numFmtId="0" fontId="13" fillId="0" borderId="3" xfId="2" applyFont="1" applyFill="1" applyBorder="1" applyAlignment="1">
      <alignment horizontal="right"/>
    </xf>
    <xf numFmtId="0" fontId="26" fillId="0" borderId="0" xfId="2" applyFont="1" applyFill="1" applyAlignment="1">
      <alignment horizontal="right"/>
    </xf>
    <xf numFmtId="0" fontId="49" fillId="0" borderId="0" xfId="0" applyFont="1" applyFill="1" applyAlignment="1">
      <alignment horizontal="right"/>
    </xf>
    <xf numFmtId="0" fontId="26" fillId="0" borderId="0" xfId="6" applyFont="1" applyFill="1" applyAlignment="1">
      <alignment horizontal="right"/>
    </xf>
    <xf numFmtId="0" fontId="26" fillId="0" borderId="0" xfId="6" applyFont="1" applyAlignment="1">
      <alignment horizontal="right"/>
    </xf>
    <xf numFmtId="0" fontId="11" fillId="0" borderId="0" xfId="2" applyFont="1" applyFill="1" applyAlignment="1">
      <alignment horizontal="right"/>
    </xf>
    <xf numFmtId="0" fontId="11" fillId="0" borderId="0" xfId="6" applyFill="1" applyAlignment="1">
      <alignment horizontal="right"/>
    </xf>
    <xf numFmtId="0" fontId="0" fillId="0" borderId="0" xfId="0" applyAlignment="1">
      <alignment horizontal="right"/>
    </xf>
    <xf numFmtId="44" fontId="32" fillId="0" borderId="0" xfId="39" applyFont="1" applyAlignment="1">
      <alignment horizontal="right" vertical="top"/>
    </xf>
    <xf numFmtId="44" fontId="32" fillId="0" borderId="2" xfId="39" applyFont="1" applyBorder="1" applyAlignment="1">
      <alignment horizontal="right" vertical="top"/>
    </xf>
    <xf numFmtId="44" fontId="18" fillId="0" borderId="0" xfId="39" applyFont="1" applyAlignment="1">
      <alignment vertical="top"/>
    </xf>
    <xf numFmtId="44" fontId="15" fillId="0" borderId="0" xfId="39" applyFont="1" applyAlignment="1">
      <alignment horizontal="center"/>
    </xf>
    <xf numFmtId="44" fontId="13" fillId="0" borderId="0" xfId="39" applyFont="1" applyProtection="1">
      <protection locked="0"/>
    </xf>
    <xf numFmtId="44" fontId="16" fillId="0" borderId="0" xfId="39" applyFont="1" applyFill="1" applyProtection="1">
      <protection locked="0"/>
    </xf>
    <xf numFmtId="44" fontId="13" fillId="0" borderId="0" xfId="39" applyFont="1" applyFill="1"/>
    <xf numFmtId="44" fontId="13" fillId="0" borderId="3" xfId="39" applyFont="1" applyFill="1" applyBorder="1" applyAlignment="1" applyProtection="1">
      <alignment horizontal="right"/>
      <protection locked="0"/>
    </xf>
    <xf numFmtId="44" fontId="13" fillId="0" borderId="3" xfId="39" applyFont="1" applyFill="1" applyBorder="1"/>
    <xf numFmtId="44" fontId="13" fillId="0" borderId="0" xfId="39" applyFont="1" applyFill="1" applyAlignment="1" applyProtection="1">
      <alignment horizontal="right"/>
      <protection locked="0"/>
    </xf>
    <xf numFmtId="44" fontId="28" fillId="0" borderId="0" xfId="39" applyFont="1"/>
    <xf numFmtId="44" fontId="26" fillId="0" borderId="0" xfId="39" applyFont="1" applyProtection="1">
      <protection locked="0"/>
    </xf>
    <xf numFmtId="44" fontId="29" fillId="0" borderId="0" xfId="39" applyFont="1" applyAlignment="1" applyProtection="1">
      <alignment horizontal="right" vertical="top"/>
      <protection locked="0"/>
    </xf>
    <xf numFmtId="44" fontId="26" fillId="0" borderId="0" xfId="39" applyFont="1" applyFill="1" applyProtection="1">
      <protection locked="0"/>
    </xf>
    <xf numFmtId="44" fontId="26" fillId="0" borderId="0" xfId="39" applyFont="1" applyFill="1" applyAlignment="1" applyProtection="1">
      <alignment vertical="top"/>
      <protection locked="0"/>
    </xf>
    <xf numFmtId="44" fontId="29" fillId="0" borderId="0" xfId="39" applyFont="1" applyFill="1" applyAlignment="1">
      <alignment horizontal="center" vertical="top"/>
    </xf>
    <xf numFmtId="44" fontId="11" fillId="0" borderId="0" xfId="39" applyFont="1" applyFill="1"/>
    <xf numFmtId="44" fontId="26" fillId="0" borderId="0" xfId="39" applyFont="1" applyFill="1" applyBorder="1"/>
    <xf numFmtId="44" fontId="26" fillId="0" borderId="0" xfId="39" applyFont="1" applyFill="1" applyAlignment="1">
      <alignment vertical="top"/>
    </xf>
    <xf numFmtId="0" fontId="11" fillId="0" borderId="0" xfId="1" applyAlignment="1">
      <alignment horizontal="right"/>
    </xf>
    <xf numFmtId="2" fontId="24" fillId="0" borderId="0" xfId="1" applyNumberFormat="1" applyFont="1" applyAlignment="1" applyProtection="1">
      <alignment horizontal="right" vertical="top"/>
      <protection hidden="1"/>
    </xf>
    <xf numFmtId="2" fontId="24" fillId="0" borderId="0" xfId="1" applyNumberFormat="1" applyFont="1" applyAlignment="1">
      <alignment horizontal="right" wrapText="1"/>
    </xf>
    <xf numFmtId="0" fontId="24" fillId="0" borderId="0" xfId="9" applyFont="1" applyAlignment="1">
      <alignment horizontal="right"/>
    </xf>
    <xf numFmtId="0" fontId="11" fillId="0" borderId="0" xfId="9" applyAlignment="1">
      <alignment horizontal="right"/>
    </xf>
    <xf numFmtId="0" fontId="58" fillId="0" borderId="0" xfId="1" applyFont="1" applyAlignment="1">
      <alignment horizontal="right"/>
    </xf>
    <xf numFmtId="2" fontId="60" fillId="0" borderId="0" xfId="9" applyNumberFormat="1" applyFont="1" applyAlignment="1">
      <alignment horizontal="right" vertical="center"/>
    </xf>
    <xf numFmtId="0" fontId="60" fillId="0" borderId="0" xfId="9" applyFont="1" applyAlignment="1">
      <alignment horizontal="right"/>
    </xf>
    <xf numFmtId="0" fontId="60" fillId="0" borderId="0" xfId="9" applyFont="1" applyAlignment="1">
      <alignment horizontal="right" vertical="top" wrapText="1"/>
    </xf>
    <xf numFmtId="0" fontId="60" fillId="0" borderId="0" xfId="9" applyFont="1" applyAlignment="1">
      <alignment horizontal="right" wrapText="1"/>
    </xf>
    <xf numFmtId="0" fontId="65" fillId="0" borderId="0" xfId="26" applyFont="1" applyAlignment="1">
      <alignment horizontal="right"/>
    </xf>
    <xf numFmtId="0" fontId="62" fillId="0" borderId="0" xfId="9" applyFont="1" applyAlignment="1">
      <alignment horizontal="right" vertical="top" wrapText="1"/>
    </xf>
    <xf numFmtId="49" fontId="62" fillId="0" borderId="0" xfId="9" applyNumberFormat="1" applyFont="1" applyAlignment="1">
      <alignment horizontal="right" vertical="top" wrapText="1"/>
    </xf>
    <xf numFmtId="0" fontId="62" fillId="0" borderId="7" xfId="9" applyFont="1" applyBorder="1" applyAlignment="1">
      <alignment horizontal="right" vertical="top" wrapText="1"/>
    </xf>
    <xf numFmtId="2" fontId="60" fillId="0" borderId="0" xfId="9" applyNumberFormat="1" applyFont="1" applyAlignment="1">
      <alignment horizontal="right" vertical="top"/>
    </xf>
    <xf numFmtId="49" fontId="11" fillId="0" borderId="0" xfId="9" applyNumberFormat="1" applyAlignment="1">
      <alignment horizontal="right" vertical="top" wrapText="1"/>
    </xf>
    <xf numFmtId="49" fontId="60" fillId="0" borderId="0" xfId="9" applyNumberFormat="1" applyFont="1" applyAlignment="1">
      <alignment horizontal="right" vertical="top"/>
    </xf>
    <xf numFmtId="49" fontId="41" fillId="0" borderId="0" xfId="9" applyNumberFormat="1" applyFont="1" applyAlignment="1">
      <alignment horizontal="right" vertical="top" wrapText="1"/>
    </xf>
    <xf numFmtId="49" fontId="36" fillId="0" borderId="0" xfId="9" applyNumberFormat="1" applyFont="1" applyAlignment="1">
      <alignment horizontal="right" vertical="top" wrapText="1"/>
    </xf>
    <xf numFmtId="2" fontId="60" fillId="0" borderId="8" xfId="9" applyNumberFormat="1" applyFont="1" applyBorder="1" applyAlignment="1">
      <alignment horizontal="right" vertical="top"/>
    </xf>
    <xf numFmtId="169" fontId="62" fillId="0" borderId="0" xfId="9" applyNumberFormat="1" applyFont="1" applyAlignment="1">
      <alignment horizontal="right" vertical="top" wrapText="1"/>
    </xf>
    <xf numFmtId="49" fontId="62" fillId="0" borderId="0" xfId="30" applyNumberFormat="1" applyFont="1" applyAlignment="1">
      <alignment horizontal="right" vertical="top" wrapText="1"/>
    </xf>
    <xf numFmtId="0" fontId="61" fillId="0" borderId="0" xfId="30" applyFont="1" applyAlignment="1">
      <alignment horizontal="right" vertical="top" wrapText="1"/>
    </xf>
    <xf numFmtId="49" fontId="62" fillId="0" borderId="0" xfId="32" applyNumberFormat="1" applyFont="1" applyAlignment="1">
      <alignment horizontal="right" vertical="top" wrapText="1"/>
    </xf>
    <xf numFmtId="49" fontId="62" fillId="0" borderId="0" xfId="9" applyNumberFormat="1" applyFont="1" applyAlignment="1">
      <alignment horizontal="right"/>
    </xf>
    <xf numFmtId="0" fontId="62" fillId="0" borderId="0" xfId="9" applyFont="1" applyAlignment="1">
      <alignment horizontal="right"/>
    </xf>
    <xf numFmtId="0" fontId="61" fillId="0" borderId="7" xfId="9" applyFont="1" applyBorder="1" applyAlignment="1">
      <alignment horizontal="right" vertical="top" wrapText="1"/>
    </xf>
    <xf numFmtId="49" fontId="62" fillId="0" borderId="0" xfId="9" applyNumberFormat="1" applyFont="1" applyAlignment="1">
      <alignment horizontal="right" wrapText="1"/>
    </xf>
    <xf numFmtId="49" fontId="11" fillId="0" borderId="0" xfId="32" applyNumberFormat="1" applyAlignment="1">
      <alignment horizontal="right" vertical="top" wrapText="1"/>
    </xf>
    <xf numFmtId="2" fontId="11" fillId="0" borderId="0" xfId="1" applyNumberFormat="1" applyFont="1" applyAlignment="1">
      <alignment horizontal="right" wrapText="1"/>
    </xf>
    <xf numFmtId="2" fontId="11" fillId="0" borderId="0" xfId="1" applyNumberFormat="1" applyFont="1" applyAlignment="1">
      <alignment wrapText="1"/>
    </xf>
    <xf numFmtId="0" fontId="3" fillId="0" borderId="0" xfId="0" applyFont="1"/>
    <xf numFmtId="0" fontId="11" fillId="0" borderId="0" xfId="1" applyFont="1"/>
    <xf numFmtId="0" fontId="57" fillId="0" borderId="0" xfId="9" applyFont="1" applyAlignment="1">
      <alignment horizontal="right" wrapText="1"/>
    </xf>
    <xf numFmtId="0" fontId="57" fillId="0" borderId="0" xfId="9" applyFont="1" applyAlignment="1">
      <alignment vertical="top" wrapText="1"/>
    </xf>
    <xf numFmtId="0" fontId="24" fillId="0" borderId="0" xfId="1" applyFont="1"/>
    <xf numFmtId="0" fontId="57" fillId="0" borderId="0" xfId="9" applyFont="1" applyAlignment="1">
      <alignment horizontal="right" vertical="top" wrapText="1"/>
    </xf>
    <xf numFmtId="0" fontId="57" fillId="0" borderId="0" xfId="9" applyFont="1" applyAlignment="1">
      <alignment horizontal="left" vertical="top" wrapText="1"/>
    </xf>
    <xf numFmtId="0" fontId="62" fillId="0" borderId="0" xfId="9" applyFont="1" applyBorder="1" applyAlignment="1">
      <alignment horizontal="justify" vertical="top" wrapText="1"/>
    </xf>
    <xf numFmtId="0" fontId="62" fillId="0" borderId="0" xfId="9" applyFont="1" applyBorder="1" applyAlignment="1">
      <alignment horizontal="right" vertical="top" wrapText="1"/>
    </xf>
    <xf numFmtId="2" fontId="60" fillId="0" borderId="0" xfId="9" applyNumberFormat="1" applyFont="1" applyBorder="1" applyAlignment="1">
      <alignment horizontal="right" vertical="top"/>
    </xf>
    <xf numFmtId="2" fontId="60" fillId="0" borderId="4" xfId="9" applyNumberFormat="1" applyFont="1" applyBorder="1" applyAlignment="1">
      <alignment horizontal="justify" vertical="top"/>
    </xf>
    <xf numFmtId="0" fontId="0" fillId="0" borderId="0" xfId="0" applyBorder="1"/>
    <xf numFmtId="44" fontId="11" fillId="0" borderId="0" xfId="39" applyFont="1" applyAlignment="1" applyProtection="1">
      <alignment horizontal="right" wrapText="1"/>
      <protection locked="0"/>
    </xf>
    <xf numFmtId="0" fontId="57" fillId="0" borderId="0" xfId="9" applyFont="1" applyAlignment="1">
      <alignment horizontal="justify" vertical="top" wrapText="1"/>
    </xf>
    <xf numFmtId="44" fontId="34" fillId="0" borderId="0" xfId="39" applyFont="1" applyAlignment="1">
      <alignment vertical="top"/>
    </xf>
    <xf numFmtId="44" fontId="33" fillId="0" borderId="2" xfId="39" applyFont="1" applyBorder="1" applyAlignment="1">
      <alignment vertical="top"/>
    </xf>
    <xf numFmtId="44" fontId="24" fillId="0" borderId="0" xfId="39" applyFont="1" applyAlignment="1" applyProtection="1">
      <alignment horizontal="left" vertical="center"/>
      <protection hidden="1"/>
    </xf>
    <xf numFmtId="44" fontId="24" fillId="0" borderId="0" xfId="39" applyFont="1" applyAlignment="1">
      <alignment horizontal="right"/>
    </xf>
    <xf numFmtId="44" fontId="11" fillId="0" borderId="0" xfId="39" applyFont="1" applyAlignment="1">
      <alignment horizontal="right" wrapText="1"/>
    </xf>
    <xf numFmtId="44" fontId="11" fillId="0" borderId="0" xfId="39" applyFont="1" applyAlignment="1">
      <alignment horizontal="right" vertical="top"/>
    </xf>
    <xf numFmtId="44" fontId="11" fillId="0" borderId="0" xfId="39" applyFont="1" applyAlignment="1">
      <alignment wrapText="1" readingOrder="1"/>
    </xf>
    <xf numFmtId="44" fontId="11" fillId="0" borderId="0" xfId="39" applyFont="1" applyAlignment="1">
      <alignment horizontal="right" wrapText="1" readingOrder="1"/>
    </xf>
    <xf numFmtId="44" fontId="60" fillId="0" borderId="0" xfId="39" applyFont="1" applyAlignment="1">
      <alignment horizontal="left"/>
    </xf>
    <xf numFmtId="44" fontId="60" fillId="0" borderId="0" xfId="39" applyFont="1"/>
    <xf numFmtId="44" fontId="60" fillId="0" borderId="0" xfId="39" applyFont="1" applyAlignment="1">
      <alignment horizontal="justify" wrapText="1"/>
    </xf>
    <xf numFmtId="44" fontId="62" fillId="0" borderId="0" xfId="39" applyFont="1" applyAlignment="1">
      <alignment horizontal="justify" vertical="top" wrapText="1"/>
    </xf>
    <xf numFmtId="44" fontId="57" fillId="0" borderId="0" xfId="39" applyFont="1" applyProtection="1">
      <protection locked="0"/>
    </xf>
    <xf numFmtId="44" fontId="62" fillId="0" borderId="0" xfId="39" applyFont="1" applyFill="1" applyBorder="1" applyAlignment="1" applyProtection="1">
      <alignment horizontal="right" shrinkToFit="1"/>
      <protection locked="0"/>
    </xf>
    <xf numFmtId="44" fontId="24" fillId="0" borderId="0" xfId="39" applyFont="1" applyAlignment="1" applyProtection="1">
      <alignment horizontal="right"/>
      <protection locked="0"/>
    </xf>
    <xf numFmtId="44" fontId="62" fillId="0" borderId="0" xfId="39" applyFont="1" applyFill="1" applyBorder="1" applyAlignment="1" applyProtection="1">
      <alignment horizontal="right" vertical="center" shrinkToFit="1"/>
      <protection locked="0"/>
    </xf>
    <xf numFmtId="44" fontId="62" fillId="0" borderId="4" xfId="39" applyFont="1" applyBorder="1" applyAlignment="1" applyProtection="1">
      <alignment horizontal="right"/>
      <protection locked="0"/>
    </xf>
    <xf numFmtId="44" fontId="62" fillId="0" borderId="0" xfId="39" applyFont="1" applyAlignment="1" applyProtection="1">
      <alignment horizontal="right"/>
      <protection locked="0"/>
    </xf>
    <xf numFmtId="44" fontId="62" fillId="0" borderId="0" xfId="39" applyFont="1"/>
    <xf numFmtId="44" fontId="11" fillId="0" borderId="0" xfId="39" applyFont="1" applyFill="1" applyBorder="1" applyAlignment="1" applyProtection="1">
      <alignment horizontal="center" shrinkToFit="1"/>
    </xf>
    <xf numFmtId="44" fontId="11" fillId="0" borderId="0" xfId="39" applyFont="1" applyAlignment="1">
      <alignment vertical="center" wrapText="1"/>
    </xf>
    <xf numFmtId="44" fontId="62" fillId="0" borderId="0" xfId="39" applyFont="1" applyAlignment="1" applyProtection="1">
      <alignment horizontal="right" wrapText="1"/>
      <protection locked="0"/>
    </xf>
    <xf numFmtId="44" fontId="11" fillId="0" borderId="0" xfId="39" applyFont="1" applyAlignment="1">
      <alignment wrapText="1"/>
    </xf>
    <xf numFmtId="44" fontId="11" fillId="0" borderId="0" xfId="39" applyFont="1" applyAlignment="1" applyProtection="1">
      <alignment wrapText="1"/>
      <protection locked="0"/>
    </xf>
    <xf numFmtId="44" fontId="62" fillId="0" borderId="0" xfId="39" applyFont="1" applyAlignment="1">
      <alignment horizontal="right" wrapText="1"/>
    </xf>
    <xf numFmtId="44" fontId="60" fillId="0" borderId="0" xfId="39" applyFont="1" applyProtection="1">
      <protection locked="0"/>
    </xf>
    <xf numFmtId="44" fontId="41" fillId="0" borderId="0" xfId="39" applyFont="1" applyAlignment="1" applyProtection="1">
      <alignment horizontal="right" wrapText="1"/>
      <protection locked="0"/>
    </xf>
    <xf numFmtId="44" fontId="36" fillId="0" borderId="0" xfId="39" applyFont="1" applyAlignment="1" applyProtection="1">
      <alignment horizontal="right" wrapText="1"/>
      <protection locked="0"/>
    </xf>
    <xf numFmtId="44" fontId="36" fillId="0" borderId="0" xfId="39" applyFont="1" applyAlignment="1">
      <alignment horizontal="right"/>
    </xf>
    <xf numFmtId="44" fontId="11" fillId="0" borderId="0" xfId="39" applyFont="1" applyAlignment="1">
      <alignment horizontal="justify" wrapText="1"/>
    </xf>
    <xf numFmtId="44" fontId="11" fillId="0" borderId="0" xfId="39" applyFont="1" applyAlignment="1">
      <alignment horizontal="left" vertical="top" wrapText="1"/>
    </xf>
    <xf numFmtId="44" fontId="11" fillId="0" borderId="0" xfId="39" applyFont="1" applyAlignment="1">
      <alignment vertical="top" wrapText="1"/>
    </xf>
    <xf numFmtId="2" fontId="34" fillId="0" borderId="0" xfId="9" applyNumberFormat="1" applyFont="1" applyAlignment="1">
      <alignment horizontal="left" vertical="top"/>
    </xf>
    <xf numFmtId="2" fontId="34" fillId="0" borderId="2" xfId="9" applyNumberFormat="1" applyFont="1" applyBorder="1" applyAlignment="1">
      <alignment horizontal="left" vertical="top"/>
    </xf>
    <xf numFmtId="2" fontId="13" fillId="0" borderId="0" xfId="24" applyNumberFormat="1" applyFont="1" applyAlignment="1">
      <alignment horizontal="right"/>
    </xf>
    <xf numFmtId="2" fontId="18" fillId="0" borderId="0" xfId="24" applyNumberFormat="1" applyFont="1" applyAlignment="1">
      <alignment vertical="top"/>
    </xf>
    <xf numFmtId="2" fontId="15" fillId="0" borderId="0" xfId="24" applyNumberFormat="1" applyFont="1" applyAlignment="1">
      <alignment horizontal="center"/>
    </xf>
    <xf numFmtId="2" fontId="21" fillId="0" borderId="0" xfId="24" applyNumberFormat="1" applyFont="1" applyAlignment="1">
      <alignment horizontal="right"/>
    </xf>
    <xf numFmtId="2" fontId="11" fillId="0" borderId="0" xfId="1" applyNumberFormat="1" applyFont="1"/>
    <xf numFmtId="2" fontId="24" fillId="0" borderId="0" xfId="9" applyNumberFormat="1" applyFont="1"/>
    <xf numFmtId="2" fontId="13" fillId="0" borderId="3" xfId="2" applyNumberFormat="1" applyFont="1" applyFill="1" applyBorder="1" applyAlignment="1">
      <alignment horizontal="right"/>
    </xf>
    <xf numFmtId="2" fontId="61" fillId="0" borderId="0" xfId="9" applyNumberFormat="1" applyFont="1" applyAlignment="1">
      <alignment horizontal="left"/>
    </xf>
    <xf numFmtId="2" fontId="60" fillId="0" borderId="0" xfId="9" applyNumberFormat="1" applyFont="1" applyAlignment="1">
      <alignment horizontal="left"/>
    </xf>
    <xf numFmtId="2" fontId="60" fillId="0" borderId="0" xfId="9" applyNumberFormat="1" applyFont="1" applyAlignment="1">
      <alignment horizontal="justify" wrapText="1"/>
    </xf>
    <xf numFmtId="2" fontId="57" fillId="0" borderId="0" xfId="9" applyNumberFormat="1" applyFont="1" applyAlignment="1">
      <alignment wrapText="1"/>
    </xf>
    <xf numFmtId="2" fontId="66" fillId="0" borderId="0" xfId="27" applyNumberFormat="1" applyFont="1" applyFill="1" applyBorder="1" applyAlignment="1" applyProtection="1">
      <alignment horizontal="right"/>
    </xf>
    <xf numFmtId="2" fontId="24" fillId="0" borderId="0" xfId="9" applyNumberFormat="1" applyFont="1" applyAlignment="1">
      <alignment wrapText="1"/>
    </xf>
    <xf numFmtId="2" fontId="62" fillId="0" borderId="0" xfId="9" applyNumberFormat="1" applyFont="1" applyBorder="1" applyAlignment="1">
      <alignment horizontal="right" wrapText="1"/>
    </xf>
    <xf numFmtId="2" fontId="62" fillId="0" borderId="4" xfId="9" applyNumberFormat="1" applyFont="1" applyBorder="1" applyAlignment="1">
      <alignment wrapText="1"/>
    </xf>
    <xf numFmtId="2" fontId="62" fillId="0" borderId="0" xfId="9" applyNumberFormat="1" applyFont="1" applyAlignment="1">
      <alignment horizontal="right" wrapText="1"/>
    </xf>
    <xf numFmtId="2" fontId="60" fillId="0" borderId="0" xfId="9" applyNumberFormat="1" applyFont="1" applyAlignment="1">
      <alignment wrapText="1"/>
    </xf>
    <xf numFmtId="2" fontId="36" fillId="0" borderId="0" xfId="9" applyNumberFormat="1" applyFont="1"/>
    <xf numFmtId="2" fontId="62" fillId="0" borderId="0" xfId="30" applyNumberFormat="1" applyFont="1" applyAlignment="1">
      <alignment wrapText="1"/>
    </xf>
    <xf numFmtId="2" fontId="62" fillId="0" borderId="7" xfId="9" applyNumberFormat="1" applyFont="1" applyBorder="1"/>
    <xf numFmtId="2" fontId="11" fillId="0" borderId="0" xfId="9" applyNumberFormat="1" applyAlignment="1">
      <alignment vertical="top" wrapText="1"/>
    </xf>
    <xf numFmtId="2" fontId="41" fillId="0" borderId="0" xfId="9" applyNumberFormat="1" applyFont="1" applyAlignment="1">
      <alignment vertical="top" wrapText="1"/>
    </xf>
    <xf numFmtId="2" fontId="11" fillId="0" borderId="0" xfId="9" applyNumberFormat="1" applyAlignment="1">
      <alignment horizontal="justify" wrapText="1"/>
    </xf>
    <xf numFmtId="2" fontId="11" fillId="0" borderId="0" xfId="9" applyNumberFormat="1" applyAlignment="1">
      <alignment horizontal="left" vertical="top" wrapText="1"/>
    </xf>
    <xf numFmtId="2" fontId="62" fillId="0" borderId="0" xfId="9" applyNumberFormat="1" applyFont="1" applyAlignment="1">
      <alignment horizontal="justify" wrapText="1"/>
    </xf>
    <xf numFmtId="2" fontId="62" fillId="0" borderId="0" xfId="32" applyNumberFormat="1" applyFont="1" applyAlignment="1">
      <alignment wrapText="1"/>
    </xf>
    <xf numFmtId="2" fontId="62" fillId="0" borderId="0" xfId="9" applyNumberFormat="1" applyFont="1" applyAlignment="1">
      <alignment horizontal="justify"/>
    </xf>
    <xf numFmtId="2" fontId="62" fillId="0" borderId="0" xfId="32" applyNumberFormat="1" applyFont="1" applyAlignment="1">
      <alignment horizontal="right" wrapText="1"/>
    </xf>
    <xf numFmtId="0" fontId="66" fillId="0" borderId="0" xfId="26" applyFont="1" applyBorder="1" applyAlignment="1">
      <alignment horizontal="justify" vertical="top" wrapText="1"/>
    </xf>
    <xf numFmtId="49" fontId="65" fillId="0" borderId="0" xfId="26" applyNumberFormat="1" applyFont="1" applyBorder="1" applyAlignment="1">
      <alignment horizontal="right"/>
    </xf>
    <xf numFmtId="2" fontId="97" fillId="0" borderId="0" xfId="27" applyNumberFormat="1" applyFont="1" applyFill="1" applyBorder="1" applyAlignment="1" applyProtection="1">
      <alignment horizontal="right"/>
    </xf>
    <xf numFmtId="44" fontId="24" fillId="0" borderId="0" xfId="39" applyFont="1" applyFill="1" applyBorder="1" applyAlignment="1" applyProtection="1">
      <alignment horizontal="right" shrinkToFit="1"/>
      <protection locked="0"/>
    </xf>
    <xf numFmtId="0" fontId="70" fillId="0" borderId="0" xfId="26" applyFont="1" applyBorder="1" applyAlignment="1">
      <alignment horizontal="justify" vertical="top" wrapText="1"/>
    </xf>
    <xf numFmtId="2" fontId="70" fillId="0" borderId="0" xfId="27" applyNumberFormat="1" applyFont="1" applyFill="1" applyBorder="1" applyAlignment="1" applyProtection="1">
      <alignment horizontal="right"/>
    </xf>
    <xf numFmtId="44" fontId="71" fillId="0" borderId="0" xfId="39" applyFont="1" applyFill="1" applyBorder="1" applyAlignment="1" applyProtection="1">
      <alignment horizontal="right" shrinkToFit="1"/>
      <protection locked="0"/>
    </xf>
    <xf numFmtId="0" fontId="69" fillId="0" borderId="0" xfId="26" applyFont="1" applyBorder="1" applyAlignment="1">
      <alignment horizontal="right"/>
    </xf>
    <xf numFmtId="44" fontId="11" fillId="0" borderId="10" xfId="39" applyFont="1" applyBorder="1" applyAlignment="1">
      <alignment horizontal="right" wrapText="1"/>
    </xf>
    <xf numFmtId="44" fontId="11" fillId="0" borderId="4" xfId="39" applyFont="1" applyBorder="1" applyAlignment="1">
      <alignment horizontal="right" wrapText="1"/>
    </xf>
    <xf numFmtId="2" fontId="62" fillId="0" borderId="0" xfId="9" applyNumberFormat="1" applyFont="1" applyBorder="1" applyAlignment="1">
      <alignment vertical="top" wrapText="1"/>
    </xf>
    <xf numFmtId="0" fontId="32" fillId="0" borderId="1" xfId="9" applyFont="1" applyBorder="1" applyAlignment="1">
      <alignment horizontal="right" vertical="top"/>
    </xf>
    <xf numFmtId="0" fontId="13" fillId="0" borderId="0" xfId="24" applyFont="1" applyAlignment="1">
      <alignment horizontal="right"/>
    </xf>
    <xf numFmtId="0" fontId="18" fillId="0" borderId="0" xfId="24" applyFont="1" applyAlignment="1">
      <alignment horizontal="right" vertical="top"/>
    </xf>
    <xf numFmtId="0" fontId="15" fillId="0" borderId="0" xfId="24" applyFont="1" applyAlignment="1">
      <alignment horizontal="right"/>
    </xf>
    <xf numFmtId="2" fontId="24" fillId="0" borderId="0" xfId="1" applyNumberFormat="1" applyFont="1" applyAlignment="1" applyProtection="1">
      <alignment horizontal="right" vertical="center"/>
      <protection hidden="1"/>
    </xf>
    <xf numFmtId="2" fontId="57" fillId="0" borderId="0" xfId="1" applyNumberFormat="1" applyFont="1" applyAlignment="1">
      <alignment horizontal="right" wrapText="1"/>
    </xf>
    <xf numFmtId="0" fontId="11" fillId="0" borderId="0" xfId="1" applyAlignment="1">
      <alignment horizontal="right" vertical="top" wrapText="1" readingOrder="1"/>
    </xf>
    <xf numFmtId="49" fontId="60" fillId="0" borderId="0" xfId="9" applyNumberFormat="1" applyFont="1" applyAlignment="1">
      <alignment horizontal="right" wrapText="1"/>
    </xf>
    <xf numFmtId="0" fontId="57" fillId="0" borderId="0" xfId="9" applyFont="1" applyAlignment="1">
      <alignment horizontal="right"/>
    </xf>
    <xf numFmtId="0" fontId="96" fillId="0" borderId="0" xfId="9" applyFont="1" applyAlignment="1">
      <alignment horizontal="right" wrapText="1"/>
    </xf>
    <xf numFmtId="0" fontId="62" fillId="0" borderId="0" xfId="9" applyFont="1" applyAlignment="1">
      <alignment horizontal="right" vertical="center" wrapText="1"/>
    </xf>
    <xf numFmtId="0" fontId="60" fillId="0" borderId="0" xfId="9" applyFont="1" applyBorder="1" applyAlignment="1">
      <alignment horizontal="right"/>
    </xf>
    <xf numFmtId="0" fontId="62" fillId="0" borderId="4" xfId="9" applyFont="1" applyBorder="1" applyAlignment="1">
      <alignment horizontal="right" wrapText="1"/>
    </xf>
    <xf numFmtId="0" fontId="67" fillId="0" borderId="0" xfId="9" applyFont="1" applyAlignment="1">
      <alignment horizontal="right" wrapText="1"/>
    </xf>
    <xf numFmtId="40" fontId="60" fillId="0" borderId="0" xfId="9" applyNumberFormat="1" applyFont="1" applyAlignment="1">
      <alignment horizontal="right"/>
    </xf>
    <xf numFmtId="0" fontId="11" fillId="0" borderId="0" xfId="9" applyAlignment="1">
      <alignment horizontal="right" vertical="center" wrapText="1"/>
    </xf>
    <xf numFmtId="0" fontId="71" fillId="0" borderId="0" xfId="9" applyFont="1" applyBorder="1" applyAlignment="1">
      <alignment horizontal="right"/>
    </xf>
    <xf numFmtId="0" fontId="41" fillId="0" borderId="0" xfId="9" applyFont="1" applyAlignment="1">
      <alignment horizontal="right" wrapText="1"/>
    </xf>
    <xf numFmtId="0" fontId="36" fillId="0" borderId="0" xfId="9" applyFont="1" applyAlignment="1">
      <alignment horizontal="right" wrapText="1"/>
    </xf>
    <xf numFmtId="0" fontId="62" fillId="0" borderId="0" xfId="30" applyFont="1" applyAlignment="1">
      <alignment horizontal="right" wrapText="1"/>
    </xf>
    <xf numFmtId="0" fontId="62" fillId="0" borderId="7" xfId="30" applyFont="1" applyBorder="1" applyAlignment="1">
      <alignment horizontal="right" wrapText="1"/>
    </xf>
    <xf numFmtId="0" fontId="72" fillId="0" borderId="0" xfId="9" applyFont="1" applyAlignment="1">
      <alignment horizontal="right" wrapText="1"/>
    </xf>
    <xf numFmtId="0" fontId="62" fillId="0" borderId="0" xfId="32" applyFont="1" applyAlignment="1">
      <alignment horizontal="right" vertical="top" wrapText="1"/>
    </xf>
    <xf numFmtId="4" fontId="67" fillId="0" borderId="0" xfId="9" applyNumberFormat="1" applyFont="1" applyAlignment="1">
      <alignment horizontal="right" vertical="top" wrapText="1"/>
    </xf>
    <xf numFmtId="2" fontId="62" fillId="0" borderId="0" xfId="9" applyNumberFormat="1" applyFont="1" applyAlignment="1">
      <alignment horizontal="right" vertical="top" wrapText="1"/>
    </xf>
    <xf numFmtId="0" fontId="62" fillId="0" borderId="0" xfId="9" applyFont="1" applyAlignment="1">
      <alignment horizontal="right" vertical="center"/>
    </xf>
    <xf numFmtId="4" fontId="62" fillId="0" borderId="0" xfId="9" applyNumberFormat="1" applyFont="1" applyAlignment="1">
      <alignment horizontal="right" vertical="top" wrapText="1"/>
    </xf>
    <xf numFmtId="4" fontId="67" fillId="0" borderId="0" xfId="9" applyNumberFormat="1" applyFont="1" applyAlignment="1">
      <alignment horizontal="right" wrapText="1"/>
    </xf>
    <xf numFmtId="0" fontId="36" fillId="0" borderId="0" xfId="32" applyFont="1" applyAlignment="1">
      <alignment horizontal="right" vertical="top" wrapText="1"/>
    </xf>
    <xf numFmtId="0" fontId="11" fillId="0" borderId="0" xfId="32" applyAlignment="1">
      <alignment horizontal="right" vertical="top" wrapText="1"/>
    </xf>
    <xf numFmtId="0" fontId="11" fillId="0" borderId="0" xfId="9" applyAlignment="1">
      <alignment horizontal="right" vertical="top" wrapText="1"/>
    </xf>
    <xf numFmtId="4" fontId="11" fillId="0" borderId="0" xfId="9" applyNumberFormat="1" applyAlignment="1">
      <alignment horizontal="right" vertical="top" wrapText="1"/>
    </xf>
    <xf numFmtId="4" fontId="62" fillId="0" borderId="0" xfId="32" applyNumberFormat="1" applyFont="1" applyAlignment="1">
      <alignment horizontal="right" vertical="top" wrapText="1"/>
    </xf>
    <xf numFmtId="170" fontId="57" fillId="0" borderId="0" xfId="9" applyNumberFormat="1" applyFont="1" applyAlignment="1">
      <alignment horizontal="right" vertical="top" wrapText="1"/>
    </xf>
    <xf numFmtId="2" fontId="62" fillId="0" borderId="0" xfId="9" applyNumberFormat="1" applyFont="1" applyAlignment="1"/>
    <xf numFmtId="2" fontId="57" fillId="0" borderId="0" xfId="9" applyNumberFormat="1" applyFont="1" applyAlignment="1">
      <alignment horizontal="right" vertical="top"/>
    </xf>
    <xf numFmtId="2" fontId="57" fillId="0" borderId="0" xfId="9" applyNumberFormat="1" applyFont="1" applyAlignment="1">
      <alignment horizontal="justify" vertical="top"/>
    </xf>
    <xf numFmtId="0" fontId="24" fillId="0" borderId="0" xfId="9" applyFont="1" applyAlignment="1">
      <alignment horizontal="justify" vertical="top" wrapText="1"/>
    </xf>
    <xf numFmtId="0" fontId="61" fillId="0" borderId="0" xfId="9" applyFont="1" applyAlignment="1">
      <alignment horizontal="right" wrapText="1"/>
    </xf>
    <xf numFmtId="2" fontId="61" fillId="0" borderId="0" xfId="9" applyNumberFormat="1" applyFont="1" applyAlignment="1">
      <alignment wrapText="1"/>
    </xf>
    <xf numFmtId="2" fontId="24" fillId="0" borderId="0" xfId="9" applyNumberFormat="1" applyFont="1" applyAlignment="1">
      <alignment horizontal="right" vertical="top"/>
    </xf>
    <xf numFmtId="2" fontId="24" fillId="0" borderId="0" xfId="9" applyNumberFormat="1" applyFont="1" applyAlignment="1">
      <alignment horizontal="justify" vertical="top"/>
    </xf>
    <xf numFmtId="0" fontId="11" fillId="0" borderId="0" xfId="1" applyAlignment="1">
      <alignment horizontal="right" vertical="top"/>
    </xf>
    <xf numFmtId="44" fontId="11" fillId="0" borderId="0" xfId="39" applyFont="1" applyAlignment="1" applyProtection="1">
      <alignment horizontal="left" vertical="center"/>
      <protection hidden="1"/>
    </xf>
    <xf numFmtId="44" fontId="26" fillId="0" borderId="3" xfId="39" applyFont="1" applyFill="1" applyBorder="1"/>
    <xf numFmtId="44" fontId="63" fillId="0" borderId="0" xfId="39" applyFont="1" applyAlignment="1">
      <alignment horizontal="left" wrapText="1"/>
    </xf>
    <xf numFmtId="44" fontId="11" fillId="0" borderId="0" xfId="39" applyFont="1" applyAlignment="1">
      <alignment horizontal="justify" vertical="top" wrapText="1"/>
    </xf>
    <xf numFmtId="44" fontId="63" fillId="0" borderId="0" xfId="39" applyFont="1"/>
    <xf numFmtId="44" fontId="63" fillId="0" borderId="0" xfId="39" applyFont="1" applyAlignment="1">
      <alignment vertical="center" wrapText="1"/>
    </xf>
    <xf numFmtId="44" fontId="11" fillId="0" borderId="0" xfId="39" applyFont="1" applyBorder="1" applyAlignment="1">
      <alignment horizontal="right" wrapText="1"/>
    </xf>
    <xf numFmtId="44" fontId="98" fillId="0" borderId="0" xfId="39" applyFont="1" applyFill="1" applyBorder="1" applyAlignment="1" applyProtection="1">
      <alignment horizontal="center" shrinkToFit="1"/>
    </xf>
    <xf numFmtId="44" fontId="11" fillId="0" borderId="0" xfId="39" applyFont="1" applyFill="1" applyBorder="1" applyAlignment="1" applyProtection="1">
      <alignment horizontal="center" vertical="center" shrinkToFit="1"/>
    </xf>
    <xf numFmtId="44" fontId="11" fillId="0" borderId="0" xfId="39" applyFont="1" applyBorder="1" applyAlignment="1" applyProtection="1">
      <alignment wrapText="1"/>
      <protection locked="0"/>
    </xf>
    <xf numFmtId="44" fontId="63" fillId="0" borderId="0" xfId="39" applyFont="1" applyAlignment="1">
      <alignment wrapText="1"/>
    </xf>
    <xf numFmtId="44" fontId="63" fillId="0" borderId="7" xfId="39" applyFont="1" applyBorder="1" applyAlignment="1">
      <alignment vertical="center" wrapText="1"/>
    </xf>
    <xf numFmtId="44" fontId="11" fillId="0" borderId="0" xfId="39" applyFont="1" applyAlignment="1"/>
    <xf numFmtId="44" fontId="99" fillId="0" borderId="7" xfId="39" applyFont="1" applyBorder="1" applyAlignment="1" applyProtection="1">
      <alignment wrapText="1"/>
      <protection locked="0"/>
    </xf>
    <xf numFmtId="44" fontId="11" fillId="0" borderId="0" xfId="39" applyFont="1" applyAlignment="1">
      <alignment vertical="center"/>
    </xf>
    <xf numFmtId="44" fontId="11" fillId="0" borderId="7" xfId="39" applyFont="1" applyBorder="1" applyAlignment="1" applyProtection="1">
      <alignment wrapText="1"/>
      <protection locked="0"/>
    </xf>
    <xf numFmtId="44" fontId="100" fillId="0" borderId="0" xfId="39" applyFont="1" applyAlignment="1">
      <alignment vertical="top" wrapText="1"/>
    </xf>
    <xf numFmtId="44" fontId="11" fillId="0" borderId="0" xfId="39" applyFont="1" applyAlignment="1">
      <alignment horizontal="justify"/>
    </xf>
    <xf numFmtId="44" fontId="60" fillId="0" borderId="4" xfId="39" applyFont="1" applyBorder="1" applyAlignment="1">
      <alignment horizontal="justify" vertical="top"/>
    </xf>
    <xf numFmtId="44" fontId="60" fillId="0" borderId="4" xfId="39" applyFont="1" applyBorder="1" applyAlignment="1">
      <alignment horizontal="justify"/>
    </xf>
    <xf numFmtId="0" fontId="61" fillId="0" borderId="0" xfId="30" applyFont="1" applyBorder="1" applyAlignment="1">
      <alignment horizontal="right" vertical="top" wrapText="1"/>
    </xf>
    <xf numFmtId="0" fontId="61" fillId="0" borderId="0" xfId="9" applyFont="1" applyBorder="1" applyAlignment="1">
      <alignment horizontal="right" vertical="top" wrapText="1"/>
    </xf>
    <xf numFmtId="171" fontId="62" fillId="0" borderId="0" xfId="9" applyNumberFormat="1" applyFont="1" applyBorder="1" applyAlignment="1">
      <alignment horizontal="right" vertical="top" wrapText="1"/>
    </xf>
    <xf numFmtId="2" fontId="42" fillId="0" borderId="0" xfId="1" applyNumberFormat="1" applyFont="1"/>
    <xf numFmtId="49" fontId="11" fillId="0" borderId="0" xfId="9" applyNumberFormat="1" applyAlignment="1">
      <alignment horizontal="right" vertical="center" wrapText="1"/>
    </xf>
    <xf numFmtId="49" fontId="62" fillId="0" borderId="0" xfId="9" applyNumberFormat="1" applyFont="1" applyAlignment="1">
      <alignment horizontal="right" vertical="center" wrapText="1"/>
    </xf>
    <xf numFmtId="49" fontId="62" fillId="0" borderId="0" xfId="9" applyNumberFormat="1" applyFont="1" applyAlignment="1">
      <alignment horizontal="right" vertical="center"/>
    </xf>
    <xf numFmtId="0" fontId="11" fillId="0" borderId="0" xfId="1" applyAlignment="1">
      <alignment horizontal="right" vertical="center"/>
    </xf>
    <xf numFmtId="44" fontId="31" fillId="0" borderId="1" xfId="39" applyFont="1" applyBorder="1" applyAlignment="1">
      <alignment horizontal="left" vertical="top" wrapText="1"/>
    </xf>
    <xf numFmtId="44" fontId="31" fillId="0" borderId="0" xfId="39" applyFont="1" applyAlignment="1">
      <alignment horizontal="left" vertical="top" wrapText="1"/>
    </xf>
    <xf numFmtId="44" fontId="15" fillId="0" borderId="0" xfId="39" applyFont="1" applyAlignment="1">
      <alignment horizontal="left" vertical="top" wrapText="1"/>
    </xf>
    <xf numFmtId="44" fontId="62" fillId="0" borderId="0" xfId="39" applyFont="1" applyFill="1" applyAlignment="1" applyProtection="1">
      <alignment wrapText="1"/>
      <protection locked="0"/>
    </xf>
    <xf numFmtId="44" fontId="11" fillId="0" borderId="0" xfId="39" applyFont="1" applyFill="1" applyAlignment="1">
      <alignment horizontal="right"/>
    </xf>
    <xf numFmtId="44" fontId="13" fillId="0" borderId="0" xfId="39" applyFont="1" applyAlignment="1">
      <alignment horizontal="justify" vertical="top" wrapText="1"/>
    </xf>
    <xf numFmtId="0" fontId="32" fillId="0" borderId="1" xfId="1" applyFont="1" applyBorder="1" applyAlignment="1">
      <alignment horizontal="right"/>
    </xf>
    <xf numFmtId="0" fontId="32" fillId="0" borderId="0" xfId="1" applyFont="1" applyAlignment="1">
      <alignment horizontal="right"/>
    </xf>
    <xf numFmtId="0" fontId="32" fillId="0" borderId="2" xfId="1" applyFont="1" applyBorder="1" applyAlignment="1">
      <alignment horizontal="right"/>
    </xf>
    <xf numFmtId="0" fontId="90" fillId="0" borderId="0" xfId="6" applyFont="1" applyAlignment="1">
      <alignment horizontal="right"/>
    </xf>
    <xf numFmtId="0" fontId="28" fillId="0" borderId="0" xfId="6" applyFont="1" applyAlignment="1">
      <alignment horizontal="right"/>
    </xf>
    <xf numFmtId="2" fontId="26" fillId="0" borderId="0" xfId="6" applyNumberFormat="1" applyFont="1" applyAlignment="1">
      <alignment horizontal="right"/>
    </xf>
    <xf numFmtId="2" fontId="15" fillId="0" borderId="0" xfId="1" applyNumberFormat="1" applyFont="1" applyAlignment="1">
      <alignment horizontal="right" wrapText="1"/>
    </xf>
    <xf numFmtId="0" fontId="28" fillId="0" borderId="0" xfId="6" applyFont="1" applyAlignment="1">
      <alignment horizontal="right" wrapText="1"/>
    </xf>
    <xf numFmtId="0" fontId="29" fillId="0" borderId="0" xfId="6" applyFont="1" applyAlignment="1">
      <alignment horizontal="right"/>
    </xf>
    <xf numFmtId="0" fontId="83" fillId="0" borderId="0" xfId="0" applyFont="1" applyAlignment="1">
      <alignment horizontal="right"/>
    </xf>
    <xf numFmtId="0" fontId="0" fillId="0" borderId="0" xfId="0" applyAlignment="1">
      <alignment horizontal="right" wrapText="1"/>
    </xf>
    <xf numFmtId="0" fontId="55" fillId="0" borderId="0" xfId="0" applyFont="1" applyAlignment="1">
      <alignment horizontal="right" wrapText="1"/>
    </xf>
    <xf numFmtId="0" fontId="26" fillId="0" borderId="4" xfId="6" applyFont="1" applyBorder="1" applyAlignment="1">
      <alignment horizontal="right"/>
    </xf>
    <xf numFmtId="43" fontId="24" fillId="0" borderId="0" xfId="0" applyNumberFormat="1" applyFont="1" applyAlignment="1">
      <alignment horizontal="right" wrapText="1"/>
    </xf>
    <xf numFmtId="0" fontId="62" fillId="0" borderId="0" xfId="9" applyFont="1" applyFill="1" applyAlignment="1">
      <alignment horizontal="right" wrapText="1"/>
    </xf>
    <xf numFmtId="2" fontId="62" fillId="0" borderId="0" xfId="9" applyNumberFormat="1" applyFont="1" applyFill="1" applyAlignment="1">
      <alignment horizontal="right" wrapText="1"/>
    </xf>
    <xf numFmtId="0" fontId="101" fillId="0" borderId="0" xfId="1" applyFont="1" applyAlignment="1">
      <alignment horizontal="left" vertical="top"/>
    </xf>
    <xf numFmtId="2" fontId="42" fillId="0" borderId="0" xfId="1" applyNumberFormat="1" applyFont="1" applyAlignment="1">
      <alignment horizontal="left" vertical="top" wrapText="1"/>
    </xf>
    <xf numFmtId="0" fontId="42" fillId="0" borderId="0" xfId="6" applyFont="1" applyAlignment="1">
      <alignment horizontal="left" vertical="top" wrapText="1"/>
    </xf>
    <xf numFmtId="0" fontId="11" fillId="0" borderId="0" xfId="6" applyFont="1" applyAlignment="1">
      <alignment horizontal="justify" vertical="top" wrapText="1"/>
    </xf>
    <xf numFmtId="0" fontId="40" fillId="0" borderId="9" xfId="1" applyFont="1" applyFill="1" applyBorder="1" applyAlignment="1">
      <alignment horizontal="right" vertical="top"/>
    </xf>
    <xf numFmtId="0" fontId="31" fillId="0" borderId="9" xfId="1" applyFont="1" applyFill="1" applyBorder="1" applyAlignment="1">
      <alignment horizontal="left" vertical="top" wrapText="1"/>
    </xf>
    <xf numFmtId="0" fontId="32" fillId="0" borderId="9" xfId="1" applyFont="1" applyFill="1" applyBorder="1" applyAlignment="1">
      <alignment horizontal="left" vertical="top"/>
    </xf>
    <xf numFmtId="0" fontId="31" fillId="0" borderId="0" xfId="1" applyFont="1" applyFill="1" applyAlignment="1">
      <alignment horizontal="right" vertical="top"/>
    </xf>
    <xf numFmtId="0" fontId="34" fillId="0" borderId="0" xfId="1" applyFont="1" applyFill="1" applyAlignment="1">
      <alignment horizontal="left" vertical="top" wrapText="1"/>
    </xf>
    <xf numFmtId="0" fontId="32" fillId="0" borderId="0" xfId="1" applyFont="1" applyFill="1" applyAlignment="1">
      <alignment horizontal="left" vertical="top"/>
    </xf>
    <xf numFmtId="0" fontId="14" fillId="0" borderId="0" xfId="1" applyFont="1" applyFill="1" applyAlignment="1">
      <alignment horizontal="left" vertical="top" wrapText="1"/>
    </xf>
    <xf numFmtId="4" fontId="34" fillId="0" borderId="0" xfId="1" applyNumberFormat="1" applyFont="1" applyFill="1" applyAlignment="1">
      <alignment horizontal="left" vertical="top"/>
    </xf>
    <xf numFmtId="44" fontId="32" fillId="0" borderId="0" xfId="39" applyFont="1" applyFill="1" applyAlignment="1">
      <alignment horizontal="right" vertical="top"/>
    </xf>
    <xf numFmtId="44" fontId="34" fillId="0" borderId="0" xfId="39" applyFont="1" applyFill="1" applyAlignment="1">
      <alignment vertical="top" wrapText="1"/>
    </xf>
    <xf numFmtId="0" fontId="31" fillId="0" borderId="2" xfId="1" applyFont="1" applyFill="1" applyBorder="1" applyAlignment="1">
      <alignment horizontal="right" vertical="top"/>
    </xf>
    <xf numFmtId="0" fontId="14" fillId="0" borderId="2" xfId="1" applyFont="1" applyFill="1" applyBorder="1" applyAlignment="1">
      <alignment horizontal="left" vertical="top" wrapText="1"/>
    </xf>
    <xf numFmtId="0" fontId="32" fillId="0" borderId="2" xfId="1" applyFont="1" applyFill="1" applyBorder="1" applyAlignment="1">
      <alignment horizontal="left" vertical="top"/>
    </xf>
    <xf numFmtId="4" fontId="34" fillId="0" borderId="2" xfId="1" applyNumberFormat="1" applyFont="1" applyFill="1" applyBorder="1" applyAlignment="1">
      <alignment horizontal="left" vertical="top"/>
    </xf>
    <xf numFmtId="44" fontId="32" fillId="0" borderId="2" xfId="39" applyFont="1" applyFill="1" applyBorder="1" applyAlignment="1">
      <alignment horizontal="right" vertical="top"/>
    </xf>
    <xf numFmtId="44" fontId="33" fillId="0" borderId="2" xfId="39" applyFont="1" applyFill="1" applyBorder="1" applyAlignment="1">
      <alignment vertical="top" wrapText="1"/>
    </xf>
    <xf numFmtId="0" fontId="15" fillId="0" borderId="0" xfId="6" applyFont="1" applyFill="1" applyAlignment="1">
      <alignment horizontal="right" vertical="top"/>
    </xf>
    <xf numFmtId="0" fontId="13" fillId="0" borderId="0" xfId="6" applyFont="1" applyFill="1" applyAlignment="1">
      <alignment horizontal="left" vertical="top" wrapText="1"/>
    </xf>
    <xf numFmtId="0" fontId="13" fillId="0" borderId="0" xfId="6" applyFont="1" applyFill="1" applyAlignment="1">
      <alignment horizontal="center"/>
    </xf>
    <xf numFmtId="4" fontId="13" fillId="0" borderId="0" xfId="6" applyNumberFormat="1" applyFont="1" applyFill="1" applyAlignment="1">
      <alignment horizontal="right"/>
    </xf>
    <xf numFmtId="0" fontId="11" fillId="0" borderId="0" xfId="6" applyFill="1" applyAlignment="1">
      <alignment horizontal="right" vertical="top"/>
    </xf>
    <xf numFmtId="0" fontId="18" fillId="0" borderId="0" xfId="6" applyFont="1" applyFill="1" applyAlignment="1">
      <alignment vertical="top"/>
    </xf>
    <xf numFmtId="44" fontId="18" fillId="0" borderId="0" xfId="39" applyFont="1" applyFill="1" applyAlignment="1">
      <alignment vertical="top"/>
    </xf>
    <xf numFmtId="0" fontId="15" fillId="0" borderId="0" xfId="6" applyFont="1" applyFill="1" applyAlignment="1">
      <alignment horizontal="left" vertical="top"/>
    </xf>
    <xf numFmtId="0" fontId="15" fillId="0" borderId="0" xfId="6" applyFont="1" applyFill="1" applyAlignment="1">
      <alignment horizontal="center"/>
    </xf>
    <xf numFmtId="4" fontId="15" fillId="0" borderId="0" xfId="6" applyNumberFormat="1" applyFont="1" applyFill="1" applyAlignment="1">
      <alignment horizontal="center"/>
    </xf>
    <xf numFmtId="44" fontId="15" fillId="0" borderId="0" xfId="39" applyFont="1" applyFill="1" applyAlignment="1">
      <alignment horizontal="center"/>
    </xf>
    <xf numFmtId="0" fontId="20" fillId="0" borderId="0" xfId="6" applyFont="1" applyFill="1" applyAlignment="1">
      <alignment horizontal="left" vertical="top"/>
    </xf>
    <xf numFmtId="2" fontId="13" fillId="0" borderId="0" xfId="6" applyNumberFormat="1" applyFont="1" applyFill="1" applyAlignment="1">
      <alignment horizontal="left"/>
    </xf>
    <xf numFmtId="4" fontId="21" fillId="0" borderId="0" xfId="6" applyNumberFormat="1" applyFont="1" applyFill="1" applyAlignment="1">
      <alignment horizontal="right"/>
    </xf>
    <xf numFmtId="0" fontId="20" fillId="0" borderId="0" xfId="1" applyFont="1" applyFill="1" applyAlignment="1">
      <alignment horizontal="left" vertical="top"/>
    </xf>
    <xf numFmtId="2" fontId="28" fillId="0" borderId="0" xfId="1" applyNumberFormat="1" applyFont="1" applyFill="1"/>
    <xf numFmtId="4" fontId="26" fillId="0" borderId="0" xfId="1" applyNumberFormat="1" applyFont="1" applyFill="1"/>
    <xf numFmtId="2" fontId="13" fillId="0" borderId="0" xfId="7" applyNumberFormat="1" applyFont="1" applyFill="1"/>
    <xf numFmtId="4" fontId="13" fillId="0" borderId="0" xfId="7" applyNumberFormat="1" applyFont="1" applyFill="1" applyAlignment="1">
      <alignment horizontal="center"/>
    </xf>
    <xf numFmtId="2" fontId="13" fillId="0" borderId="0" xfId="7" applyNumberFormat="1" applyFont="1" applyFill="1" applyAlignment="1">
      <alignment horizontal="left"/>
    </xf>
    <xf numFmtId="4" fontId="21" fillId="0" borderId="0" xfId="7" applyNumberFormat="1" applyFont="1" applyFill="1" applyAlignment="1">
      <alignment horizontal="center"/>
    </xf>
    <xf numFmtId="2" fontId="13" fillId="0" borderId="0" xfId="1" applyNumberFormat="1" applyFont="1" applyFill="1" applyAlignment="1">
      <alignment horizontal="left"/>
    </xf>
    <xf numFmtId="4" fontId="21" fillId="0" borderId="0" xfId="1" applyNumberFormat="1" applyFont="1" applyFill="1" applyAlignment="1">
      <alignment horizontal="right"/>
    </xf>
    <xf numFmtId="0" fontId="15" fillId="0" borderId="0" xfId="1" applyFont="1" applyFill="1" applyAlignment="1">
      <alignment horizontal="right" vertical="top"/>
    </xf>
    <xf numFmtId="2" fontId="13" fillId="0" borderId="0" xfId="1" quotePrefix="1" applyNumberFormat="1" applyFont="1" applyFill="1" applyAlignment="1">
      <alignment horizontal="left"/>
    </xf>
    <xf numFmtId="4" fontId="13" fillId="0" borderId="0" xfId="2" applyNumberFormat="1" applyFont="1" applyFill="1"/>
    <xf numFmtId="4" fontId="13" fillId="0" borderId="0" xfId="6" applyNumberFormat="1" applyFont="1" applyFill="1" applyAlignment="1">
      <alignment vertical="top"/>
    </xf>
    <xf numFmtId="0" fontId="13" fillId="0" borderId="0" xfId="6" applyFont="1" applyFill="1" applyAlignment="1">
      <alignment horizontal="justify" vertical="top" wrapText="1"/>
    </xf>
    <xf numFmtId="4" fontId="13" fillId="0" borderId="0" xfId="6" applyNumberFormat="1" applyFont="1" applyFill="1" applyAlignment="1">
      <alignment horizontal="left"/>
    </xf>
    <xf numFmtId="44" fontId="13" fillId="0" borderId="0" xfId="39" applyFont="1" applyFill="1" applyProtection="1">
      <protection locked="0"/>
    </xf>
    <xf numFmtId="0" fontId="15" fillId="0" borderId="0" xfId="6" applyFont="1" applyFill="1" applyAlignment="1">
      <alignment horizontal="justify" vertical="top" wrapText="1"/>
    </xf>
    <xf numFmtId="44" fontId="11" fillId="0" borderId="0" xfId="39" applyFont="1" applyFill="1" applyProtection="1">
      <protection locked="0"/>
    </xf>
    <xf numFmtId="0" fontId="13" fillId="0" borderId="3" xfId="6" applyFont="1" applyFill="1" applyBorder="1" applyAlignment="1">
      <alignment horizontal="justify" vertical="top" wrapText="1"/>
    </xf>
    <xf numFmtId="0" fontId="13" fillId="0" borderId="3" xfId="6" applyFont="1" applyFill="1" applyBorder="1" applyAlignment="1">
      <alignment horizontal="center"/>
    </xf>
    <xf numFmtId="4" fontId="13" fillId="0" borderId="3" xfId="6" applyNumberFormat="1" applyFont="1" applyFill="1" applyBorder="1" applyAlignment="1">
      <alignment horizontal="right"/>
    </xf>
    <xf numFmtId="0" fontId="15" fillId="0" borderId="0" xfId="6" applyFont="1" applyFill="1" applyAlignment="1">
      <alignment horizontal="left" vertical="top" wrapText="1"/>
    </xf>
    <xf numFmtId="44" fontId="15" fillId="0" borderId="0" xfId="39" applyFont="1" applyFill="1"/>
    <xf numFmtId="0" fontId="26" fillId="0" borderId="0" xfId="6" applyFont="1" applyFill="1" applyAlignment="1">
      <alignment vertical="top"/>
    </xf>
    <xf numFmtId="0" fontId="29" fillId="0" borderId="0" xfId="6" applyFont="1" applyFill="1" applyAlignment="1">
      <alignment horizontal="center" vertical="top"/>
    </xf>
    <xf numFmtId="4" fontId="29" fillId="0" borderId="0" xfId="6" applyNumberFormat="1" applyFont="1" applyFill="1" applyAlignment="1">
      <alignment horizontal="right" vertical="top"/>
    </xf>
    <xf numFmtId="0" fontId="26" fillId="0" borderId="4" xfId="6" applyFont="1" applyFill="1" applyBorder="1" applyAlignment="1">
      <alignment horizontal="justify" vertical="top" wrapText="1"/>
    </xf>
    <xf numFmtId="0" fontId="26" fillId="0" borderId="4" xfId="6" applyFont="1" applyFill="1" applyBorder="1" applyAlignment="1">
      <alignment horizontal="center"/>
    </xf>
    <xf numFmtId="4" fontId="26" fillId="0" borderId="4" xfId="6" applyNumberFormat="1" applyFont="1" applyFill="1" applyBorder="1" applyAlignment="1">
      <alignment horizontal="right"/>
    </xf>
    <xf numFmtId="44" fontId="26" fillId="0" borderId="4" xfId="39" applyFont="1" applyFill="1" applyBorder="1" applyProtection="1">
      <protection locked="0"/>
    </xf>
    <xf numFmtId="44" fontId="26" fillId="0" borderId="4" xfId="39" applyFont="1" applyFill="1" applyBorder="1"/>
    <xf numFmtId="0" fontId="29" fillId="0" borderId="0" xfId="6" applyFont="1" applyFill="1" applyAlignment="1">
      <alignment horizontal="right" vertical="top"/>
    </xf>
    <xf numFmtId="0" fontId="42" fillId="0" borderId="0" xfId="6" applyFont="1" applyFill="1" applyAlignment="1">
      <alignment horizontal="justify" vertical="top" wrapText="1"/>
    </xf>
    <xf numFmtId="0" fontId="11" fillId="0" borderId="0" xfId="6" applyFill="1" applyAlignment="1">
      <alignment horizontal="justify" vertical="top" wrapText="1"/>
    </xf>
    <xf numFmtId="0" fontId="11" fillId="0" borderId="0" xfId="6" applyFill="1" applyAlignment="1">
      <alignment horizontal="center"/>
    </xf>
    <xf numFmtId="4" fontId="11" fillId="0" borderId="0" xfId="6" applyNumberFormat="1" applyFill="1" applyAlignment="1">
      <alignment horizontal="right"/>
    </xf>
    <xf numFmtId="0" fontId="26" fillId="0" borderId="0" xfId="6" quotePrefix="1" applyFont="1" applyFill="1" applyAlignment="1">
      <alignment vertical="top" wrapText="1"/>
    </xf>
    <xf numFmtId="0" fontId="49" fillId="0" borderId="0" xfId="0" applyFont="1" applyFill="1" applyAlignment="1">
      <alignment horizontal="center"/>
    </xf>
    <xf numFmtId="49" fontId="26" fillId="0" borderId="0" xfId="6" applyNumberFormat="1" applyFont="1" applyFill="1" applyAlignment="1">
      <alignment vertical="top" wrapText="1"/>
    </xf>
    <xf numFmtId="0" fontId="13" fillId="0" borderId="0" xfId="6" quotePrefix="1" applyFont="1" applyFill="1" applyAlignment="1">
      <alignment vertical="top" wrapText="1"/>
    </xf>
    <xf numFmtId="0" fontId="13" fillId="0" borderId="0" xfId="6" applyFont="1" applyFill="1" applyAlignment="1">
      <alignment vertical="top" wrapText="1"/>
    </xf>
    <xf numFmtId="49" fontId="13" fillId="0" borderId="0" xfId="6" applyNumberFormat="1" applyFont="1" applyFill="1" applyAlignment="1">
      <alignment vertical="top" wrapText="1"/>
    </xf>
    <xf numFmtId="0" fontId="28" fillId="0" borderId="0" xfId="6" applyFont="1" applyFill="1" applyAlignment="1">
      <alignment horizontal="right" vertical="top"/>
    </xf>
    <xf numFmtId="0" fontId="28" fillId="0" borderId="0" xfId="6" applyFont="1" applyFill="1" applyAlignment="1">
      <alignment horizontal="justify" vertical="top" wrapText="1"/>
    </xf>
    <xf numFmtId="0" fontId="28" fillId="0" borderId="0" xfId="6" applyFont="1" applyFill="1" applyAlignment="1">
      <alignment horizontal="center"/>
    </xf>
    <xf numFmtId="4" fontId="28" fillId="0" borderId="0" xfId="6" applyNumberFormat="1" applyFont="1" applyFill="1" applyAlignment="1">
      <alignment horizontal="right"/>
    </xf>
    <xf numFmtId="44" fontId="28" fillId="0" borderId="0" xfId="39" applyFont="1" applyFill="1" applyProtection="1">
      <protection locked="0"/>
    </xf>
    <xf numFmtId="44" fontId="28" fillId="0" borderId="0" xfId="39" applyFont="1" applyFill="1"/>
    <xf numFmtId="4" fontId="42" fillId="0" borderId="0" xfId="6" applyNumberFormat="1" applyFont="1" applyFill="1" applyAlignment="1">
      <alignment horizontal="right"/>
    </xf>
    <xf numFmtId="44" fontId="42" fillId="0" borderId="0" xfId="39" applyFont="1" applyFill="1" applyProtection="1">
      <protection locked="0"/>
    </xf>
    <xf numFmtId="44" fontId="42" fillId="0" borderId="0" xfId="39" applyFont="1" applyFill="1"/>
    <xf numFmtId="0" fontId="40" fillId="0" borderId="1" xfId="1" applyFont="1" applyFill="1" applyBorder="1" applyAlignment="1">
      <alignment horizontal="right" vertical="top"/>
    </xf>
    <xf numFmtId="0" fontId="31" fillId="0" borderId="1" xfId="1" applyFont="1" applyFill="1" applyBorder="1" applyAlignment="1">
      <alignment horizontal="left" vertical="top" wrapText="1"/>
    </xf>
    <xf numFmtId="0" fontId="32" fillId="0" borderId="1" xfId="1" applyFont="1" applyFill="1" applyBorder="1" applyAlignment="1">
      <alignment horizontal="right" vertical="top"/>
    </xf>
    <xf numFmtId="0" fontId="32" fillId="0" borderId="0" xfId="1" applyFont="1" applyFill="1" applyAlignment="1">
      <alignment horizontal="right" vertical="top"/>
    </xf>
    <xf numFmtId="4" fontId="34" fillId="0" borderId="0" xfId="1" applyNumberFormat="1" applyFont="1" applyFill="1" applyAlignment="1">
      <alignment horizontal="right" vertical="top"/>
    </xf>
    <xf numFmtId="0" fontId="32" fillId="0" borderId="2" xfId="1" applyFont="1" applyFill="1" applyBorder="1" applyAlignment="1">
      <alignment horizontal="right" vertical="top"/>
    </xf>
    <xf numFmtId="4" fontId="34" fillId="0" borderId="2" xfId="1" applyNumberFormat="1" applyFont="1" applyFill="1" applyBorder="1" applyAlignment="1">
      <alignment horizontal="right" vertical="top"/>
    </xf>
    <xf numFmtId="0" fontId="15" fillId="0" borderId="0" xfId="2" applyFont="1" applyFill="1" applyAlignment="1">
      <alignment horizontal="right" vertical="top"/>
    </xf>
    <xf numFmtId="0" fontId="13" fillId="0" borderId="0" xfId="2" applyFont="1" applyFill="1" applyAlignment="1">
      <alignment horizontal="left" vertical="top" wrapText="1"/>
    </xf>
    <xf numFmtId="0" fontId="16" fillId="0" borderId="0" xfId="2" applyFill="1" applyAlignment="1">
      <alignment horizontal="right" vertical="top"/>
    </xf>
    <xf numFmtId="0" fontId="18" fillId="0" borderId="0" xfId="2" applyFont="1" applyFill="1" applyAlignment="1">
      <alignment vertical="top"/>
    </xf>
    <xf numFmtId="0" fontId="18" fillId="0" borderId="0" xfId="2" applyFont="1" applyFill="1" applyAlignment="1">
      <alignment horizontal="right" vertical="top"/>
    </xf>
    <xf numFmtId="0" fontId="15" fillId="0" borderId="0" xfId="2" applyFont="1" applyFill="1" applyAlignment="1">
      <alignment horizontal="left" vertical="top"/>
    </xf>
    <xf numFmtId="0" fontId="15" fillId="0" borderId="0" xfId="2" applyFont="1" applyFill="1" applyAlignment="1">
      <alignment horizontal="right"/>
    </xf>
    <xf numFmtId="4" fontId="15" fillId="0" borderId="0" xfId="2" applyNumberFormat="1" applyFont="1" applyFill="1" applyAlignment="1">
      <alignment horizontal="right"/>
    </xf>
    <xf numFmtId="0" fontId="20" fillId="0" borderId="0" xfId="2" applyFont="1" applyFill="1" applyAlignment="1">
      <alignment horizontal="left" vertical="top"/>
    </xf>
    <xf numFmtId="2" fontId="13" fillId="0" borderId="0" xfId="2" applyNumberFormat="1" applyFont="1" applyFill="1" applyAlignment="1">
      <alignment horizontal="right"/>
    </xf>
    <xf numFmtId="4" fontId="21" fillId="0" borderId="0" xfId="2" applyNumberFormat="1" applyFont="1" applyFill="1" applyAlignment="1">
      <alignment horizontal="right"/>
    </xf>
    <xf numFmtId="2" fontId="43" fillId="0" borderId="0" xfId="1" applyNumberFormat="1" applyFont="1" applyFill="1"/>
    <xf numFmtId="2" fontId="42" fillId="0" borderId="0" xfId="1" applyNumberFormat="1" applyFont="1" applyFill="1"/>
    <xf numFmtId="2" fontId="13" fillId="0" borderId="0" xfId="1" applyNumberFormat="1" applyFont="1" applyFill="1" applyAlignment="1">
      <alignment horizontal="right"/>
    </xf>
    <xf numFmtId="0" fontId="13" fillId="0" borderId="0" xfId="2" applyFont="1" applyFill="1" applyAlignment="1">
      <alignment horizontal="right" vertical="top"/>
    </xf>
    <xf numFmtId="0" fontId="15" fillId="0" borderId="0" xfId="2" applyFont="1" applyFill="1" applyBorder="1" applyAlignment="1">
      <alignment horizontal="left" vertical="top" wrapText="1"/>
    </xf>
    <xf numFmtId="0" fontId="15" fillId="0" borderId="0" xfId="2" applyFont="1" applyFill="1" applyBorder="1" applyAlignment="1">
      <alignment horizontal="right" vertical="top" wrapText="1"/>
    </xf>
    <xf numFmtId="44" fontId="13" fillId="0" borderId="0" xfId="39" applyFont="1" applyFill="1" applyBorder="1" applyAlignment="1" applyProtection="1">
      <alignment horizontal="right"/>
      <protection locked="0"/>
    </xf>
    <xf numFmtId="44" fontId="15" fillId="0" borderId="0" xfId="39" applyFont="1" applyFill="1" applyBorder="1"/>
    <xf numFmtId="0" fontId="28" fillId="0" borderId="0" xfId="2" applyFont="1" applyFill="1" applyAlignment="1">
      <alignment horizontal="right" vertical="top"/>
    </xf>
    <xf numFmtId="0" fontId="28" fillId="0" borderId="0" xfId="2" applyFont="1" applyFill="1" applyAlignment="1">
      <alignment horizontal="justify" vertical="top" wrapText="1"/>
    </xf>
    <xf numFmtId="0" fontId="28" fillId="0" borderId="0" xfId="2" applyFont="1" applyFill="1" applyAlignment="1">
      <alignment horizontal="right"/>
    </xf>
    <xf numFmtId="4" fontId="28" fillId="0" borderId="0" xfId="2" applyNumberFormat="1" applyFont="1" applyFill="1" applyAlignment="1">
      <alignment horizontal="right"/>
    </xf>
    <xf numFmtId="0" fontId="26" fillId="0" borderId="0" xfId="2" applyFont="1" applyFill="1" applyAlignment="1">
      <alignment wrapText="1"/>
    </xf>
    <xf numFmtId="0" fontId="26" fillId="0" borderId="0" xfId="6" quotePrefix="1" applyFont="1" applyFill="1" applyAlignment="1">
      <alignment horizontal="justify" vertical="top" wrapText="1"/>
    </xf>
    <xf numFmtId="0" fontId="26" fillId="0" borderId="4" xfId="2" applyFont="1" applyFill="1" applyBorder="1" applyAlignment="1">
      <alignment horizontal="justify" vertical="top" wrapText="1"/>
    </xf>
    <xf numFmtId="0" fontId="26" fillId="0" borderId="4" xfId="2" applyFont="1" applyFill="1" applyBorder="1" applyAlignment="1">
      <alignment horizontal="right"/>
    </xf>
    <xf numFmtId="4" fontId="26" fillId="0" borderId="4" xfId="2" applyNumberFormat="1" applyFont="1" applyFill="1" applyBorder="1" applyAlignment="1">
      <alignment horizontal="right"/>
    </xf>
    <xf numFmtId="0" fontId="30" fillId="0" borderId="0" xfId="1" applyFont="1" applyFill="1" applyAlignment="1">
      <alignment horizontal="center" vertical="top" wrapText="1"/>
    </xf>
    <xf numFmtId="0" fontId="30" fillId="0" borderId="0" xfId="1" applyFont="1" applyFill="1" applyAlignment="1">
      <alignment horizontal="right" vertical="top" wrapText="1"/>
    </xf>
    <xf numFmtId="44" fontId="36" fillId="0" borderId="0" xfId="39" applyFont="1" applyFill="1" applyAlignment="1" applyProtection="1">
      <alignment horizontal="right" vertical="top" wrapText="1"/>
      <protection locked="0"/>
    </xf>
    <xf numFmtId="44" fontId="37" fillId="0" borderId="0" xfId="39" applyFont="1" applyFill="1" applyAlignment="1">
      <alignment vertical="top" wrapText="1"/>
    </xf>
    <xf numFmtId="0" fontId="26" fillId="0" borderId="0" xfId="2" applyFont="1" applyFill="1" applyBorder="1" applyAlignment="1">
      <alignment horizontal="right"/>
    </xf>
    <xf numFmtId="4" fontId="26" fillId="0" borderId="0" xfId="2" applyNumberFormat="1" applyFont="1" applyFill="1" applyBorder="1" applyAlignment="1">
      <alignment horizontal="right"/>
    </xf>
    <xf numFmtId="44" fontId="26" fillId="0" borderId="0" xfId="39" applyFont="1" applyFill="1" applyBorder="1" applyProtection="1">
      <protection locked="0"/>
    </xf>
    <xf numFmtId="0" fontId="26" fillId="0" borderId="0" xfId="2" quotePrefix="1" applyFont="1" applyFill="1" applyAlignment="1">
      <alignment vertical="top" wrapText="1"/>
    </xf>
    <xf numFmtId="0" fontId="11" fillId="0" borderId="0" xfId="6" applyFill="1" applyAlignment="1">
      <alignment vertical="top"/>
    </xf>
    <xf numFmtId="0" fontId="56" fillId="0" borderId="0" xfId="0" applyFont="1" applyFill="1" applyAlignment="1">
      <alignment horizontal="right" vertical="top" wrapText="1" readingOrder="1"/>
    </xf>
    <xf numFmtId="0" fontId="26" fillId="0" borderId="0" xfId="6" applyFont="1" applyFill="1" applyAlignment="1">
      <alignment horizontal="left" vertical="top" wrapText="1"/>
    </xf>
    <xf numFmtId="44" fontId="11" fillId="0" borderId="0" xfId="39" applyFont="1" applyFill="1" applyAlignment="1">
      <alignment vertical="top"/>
    </xf>
    <xf numFmtId="0" fontId="26" fillId="0" borderId="0" xfId="2" applyFont="1" applyFill="1" applyAlignment="1">
      <alignment horizontal="left" vertical="top" wrapText="1"/>
    </xf>
    <xf numFmtId="0" fontId="24" fillId="0" borderId="0" xfId="2" applyFont="1" applyFill="1"/>
    <xf numFmtId="0" fontId="11" fillId="0" borderId="0" xfId="2" applyFont="1" applyFill="1" applyAlignment="1">
      <alignment horizontal="right" vertical="top"/>
    </xf>
    <xf numFmtId="4" fontId="11" fillId="0" borderId="0" xfId="2" applyNumberFormat="1" applyFont="1" applyFill="1" applyAlignment="1">
      <alignment horizontal="right"/>
    </xf>
    <xf numFmtId="0" fontId="11" fillId="0" borderId="0" xfId="2" applyFont="1" applyFill="1" applyAlignment="1">
      <alignment horizontal="justify" vertical="top" wrapText="1"/>
    </xf>
    <xf numFmtId="0" fontId="0" fillId="0" borderId="0" xfId="0" applyFill="1" applyAlignment="1">
      <alignment horizontal="right"/>
    </xf>
    <xf numFmtId="44" fontId="0" fillId="0" borderId="0" xfId="39" applyFont="1" applyFill="1"/>
    <xf numFmtId="0" fontId="26" fillId="0" borderId="0" xfId="2" applyFont="1" applyFill="1" applyBorder="1" applyAlignment="1">
      <alignment horizontal="justify" vertical="top" wrapText="1"/>
    </xf>
    <xf numFmtId="0" fontId="16" fillId="0" borderId="0" xfId="2" applyFill="1" applyAlignment="1">
      <alignment horizontal="right"/>
    </xf>
    <xf numFmtId="44" fontId="16" fillId="0" borderId="0" xfId="39" applyFont="1" applyFill="1"/>
    <xf numFmtId="0" fontId="87" fillId="0" borderId="0" xfId="0" applyFont="1" applyFill="1" applyAlignment="1">
      <alignment horizontal="center" vertical="top" wrapText="1"/>
    </xf>
    <xf numFmtId="0" fontId="16" fillId="0" borderId="0" xfId="2" applyFill="1" applyAlignment="1">
      <alignment horizontal="justify" vertical="top" wrapText="1"/>
    </xf>
    <xf numFmtId="4" fontId="16" fillId="0" borderId="0" xfId="2" applyNumberFormat="1" applyFill="1" applyAlignment="1">
      <alignment horizontal="right"/>
    </xf>
    <xf numFmtId="0" fontId="24" fillId="0" borderId="0" xfId="6" applyFont="1" applyAlignment="1"/>
    <xf numFmtId="2" fontId="15" fillId="0" borderId="0" xfId="1" applyNumberFormat="1" applyFont="1" applyAlignment="1">
      <alignment horizontal="left" vertical="top" wrapText="1"/>
    </xf>
    <xf numFmtId="2" fontId="42" fillId="0" borderId="0" xfId="1" applyNumberFormat="1" applyFont="1" applyAlignment="1">
      <alignment horizontal="left" vertical="top" wrapText="1"/>
    </xf>
    <xf numFmtId="44" fontId="0" fillId="0" borderId="0" xfId="0" applyNumberFormat="1"/>
    <xf numFmtId="44" fontId="33" fillId="0" borderId="0" xfId="39" applyFont="1" applyBorder="1" applyAlignment="1">
      <alignment vertical="top" wrapText="1"/>
    </xf>
    <xf numFmtId="44" fontId="26" fillId="0" borderId="0" xfId="39" applyFont="1" applyBorder="1"/>
    <xf numFmtId="44" fontId="11" fillId="0" borderId="0" xfId="6" applyNumberFormat="1"/>
    <xf numFmtId="165" fontId="11" fillId="0" borderId="0" xfId="6" applyNumberFormat="1" applyBorder="1" applyProtection="1">
      <protection locked="0"/>
    </xf>
    <xf numFmtId="165" fontId="26" fillId="0" borderId="0" xfId="6" applyNumberFormat="1" applyFont="1" applyBorder="1" applyProtection="1">
      <protection locked="0"/>
    </xf>
    <xf numFmtId="165" fontId="11" fillId="0" borderId="0" xfId="6" applyNumberFormat="1" applyBorder="1"/>
    <xf numFmtId="0" fontId="11" fillId="0" borderId="0" xfId="1"/>
    <xf numFmtId="0" fontId="13" fillId="0" borderId="0" xfId="1" applyFont="1" applyAlignment="1">
      <alignment horizontal="justify" vertical="top" wrapText="1"/>
    </xf>
    <xf numFmtId="0" fontId="13" fillId="0" borderId="0" xfId="1" applyFont="1" applyAlignment="1">
      <alignment horizontal="center" vertical="top"/>
    </xf>
    <xf numFmtId="2" fontId="13" fillId="0" borderId="0" xfId="1" applyNumberFormat="1" applyFont="1" applyAlignment="1">
      <alignment horizontal="right" vertical="top"/>
    </xf>
    <xf numFmtId="0" fontId="11" fillId="0" borderId="0" xfId="6"/>
    <xf numFmtId="0" fontId="26" fillId="0" borderId="0" xfId="6" applyFont="1" applyAlignment="1">
      <alignment horizontal="right" vertical="top"/>
    </xf>
    <xf numFmtId="165" fontId="13" fillId="0" borderId="0" xfId="1" applyNumberFormat="1" applyFont="1" applyFill="1" applyAlignment="1">
      <alignment vertical="top"/>
    </xf>
    <xf numFmtId="165" fontId="11" fillId="0" borderId="0" xfId="1" applyNumberFormat="1" applyFill="1"/>
    <xf numFmtId="44" fontId="11" fillId="0" borderId="0" xfId="1" applyNumberFormat="1" applyFill="1"/>
    <xf numFmtId="4" fontId="16" fillId="0" borderId="0" xfId="1" applyNumberFormat="1" applyFont="1" applyFill="1"/>
    <xf numFmtId="0" fontId="16" fillId="0" borderId="0" xfId="2" applyFill="1"/>
    <xf numFmtId="0" fontId="11" fillId="0" borderId="0" xfId="2" applyFont="1" applyFill="1" applyAlignment="1">
      <alignment wrapText="1"/>
    </xf>
    <xf numFmtId="0" fontId="11" fillId="0" borderId="0" xfId="1" applyFill="1" applyBorder="1"/>
    <xf numFmtId="165" fontId="15" fillId="0" borderId="0" xfId="1" applyNumberFormat="1" applyFont="1" applyFill="1" applyBorder="1" applyAlignment="1">
      <alignment vertical="top"/>
    </xf>
    <xf numFmtId="4" fontId="13" fillId="0" borderId="0" xfId="1" applyNumberFormat="1" applyFont="1" applyFill="1" applyBorder="1" applyAlignment="1">
      <alignment vertical="top"/>
    </xf>
    <xf numFmtId="165" fontId="13" fillId="0" borderId="0" xfId="1" applyNumberFormat="1" applyFont="1" applyFill="1" applyBorder="1" applyAlignment="1">
      <alignment vertical="top"/>
    </xf>
    <xf numFmtId="4" fontId="11" fillId="0" borderId="0" xfId="1" applyNumberFormat="1" applyFill="1" applyBorder="1"/>
    <xf numFmtId="172" fontId="24" fillId="0" borderId="0" xfId="0" applyNumberFormat="1" applyFont="1" applyBorder="1" applyProtection="1">
      <protection locked="0"/>
    </xf>
    <xf numFmtId="4" fontId="26" fillId="0" borderId="0" xfId="6" applyNumberFormat="1" applyFont="1" applyBorder="1" applyAlignment="1">
      <alignment horizontal="right"/>
    </xf>
    <xf numFmtId="165" fontId="0" fillId="0" borderId="0" xfId="0" applyNumberFormat="1" applyBorder="1"/>
    <xf numFmtId="44" fontId="26" fillId="0" borderId="0" xfId="39" applyFont="1" applyFill="1" applyAlignment="1" applyProtection="1">
      <protection locked="0"/>
    </xf>
    <xf numFmtId="44" fontId="26" fillId="0" borderId="0" xfId="39" applyFont="1" applyFill="1" applyAlignment="1"/>
    <xf numFmtId="44" fontId="16" fillId="0" borderId="0" xfId="39" applyFont="1" applyFill="1" applyAlignment="1"/>
    <xf numFmtId="44" fontId="11" fillId="0" borderId="0" xfId="39" applyFont="1" applyFill="1" applyAlignment="1"/>
    <xf numFmtId="2" fontId="11" fillId="0" borderId="0" xfId="32" applyNumberFormat="1" applyAlignment="1">
      <alignment horizontal="right" wrapText="1"/>
    </xf>
    <xf numFmtId="44" fontId="61" fillId="0" borderId="7" xfId="39" applyFont="1" applyBorder="1" applyAlignment="1" applyProtection="1">
      <alignment horizontal="right" wrapText="1"/>
      <protection locked="0"/>
    </xf>
    <xf numFmtId="44" fontId="60" fillId="0" borderId="4" xfId="39" applyFont="1" applyBorder="1" applyAlignment="1" applyProtection="1">
      <alignment horizontal="justify"/>
      <protection locked="0"/>
    </xf>
    <xf numFmtId="0" fontId="11" fillId="0" borderId="0" xfId="1" applyProtection="1">
      <protection locked="0"/>
    </xf>
    <xf numFmtId="44" fontId="11" fillId="0" borderId="0" xfId="39" applyFont="1" applyProtection="1">
      <protection locked="0"/>
    </xf>
    <xf numFmtId="44" fontId="62" fillId="0" borderId="0" xfId="39" applyFont="1" applyAlignment="1" applyProtection="1">
      <alignment horizontal="right" vertical="center"/>
      <protection locked="0"/>
    </xf>
    <xf numFmtId="44" fontId="62" fillId="0" borderId="7" xfId="39" applyFont="1" applyBorder="1" applyAlignment="1" applyProtection="1">
      <alignment horizontal="right" wrapText="1"/>
      <protection locked="0"/>
    </xf>
    <xf numFmtId="2" fontId="60" fillId="0" borderId="4" xfId="9" applyNumberFormat="1" applyFont="1" applyBorder="1" applyAlignment="1" applyProtection="1">
      <alignment horizontal="justify" vertical="top"/>
      <protection locked="0"/>
    </xf>
    <xf numFmtId="44" fontId="11" fillId="0" borderId="0" xfId="39" applyFont="1" applyAlignment="1" applyProtection="1">
      <alignment horizontal="right"/>
      <protection locked="0"/>
    </xf>
    <xf numFmtId="44" fontId="11" fillId="0" borderId="0" xfId="39" applyFont="1" applyAlignment="1" applyProtection="1">
      <alignment horizontal="justify" wrapText="1"/>
      <protection locked="0"/>
    </xf>
    <xf numFmtId="44" fontId="11" fillId="0" borderId="0" xfId="39" applyFont="1" applyAlignment="1" applyProtection="1">
      <alignment horizontal="left" vertical="top" wrapText="1"/>
      <protection locked="0"/>
    </xf>
    <xf numFmtId="44" fontId="11" fillId="0" borderId="0" xfId="39" applyFont="1" applyAlignment="1" applyProtection="1">
      <alignment vertical="top" wrapText="1"/>
      <protection locked="0"/>
    </xf>
    <xf numFmtId="44" fontId="62" fillId="0" borderId="0" xfId="39" applyFont="1" applyAlignment="1" applyProtection="1">
      <alignment vertical="top" wrapText="1"/>
      <protection locked="0"/>
    </xf>
    <xf numFmtId="44" fontId="62" fillId="0" borderId="0" xfId="39" applyFont="1" applyAlignment="1" applyProtection="1">
      <alignment horizontal="justify" wrapText="1"/>
      <protection locked="0"/>
    </xf>
    <xf numFmtId="44" fontId="62" fillId="0" borderId="0" xfId="39" applyFont="1" applyAlignment="1" applyProtection="1">
      <alignment horizontal="left" vertical="top" wrapText="1"/>
      <protection locked="0"/>
    </xf>
    <xf numFmtId="44" fontId="62" fillId="0" borderId="0" xfId="39" applyFont="1" applyAlignment="1" applyProtection="1">
      <alignment horizontal="justify"/>
      <protection locked="0"/>
    </xf>
    <xf numFmtId="44" fontId="62" fillId="0" borderId="0" xfId="39" applyFont="1" applyBorder="1" applyAlignment="1" applyProtection="1">
      <alignment horizontal="right" wrapText="1"/>
      <protection locked="0"/>
    </xf>
    <xf numFmtId="165" fontId="26" fillId="0" borderId="0" xfId="6" applyNumberFormat="1" applyFont="1" applyAlignment="1" applyProtection="1">
      <protection locked="0"/>
    </xf>
    <xf numFmtId="0" fontId="0" fillId="0" borderId="0" xfId="0" applyAlignment="1"/>
    <xf numFmtId="4" fontId="40" fillId="0" borderId="0" xfId="1" applyNumberFormat="1" applyFont="1" applyAlignment="1">
      <alignment horizontal="left" vertical="top" wrapText="1"/>
    </xf>
    <xf numFmtId="2" fontId="15" fillId="0" borderId="0" xfId="9" applyNumberFormat="1" applyFont="1" applyAlignment="1">
      <alignment horizontal="left" vertical="top" wrapText="1"/>
    </xf>
    <xf numFmtId="4" fontId="17" fillId="0" borderId="0" xfId="6" applyNumberFormat="1" applyFont="1"/>
    <xf numFmtId="165" fontId="36" fillId="0" borderId="0" xfId="6" applyNumberFormat="1" applyFont="1"/>
    <xf numFmtId="0" fontId="13" fillId="0" borderId="3" xfId="6" applyFont="1" applyBorder="1" applyAlignment="1">
      <alignment horizontal="right"/>
    </xf>
    <xf numFmtId="2" fontId="13" fillId="0" borderId="3" xfId="6" applyNumberFormat="1" applyFont="1" applyBorder="1" applyAlignment="1">
      <alignment horizontal="right"/>
    </xf>
    <xf numFmtId="165" fontId="24" fillId="0" borderId="0" xfId="6" applyNumberFormat="1" applyFont="1" applyProtection="1">
      <protection locked="0"/>
    </xf>
    <xf numFmtId="165" fontId="11" fillId="0" borderId="0" xfId="6" applyNumberFormat="1" applyAlignment="1" applyProtection="1">
      <alignment wrapText="1"/>
      <protection locked="0"/>
    </xf>
    <xf numFmtId="0" fontId="26" fillId="0" borderId="4" xfId="39" applyNumberFormat="1" applyFont="1" applyBorder="1"/>
    <xf numFmtId="0" fontId="11" fillId="0" borderId="0" xfId="6" quotePrefix="1" applyAlignment="1">
      <alignment horizontal="justify" vertical="top" wrapText="1"/>
    </xf>
    <xf numFmtId="0" fontId="11" fillId="0" borderId="0" xfId="6" quotePrefix="1" applyAlignment="1">
      <alignment horizontal="left" vertical="top" wrapText="1"/>
    </xf>
    <xf numFmtId="0" fontId="26" fillId="0" borderId="0" xfId="2" applyFont="1" applyFill="1" applyAlignment="1">
      <alignment horizontal="right" vertical="top" wrapText="1"/>
    </xf>
    <xf numFmtId="4" fontId="26" fillId="0" borderId="0" xfId="2" applyNumberFormat="1" applyFont="1" applyFill="1" applyAlignment="1">
      <alignment wrapText="1"/>
    </xf>
    <xf numFmtId="0" fontId="42" fillId="0" borderId="0" xfId="6" applyFont="1" applyFill="1" applyAlignment="1">
      <alignment vertical="top" wrapText="1"/>
    </xf>
    <xf numFmtId="0" fontId="103" fillId="0" borderId="0" xfId="2" applyFont="1" applyFill="1" applyAlignment="1">
      <alignment horizontal="justify" vertical="top" wrapText="1"/>
    </xf>
    <xf numFmtId="0" fontId="42" fillId="0" borderId="0" xfId="6" quotePrefix="1" applyFont="1" applyFill="1" applyAlignment="1">
      <alignment vertical="top" wrapText="1"/>
    </xf>
    <xf numFmtId="0" fontId="42" fillId="0" borderId="0" xfId="2" quotePrefix="1" applyFont="1" applyFill="1" applyAlignment="1">
      <alignment vertical="top" wrapText="1"/>
    </xf>
    <xf numFmtId="0" fontId="42" fillId="0" borderId="0" xfId="2" applyFont="1" applyFill="1" applyAlignment="1">
      <alignment vertical="top" wrapText="1"/>
    </xf>
    <xf numFmtId="0" fontId="42" fillId="0" borderId="0" xfId="2" applyFont="1" applyFill="1" applyAlignment="1">
      <alignment horizontal="justify" vertical="top" wrapText="1"/>
    </xf>
    <xf numFmtId="0" fontId="11" fillId="0" borderId="0" xfId="9" applyFont="1" applyAlignment="1">
      <alignment horizontal="justify" vertical="top" wrapText="1"/>
    </xf>
    <xf numFmtId="0" fontId="11" fillId="0" borderId="0" xfId="6" applyFont="1" applyAlignment="1">
      <alignment horizontal="justify" vertical="justify" wrapText="1"/>
    </xf>
    <xf numFmtId="2" fontId="11" fillId="0" borderId="0" xfId="1" applyNumberFormat="1" applyFont="1" applyAlignment="1">
      <alignment horizontal="justify" vertical="top" wrapText="1"/>
    </xf>
    <xf numFmtId="0" fontId="11" fillId="0" borderId="0" xfId="1" applyFont="1" applyAlignment="1">
      <alignment horizontal="justify" vertical="top" wrapText="1"/>
    </xf>
    <xf numFmtId="0" fontId="11" fillId="0" borderId="0" xfId="6" applyFont="1" applyAlignment="1">
      <alignment horizontal="center"/>
    </xf>
    <xf numFmtId="0" fontId="42" fillId="0" borderId="0" xfId="2" applyFont="1" applyAlignment="1">
      <alignment vertical="top" wrapText="1"/>
    </xf>
    <xf numFmtId="0" fontId="42" fillId="0" borderId="0" xfId="6" applyFont="1" applyFill="1" applyAlignment="1" applyProtection="1">
      <alignment wrapText="1"/>
      <protection locked="0"/>
    </xf>
    <xf numFmtId="0" fontId="42" fillId="0" borderId="0" xfId="6" quotePrefix="1" applyFont="1" applyFill="1" applyAlignment="1">
      <alignment horizontal="justify" vertical="top" wrapText="1"/>
    </xf>
    <xf numFmtId="0" fontId="42" fillId="0" borderId="0" xfId="6" applyFont="1" applyFill="1" applyAlignment="1">
      <alignment wrapText="1"/>
    </xf>
    <xf numFmtId="0" fontId="42" fillId="0" borderId="0" xfId="2" quotePrefix="1" applyFont="1" applyFill="1" applyAlignment="1">
      <alignment horizontal="left" vertical="top" wrapText="1"/>
    </xf>
    <xf numFmtId="0" fontId="42" fillId="0" borderId="0" xfId="2" applyFont="1" applyFill="1" applyAlignment="1">
      <alignment horizontal="left" vertical="top" wrapText="1"/>
    </xf>
    <xf numFmtId="0" fontId="42" fillId="0" borderId="0" xfId="2" quotePrefix="1" applyFont="1" applyFill="1" applyAlignment="1">
      <alignment horizontal="justify" vertical="top" wrapText="1"/>
    </xf>
    <xf numFmtId="0" fontId="42" fillId="0" borderId="0" xfId="6" applyFont="1" applyFill="1" applyAlignment="1" applyProtection="1">
      <alignment vertical="top" wrapText="1"/>
      <protection locked="0"/>
    </xf>
    <xf numFmtId="0" fontId="11" fillId="0" borderId="0" xfId="1" applyFont="1" applyAlignment="1">
      <alignment horizontal="left" wrapText="1"/>
    </xf>
    <xf numFmtId="49" fontId="11" fillId="0" borderId="0" xfId="9" applyNumberFormat="1" applyFont="1" applyAlignment="1">
      <alignment horizontal="justify" vertical="top" wrapText="1"/>
    </xf>
    <xf numFmtId="49" fontId="41" fillId="0" borderId="0" xfId="9" applyNumberFormat="1" applyFont="1" applyAlignment="1">
      <alignment horizontal="justify" vertical="top" wrapText="1"/>
    </xf>
    <xf numFmtId="0" fontId="41" fillId="0" borderId="0" xfId="31" applyFont="1" applyAlignment="1">
      <alignment horizontal="justify" vertical="top" wrapText="1"/>
    </xf>
    <xf numFmtId="0" fontId="11" fillId="0" borderId="0" xfId="33" applyFont="1" applyAlignment="1">
      <alignment horizontal="justify" vertical="top" wrapText="1"/>
    </xf>
    <xf numFmtId="0" fontId="11" fillId="0" borderId="0" xfId="9" applyFont="1" applyAlignment="1">
      <alignment horizontal="right" wrapText="1"/>
    </xf>
    <xf numFmtId="0" fontId="11" fillId="0" borderId="0" xfId="32" applyFont="1" applyAlignment="1">
      <alignment horizontal="right" wrapText="1"/>
    </xf>
    <xf numFmtId="0" fontId="41" fillId="0" borderId="0" xfId="32" applyFont="1" applyAlignment="1">
      <alignment horizontal="justify" vertical="top" wrapText="1"/>
    </xf>
    <xf numFmtId="4" fontId="11" fillId="0" borderId="0" xfId="6" applyNumberFormat="1" applyFont="1" applyAlignment="1">
      <alignment horizontal="center"/>
    </xf>
    <xf numFmtId="0" fontId="11" fillId="0" borderId="0" xfId="6" applyAlignment="1">
      <alignment horizontal="justify" vertical="justify"/>
    </xf>
    <xf numFmtId="0" fontId="11" fillId="0" borderId="0" xfId="6" applyFont="1" applyAlignment="1">
      <alignment horizontal="left" vertical="top" wrapText="1"/>
    </xf>
    <xf numFmtId="0" fontId="42" fillId="0" borderId="0" xfId="2" applyFont="1" applyAlignment="1">
      <alignment horizontal="justify" vertical="top" wrapText="1"/>
    </xf>
    <xf numFmtId="0" fontId="42" fillId="0" borderId="0" xfId="2" applyFont="1" applyAlignment="1">
      <alignment horizontal="left" vertical="top" wrapText="1"/>
    </xf>
    <xf numFmtId="0" fontId="82" fillId="0" borderId="0" xfId="6" applyFont="1" applyFill="1" applyAlignment="1">
      <alignment horizontal="justify" vertical="top" wrapText="1"/>
    </xf>
    <xf numFmtId="0" fontId="42" fillId="0" borderId="0" xfId="6" quotePrefix="1" applyFont="1" applyFill="1" applyAlignment="1">
      <alignment wrapText="1"/>
    </xf>
    <xf numFmtId="0" fontId="42" fillId="0" borderId="0" xfId="2" applyFont="1" applyFill="1" applyAlignment="1">
      <alignment wrapText="1"/>
    </xf>
    <xf numFmtId="0" fontId="11" fillId="0" borderId="0" xfId="6" applyFont="1" applyAlignment="1">
      <alignment horizontal="right" vertical="top"/>
    </xf>
    <xf numFmtId="0" fontId="11" fillId="0" borderId="0" xfId="6" quotePrefix="1" applyFont="1" applyAlignment="1">
      <alignment horizontal="justify" vertical="justify" wrapText="1"/>
    </xf>
    <xf numFmtId="0" fontId="42" fillId="0" borderId="0" xfId="6" applyFont="1" applyFill="1" applyAlignment="1">
      <alignment horizontal="left" vertical="top" wrapText="1"/>
    </xf>
    <xf numFmtId="0" fontId="26" fillId="0" borderId="0" xfId="2" applyFont="1" applyFill="1" applyAlignment="1">
      <alignment horizontal="right" vertical="center"/>
    </xf>
    <xf numFmtId="4" fontId="26" fillId="0" borderId="0" xfId="2" applyNumberFormat="1" applyFont="1" applyFill="1" applyAlignment="1">
      <alignment horizontal="right" vertical="center"/>
    </xf>
    <xf numFmtId="44" fontId="26" fillId="0" borderId="0" xfId="39" applyFont="1" applyFill="1" applyAlignment="1" applyProtection="1">
      <alignment vertical="center"/>
      <protection locked="0"/>
    </xf>
    <xf numFmtId="44" fontId="26" fillId="0" borderId="0" xfId="39" applyFont="1" applyFill="1" applyAlignment="1">
      <alignment vertical="center"/>
    </xf>
    <xf numFmtId="0" fontId="0" fillId="0" borderId="0" xfId="0" applyAlignment="1">
      <alignment vertical="center"/>
    </xf>
    <xf numFmtId="0" fontId="11" fillId="0" borderId="0" xfId="2" applyFont="1" applyAlignment="1">
      <alignment vertical="center"/>
    </xf>
    <xf numFmtId="0" fontId="11" fillId="0" borderId="0" xfId="6" applyFont="1" applyFill="1" applyAlignment="1">
      <alignment horizontal="left" vertical="top" wrapText="1"/>
    </xf>
    <xf numFmtId="2" fontId="47" fillId="0" borderId="0" xfId="1" applyNumberFormat="1" applyFont="1" applyFill="1"/>
    <xf numFmtId="4" fontId="13" fillId="0" borderId="0" xfId="1" applyNumberFormat="1" applyFont="1" applyAlignment="1">
      <alignment horizontal="center" vertical="top"/>
    </xf>
    <xf numFmtId="165" fontId="13" fillId="0" borderId="0" xfId="1" applyNumberFormat="1" applyFont="1" applyAlignment="1">
      <alignment horizontal="center" vertical="top"/>
    </xf>
    <xf numFmtId="0" fontId="15" fillId="2" borderId="3" xfId="1" applyFont="1" applyFill="1" applyBorder="1" applyAlignment="1">
      <alignment horizontal="left" vertical="top" wrapText="1"/>
    </xf>
    <xf numFmtId="4" fontId="40" fillId="0" borderId="1" xfId="1" applyNumberFormat="1" applyFont="1" applyBorder="1" applyAlignment="1">
      <alignment horizontal="left" vertical="top" wrapText="1"/>
    </xf>
    <xf numFmtId="4" fontId="40" fillId="0" borderId="0" xfId="1" applyNumberFormat="1" applyFont="1" applyAlignment="1">
      <alignment horizontal="left" vertical="top" wrapText="1"/>
    </xf>
    <xf numFmtId="0" fontId="18" fillId="0" borderId="0" xfId="1" applyFont="1" applyAlignment="1">
      <alignment horizontal="left" vertical="top" wrapText="1"/>
    </xf>
    <xf numFmtId="2" fontId="15" fillId="0" borderId="0" xfId="7" applyNumberFormat="1" applyFont="1" applyAlignment="1">
      <alignment horizontal="left" vertical="top" wrapText="1"/>
    </xf>
    <xf numFmtId="2" fontId="15" fillId="0" borderId="0" xfId="1" applyNumberFormat="1" applyFont="1" applyAlignment="1">
      <alignment horizontal="left" vertical="top" wrapText="1"/>
    </xf>
    <xf numFmtId="4" fontId="40" fillId="0" borderId="9" xfId="1" applyNumberFormat="1" applyFont="1" applyFill="1" applyBorder="1" applyAlignment="1">
      <alignment horizontal="left" vertical="top" wrapText="1"/>
    </xf>
    <xf numFmtId="4" fontId="40" fillId="0" borderId="0" xfId="1" applyNumberFormat="1" applyFont="1" applyFill="1" applyAlignment="1">
      <alignment horizontal="left" vertical="top" wrapText="1"/>
    </xf>
    <xf numFmtId="2" fontId="15" fillId="0" borderId="0" xfId="7" applyNumberFormat="1" applyFont="1" applyFill="1" applyAlignment="1">
      <alignment horizontal="left" vertical="top" wrapText="1"/>
    </xf>
    <xf numFmtId="4" fontId="40" fillId="0" borderId="1" xfId="1" applyNumberFormat="1" applyFont="1" applyFill="1" applyBorder="1" applyAlignment="1">
      <alignment horizontal="left" vertical="top" wrapText="1"/>
    </xf>
    <xf numFmtId="0" fontId="57" fillId="0" borderId="0" xfId="9" applyFont="1" applyAlignment="1">
      <alignment horizontal="justify" vertical="top" wrapText="1"/>
    </xf>
    <xf numFmtId="0" fontId="60" fillId="0" borderId="0" xfId="9" applyFont="1" applyAlignment="1">
      <alignment horizontal="left" vertical="top" wrapText="1"/>
    </xf>
    <xf numFmtId="167" fontId="60" fillId="0" borderId="0" xfId="9" applyNumberFormat="1" applyFont="1" applyAlignment="1">
      <alignment horizontal="left" vertical="top" wrapText="1"/>
    </xf>
    <xf numFmtId="0" fontId="62" fillId="0" borderId="0" xfId="9" applyFont="1" applyAlignment="1">
      <alignment horizontal="left" vertical="top" wrapText="1"/>
    </xf>
    <xf numFmtId="0" fontId="41" fillId="0" borderId="0" xfId="9" applyFont="1" applyAlignment="1">
      <alignment horizontal="left" vertical="top" wrapText="1"/>
    </xf>
    <xf numFmtId="0" fontId="24" fillId="0" borderId="0" xfId="9" applyFont="1" applyAlignment="1">
      <alignment horizontal="left" vertical="center"/>
    </xf>
    <xf numFmtId="2" fontId="59" fillId="0" borderId="0" xfId="1" applyNumberFormat="1" applyFont="1" applyAlignment="1" applyProtection="1">
      <alignment horizontal="left" vertical="center"/>
      <protection hidden="1"/>
    </xf>
    <xf numFmtId="4" fontId="31" fillId="0" borderId="1" xfId="9" applyNumberFormat="1" applyFont="1" applyBorder="1" applyAlignment="1">
      <alignment horizontal="left" vertical="top" wrapText="1"/>
    </xf>
    <xf numFmtId="4" fontId="31" fillId="0" borderId="0" xfId="9" applyNumberFormat="1" applyFont="1" applyAlignment="1">
      <alignment horizontal="left" vertical="top" wrapText="1"/>
    </xf>
    <xf numFmtId="2" fontId="24" fillId="0" borderId="0" xfId="1" applyNumberFormat="1" applyFont="1" applyAlignment="1" applyProtection="1">
      <alignment horizontal="left" vertical="center"/>
      <protection hidden="1"/>
    </xf>
    <xf numFmtId="2" fontId="11" fillId="0" borderId="0" xfId="1" applyNumberFormat="1" applyFont="1" applyAlignment="1">
      <alignment horizontal="left" vertical="center" wrapText="1"/>
    </xf>
    <xf numFmtId="0" fontId="41" fillId="0" borderId="0" xfId="9" applyFont="1" applyAlignment="1">
      <alignment horizontal="left" vertical="center" wrapText="1"/>
    </xf>
    <xf numFmtId="0" fontId="60" fillId="0" borderId="0" xfId="9" applyFont="1" applyAlignment="1">
      <alignment horizontal="left" vertical="center" wrapText="1"/>
    </xf>
    <xf numFmtId="2" fontId="62" fillId="0" borderId="0" xfId="9" applyNumberFormat="1" applyFont="1" applyAlignment="1">
      <alignment horizontal="left" vertical="center" wrapText="1"/>
    </xf>
    <xf numFmtId="0" fontId="62" fillId="0" borderId="0" xfId="9" applyFont="1" applyAlignment="1">
      <alignment horizontal="left" vertical="center" wrapText="1"/>
    </xf>
    <xf numFmtId="4" fontId="40" fillId="0" borderId="9" xfId="1" applyNumberFormat="1" applyFont="1" applyBorder="1" applyAlignment="1">
      <alignment horizontal="left" vertical="top" wrapText="1"/>
    </xf>
    <xf numFmtId="2" fontId="15" fillId="0" borderId="0" xfId="9" applyNumberFormat="1" applyFont="1" applyAlignment="1">
      <alignment horizontal="left" vertical="top" wrapText="1"/>
    </xf>
    <xf numFmtId="2" fontId="42" fillId="0" borderId="0" xfId="1" applyNumberFormat="1" applyFont="1" applyAlignment="1">
      <alignment horizontal="left" vertical="top" wrapText="1"/>
    </xf>
    <xf numFmtId="2" fontId="43" fillId="0" borderId="0" xfId="1" applyNumberFormat="1" applyFont="1" applyAlignment="1">
      <alignment vertical="center" wrapText="1"/>
    </xf>
    <xf numFmtId="2" fontId="43" fillId="0" borderId="0" xfId="1" applyNumberFormat="1" applyFont="1" applyAlignment="1">
      <alignment vertical="center"/>
    </xf>
    <xf numFmtId="2" fontId="15" fillId="0" borderId="0" xfId="1" applyNumberFormat="1" applyFont="1" applyAlignment="1">
      <alignment horizontal="center" wrapText="1"/>
    </xf>
    <xf numFmtId="2" fontId="15" fillId="0" borderId="0" xfId="1" applyNumberFormat="1" applyFont="1" applyAlignment="1">
      <alignment horizontal="center"/>
    </xf>
    <xf numFmtId="0" fontId="26" fillId="3" borderId="0" xfId="6" applyFont="1" applyFill="1" applyAlignment="1">
      <alignment horizontal="right" vertical="top"/>
    </xf>
    <xf numFmtId="0" fontId="26" fillId="3" borderId="0" xfId="6" applyFont="1" applyFill="1" applyAlignment="1">
      <alignment horizontal="justify" vertical="top" wrapText="1"/>
    </xf>
    <xf numFmtId="0" fontId="26" fillId="3" borderId="0" xfId="6" applyFont="1" applyFill="1" applyAlignment="1">
      <alignment horizontal="right"/>
    </xf>
    <xf numFmtId="4" fontId="26" fillId="3" borderId="0" xfId="6" applyNumberFormat="1" applyFont="1" applyFill="1" applyAlignment="1">
      <alignment horizontal="right"/>
    </xf>
    <xf numFmtId="44" fontId="26" fillId="3" borderId="0" xfId="39" applyFont="1" applyFill="1" applyProtection="1">
      <protection locked="0"/>
    </xf>
    <xf numFmtId="44" fontId="26" fillId="3" borderId="0" xfId="39" applyFont="1" applyFill="1"/>
    <xf numFmtId="0" fontId="26" fillId="3" borderId="0" xfId="2" applyFont="1" applyFill="1" applyAlignment="1">
      <alignment horizontal="right" vertical="top"/>
    </xf>
  </cellXfs>
  <cellStyles count="99">
    <cellStyle name="40% - Naglasak1" xfId="17" xr:uid="{00000000-0005-0000-0000-000000000000}"/>
    <cellStyle name="Bilješka 2" xfId="18" xr:uid="{00000000-0005-0000-0000-000001000000}"/>
    <cellStyle name="Comma 2 7" xfId="27" xr:uid="{00000000-0005-0000-0000-000002000000}"/>
    <cellStyle name="Currency 3" xfId="38" xr:uid="{00000000-0005-0000-0000-000004000000}"/>
    <cellStyle name="Currency 3 2" xfId="52" xr:uid="{00000000-0005-0000-0000-000005000000}"/>
    <cellStyle name="Currency 3 2 2" xfId="93" xr:uid="{00000000-0005-0000-0000-000006000000}"/>
    <cellStyle name="Currency 3 2 3" xfId="73" xr:uid="{00000000-0005-0000-0000-000007000000}"/>
    <cellStyle name="Currency 3 3" xfId="83" xr:uid="{00000000-0005-0000-0000-000008000000}"/>
    <cellStyle name="Currency 3 4" xfId="63" xr:uid="{00000000-0005-0000-0000-000009000000}"/>
    <cellStyle name="Dobro 2" xfId="20" xr:uid="{00000000-0005-0000-0000-00000A000000}"/>
    <cellStyle name="Excel Built-in Currency" xfId="58" xr:uid="{00000000-0005-0000-0000-00000B000000}"/>
    <cellStyle name="Excel Built-in Excel Built-in Excel Built-in Normal" xfId="29" xr:uid="{00000000-0005-0000-0000-00000C000000}"/>
    <cellStyle name="Hiperveza 2" xfId="44" xr:uid="{00000000-0005-0000-0000-00000D000000}"/>
    <cellStyle name="Izlaz 2" xfId="21" xr:uid="{00000000-0005-0000-0000-00000E000000}"/>
    <cellStyle name="Naslov 5" xfId="22" xr:uid="{00000000-0005-0000-0000-00000F000000}"/>
    <cellStyle name="Normal 10" xfId="12" xr:uid="{00000000-0005-0000-0000-000011000000}"/>
    <cellStyle name="Normal 19 2" xfId="34" xr:uid="{00000000-0005-0000-0000-000012000000}"/>
    <cellStyle name="Normal 2" xfId="14" xr:uid="{00000000-0005-0000-0000-000013000000}"/>
    <cellStyle name="Normal 2 2" xfId="13" xr:uid="{00000000-0005-0000-0000-000014000000}"/>
    <cellStyle name="Normal 2 2 2" xfId="49" xr:uid="{00000000-0005-0000-0000-000015000000}"/>
    <cellStyle name="Normal 2 2 2 2" xfId="90" xr:uid="{00000000-0005-0000-0000-000016000000}"/>
    <cellStyle name="Normal 2 2 2 2 2" xfId="15" xr:uid="{00000000-0005-0000-0000-000017000000}"/>
    <cellStyle name="Normal 2 2 2 3" xfId="70" xr:uid="{00000000-0005-0000-0000-000018000000}"/>
    <cellStyle name="Normal 2 2 3" xfId="80" xr:uid="{00000000-0005-0000-0000-000019000000}"/>
    <cellStyle name="Normal 2 2 4" xfId="60" xr:uid="{00000000-0005-0000-0000-00001A000000}"/>
    <cellStyle name="Normal 3 2" xfId="26" xr:uid="{00000000-0005-0000-0000-00001B000000}"/>
    <cellStyle name="Normal 5" xfId="11" xr:uid="{00000000-0005-0000-0000-00001C000000}"/>
    <cellStyle name="Normal 7" xfId="28" xr:uid="{00000000-0005-0000-0000-00001D000000}"/>
    <cellStyle name="Normal_Marković STROJ.-Tablica" xfId="25" xr:uid="{00000000-0005-0000-0000-00001E000000}"/>
    <cellStyle name="Normal_TROŠKOVNIK - KAM - ŽUTO" xfId="35" xr:uid="{00000000-0005-0000-0000-00001F000000}"/>
    <cellStyle name="Normalno" xfId="0" builtinId="0"/>
    <cellStyle name="Normalno 2" xfId="1" xr:uid="{00000000-0005-0000-0000-000020000000}"/>
    <cellStyle name="Normalno 2 2" xfId="9" xr:uid="{00000000-0005-0000-0000-000021000000}"/>
    <cellStyle name="Normalno 2 3" xfId="42" xr:uid="{00000000-0005-0000-0000-000022000000}"/>
    <cellStyle name="Normalno 2 3 2" xfId="54" xr:uid="{00000000-0005-0000-0000-000023000000}"/>
    <cellStyle name="Normalno 2 3 2 2" xfId="95" xr:uid="{00000000-0005-0000-0000-000024000000}"/>
    <cellStyle name="Normalno 2 3 2 3" xfId="75" xr:uid="{00000000-0005-0000-0000-000025000000}"/>
    <cellStyle name="Normalno 2 3 3" xfId="85" xr:uid="{00000000-0005-0000-0000-000026000000}"/>
    <cellStyle name="Normalno 2 3 4" xfId="65" xr:uid="{00000000-0005-0000-0000-000027000000}"/>
    <cellStyle name="Normalno 2 4" xfId="7" xr:uid="{00000000-0005-0000-0000-000028000000}"/>
    <cellStyle name="Normalno 2 5" xfId="46" xr:uid="{00000000-0005-0000-0000-000029000000}"/>
    <cellStyle name="Normalno 2 5 2" xfId="57" xr:uid="{00000000-0005-0000-0000-00002A000000}"/>
    <cellStyle name="Normalno 2 5 2 2" xfId="98" xr:uid="{00000000-0005-0000-0000-00002B000000}"/>
    <cellStyle name="Normalno 2 5 2 3" xfId="78" xr:uid="{00000000-0005-0000-0000-00002C000000}"/>
    <cellStyle name="Normalno 2 5 3" xfId="88" xr:uid="{00000000-0005-0000-0000-00002D000000}"/>
    <cellStyle name="Normalno 2 5 4" xfId="68" xr:uid="{00000000-0005-0000-0000-00002E000000}"/>
    <cellStyle name="Normalno 3" xfId="2" xr:uid="{00000000-0005-0000-0000-00002F000000}"/>
    <cellStyle name="Normalno 3 2" xfId="6" xr:uid="{00000000-0005-0000-0000-000030000000}"/>
    <cellStyle name="Normalno 3 2 2" xfId="24" xr:uid="{00000000-0005-0000-0000-000031000000}"/>
    <cellStyle name="Normalno 4" xfId="36" xr:uid="{00000000-0005-0000-0000-000032000000}"/>
    <cellStyle name="Normalno 6" xfId="5" xr:uid="{00000000-0005-0000-0000-000033000000}"/>
    <cellStyle name="Normalno 6 2" xfId="33" xr:uid="{00000000-0005-0000-0000-000034000000}"/>
    <cellStyle name="Normalno 6 2 2" xfId="51" xr:uid="{00000000-0005-0000-0000-000035000000}"/>
    <cellStyle name="Normalno 6 2 2 2" xfId="92" xr:uid="{00000000-0005-0000-0000-000036000000}"/>
    <cellStyle name="Normalno 6 2 2 3" xfId="72" xr:uid="{00000000-0005-0000-0000-000037000000}"/>
    <cellStyle name="Normalno 6 2 3" xfId="82" xr:uid="{00000000-0005-0000-0000-000038000000}"/>
    <cellStyle name="Normalno 6 2 4" xfId="62" xr:uid="{00000000-0005-0000-0000-000039000000}"/>
    <cellStyle name="Normalno 6 3" xfId="48" xr:uid="{00000000-0005-0000-0000-00003A000000}"/>
    <cellStyle name="Normalno 6 3 2" xfId="89" xr:uid="{00000000-0005-0000-0000-00003B000000}"/>
    <cellStyle name="Normalno 6 3 3" xfId="69" xr:uid="{00000000-0005-0000-0000-00003C000000}"/>
    <cellStyle name="Normalno 6 4" xfId="79" xr:uid="{00000000-0005-0000-0000-00003D000000}"/>
    <cellStyle name="Normalno 6 5" xfId="59" xr:uid="{00000000-0005-0000-0000-00003E000000}"/>
    <cellStyle name="Normalno 7" xfId="40" xr:uid="{00000000-0005-0000-0000-00003F000000}"/>
    <cellStyle name="Normalno 8" xfId="10" xr:uid="{00000000-0005-0000-0000-000040000000}"/>
    <cellStyle name="Obično 14 2" xfId="4" xr:uid="{00000000-0005-0000-0000-000041000000}"/>
    <cellStyle name="Obično 14 2 2" xfId="47" xr:uid="{00000000-0005-0000-0000-000042000000}"/>
    <cellStyle name="Obično 2 6 2" xfId="31" xr:uid="{00000000-0005-0000-0000-000043000000}"/>
    <cellStyle name="Obično_troskovnik_vrtic_0211" xfId="8" xr:uid="{00000000-0005-0000-0000-000044000000}"/>
    <cellStyle name="Obično_ViK_kompl.Procj" xfId="30" xr:uid="{00000000-0005-0000-0000-000045000000}"/>
    <cellStyle name="Postotak 5" xfId="41" xr:uid="{00000000-0005-0000-0000-000046000000}"/>
    <cellStyle name="Standard 2" xfId="16" xr:uid="{00000000-0005-0000-0000-000047000000}"/>
    <cellStyle name="Style 1 2" xfId="32" xr:uid="{00000000-0005-0000-0000-000048000000}"/>
    <cellStyle name="Tekst upozorenja 2" xfId="23" xr:uid="{00000000-0005-0000-0000-000049000000}"/>
    <cellStyle name="Valuta" xfId="39" builtinId="4"/>
    <cellStyle name="Valuta 2" xfId="19" xr:uid="{00000000-0005-0000-0000-00004A000000}"/>
    <cellStyle name="Valuta 2 2" xfId="50" xr:uid="{00000000-0005-0000-0000-00004B000000}"/>
    <cellStyle name="Valuta 2 2 2" xfId="91" xr:uid="{00000000-0005-0000-0000-00004C000000}"/>
    <cellStyle name="Valuta 2 2 3" xfId="71" xr:uid="{00000000-0005-0000-0000-00004D000000}"/>
    <cellStyle name="Valuta 2 3" xfId="81" xr:uid="{00000000-0005-0000-0000-00004E000000}"/>
    <cellStyle name="Valuta 2 4" xfId="61" xr:uid="{00000000-0005-0000-0000-00004F000000}"/>
    <cellStyle name="Valuta 3" xfId="37" xr:uid="{00000000-0005-0000-0000-000050000000}"/>
    <cellStyle name="Valuta 4" xfId="53" xr:uid="{00000000-0005-0000-0000-000051000000}"/>
    <cellStyle name="Valuta 4 2" xfId="94" xr:uid="{00000000-0005-0000-0000-000052000000}"/>
    <cellStyle name="Valuta 4 3" xfId="74" xr:uid="{00000000-0005-0000-0000-000053000000}"/>
    <cellStyle name="Valuta 5" xfId="84" xr:uid="{00000000-0005-0000-0000-000054000000}"/>
    <cellStyle name="Valuta 6" xfId="64" xr:uid="{00000000-0005-0000-0000-000055000000}"/>
    <cellStyle name="Zarez 2" xfId="43" xr:uid="{00000000-0005-0000-0000-000056000000}"/>
    <cellStyle name="Zarez 2 2" xfId="55" xr:uid="{00000000-0005-0000-0000-000057000000}"/>
    <cellStyle name="Zarez 2 2 2" xfId="96" xr:uid="{00000000-0005-0000-0000-000058000000}"/>
    <cellStyle name="Zarez 2 2 3" xfId="76" xr:uid="{00000000-0005-0000-0000-000059000000}"/>
    <cellStyle name="Zarez 2 3" xfId="86" xr:uid="{00000000-0005-0000-0000-00005A000000}"/>
    <cellStyle name="Zarez 2 4" xfId="66" xr:uid="{00000000-0005-0000-0000-00005B000000}"/>
    <cellStyle name="Zarez 3 2" xfId="3" xr:uid="{00000000-0005-0000-0000-00005C000000}"/>
    <cellStyle name="Zarez 3 2 2" xfId="45" xr:uid="{00000000-0005-0000-0000-00005D000000}"/>
    <cellStyle name="Zarez 3 2 2 2" xfId="56" xr:uid="{00000000-0005-0000-0000-00005E000000}"/>
    <cellStyle name="Zarez 3 2 2 2 2" xfId="97" xr:uid="{00000000-0005-0000-0000-00005F000000}"/>
    <cellStyle name="Zarez 3 2 2 2 3" xfId="77" xr:uid="{00000000-0005-0000-0000-000060000000}"/>
    <cellStyle name="Zarez 3 2 2 3" xfId="87" xr:uid="{00000000-0005-0000-0000-000061000000}"/>
    <cellStyle name="Zarez 3 2 2 4" xfId="67" xr:uid="{00000000-0005-0000-0000-000062000000}"/>
  </cellStyles>
  <dxfs count="0"/>
  <tableStyles count="0" defaultTableStyle="TableStyleMedium2" defaultPivotStyle="PivotStyleLight16"/>
  <colors>
    <mruColors>
      <color rgb="FFFF99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0</xdr:colOff>
      <xdr:row>0</xdr:row>
      <xdr:rowOff>0</xdr:rowOff>
    </xdr:to>
    <xdr:sp macro="" textlink="">
      <xdr:nvSpPr>
        <xdr:cNvPr id="2" name="Line 1">
          <a:extLst>
            <a:ext uri="{FF2B5EF4-FFF2-40B4-BE49-F238E27FC236}">
              <a16:creationId xmlns:a16="http://schemas.microsoft.com/office/drawing/2014/main" id="{AF8221CC-8B45-4871-922E-2C0629BE6605}"/>
            </a:ext>
          </a:extLst>
        </xdr:cNvPr>
        <xdr:cNvSpPr>
          <a:spLocks noChangeShapeType="1"/>
        </xdr:cNvSpPr>
      </xdr:nvSpPr>
      <xdr:spPr bwMode="auto">
        <a:xfrm>
          <a:off x="1409700" y="0"/>
          <a:ext cx="4267200"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676275</xdr:colOff>
      <xdr:row>0</xdr:row>
      <xdr:rowOff>0</xdr:rowOff>
    </xdr:to>
    <xdr:pic>
      <xdr:nvPicPr>
        <xdr:cNvPr id="3" name="Picture 28">
          <a:extLst>
            <a:ext uri="{FF2B5EF4-FFF2-40B4-BE49-F238E27FC236}">
              <a16:creationId xmlns:a16="http://schemas.microsoft.com/office/drawing/2014/main" id="{31C0A9E7-FD62-49C7-8DB1-979FF1AAE014}"/>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5" name="Slika 4">
          <a:extLst>
            <a:ext uri="{FF2B5EF4-FFF2-40B4-BE49-F238E27FC236}">
              <a16:creationId xmlns:a16="http://schemas.microsoft.com/office/drawing/2014/main" id="{7C4DC301-2D73-430B-A0A4-9654338A7BD8}"/>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6" name="Picture 28">
          <a:extLst>
            <a:ext uri="{FF2B5EF4-FFF2-40B4-BE49-F238E27FC236}">
              <a16:creationId xmlns:a16="http://schemas.microsoft.com/office/drawing/2014/main" id="{DE906D68-429D-486D-A7E8-0471F7A513E8}"/>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47675"/>
          <a:ext cx="647700" cy="0"/>
        </a:xfrm>
        <a:prstGeom prst="rect">
          <a:avLst/>
        </a:prstGeom>
        <a:noFill/>
        <a:ln w="9525">
          <a:noFill/>
          <a:miter lim="800000"/>
          <a:headEnd/>
          <a:tailEnd/>
        </a:ln>
        <a:effec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4</xdr:col>
      <xdr:colOff>0</xdr:colOff>
      <xdr:row>75</xdr:row>
      <xdr:rowOff>0</xdr:rowOff>
    </xdr:from>
    <xdr:ext cx="211121" cy="277158"/>
    <xdr:sp macro="" textlink="">
      <xdr:nvSpPr>
        <xdr:cNvPr id="2" name="TextBox 1">
          <a:extLst>
            <a:ext uri="{FF2B5EF4-FFF2-40B4-BE49-F238E27FC236}">
              <a16:creationId xmlns:a16="http://schemas.microsoft.com/office/drawing/2014/main" id="{9A4E3867-8462-435B-B571-033714F1D46A}"/>
            </a:ext>
          </a:extLst>
        </xdr:cNvPr>
        <xdr:cNvSpPr txBox="1"/>
      </xdr:nvSpPr>
      <xdr:spPr>
        <a:xfrm>
          <a:off x="69024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75</xdr:row>
      <xdr:rowOff>0</xdr:rowOff>
    </xdr:from>
    <xdr:ext cx="211121" cy="277158"/>
    <xdr:sp macro="" textlink="">
      <xdr:nvSpPr>
        <xdr:cNvPr id="3" name="TextBox 2">
          <a:extLst>
            <a:ext uri="{FF2B5EF4-FFF2-40B4-BE49-F238E27FC236}">
              <a16:creationId xmlns:a16="http://schemas.microsoft.com/office/drawing/2014/main" id="{FEDCB572-87DC-4677-A11D-4EE44AA0486F}"/>
            </a:ext>
          </a:extLst>
        </xdr:cNvPr>
        <xdr:cNvSpPr txBox="1"/>
      </xdr:nvSpPr>
      <xdr:spPr>
        <a:xfrm>
          <a:off x="69024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75</xdr:row>
      <xdr:rowOff>0</xdr:rowOff>
    </xdr:from>
    <xdr:ext cx="211121" cy="277158"/>
    <xdr:sp macro="" textlink="">
      <xdr:nvSpPr>
        <xdr:cNvPr id="4" name="TextBox 3">
          <a:extLst>
            <a:ext uri="{FF2B5EF4-FFF2-40B4-BE49-F238E27FC236}">
              <a16:creationId xmlns:a16="http://schemas.microsoft.com/office/drawing/2014/main" id="{69ED22FF-B706-4809-8C86-C68E8DF8F19D}"/>
            </a:ext>
          </a:extLst>
        </xdr:cNvPr>
        <xdr:cNvSpPr txBox="1"/>
      </xdr:nvSpPr>
      <xdr:spPr>
        <a:xfrm>
          <a:off x="69024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75</xdr:row>
      <xdr:rowOff>0</xdr:rowOff>
    </xdr:from>
    <xdr:ext cx="211121" cy="277158"/>
    <xdr:sp macro="" textlink="">
      <xdr:nvSpPr>
        <xdr:cNvPr id="5" name="TextBox 4">
          <a:extLst>
            <a:ext uri="{FF2B5EF4-FFF2-40B4-BE49-F238E27FC236}">
              <a16:creationId xmlns:a16="http://schemas.microsoft.com/office/drawing/2014/main" id="{74645E90-14FF-4143-8989-2FFFC5A9F238}"/>
            </a:ext>
          </a:extLst>
        </xdr:cNvPr>
        <xdr:cNvSpPr txBox="1"/>
      </xdr:nvSpPr>
      <xdr:spPr>
        <a:xfrm>
          <a:off x="6902450" y="165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111</xdr:row>
      <xdr:rowOff>0</xdr:rowOff>
    </xdr:from>
    <xdr:ext cx="211121" cy="277158"/>
    <xdr:sp macro="" textlink="">
      <xdr:nvSpPr>
        <xdr:cNvPr id="6" name="TextBox 9">
          <a:extLst>
            <a:ext uri="{FF2B5EF4-FFF2-40B4-BE49-F238E27FC236}">
              <a16:creationId xmlns:a16="http://schemas.microsoft.com/office/drawing/2014/main" id="{53E6A215-4939-426D-BBCC-8EC4429FCF15}"/>
            </a:ext>
          </a:extLst>
        </xdr:cNvPr>
        <xdr:cNvSpPr txBox="1"/>
      </xdr:nvSpPr>
      <xdr:spPr>
        <a:xfrm>
          <a:off x="6902450" y="349821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111</xdr:row>
      <xdr:rowOff>0</xdr:rowOff>
    </xdr:from>
    <xdr:ext cx="211121" cy="277158"/>
    <xdr:sp macro="" textlink="">
      <xdr:nvSpPr>
        <xdr:cNvPr id="7" name="TextBox 10">
          <a:extLst>
            <a:ext uri="{FF2B5EF4-FFF2-40B4-BE49-F238E27FC236}">
              <a16:creationId xmlns:a16="http://schemas.microsoft.com/office/drawing/2014/main" id="{056A7ED3-E3ED-4E05-9EC4-CDE0780BE846}"/>
            </a:ext>
          </a:extLst>
        </xdr:cNvPr>
        <xdr:cNvSpPr txBox="1"/>
      </xdr:nvSpPr>
      <xdr:spPr>
        <a:xfrm>
          <a:off x="6902450" y="349821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111</xdr:row>
      <xdr:rowOff>0</xdr:rowOff>
    </xdr:from>
    <xdr:ext cx="211121" cy="277158"/>
    <xdr:sp macro="" textlink="">
      <xdr:nvSpPr>
        <xdr:cNvPr id="8" name="TextBox 11">
          <a:extLst>
            <a:ext uri="{FF2B5EF4-FFF2-40B4-BE49-F238E27FC236}">
              <a16:creationId xmlns:a16="http://schemas.microsoft.com/office/drawing/2014/main" id="{2183EDB2-1BA3-4AC9-811E-3CF70E1122B2}"/>
            </a:ext>
          </a:extLst>
        </xdr:cNvPr>
        <xdr:cNvSpPr txBox="1"/>
      </xdr:nvSpPr>
      <xdr:spPr>
        <a:xfrm>
          <a:off x="6902450" y="349821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111</xdr:row>
      <xdr:rowOff>0</xdr:rowOff>
    </xdr:from>
    <xdr:ext cx="211121" cy="277158"/>
    <xdr:sp macro="" textlink="">
      <xdr:nvSpPr>
        <xdr:cNvPr id="9" name="TextBox 12">
          <a:extLst>
            <a:ext uri="{FF2B5EF4-FFF2-40B4-BE49-F238E27FC236}">
              <a16:creationId xmlns:a16="http://schemas.microsoft.com/office/drawing/2014/main" id="{DAA64851-94E9-411A-BB5C-FC6BD17CE215}"/>
            </a:ext>
          </a:extLst>
        </xdr:cNvPr>
        <xdr:cNvSpPr txBox="1"/>
      </xdr:nvSpPr>
      <xdr:spPr>
        <a:xfrm>
          <a:off x="6902450" y="349821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0" name="TextBox 13">
          <a:extLst>
            <a:ext uri="{FF2B5EF4-FFF2-40B4-BE49-F238E27FC236}">
              <a16:creationId xmlns:a16="http://schemas.microsoft.com/office/drawing/2014/main" id="{94F442D4-7126-43B4-9F54-CAD96BDEF5E5}"/>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1" name="TextBox 14">
          <a:extLst>
            <a:ext uri="{FF2B5EF4-FFF2-40B4-BE49-F238E27FC236}">
              <a16:creationId xmlns:a16="http://schemas.microsoft.com/office/drawing/2014/main" id="{F7C19F08-241C-4544-847B-AC7B13E8CAC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2" name="TextBox 15">
          <a:extLst>
            <a:ext uri="{FF2B5EF4-FFF2-40B4-BE49-F238E27FC236}">
              <a16:creationId xmlns:a16="http://schemas.microsoft.com/office/drawing/2014/main" id="{38957362-A624-498D-87E5-2BFEDBDA5446}"/>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3" name="TextBox 16">
          <a:extLst>
            <a:ext uri="{FF2B5EF4-FFF2-40B4-BE49-F238E27FC236}">
              <a16:creationId xmlns:a16="http://schemas.microsoft.com/office/drawing/2014/main" id="{FB3B10A7-BD68-413A-B612-D061C2AE1E8E}"/>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4" name="TextBox 21">
          <a:extLst>
            <a:ext uri="{FF2B5EF4-FFF2-40B4-BE49-F238E27FC236}">
              <a16:creationId xmlns:a16="http://schemas.microsoft.com/office/drawing/2014/main" id="{D76F851A-97B4-455F-B7E2-823E3DCEBE34}"/>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5" name="TextBox 22">
          <a:extLst>
            <a:ext uri="{FF2B5EF4-FFF2-40B4-BE49-F238E27FC236}">
              <a16:creationId xmlns:a16="http://schemas.microsoft.com/office/drawing/2014/main" id="{D3E2FA48-352B-435C-81F5-BF80681A08C6}"/>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6" name="TextBox 23">
          <a:extLst>
            <a:ext uri="{FF2B5EF4-FFF2-40B4-BE49-F238E27FC236}">
              <a16:creationId xmlns:a16="http://schemas.microsoft.com/office/drawing/2014/main" id="{836D1A1F-EF92-4A48-B690-CC64975AC171}"/>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7" name="TextBox 24">
          <a:extLst>
            <a:ext uri="{FF2B5EF4-FFF2-40B4-BE49-F238E27FC236}">
              <a16:creationId xmlns:a16="http://schemas.microsoft.com/office/drawing/2014/main" id="{A3C33B80-4122-446A-B335-0406F7E76D7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8" name="TextBox 29">
          <a:extLst>
            <a:ext uri="{FF2B5EF4-FFF2-40B4-BE49-F238E27FC236}">
              <a16:creationId xmlns:a16="http://schemas.microsoft.com/office/drawing/2014/main" id="{D2E9CE5C-4FB1-4034-AF6A-518C92970A83}"/>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19" name="TextBox 30">
          <a:extLst>
            <a:ext uri="{FF2B5EF4-FFF2-40B4-BE49-F238E27FC236}">
              <a16:creationId xmlns:a16="http://schemas.microsoft.com/office/drawing/2014/main" id="{38D133CB-E1B7-4F90-9EF6-220428D81245}"/>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0" name="TextBox 31">
          <a:extLst>
            <a:ext uri="{FF2B5EF4-FFF2-40B4-BE49-F238E27FC236}">
              <a16:creationId xmlns:a16="http://schemas.microsoft.com/office/drawing/2014/main" id="{A70708D3-1565-4061-8EDD-07931C4D63F4}"/>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1" name="TextBox 32">
          <a:extLst>
            <a:ext uri="{FF2B5EF4-FFF2-40B4-BE49-F238E27FC236}">
              <a16:creationId xmlns:a16="http://schemas.microsoft.com/office/drawing/2014/main" id="{93935B46-5B0B-4C77-BEDE-A347A268157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2" name="TextBox 21">
          <a:extLst>
            <a:ext uri="{FF2B5EF4-FFF2-40B4-BE49-F238E27FC236}">
              <a16:creationId xmlns:a16="http://schemas.microsoft.com/office/drawing/2014/main" id="{C1A88DBF-763E-4042-899F-C41044B6D5CC}"/>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3" name="TextBox 22">
          <a:extLst>
            <a:ext uri="{FF2B5EF4-FFF2-40B4-BE49-F238E27FC236}">
              <a16:creationId xmlns:a16="http://schemas.microsoft.com/office/drawing/2014/main" id="{F1716D75-7962-401E-9D5D-BC6B6EA1DEDD}"/>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4" name="TextBox 23">
          <a:extLst>
            <a:ext uri="{FF2B5EF4-FFF2-40B4-BE49-F238E27FC236}">
              <a16:creationId xmlns:a16="http://schemas.microsoft.com/office/drawing/2014/main" id="{D2381B41-9149-4782-8A2C-2AB84C3DCB07}"/>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5" name="TextBox 24">
          <a:extLst>
            <a:ext uri="{FF2B5EF4-FFF2-40B4-BE49-F238E27FC236}">
              <a16:creationId xmlns:a16="http://schemas.microsoft.com/office/drawing/2014/main" id="{3181683E-1E8A-400F-9663-E15A96201EA3}"/>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6" name="TextBox 29">
          <a:extLst>
            <a:ext uri="{FF2B5EF4-FFF2-40B4-BE49-F238E27FC236}">
              <a16:creationId xmlns:a16="http://schemas.microsoft.com/office/drawing/2014/main" id="{F744FEC7-8758-42F7-BE72-71F57279BAA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7" name="TextBox 30">
          <a:extLst>
            <a:ext uri="{FF2B5EF4-FFF2-40B4-BE49-F238E27FC236}">
              <a16:creationId xmlns:a16="http://schemas.microsoft.com/office/drawing/2014/main" id="{15C3E8DF-01A7-43BC-AB6B-0E6089102E7F}"/>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8" name="TextBox 31">
          <a:extLst>
            <a:ext uri="{FF2B5EF4-FFF2-40B4-BE49-F238E27FC236}">
              <a16:creationId xmlns:a16="http://schemas.microsoft.com/office/drawing/2014/main" id="{F5E7D5F6-CDB6-40A0-907F-23568200ABDF}"/>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29" name="TextBox 32">
          <a:extLst>
            <a:ext uri="{FF2B5EF4-FFF2-40B4-BE49-F238E27FC236}">
              <a16:creationId xmlns:a16="http://schemas.microsoft.com/office/drawing/2014/main" id="{5195060F-54E0-4463-8B76-6A9E36FD2203}"/>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103</xdr:row>
      <xdr:rowOff>0</xdr:rowOff>
    </xdr:from>
    <xdr:ext cx="211121" cy="277158"/>
    <xdr:sp macro="" textlink="">
      <xdr:nvSpPr>
        <xdr:cNvPr id="30" name="TextBox 1">
          <a:extLst>
            <a:ext uri="{FF2B5EF4-FFF2-40B4-BE49-F238E27FC236}">
              <a16:creationId xmlns:a16="http://schemas.microsoft.com/office/drawing/2014/main" id="{DA3B934D-021E-403A-AE48-C9A0667B9DDE}"/>
            </a:ext>
          </a:extLst>
        </xdr:cNvPr>
        <xdr:cNvSpPr txBox="1"/>
      </xdr:nvSpPr>
      <xdr:spPr>
        <a:xfrm>
          <a:off x="69024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103</xdr:row>
      <xdr:rowOff>0</xdr:rowOff>
    </xdr:from>
    <xdr:ext cx="211121" cy="277158"/>
    <xdr:sp macro="" textlink="">
      <xdr:nvSpPr>
        <xdr:cNvPr id="31" name="TextBox 2">
          <a:extLst>
            <a:ext uri="{FF2B5EF4-FFF2-40B4-BE49-F238E27FC236}">
              <a16:creationId xmlns:a16="http://schemas.microsoft.com/office/drawing/2014/main" id="{91606FAB-7385-4BEA-A4FB-AC6A0F4E15F1}"/>
            </a:ext>
          </a:extLst>
        </xdr:cNvPr>
        <xdr:cNvSpPr txBox="1"/>
      </xdr:nvSpPr>
      <xdr:spPr>
        <a:xfrm>
          <a:off x="69024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103</xdr:row>
      <xdr:rowOff>0</xdr:rowOff>
    </xdr:from>
    <xdr:ext cx="211121" cy="277158"/>
    <xdr:sp macro="" textlink="">
      <xdr:nvSpPr>
        <xdr:cNvPr id="32" name="TextBox 3">
          <a:extLst>
            <a:ext uri="{FF2B5EF4-FFF2-40B4-BE49-F238E27FC236}">
              <a16:creationId xmlns:a16="http://schemas.microsoft.com/office/drawing/2014/main" id="{222D6BB6-A253-47EC-9C30-703B235886B9}"/>
            </a:ext>
          </a:extLst>
        </xdr:cNvPr>
        <xdr:cNvSpPr txBox="1"/>
      </xdr:nvSpPr>
      <xdr:spPr>
        <a:xfrm>
          <a:off x="69024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103</xdr:row>
      <xdr:rowOff>0</xdr:rowOff>
    </xdr:from>
    <xdr:ext cx="211121" cy="277158"/>
    <xdr:sp macro="" textlink="">
      <xdr:nvSpPr>
        <xdr:cNvPr id="33" name="TextBox 4">
          <a:extLst>
            <a:ext uri="{FF2B5EF4-FFF2-40B4-BE49-F238E27FC236}">
              <a16:creationId xmlns:a16="http://schemas.microsoft.com/office/drawing/2014/main" id="{65262B5D-F326-4C02-9E26-646EA3E94E5A}"/>
            </a:ext>
          </a:extLst>
        </xdr:cNvPr>
        <xdr:cNvSpPr txBox="1"/>
      </xdr:nvSpPr>
      <xdr:spPr>
        <a:xfrm>
          <a:off x="6902450" y="59436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34" name="TextBox 9">
          <a:extLst>
            <a:ext uri="{FF2B5EF4-FFF2-40B4-BE49-F238E27FC236}">
              <a16:creationId xmlns:a16="http://schemas.microsoft.com/office/drawing/2014/main" id="{FD531D7A-B59C-4ED9-B4B4-507C7666DBF7}"/>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35" name="TextBox 10">
          <a:extLst>
            <a:ext uri="{FF2B5EF4-FFF2-40B4-BE49-F238E27FC236}">
              <a16:creationId xmlns:a16="http://schemas.microsoft.com/office/drawing/2014/main" id="{D86E9A38-CF2A-4EE8-8AAB-4FE6E979BF86}"/>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36" name="TextBox 11">
          <a:extLst>
            <a:ext uri="{FF2B5EF4-FFF2-40B4-BE49-F238E27FC236}">
              <a16:creationId xmlns:a16="http://schemas.microsoft.com/office/drawing/2014/main" id="{EC5FD40D-F411-4555-921D-7373727849D4}"/>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37" name="TextBox 12">
          <a:extLst>
            <a:ext uri="{FF2B5EF4-FFF2-40B4-BE49-F238E27FC236}">
              <a16:creationId xmlns:a16="http://schemas.microsoft.com/office/drawing/2014/main" id="{6A6CF19E-AE68-4247-977D-D5A5F1C8821B}"/>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38" name="TextBox 9">
          <a:extLst>
            <a:ext uri="{FF2B5EF4-FFF2-40B4-BE49-F238E27FC236}">
              <a16:creationId xmlns:a16="http://schemas.microsoft.com/office/drawing/2014/main" id="{A0EE9A07-1513-4D0A-A6F4-51D699EB33E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39" name="TextBox 10">
          <a:extLst>
            <a:ext uri="{FF2B5EF4-FFF2-40B4-BE49-F238E27FC236}">
              <a16:creationId xmlns:a16="http://schemas.microsoft.com/office/drawing/2014/main" id="{C2FFF87C-9046-416D-A766-41A2DFC19B7C}"/>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0" name="TextBox 11">
          <a:extLst>
            <a:ext uri="{FF2B5EF4-FFF2-40B4-BE49-F238E27FC236}">
              <a16:creationId xmlns:a16="http://schemas.microsoft.com/office/drawing/2014/main" id="{F40C837A-02B7-425D-88E4-32548CA8B452}"/>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1" name="TextBox 12">
          <a:extLst>
            <a:ext uri="{FF2B5EF4-FFF2-40B4-BE49-F238E27FC236}">
              <a16:creationId xmlns:a16="http://schemas.microsoft.com/office/drawing/2014/main" id="{AC8BF8B1-3D5B-45FA-A01D-B54ECFF15915}"/>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2" name="TextBox 9">
          <a:extLst>
            <a:ext uri="{FF2B5EF4-FFF2-40B4-BE49-F238E27FC236}">
              <a16:creationId xmlns:a16="http://schemas.microsoft.com/office/drawing/2014/main" id="{91581917-0E83-4B00-A885-F1AAEE58E3D6}"/>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3" name="TextBox 10">
          <a:extLst>
            <a:ext uri="{FF2B5EF4-FFF2-40B4-BE49-F238E27FC236}">
              <a16:creationId xmlns:a16="http://schemas.microsoft.com/office/drawing/2014/main" id="{E6A2D601-BB68-492D-AD8B-E91E8E69AD9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4" name="TextBox 11">
          <a:extLst>
            <a:ext uri="{FF2B5EF4-FFF2-40B4-BE49-F238E27FC236}">
              <a16:creationId xmlns:a16="http://schemas.microsoft.com/office/drawing/2014/main" id="{00DBCDC3-52D1-46A8-96CE-8CA301AFC1AF}"/>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5" name="TextBox 12">
          <a:extLst>
            <a:ext uri="{FF2B5EF4-FFF2-40B4-BE49-F238E27FC236}">
              <a16:creationId xmlns:a16="http://schemas.microsoft.com/office/drawing/2014/main" id="{05564F87-FB4C-452A-BF97-938FC77574FE}"/>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6" name="TextBox 9">
          <a:extLst>
            <a:ext uri="{FF2B5EF4-FFF2-40B4-BE49-F238E27FC236}">
              <a16:creationId xmlns:a16="http://schemas.microsoft.com/office/drawing/2014/main" id="{522C8B9C-7106-4CCF-AC50-16A8BFC000E5}"/>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7" name="TextBox 10">
          <a:extLst>
            <a:ext uri="{FF2B5EF4-FFF2-40B4-BE49-F238E27FC236}">
              <a16:creationId xmlns:a16="http://schemas.microsoft.com/office/drawing/2014/main" id="{D7703CA4-F7A2-49F5-9277-E4CCD97E52A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8" name="TextBox 11">
          <a:extLst>
            <a:ext uri="{FF2B5EF4-FFF2-40B4-BE49-F238E27FC236}">
              <a16:creationId xmlns:a16="http://schemas.microsoft.com/office/drawing/2014/main" id="{0FAB6D16-560B-4BCC-8353-0F4ABA04BB16}"/>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49" name="TextBox 12">
          <a:extLst>
            <a:ext uri="{FF2B5EF4-FFF2-40B4-BE49-F238E27FC236}">
              <a16:creationId xmlns:a16="http://schemas.microsoft.com/office/drawing/2014/main" id="{B0BA06EB-995D-4587-83B5-BCFFAE56DC35}"/>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0" name="TextBox 9">
          <a:extLst>
            <a:ext uri="{FF2B5EF4-FFF2-40B4-BE49-F238E27FC236}">
              <a16:creationId xmlns:a16="http://schemas.microsoft.com/office/drawing/2014/main" id="{8D15D9E7-2A28-4015-8FC4-C3FD306B8B76}"/>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1" name="TextBox 10">
          <a:extLst>
            <a:ext uri="{FF2B5EF4-FFF2-40B4-BE49-F238E27FC236}">
              <a16:creationId xmlns:a16="http://schemas.microsoft.com/office/drawing/2014/main" id="{E5719803-09B7-4BA8-B8D6-0065F9F69C00}"/>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2" name="TextBox 11">
          <a:extLst>
            <a:ext uri="{FF2B5EF4-FFF2-40B4-BE49-F238E27FC236}">
              <a16:creationId xmlns:a16="http://schemas.microsoft.com/office/drawing/2014/main" id="{1278EE5C-06AF-4484-803C-7D8CA72F939E}"/>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3" name="TextBox 12">
          <a:extLst>
            <a:ext uri="{FF2B5EF4-FFF2-40B4-BE49-F238E27FC236}">
              <a16:creationId xmlns:a16="http://schemas.microsoft.com/office/drawing/2014/main" id="{A5090851-116A-4A5E-9489-327817A006B3}"/>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4" name="TextBox 9">
          <a:extLst>
            <a:ext uri="{FF2B5EF4-FFF2-40B4-BE49-F238E27FC236}">
              <a16:creationId xmlns:a16="http://schemas.microsoft.com/office/drawing/2014/main" id="{3CECCA13-11BC-47E6-B502-301B622911CD}"/>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5" name="TextBox 10">
          <a:extLst>
            <a:ext uri="{FF2B5EF4-FFF2-40B4-BE49-F238E27FC236}">
              <a16:creationId xmlns:a16="http://schemas.microsoft.com/office/drawing/2014/main" id="{7BDA6CDF-3DFF-463E-89B3-9B9E6AE726A5}"/>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6" name="TextBox 11">
          <a:extLst>
            <a:ext uri="{FF2B5EF4-FFF2-40B4-BE49-F238E27FC236}">
              <a16:creationId xmlns:a16="http://schemas.microsoft.com/office/drawing/2014/main" id="{EF94393F-8752-46EE-8F10-1EA2E23190EA}"/>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7" name="TextBox 12">
          <a:extLst>
            <a:ext uri="{FF2B5EF4-FFF2-40B4-BE49-F238E27FC236}">
              <a16:creationId xmlns:a16="http://schemas.microsoft.com/office/drawing/2014/main" id="{124EB37F-9F2C-4D5D-B372-012FFBBEA15A}"/>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8" name="TextBox 9">
          <a:extLst>
            <a:ext uri="{FF2B5EF4-FFF2-40B4-BE49-F238E27FC236}">
              <a16:creationId xmlns:a16="http://schemas.microsoft.com/office/drawing/2014/main" id="{588BB31A-5644-446C-9061-CD88E3CC3278}"/>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59" name="TextBox 10">
          <a:extLst>
            <a:ext uri="{FF2B5EF4-FFF2-40B4-BE49-F238E27FC236}">
              <a16:creationId xmlns:a16="http://schemas.microsoft.com/office/drawing/2014/main" id="{F4F448BB-88B6-43EA-A6EB-4C583B75B492}"/>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60" name="TextBox 11">
          <a:extLst>
            <a:ext uri="{FF2B5EF4-FFF2-40B4-BE49-F238E27FC236}">
              <a16:creationId xmlns:a16="http://schemas.microsoft.com/office/drawing/2014/main" id="{8E649FC4-30AB-4142-844C-73C06CBA33F7}"/>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61" name="TextBox 12">
          <a:extLst>
            <a:ext uri="{FF2B5EF4-FFF2-40B4-BE49-F238E27FC236}">
              <a16:creationId xmlns:a16="http://schemas.microsoft.com/office/drawing/2014/main" id="{B6A80D84-A7D3-4577-A4A9-65A8F8473B9A}"/>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62" name="TextBox 9">
          <a:extLst>
            <a:ext uri="{FF2B5EF4-FFF2-40B4-BE49-F238E27FC236}">
              <a16:creationId xmlns:a16="http://schemas.microsoft.com/office/drawing/2014/main" id="{6BF93864-AE7C-4380-BE19-80E3F3276288}"/>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63" name="TextBox 10">
          <a:extLst>
            <a:ext uri="{FF2B5EF4-FFF2-40B4-BE49-F238E27FC236}">
              <a16:creationId xmlns:a16="http://schemas.microsoft.com/office/drawing/2014/main" id="{4E50759D-0A66-40B7-ABA4-82DF09E57325}"/>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64" name="TextBox 11">
          <a:extLst>
            <a:ext uri="{FF2B5EF4-FFF2-40B4-BE49-F238E27FC236}">
              <a16:creationId xmlns:a16="http://schemas.microsoft.com/office/drawing/2014/main" id="{6B0D752E-43FC-461F-B4C5-7CD6502F0459}"/>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112</xdr:row>
      <xdr:rowOff>0</xdr:rowOff>
    </xdr:from>
    <xdr:ext cx="211121" cy="277158"/>
    <xdr:sp macro="" textlink="">
      <xdr:nvSpPr>
        <xdr:cNvPr id="65" name="TextBox 12">
          <a:extLst>
            <a:ext uri="{FF2B5EF4-FFF2-40B4-BE49-F238E27FC236}">
              <a16:creationId xmlns:a16="http://schemas.microsoft.com/office/drawing/2014/main" id="{9F8966AE-7C49-4845-8557-4145B2E7E72C}"/>
            </a:ext>
          </a:extLst>
        </xdr:cNvPr>
        <xdr:cNvSpPr txBox="1"/>
      </xdr:nvSpPr>
      <xdr:spPr>
        <a:xfrm>
          <a:off x="6902450" y="353123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1762125</xdr:colOff>
      <xdr:row>2</xdr:row>
      <xdr:rowOff>123825</xdr:rowOff>
    </xdr:from>
    <xdr:to>
      <xdr:col>1</xdr:col>
      <xdr:colOff>2409825</xdr:colOff>
      <xdr:row>2</xdr:row>
      <xdr:rowOff>123825</xdr:rowOff>
    </xdr:to>
    <xdr:pic>
      <xdr:nvPicPr>
        <xdr:cNvPr id="67" name="Picture 28">
          <a:extLst>
            <a:ext uri="{FF2B5EF4-FFF2-40B4-BE49-F238E27FC236}">
              <a16:creationId xmlns:a16="http://schemas.microsoft.com/office/drawing/2014/main" id="{1A538049-D2E8-41DC-8D8B-102C53023BE2}"/>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oneCellAnchor>
    <xdr:from>
      <xdr:col>4</xdr:col>
      <xdr:colOff>0</xdr:colOff>
      <xdr:row>76</xdr:row>
      <xdr:rowOff>0</xdr:rowOff>
    </xdr:from>
    <xdr:ext cx="211121" cy="277158"/>
    <xdr:sp macro="" textlink="">
      <xdr:nvSpPr>
        <xdr:cNvPr id="68" name="TextBox 13">
          <a:extLst>
            <a:ext uri="{FF2B5EF4-FFF2-40B4-BE49-F238E27FC236}">
              <a16:creationId xmlns:a16="http://schemas.microsoft.com/office/drawing/2014/main" id="{BD838F44-E728-44D2-A74D-A610DB0E827D}"/>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69" name="TextBox 14">
          <a:extLst>
            <a:ext uri="{FF2B5EF4-FFF2-40B4-BE49-F238E27FC236}">
              <a16:creationId xmlns:a16="http://schemas.microsoft.com/office/drawing/2014/main" id="{79B83231-3577-40A9-97BA-4DAD478300F4}"/>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0" name="TextBox 15">
          <a:extLst>
            <a:ext uri="{FF2B5EF4-FFF2-40B4-BE49-F238E27FC236}">
              <a16:creationId xmlns:a16="http://schemas.microsoft.com/office/drawing/2014/main" id="{256578C5-7F75-4C5A-91B0-DBC7AB8EDC79}"/>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1" name="TextBox 16">
          <a:extLst>
            <a:ext uri="{FF2B5EF4-FFF2-40B4-BE49-F238E27FC236}">
              <a16:creationId xmlns:a16="http://schemas.microsoft.com/office/drawing/2014/main" id="{C7C2941C-43CC-4CD0-87E3-EB52901A4120}"/>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2" name="TextBox 21">
          <a:extLst>
            <a:ext uri="{FF2B5EF4-FFF2-40B4-BE49-F238E27FC236}">
              <a16:creationId xmlns:a16="http://schemas.microsoft.com/office/drawing/2014/main" id="{FABF186B-CE96-49FD-A440-93695BB79769}"/>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3" name="TextBox 22">
          <a:extLst>
            <a:ext uri="{FF2B5EF4-FFF2-40B4-BE49-F238E27FC236}">
              <a16:creationId xmlns:a16="http://schemas.microsoft.com/office/drawing/2014/main" id="{89B60DA0-FBBC-45AA-89A5-7E65EA01671B}"/>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4" name="TextBox 23">
          <a:extLst>
            <a:ext uri="{FF2B5EF4-FFF2-40B4-BE49-F238E27FC236}">
              <a16:creationId xmlns:a16="http://schemas.microsoft.com/office/drawing/2014/main" id="{7271FF91-C77C-47C7-AC4B-922951C06026}"/>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5" name="TextBox 24">
          <a:extLst>
            <a:ext uri="{FF2B5EF4-FFF2-40B4-BE49-F238E27FC236}">
              <a16:creationId xmlns:a16="http://schemas.microsoft.com/office/drawing/2014/main" id="{675B7BA2-CAB1-4AAD-BEE3-9BE458B467C8}"/>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6" name="TextBox 29">
          <a:extLst>
            <a:ext uri="{FF2B5EF4-FFF2-40B4-BE49-F238E27FC236}">
              <a16:creationId xmlns:a16="http://schemas.microsoft.com/office/drawing/2014/main" id="{103A25F0-7922-435D-B4E5-7D687BEF988B}"/>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7" name="TextBox 30">
          <a:extLst>
            <a:ext uri="{FF2B5EF4-FFF2-40B4-BE49-F238E27FC236}">
              <a16:creationId xmlns:a16="http://schemas.microsoft.com/office/drawing/2014/main" id="{31641F0A-F3AB-4FF1-886E-EE0A47BC565F}"/>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8" name="TextBox 31">
          <a:extLst>
            <a:ext uri="{FF2B5EF4-FFF2-40B4-BE49-F238E27FC236}">
              <a16:creationId xmlns:a16="http://schemas.microsoft.com/office/drawing/2014/main" id="{386DA101-5D95-4341-BFEC-EEC9E54CCA4C}"/>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79" name="TextBox 32">
          <a:extLst>
            <a:ext uri="{FF2B5EF4-FFF2-40B4-BE49-F238E27FC236}">
              <a16:creationId xmlns:a16="http://schemas.microsoft.com/office/drawing/2014/main" id="{DC213C53-67CB-4D27-A2B9-BA63ECBBDF07}"/>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0" name="TextBox 21">
          <a:extLst>
            <a:ext uri="{FF2B5EF4-FFF2-40B4-BE49-F238E27FC236}">
              <a16:creationId xmlns:a16="http://schemas.microsoft.com/office/drawing/2014/main" id="{C1A37A82-874E-4743-B5B4-5CB740AE9DDB}"/>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1" name="TextBox 22">
          <a:extLst>
            <a:ext uri="{FF2B5EF4-FFF2-40B4-BE49-F238E27FC236}">
              <a16:creationId xmlns:a16="http://schemas.microsoft.com/office/drawing/2014/main" id="{D2F4224F-76BD-4AB7-9EC2-4909CC7ECE72}"/>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2" name="TextBox 23">
          <a:extLst>
            <a:ext uri="{FF2B5EF4-FFF2-40B4-BE49-F238E27FC236}">
              <a16:creationId xmlns:a16="http://schemas.microsoft.com/office/drawing/2014/main" id="{BD867870-85FC-473C-B3C0-46F8DDDE3CA1}"/>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3" name="TextBox 24">
          <a:extLst>
            <a:ext uri="{FF2B5EF4-FFF2-40B4-BE49-F238E27FC236}">
              <a16:creationId xmlns:a16="http://schemas.microsoft.com/office/drawing/2014/main" id="{8FF64459-9424-4B60-95F2-0CFDBFCED4C0}"/>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4" name="TextBox 29">
          <a:extLst>
            <a:ext uri="{FF2B5EF4-FFF2-40B4-BE49-F238E27FC236}">
              <a16:creationId xmlns:a16="http://schemas.microsoft.com/office/drawing/2014/main" id="{9CEC70DF-365D-4B39-AFED-6BEA84F40760}"/>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5" name="TextBox 30">
          <a:extLst>
            <a:ext uri="{FF2B5EF4-FFF2-40B4-BE49-F238E27FC236}">
              <a16:creationId xmlns:a16="http://schemas.microsoft.com/office/drawing/2014/main" id="{AD8B9B0D-1D11-48EB-8207-46BBF67904D0}"/>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6" name="TextBox 31">
          <a:extLst>
            <a:ext uri="{FF2B5EF4-FFF2-40B4-BE49-F238E27FC236}">
              <a16:creationId xmlns:a16="http://schemas.microsoft.com/office/drawing/2014/main" id="{D40EE1E6-047B-427A-A93E-D00C121286F4}"/>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7" name="TextBox 32">
          <a:extLst>
            <a:ext uri="{FF2B5EF4-FFF2-40B4-BE49-F238E27FC236}">
              <a16:creationId xmlns:a16="http://schemas.microsoft.com/office/drawing/2014/main" id="{E7913BAF-8382-45A9-92E8-43113E447EAD}"/>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8" name="TextBox 9">
          <a:extLst>
            <a:ext uri="{FF2B5EF4-FFF2-40B4-BE49-F238E27FC236}">
              <a16:creationId xmlns:a16="http://schemas.microsoft.com/office/drawing/2014/main" id="{58767F5E-6033-488C-9DAE-DCBEA1760FCA}"/>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89" name="TextBox 10">
          <a:extLst>
            <a:ext uri="{FF2B5EF4-FFF2-40B4-BE49-F238E27FC236}">
              <a16:creationId xmlns:a16="http://schemas.microsoft.com/office/drawing/2014/main" id="{2B9E9752-8FC5-4FE9-AFF9-3867E204ACAE}"/>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0" name="TextBox 11">
          <a:extLst>
            <a:ext uri="{FF2B5EF4-FFF2-40B4-BE49-F238E27FC236}">
              <a16:creationId xmlns:a16="http://schemas.microsoft.com/office/drawing/2014/main" id="{31B6FABE-8977-4159-B05B-3AC02BA3457B}"/>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1" name="TextBox 12">
          <a:extLst>
            <a:ext uri="{FF2B5EF4-FFF2-40B4-BE49-F238E27FC236}">
              <a16:creationId xmlns:a16="http://schemas.microsoft.com/office/drawing/2014/main" id="{30E2F429-25EC-4156-A8EF-37E089B539E7}"/>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2" name="TextBox 9">
          <a:extLst>
            <a:ext uri="{FF2B5EF4-FFF2-40B4-BE49-F238E27FC236}">
              <a16:creationId xmlns:a16="http://schemas.microsoft.com/office/drawing/2014/main" id="{0B84E06D-7AFE-4FD3-B57C-B00FA8440021}"/>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3" name="TextBox 10">
          <a:extLst>
            <a:ext uri="{FF2B5EF4-FFF2-40B4-BE49-F238E27FC236}">
              <a16:creationId xmlns:a16="http://schemas.microsoft.com/office/drawing/2014/main" id="{08EE62B5-435C-4676-A28B-EE9DD91402CA}"/>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4" name="TextBox 11">
          <a:extLst>
            <a:ext uri="{FF2B5EF4-FFF2-40B4-BE49-F238E27FC236}">
              <a16:creationId xmlns:a16="http://schemas.microsoft.com/office/drawing/2014/main" id="{00993F20-9FF0-49AB-B8BB-F751CDEE93CC}"/>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5" name="TextBox 12">
          <a:extLst>
            <a:ext uri="{FF2B5EF4-FFF2-40B4-BE49-F238E27FC236}">
              <a16:creationId xmlns:a16="http://schemas.microsoft.com/office/drawing/2014/main" id="{F9D53BAA-23C1-4613-8CF2-81C2A9CA07E2}"/>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6" name="TextBox 9">
          <a:extLst>
            <a:ext uri="{FF2B5EF4-FFF2-40B4-BE49-F238E27FC236}">
              <a16:creationId xmlns:a16="http://schemas.microsoft.com/office/drawing/2014/main" id="{396B6FFF-06C4-45BA-A0B4-0BBC14126825}"/>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7" name="TextBox 10">
          <a:extLst>
            <a:ext uri="{FF2B5EF4-FFF2-40B4-BE49-F238E27FC236}">
              <a16:creationId xmlns:a16="http://schemas.microsoft.com/office/drawing/2014/main" id="{D411B061-8514-4F73-ADA4-720044F63444}"/>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8" name="TextBox 11">
          <a:extLst>
            <a:ext uri="{FF2B5EF4-FFF2-40B4-BE49-F238E27FC236}">
              <a16:creationId xmlns:a16="http://schemas.microsoft.com/office/drawing/2014/main" id="{493CFAE3-5104-4E67-8E00-7F4C45373322}"/>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99" name="TextBox 12">
          <a:extLst>
            <a:ext uri="{FF2B5EF4-FFF2-40B4-BE49-F238E27FC236}">
              <a16:creationId xmlns:a16="http://schemas.microsoft.com/office/drawing/2014/main" id="{93761B98-9B32-41BA-86BE-348903BE5A8B}"/>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0" name="TextBox 9">
          <a:extLst>
            <a:ext uri="{FF2B5EF4-FFF2-40B4-BE49-F238E27FC236}">
              <a16:creationId xmlns:a16="http://schemas.microsoft.com/office/drawing/2014/main" id="{FAE55481-9800-419A-B115-6522E8A91816}"/>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1" name="TextBox 10">
          <a:extLst>
            <a:ext uri="{FF2B5EF4-FFF2-40B4-BE49-F238E27FC236}">
              <a16:creationId xmlns:a16="http://schemas.microsoft.com/office/drawing/2014/main" id="{C788EA8C-09EA-4446-8887-E5E04D317E95}"/>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2" name="TextBox 11">
          <a:extLst>
            <a:ext uri="{FF2B5EF4-FFF2-40B4-BE49-F238E27FC236}">
              <a16:creationId xmlns:a16="http://schemas.microsoft.com/office/drawing/2014/main" id="{78322574-FD88-4573-BA66-805AAED30EFE}"/>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3" name="TextBox 12">
          <a:extLst>
            <a:ext uri="{FF2B5EF4-FFF2-40B4-BE49-F238E27FC236}">
              <a16:creationId xmlns:a16="http://schemas.microsoft.com/office/drawing/2014/main" id="{632EF105-899B-4BE1-831A-9B8D001F4E92}"/>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4" name="TextBox 9">
          <a:extLst>
            <a:ext uri="{FF2B5EF4-FFF2-40B4-BE49-F238E27FC236}">
              <a16:creationId xmlns:a16="http://schemas.microsoft.com/office/drawing/2014/main" id="{2FB2BD81-F5D5-41D7-86AC-6A66A7F7E788}"/>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5" name="TextBox 10">
          <a:extLst>
            <a:ext uri="{FF2B5EF4-FFF2-40B4-BE49-F238E27FC236}">
              <a16:creationId xmlns:a16="http://schemas.microsoft.com/office/drawing/2014/main" id="{2288DC1E-4FAC-4771-A7A3-D5FE48A926FC}"/>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6" name="TextBox 11">
          <a:extLst>
            <a:ext uri="{FF2B5EF4-FFF2-40B4-BE49-F238E27FC236}">
              <a16:creationId xmlns:a16="http://schemas.microsoft.com/office/drawing/2014/main" id="{132976A4-DD57-466F-BCB6-AAE959B48070}"/>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7" name="TextBox 12">
          <a:extLst>
            <a:ext uri="{FF2B5EF4-FFF2-40B4-BE49-F238E27FC236}">
              <a16:creationId xmlns:a16="http://schemas.microsoft.com/office/drawing/2014/main" id="{2A9841AF-FE2C-45E0-A40E-EB1B498398AB}"/>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8" name="TextBox 9">
          <a:extLst>
            <a:ext uri="{FF2B5EF4-FFF2-40B4-BE49-F238E27FC236}">
              <a16:creationId xmlns:a16="http://schemas.microsoft.com/office/drawing/2014/main" id="{92DEEBDB-20BE-4F49-96FB-48B739D5CF3F}"/>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09" name="TextBox 10">
          <a:extLst>
            <a:ext uri="{FF2B5EF4-FFF2-40B4-BE49-F238E27FC236}">
              <a16:creationId xmlns:a16="http://schemas.microsoft.com/office/drawing/2014/main" id="{80E03440-EA09-4191-BEAD-8E5B8A52AAAA}"/>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0" name="TextBox 11">
          <a:extLst>
            <a:ext uri="{FF2B5EF4-FFF2-40B4-BE49-F238E27FC236}">
              <a16:creationId xmlns:a16="http://schemas.microsoft.com/office/drawing/2014/main" id="{F7BBF4A9-65D4-4151-8C31-F9D38043170F}"/>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1" name="TextBox 12">
          <a:extLst>
            <a:ext uri="{FF2B5EF4-FFF2-40B4-BE49-F238E27FC236}">
              <a16:creationId xmlns:a16="http://schemas.microsoft.com/office/drawing/2014/main" id="{D1AD49B1-5DF3-430B-ACD4-DE8595985D56}"/>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2" name="TextBox 9">
          <a:extLst>
            <a:ext uri="{FF2B5EF4-FFF2-40B4-BE49-F238E27FC236}">
              <a16:creationId xmlns:a16="http://schemas.microsoft.com/office/drawing/2014/main" id="{A30B3BD5-F344-4BEA-8ABF-A369B18C86A3}"/>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3" name="TextBox 10">
          <a:extLst>
            <a:ext uri="{FF2B5EF4-FFF2-40B4-BE49-F238E27FC236}">
              <a16:creationId xmlns:a16="http://schemas.microsoft.com/office/drawing/2014/main" id="{44BAC3A9-E2DB-4299-B2AF-C06318B378A5}"/>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4" name="TextBox 11">
          <a:extLst>
            <a:ext uri="{FF2B5EF4-FFF2-40B4-BE49-F238E27FC236}">
              <a16:creationId xmlns:a16="http://schemas.microsoft.com/office/drawing/2014/main" id="{AF1392EC-7571-4C01-9CC0-D4929510B8D4}"/>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5" name="TextBox 12">
          <a:extLst>
            <a:ext uri="{FF2B5EF4-FFF2-40B4-BE49-F238E27FC236}">
              <a16:creationId xmlns:a16="http://schemas.microsoft.com/office/drawing/2014/main" id="{D9141006-CC55-4037-B8BF-D667F35FD776}"/>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6" name="TextBox 9">
          <a:extLst>
            <a:ext uri="{FF2B5EF4-FFF2-40B4-BE49-F238E27FC236}">
              <a16:creationId xmlns:a16="http://schemas.microsoft.com/office/drawing/2014/main" id="{B6B7C154-F522-4963-ACF8-ACFC93B2A28D}"/>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7" name="TextBox 10">
          <a:extLst>
            <a:ext uri="{FF2B5EF4-FFF2-40B4-BE49-F238E27FC236}">
              <a16:creationId xmlns:a16="http://schemas.microsoft.com/office/drawing/2014/main" id="{82C75799-8901-4D32-B005-81358F738CCA}"/>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8" name="TextBox 11">
          <a:extLst>
            <a:ext uri="{FF2B5EF4-FFF2-40B4-BE49-F238E27FC236}">
              <a16:creationId xmlns:a16="http://schemas.microsoft.com/office/drawing/2014/main" id="{729C52C3-E6A7-4C48-B241-644519D7D724}"/>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76</xdr:row>
      <xdr:rowOff>0</xdr:rowOff>
    </xdr:from>
    <xdr:ext cx="211121" cy="277158"/>
    <xdr:sp macro="" textlink="">
      <xdr:nvSpPr>
        <xdr:cNvPr id="119" name="TextBox 12">
          <a:extLst>
            <a:ext uri="{FF2B5EF4-FFF2-40B4-BE49-F238E27FC236}">
              <a16:creationId xmlns:a16="http://schemas.microsoft.com/office/drawing/2014/main" id="{77420206-A9E0-4949-88BF-5A8406CAD226}"/>
            </a:ext>
          </a:extLst>
        </xdr:cNvPr>
        <xdr:cNvSpPr txBox="1"/>
      </xdr:nvSpPr>
      <xdr:spPr>
        <a:xfrm>
          <a:off x="4762500" y="485298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0</xdr:colOff>
      <xdr:row>0</xdr:row>
      <xdr:rowOff>0</xdr:rowOff>
    </xdr:to>
    <xdr:sp macro="" textlink="">
      <xdr:nvSpPr>
        <xdr:cNvPr id="2" name="Line 1">
          <a:extLst>
            <a:ext uri="{FF2B5EF4-FFF2-40B4-BE49-F238E27FC236}">
              <a16:creationId xmlns:a16="http://schemas.microsoft.com/office/drawing/2014/main" id="{C061F1AB-48E1-4102-8AD4-70CB778C8F32}"/>
            </a:ext>
          </a:extLst>
        </xdr:cNvPr>
        <xdr:cNvSpPr>
          <a:spLocks noChangeShapeType="1"/>
        </xdr:cNvSpPr>
      </xdr:nvSpPr>
      <xdr:spPr bwMode="auto">
        <a:xfrm>
          <a:off x="1409700" y="0"/>
          <a:ext cx="4267200"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676275</xdr:colOff>
      <xdr:row>0</xdr:row>
      <xdr:rowOff>0</xdr:rowOff>
    </xdr:to>
    <xdr:pic>
      <xdr:nvPicPr>
        <xdr:cNvPr id="3" name="Picture 28">
          <a:extLst>
            <a:ext uri="{FF2B5EF4-FFF2-40B4-BE49-F238E27FC236}">
              <a16:creationId xmlns:a16="http://schemas.microsoft.com/office/drawing/2014/main" id="{FCF3EC83-1375-4471-9534-9982F76875F9}"/>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4" name="Slika 3">
          <a:extLst>
            <a:ext uri="{FF2B5EF4-FFF2-40B4-BE49-F238E27FC236}">
              <a16:creationId xmlns:a16="http://schemas.microsoft.com/office/drawing/2014/main" id="{B44BFBC3-4F13-41CD-9F4C-C2BACDAB87C1}"/>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5" name="Picture 28">
          <a:extLst>
            <a:ext uri="{FF2B5EF4-FFF2-40B4-BE49-F238E27FC236}">
              <a16:creationId xmlns:a16="http://schemas.microsoft.com/office/drawing/2014/main" id="{41B299DF-0C0F-4D8E-9CDD-0A2776E2CA66}"/>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47675"/>
          <a:ext cx="647700" cy="0"/>
        </a:xfrm>
        <a:prstGeom prst="rect">
          <a:avLst/>
        </a:prstGeom>
        <a:noFill/>
        <a:ln w="9525">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0C089BB9-1B81-42A1-93CB-10587F2BB882}"/>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33940</xdr:rowOff>
    </xdr:to>
    <xdr:pic>
      <xdr:nvPicPr>
        <xdr:cNvPr id="3" name="Slika 2">
          <a:extLst>
            <a:ext uri="{FF2B5EF4-FFF2-40B4-BE49-F238E27FC236}">
              <a16:creationId xmlns:a16="http://schemas.microsoft.com/office/drawing/2014/main" id="{B9A419E1-5963-4C79-A9D6-8AEC921A22B2}"/>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4" name="Picture 28">
          <a:extLst>
            <a:ext uri="{FF2B5EF4-FFF2-40B4-BE49-F238E27FC236}">
              <a16:creationId xmlns:a16="http://schemas.microsoft.com/office/drawing/2014/main" id="{0BCABF09-4915-44ED-B74B-EA3A3D1D2DF6}"/>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409575</xdr:colOff>
      <xdr:row>3</xdr:row>
      <xdr:rowOff>95250</xdr:rowOff>
    </xdr:from>
    <xdr:to>
      <xdr:col>3</xdr:col>
      <xdr:colOff>571500</xdr:colOff>
      <xdr:row>3</xdr:row>
      <xdr:rowOff>95250</xdr:rowOff>
    </xdr:to>
    <xdr:pic>
      <xdr:nvPicPr>
        <xdr:cNvPr id="4" name="Picture 28">
          <a:extLst>
            <a:ext uri="{FF2B5EF4-FFF2-40B4-BE49-F238E27FC236}">
              <a16:creationId xmlns:a16="http://schemas.microsoft.com/office/drawing/2014/main" id="{FBCBE86D-277C-41D0-9CDC-BDE1FBAE6B6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3971925" y="581025"/>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35248</xdr:rowOff>
    </xdr:to>
    <xdr:pic>
      <xdr:nvPicPr>
        <xdr:cNvPr id="6" name="Slika 5">
          <a:extLst>
            <a:ext uri="{FF2B5EF4-FFF2-40B4-BE49-F238E27FC236}">
              <a16:creationId xmlns:a16="http://schemas.microsoft.com/office/drawing/2014/main" id="{1CB8A43F-C838-4C2A-8759-007A1952EA65}"/>
            </a:ext>
          </a:extLst>
        </xdr:cNvPr>
        <xdr:cNvPicPr>
          <a:picLocks noChangeAspect="1"/>
        </xdr:cNvPicPr>
      </xdr:nvPicPr>
      <xdr:blipFill>
        <a:blip xmlns:r="http://schemas.openxmlformats.org/officeDocument/2006/relationships" r:embed="rId2"/>
        <a:stretch>
          <a:fillRect/>
        </a:stretch>
      </xdr:blipFill>
      <xdr:spPr>
        <a:xfrm>
          <a:off x="47625" y="266700"/>
          <a:ext cx="790575" cy="119665"/>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7" name="Picture 28">
          <a:extLst>
            <a:ext uri="{FF2B5EF4-FFF2-40B4-BE49-F238E27FC236}">
              <a16:creationId xmlns:a16="http://schemas.microsoft.com/office/drawing/2014/main" id="{FC30EDC6-D667-4485-8C6C-37FA172E05AA}"/>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47675"/>
          <a:ext cx="647700" cy="0"/>
        </a:xfrm>
        <a:prstGeom prst="rect">
          <a:avLst/>
        </a:prstGeom>
        <a:noFill/>
        <a:ln w="9525">
          <a:noFill/>
          <a:miter lim="800000"/>
          <a:headEnd/>
          <a:tailEn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1</xdr:row>
      <xdr:rowOff>123825</xdr:rowOff>
    </xdr:from>
    <xdr:to>
      <xdr:col>0</xdr:col>
      <xdr:colOff>527049</xdr:colOff>
      <xdr:row>2</xdr:row>
      <xdr:rowOff>28575</xdr:rowOff>
    </xdr:to>
    <xdr:pic>
      <xdr:nvPicPr>
        <xdr:cNvPr id="2" name="Slika 1">
          <a:extLst>
            <a:ext uri="{FF2B5EF4-FFF2-40B4-BE49-F238E27FC236}">
              <a16:creationId xmlns:a16="http://schemas.microsoft.com/office/drawing/2014/main" id="{54041961-3E1E-47D9-B333-62BDCE5D0274}"/>
            </a:ext>
          </a:extLst>
        </xdr:cNvPr>
        <xdr:cNvPicPr>
          <a:picLocks noChangeAspect="1"/>
        </xdr:cNvPicPr>
      </xdr:nvPicPr>
      <xdr:blipFill>
        <a:blip xmlns:r="http://schemas.openxmlformats.org/officeDocument/2006/relationships" r:embed="rId1" cstate="print"/>
        <a:stretch>
          <a:fillRect/>
        </a:stretch>
      </xdr:blipFill>
      <xdr:spPr>
        <a:xfrm>
          <a:off x="1" y="314325"/>
          <a:ext cx="527048" cy="95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A3EB8A0F-257D-4B13-B865-700FCCE3B0EA}"/>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104774</xdr:rowOff>
    </xdr:from>
    <xdr:to>
      <xdr:col>0</xdr:col>
      <xdr:colOff>838200</xdr:colOff>
      <xdr:row>2</xdr:row>
      <xdr:rowOff>85724</xdr:rowOff>
    </xdr:to>
    <xdr:pic>
      <xdr:nvPicPr>
        <xdr:cNvPr id="3" name="Slika 2">
          <a:extLst>
            <a:ext uri="{FF2B5EF4-FFF2-40B4-BE49-F238E27FC236}">
              <a16:creationId xmlns:a16="http://schemas.microsoft.com/office/drawing/2014/main" id="{CDECD4C9-368D-4653-B176-FC4952C811EE}"/>
            </a:ext>
          </a:extLst>
        </xdr:cNvPr>
        <xdr:cNvPicPr>
          <a:picLocks noChangeAspect="1"/>
        </xdr:cNvPicPr>
      </xdr:nvPicPr>
      <xdr:blipFill>
        <a:blip xmlns:r="http://schemas.openxmlformats.org/officeDocument/2006/relationships" r:embed="rId2" cstate="print"/>
        <a:stretch>
          <a:fillRect/>
        </a:stretch>
      </xdr:blipFill>
      <xdr:spPr>
        <a:xfrm>
          <a:off x="47625" y="266699"/>
          <a:ext cx="790575" cy="142875"/>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4" name="Picture 28">
          <a:extLst>
            <a:ext uri="{FF2B5EF4-FFF2-40B4-BE49-F238E27FC236}">
              <a16:creationId xmlns:a16="http://schemas.microsoft.com/office/drawing/2014/main" id="{7CEC9F9A-75E1-476A-8302-820D46EBF563}"/>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47675"/>
          <a:ext cx="647700" cy="0"/>
        </a:xfrm>
        <a:prstGeom prst="rect">
          <a:avLst/>
        </a:prstGeom>
        <a:noFill/>
        <a:ln w="9525">
          <a:noFill/>
          <a:miter lim="800000"/>
          <a:headEnd/>
          <a:tailEn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05858C84-485A-47EE-97C9-7CACEA611888}"/>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104774</xdr:rowOff>
    </xdr:from>
    <xdr:to>
      <xdr:col>0</xdr:col>
      <xdr:colOff>838200</xdr:colOff>
      <xdr:row>2</xdr:row>
      <xdr:rowOff>85724</xdr:rowOff>
    </xdr:to>
    <xdr:pic>
      <xdr:nvPicPr>
        <xdr:cNvPr id="3" name="Slika 2">
          <a:extLst>
            <a:ext uri="{FF2B5EF4-FFF2-40B4-BE49-F238E27FC236}">
              <a16:creationId xmlns:a16="http://schemas.microsoft.com/office/drawing/2014/main" id="{23A8BADC-9782-4B2C-82A9-1C306A277428}"/>
            </a:ext>
          </a:extLst>
        </xdr:cNvPr>
        <xdr:cNvPicPr>
          <a:picLocks noChangeAspect="1"/>
        </xdr:cNvPicPr>
      </xdr:nvPicPr>
      <xdr:blipFill>
        <a:blip xmlns:r="http://schemas.openxmlformats.org/officeDocument/2006/relationships" r:embed="rId2" cstate="print"/>
        <a:stretch>
          <a:fillRect/>
        </a:stretch>
      </xdr:blipFill>
      <xdr:spPr>
        <a:xfrm>
          <a:off x="47625" y="266699"/>
          <a:ext cx="790575" cy="142875"/>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4" name="Picture 28">
          <a:extLst>
            <a:ext uri="{FF2B5EF4-FFF2-40B4-BE49-F238E27FC236}">
              <a16:creationId xmlns:a16="http://schemas.microsoft.com/office/drawing/2014/main" id="{AAFFA10F-7DEC-4775-9043-AE635FBF2F9F}"/>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47675"/>
          <a:ext cx="647700" cy="0"/>
        </a:xfrm>
        <a:prstGeom prst="rect">
          <a:avLst/>
        </a:prstGeom>
        <a:noFill/>
        <a:ln w="9525">
          <a:noFill/>
          <a:miter lim="800000"/>
          <a:headEnd/>
          <a:tailEn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676275</xdr:colOff>
      <xdr:row>0</xdr:row>
      <xdr:rowOff>0</xdr:rowOff>
    </xdr:to>
    <xdr:pic>
      <xdr:nvPicPr>
        <xdr:cNvPr id="2" name="Picture 28">
          <a:extLst>
            <a:ext uri="{FF2B5EF4-FFF2-40B4-BE49-F238E27FC236}">
              <a16:creationId xmlns:a16="http://schemas.microsoft.com/office/drawing/2014/main" id="{3F483F6A-B6C3-45A1-9763-893693D4DC6C}"/>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twoCellAnchor editAs="oneCell">
    <xdr:from>
      <xdr:col>0</xdr:col>
      <xdr:colOff>47625</xdr:colOff>
      <xdr:row>1</xdr:row>
      <xdr:rowOff>104775</xdr:rowOff>
    </xdr:from>
    <xdr:to>
      <xdr:col>0</xdr:col>
      <xdr:colOff>838200</xdr:colOff>
      <xdr:row>2</xdr:row>
      <xdr:rowOff>62515</xdr:rowOff>
    </xdr:to>
    <xdr:pic>
      <xdr:nvPicPr>
        <xdr:cNvPr id="3" name="Slika 3">
          <a:extLst>
            <a:ext uri="{FF2B5EF4-FFF2-40B4-BE49-F238E27FC236}">
              <a16:creationId xmlns:a16="http://schemas.microsoft.com/office/drawing/2014/main" id="{15143132-1E90-4030-8C82-AABAAD7AC6EF}"/>
            </a:ext>
          </a:extLst>
        </xdr:cNvPr>
        <xdr:cNvPicPr>
          <a:picLocks noChangeAspect="1"/>
        </xdr:cNvPicPr>
      </xdr:nvPicPr>
      <xdr:blipFill>
        <a:blip xmlns:r="http://schemas.openxmlformats.org/officeDocument/2006/relationships" r:embed="rId2" cstate="print"/>
        <a:stretch>
          <a:fillRect/>
        </a:stretch>
      </xdr:blipFill>
      <xdr:spPr>
        <a:xfrm>
          <a:off x="47625" y="266700"/>
          <a:ext cx="790575" cy="119665"/>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4" name="Picture 28">
          <a:extLst>
            <a:ext uri="{FF2B5EF4-FFF2-40B4-BE49-F238E27FC236}">
              <a16:creationId xmlns:a16="http://schemas.microsoft.com/office/drawing/2014/main" id="{CAE5EBCC-9BF4-4131-96C0-E14F9DA73521}"/>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47675"/>
          <a:ext cx="647700" cy="0"/>
        </a:xfrm>
        <a:prstGeom prst="rect">
          <a:avLst/>
        </a:prstGeom>
        <a:noFill/>
        <a:ln w="9525">
          <a:noFill/>
          <a:miter lim="800000"/>
          <a:headEnd/>
          <a:tailEnd/>
        </a:ln>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409575</xdr:colOff>
      <xdr:row>0</xdr:row>
      <xdr:rowOff>22412</xdr:rowOff>
    </xdr:from>
    <xdr:to>
      <xdr:col>1</xdr:col>
      <xdr:colOff>205628</xdr:colOff>
      <xdr:row>0</xdr:row>
      <xdr:rowOff>22412</xdr:rowOff>
    </xdr:to>
    <xdr:pic>
      <xdr:nvPicPr>
        <xdr:cNvPr id="2" name="Picture 28">
          <a:extLst>
            <a:ext uri="{FF2B5EF4-FFF2-40B4-BE49-F238E27FC236}">
              <a16:creationId xmlns:a16="http://schemas.microsoft.com/office/drawing/2014/main" id="{62A2B2AB-3A6A-49AA-B536-9F447A0AA341}"/>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409575" y="22412"/>
          <a:ext cx="615203" cy="0"/>
        </a:xfrm>
        <a:prstGeom prst="rect">
          <a:avLst/>
        </a:prstGeom>
        <a:noFill/>
        <a:ln w="9525">
          <a:noFill/>
          <a:miter lim="800000"/>
          <a:headEnd/>
          <a:tailEnd/>
        </a:ln>
        <a:effectLst/>
      </xdr:spPr>
    </xdr:pic>
    <xdr:clientData/>
  </xdr:twoCellAnchor>
  <xdr:twoCellAnchor editAs="oneCell">
    <xdr:from>
      <xdr:col>0</xdr:col>
      <xdr:colOff>28576</xdr:colOff>
      <xdr:row>1</xdr:row>
      <xdr:rowOff>104775</xdr:rowOff>
    </xdr:from>
    <xdr:to>
      <xdr:col>0</xdr:col>
      <xdr:colOff>774701</xdr:colOff>
      <xdr:row>2</xdr:row>
      <xdr:rowOff>60325</xdr:rowOff>
    </xdr:to>
    <xdr:pic>
      <xdr:nvPicPr>
        <xdr:cNvPr id="3" name="Slika 2">
          <a:extLst>
            <a:ext uri="{FF2B5EF4-FFF2-40B4-BE49-F238E27FC236}">
              <a16:creationId xmlns:a16="http://schemas.microsoft.com/office/drawing/2014/main" id="{CF32B6F4-ADA0-4889-99FC-0DCEBAE6FC54}"/>
            </a:ext>
          </a:extLst>
        </xdr:cNvPr>
        <xdr:cNvPicPr>
          <a:picLocks noChangeAspect="1"/>
        </xdr:cNvPicPr>
      </xdr:nvPicPr>
      <xdr:blipFill>
        <a:blip xmlns:r="http://schemas.openxmlformats.org/officeDocument/2006/relationships" r:embed="rId2" cstate="print"/>
        <a:stretch>
          <a:fillRect/>
        </a:stretch>
      </xdr:blipFill>
      <xdr:spPr>
        <a:xfrm>
          <a:off x="28576" y="263525"/>
          <a:ext cx="742950" cy="139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Projekti/270_2016%20Samostan%20Ivanec/_Tro&#353;kovnik%20%20Samostan%20Ivanec_nije%20za%20v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hnos\mydocs\Documents%20and%20Settings\msanja\Local%20Settings\Temporary%20Internet%20Files\OLK1C2\Videotronic\Price%20list%20Videotronic%2005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preise"/>
      <sheetName val="Preisblatt"/>
      <sheetName val="Preisfindung"/>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0" tint="-0.499984740745262"/>
  </sheetPr>
  <dimension ref="A1:HS89"/>
  <sheetViews>
    <sheetView showZeros="0" view="pageBreakPreview" topLeftCell="A37" zoomScaleNormal="100" zoomScaleSheetLayoutView="100" workbookViewId="0">
      <selection activeCell="K31" sqref="K31"/>
    </sheetView>
  </sheetViews>
  <sheetFormatPr defaultColWidth="9.28515625" defaultRowHeight="12.75"/>
  <cols>
    <col min="1" max="1" width="12.7109375" style="13" customWidth="1"/>
    <col min="2" max="2" width="40.7109375" style="43" customWidth="1"/>
    <col min="3" max="3" width="7.28515625" style="44" customWidth="1"/>
    <col min="4" max="4" width="10.7109375" style="45" customWidth="1"/>
    <col min="5" max="5" width="13.7109375" style="42" customWidth="1"/>
    <col min="6" max="6" width="16.7109375" style="9" customWidth="1"/>
    <col min="7" max="7" width="14.42578125" style="419" bestFit="1" customWidth="1"/>
    <col min="8" max="8" width="9.28515625" style="419"/>
    <col min="9" max="9" width="18.5703125" style="419" customWidth="1"/>
    <col min="10" max="10" width="13" style="419" bestFit="1" customWidth="1"/>
    <col min="11" max="11" width="12.28515625" style="419" bestFit="1" customWidth="1"/>
    <col min="12" max="12" width="13.85546875" style="419" bestFit="1" customWidth="1"/>
    <col min="13" max="14" width="9.28515625" style="419"/>
    <col min="15" max="16384" width="9.28515625" style="1"/>
  </cols>
  <sheetData>
    <row r="1" spans="1:6" ht="12.75" customHeight="1">
      <c r="A1" s="120"/>
      <c r="B1" s="80" t="s">
        <v>202</v>
      </c>
      <c r="C1" s="81" t="s">
        <v>148</v>
      </c>
      <c r="D1" s="935" t="s">
        <v>273</v>
      </c>
      <c r="E1" s="935"/>
      <c r="F1" s="935"/>
    </row>
    <row r="2" spans="1:6">
      <c r="A2" s="61" t="s">
        <v>1</v>
      </c>
      <c r="B2" s="82" t="s">
        <v>203</v>
      </c>
      <c r="C2" s="83"/>
      <c r="D2" s="936"/>
      <c r="E2" s="936"/>
      <c r="F2" s="936"/>
    </row>
    <row r="3" spans="1:6">
      <c r="A3" s="61"/>
      <c r="B3" s="2" t="s">
        <v>204</v>
      </c>
      <c r="C3" s="83"/>
      <c r="D3" s="84"/>
      <c r="E3" s="85"/>
      <c r="F3" s="135"/>
    </row>
    <row r="4" spans="1:6">
      <c r="A4" s="62"/>
      <c r="B4" s="8" t="s">
        <v>272</v>
      </c>
      <c r="C4" s="86" t="s">
        <v>2</v>
      </c>
      <c r="D4" s="63" t="s">
        <v>274</v>
      </c>
      <c r="E4" s="87"/>
      <c r="F4" s="136"/>
    </row>
    <row r="5" spans="1:6">
      <c r="A5" s="5"/>
      <c r="B5" s="2"/>
      <c r="C5" s="3"/>
      <c r="D5" s="6"/>
      <c r="E5" s="7"/>
    </row>
    <row r="6" spans="1:6">
      <c r="A6" s="5"/>
      <c r="B6" s="10"/>
      <c r="C6" s="11"/>
      <c r="D6" s="12"/>
      <c r="E6" s="4"/>
      <c r="F6" s="4"/>
    </row>
    <row r="7" spans="1:6">
      <c r="A7" s="5"/>
      <c r="B7" s="10"/>
      <c r="C7" s="11"/>
      <c r="D7" s="12"/>
      <c r="E7" s="4"/>
      <c r="F7" s="4"/>
    </row>
    <row r="8" spans="1:6">
      <c r="A8" s="5"/>
      <c r="B8" s="10"/>
      <c r="C8" s="11"/>
      <c r="D8" s="12"/>
      <c r="E8" s="4"/>
      <c r="F8" s="4"/>
    </row>
    <row r="9" spans="1:6">
      <c r="A9" s="5"/>
      <c r="B9" s="10"/>
      <c r="C9" s="11"/>
      <c r="D9" s="12"/>
      <c r="E9" s="4"/>
      <c r="F9" s="4"/>
    </row>
    <row r="10" spans="1:6">
      <c r="A10" s="5"/>
      <c r="B10" s="10"/>
      <c r="C10" s="11"/>
      <c r="D10" s="12"/>
      <c r="E10" s="4"/>
      <c r="F10" s="4"/>
    </row>
    <row r="11" spans="1:6">
      <c r="A11" s="5"/>
      <c r="B11" s="10"/>
      <c r="C11" s="11"/>
      <c r="D11" s="12"/>
      <c r="E11" s="4"/>
      <c r="F11" s="4"/>
    </row>
    <row r="12" spans="1:6">
      <c r="A12" s="5"/>
      <c r="B12" s="10"/>
      <c r="C12" s="11"/>
      <c r="D12" s="12"/>
      <c r="E12" s="4"/>
      <c r="F12" s="4"/>
    </row>
    <row r="13" spans="1:6">
      <c r="A13" s="5"/>
      <c r="B13" s="10"/>
      <c r="C13" s="11"/>
      <c r="D13" s="12"/>
      <c r="E13" s="4"/>
      <c r="F13" s="4"/>
    </row>
    <row r="14" spans="1:6">
      <c r="A14" s="5"/>
      <c r="B14" s="10"/>
      <c r="C14" s="11"/>
      <c r="D14" s="12"/>
      <c r="E14" s="4"/>
      <c r="F14" s="4"/>
    </row>
    <row r="15" spans="1:6">
      <c r="A15" s="5"/>
      <c r="B15" s="10"/>
      <c r="C15" s="11"/>
      <c r="D15" s="12"/>
      <c r="E15" s="4"/>
      <c r="F15" s="4"/>
    </row>
    <row r="16" spans="1:6">
      <c r="A16" s="5"/>
      <c r="B16" s="10"/>
      <c r="C16" s="11"/>
      <c r="D16" s="12"/>
      <c r="E16" s="4"/>
      <c r="F16" s="4"/>
    </row>
    <row r="17" spans="1:6">
      <c r="A17" s="5"/>
      <c r="B17" s="10"/>
      <c r="C17" s="11"/>
      <c r="D17" s="12"/>
      <c r="E17" s="4"/>
      <c r="F17" s="4"/>
    </row>
    <row r="18" spans="1:6">
      <c r="A18" s="5"/>
      <c r="B18" s="10"/>
      <c r="C18" s="11"/>
      <c r="D18" s="12"/>
      <c r="E18" s="4"/>
      <c r="F18" s="4"/>
    </row>
    <row r="19" spans="1:6" ht="15.75">
      <c r="B19" s="937" t="s">
        <v>283</v>
      </c>
      <c r="C19" s="937"/>
      <c r="D19" s="937"/>
      <c r="E19" s="937"/>
      <c r="F19" s="4"/>
    </row>
    <row r="20" spans="1:6" ht="15.75">
      <c r="A20" s="5"/>
      <c r="B20" s="937" t="s">
        <v>278</v>
      </c>
      <c r="C20" s="937"/>
      <c r="D20" s="937"/>
      <c r="E20" s="937"/>
      <c r="F20" s="4"/>
    </row>
    <row r="21" spans="1:6">
      <c r="A21" s="5"/>
      <c r="B21" s="14"/>
      <c r="C21" s="15"/>
      <c r="D21" s="16"/>
      <c r="E21" s="15"/>
      <c r="F21" s="4"/>
    </row>
    <row r="22" spans="1:6">
      <c r="A22" s="5"/>
      <c r="B22" s="14"/>
      <c r="C22" s="15"/>
      <c r="D22" s="16"/>
      <c r="E22" s="15"/>
      <c r="F22" s="4"/>
    </row>
    <row r="23" spans="1:6">
      <c r="A23" s="5"/>
      <c r="B23" s="14"/>
      <c r="C23" s="15"/>
      <c r="D23" s="16"/>
      <c r="E23" s="15"/>
      <c r="F23" s="4"/>
    </row>
    <row r="24" spans="1:6">
      <c r="A24" s="5"/>
      <c r="B24" s="14"/>
      <c r="C24" s="15"/>
      <c r="D24" s="16"/>
      <c r="E24" s="15"/>
      <c r="F24" s="4"/>
    </row>
    <row r="25" spans="1:6">
      <c r="A25" s="5"/>
      <c r="B25" s="14"/>
      <c r="C25" s="17"/>
      <c r="D25" s="18"/>
      <c r="E25" s="19"/>
      <c r="F25" s="4"/>
    </row>
    <row r="26" spans="1:6">
      <c r="A26" s="5"/>
      <c r="B26" s="14"/>
      <c r="C26" s="17"/>
      <c r="D26" s="18"/>
      <c r="E26" s="19"/>
      <c r="F26" s="4"/>
    </row>
    <row r="27" spans="1:6">
      <c r="A27" s="5"/>
      <c r="B27" s="20" t="s">
        <v>0</v>
      </c>
      <c r="C27" s="127" t="s">
        <v>275</v>
      </c>
      <c r="D27" s="128"/>
      <c r="E27" s="128"/>
      <c r="F27" s="128"/>
    </row>
    <row r="28" spans="1:6">
      <c r="A28" s="5"/>
      <c r="B28" s="20"/>
      <c r="C28" s="127" t="s">
        <v>276</v>
      </c>
      <c r="D28" s="128"/>
      <c r="E28" s="128"/>
      <c r="F28" s="128"/>
    </row>
    <row r="29" spans="1:6">
      <c r="A29" s="5"/>
      <c r="B29" s="20"/>
      <c r="C29" s="127"/>
      <c r="D29" s="128"/>
      <c r="E29" s="128"/>
      <c r="F29" s="128"/>
    </row>
    <row r="30" spans="1:6">
      <c r="A30" s="5"/>
      <c r="B30" s="20" t="s">
        <v>3</v>
      </c>
      <c r="C30" s="938" t="s">
        <v>277</v>
      </c>
      <c r="D30" s="938"/>
      <c r="E30" s="938"/>
      <c r="F30" s="938"/>
    </row>
    <row r="31" spans="1:6">
      <c r="A31" s="5"/>
      <c r="B31" s="20"/>
      <c r="C31" s="938" t="s">
        <v>278</v>
      </c>
      <c r="D31" s="938"/>
      <c r="E31" s="938"/>
      <c r="F31" s="938"/>
    </row>
    <row r="32" spans="1:6">
      <c r="A32" s="5"/>
      <c r="B32" s="20"/>
      <c r="C32" s="939"/>
      <c r="D32" s="939"/>
      <c r="E32" s="939"/>
      <c r="F32" s="939"/>
    </row>
    <row r="33" spans="1:6">
      <c r="A33" s="5"/>
      <c r="B33" s="20"/>
      <c r="C33" s="130"/>
      <c r="D33" s="131"/>
      <c r="E33" s="132"/>
      <c r="F33" s="4"/>
    </row>
    <row r="34" spans="1:6">
      <c r="A34" s="5"/>
      <c r="B34" s="20"/>
      <c r="C34" s="130"/>
      <c r="D34" s="131"/>
      <c r="E34" s="132"/>
      <c r="F34" s="4"/>
    </row>
    <row r="35" spans="1:6">
      <c r="A35" s="5"/>
      <c r="B35" s="20"/>
      <c r="C35" s="130"/>
      <c r="D35" s="131"/>
      <c r="E35" s="132"/>
      <c r="F35" s="4"/>
    </row>
    <row r="36" spans="1:6">
      <c r="A36" s="5"/>
      <c r="B36" s="20" t="s">
        <v>2</v>
      </c>
      <c r="C36" s="133" t="s">
        <v>282</v>
      </c>
      <c r="D36" s="134"/>
      <c r="E36" s="132"/>
      <c r="F36" s="4"/>
    </row>
    <row r="37" spans="1:6">
      <c r="A37" s="5"/>
      <c r="B37" s="20" t="s">
        <v>4</v>
      </c>
      <c r="C37" s="21" t="s">
        <v>281</v>
      </c>
      <c r="D37" s="22"/>
      <c r="E37" s="4"/>
      <c r="F37" s="4"/>
    </row>
    <row r="38" spans="1:6">
      <c r="A38" s="5"/>
      <c r="B38" s="20" t="s">
        <v>5</v>
      </c>
      <c r="C38" s="152" t="s">
        <v>284</v>
      </c>
      <c r="D38" s="50"/>
      <c r="E38" s="47"/>
      <c r="F38" s="47"/>
    </row>
    <row r="39" spans="1:6">
      <c r="A39" s="5"/>
      <c r="B39" s="10"/>
      <c r="C39" s="11"/>
      <c r="D39" s="23"/>
      <c r="E39" s="4"/>
      <c r="F39" s="4"/>
    </row>
    <row r="40" spans="1:6">
      <c r="A40" s="5"/>
      <c r="B40" s="20"/>
      <c r="C40" s="21"/>
      <c r="D40" s="12"/>
      <c r="E40" s="4"/>
      <c r="F40" s="4"/>
    </row>
    <row r="41" spans="1:6">
      <c r="A41" s="5"/>
      <c r="B41" s="378"/>
      <c r="C41" s="3"/>
      <c r="D41" s="6"/>
      <c r="E41" s="7"/>
    </row>
    <row r="42" spans="1:6">
      <c r="A42" s="5"/>
      <c r="B42" s="378"/>
      <c r="C42" s="3"/>
      <c r="D42" s="6"/>
      <c r="E42" s="7"/>
    </row>
    <row r="43" spans="1:6">
      <c r="A43" s="5"/>
      <c r="B43" s="378"/>
      <c r="C43" s="3"/>
      <c r="D43" s="6"/>
      <c r="E43" s="7"/>
    </row>
    <row r="44" spans="1:6">
      <c r="A44" s="5"/>
      <c r="B44" s="2"/>
      <c r="C44" s="3"/>
      <c r="D44" s="6"/>
      <c r="E44" s="7"/>
    </row>
    <row r="45" spans="1:6">
      <c r="A45" s="5"/>
      <c r="B45" s="2"/>
      <c r="C45" s="3"/>
      <c r="D45" s="6"/>
      <c r="E45" s="7"/>
    </row>
    <row r="46" spans="1:6">
      <c r="A46" s="5"/>
      <c r="B46" s="2"/>
      <c r="C46" s="3"/>
      <c r="D46" s="6"/>
      <c r="E46" s="7"/>
    </row>
    <row r="47" spans="1:6">
      <c r="A47" s="5"/>
      <c r="B47" s="2"/>
      <c r="C47" s="3"/>
      <c r="D47" s="6"/>
      <c r="E47" s="7"/>
    </row>
    <row r="48" spans="1:6">
      <c r="A48" s="5"/>
      <c r="B48" s="2"/>
      <c r="C48" s="3"/>
      <c r="D48" s="6"/>
      <c r="E48" s="7"/>
    </row>
    <row r="49" spans="1:14">
      <c r="A49" s="5"/>
      <c r="B49" s="2"/>
      <c r="C49" s="3"/>
      <c r="D49" s="6"/>
      <c r="E49" s="7"/>
    </row>
    <row r="50" spans="1:14" ht="39">
      <c r="A50" s="5"/>
      <c r="B50" s="29" t="s">
        <v>6</v>
      </c>
      <c r="C50" s="3"/>
      <c r="D50" s="6"/>
      <c r="E50" s="7"/>
    </row>
    <row r="51" spans="1:14">
      <c r="A51" s="5"/>
      <c r="B51" s="2"/>
      <c r="C51" s="3"/>
      <c r="D51" s="6"/>
      <c r="E51" s="7"/>
    </row>
    <row r="52" spans="1:14">
      <c r="A52" s="5"/>
      <c r="B52" s="2"/>
      <c r="C52" s="3"/>
      <c r="D52" s="6"/>
      <c r="E52" s="7"/>
    </row>
    <row r="53" spans="1:14" s="46" customFormat="1">
      <c r="A53" s="64" t="s">
        <v>7</v>
      </c>
      <c r="B53" s="65" t="s">
        <v>16</v>
      </c>
      <c r="C53" s="30"/>
      <c r="D53" s="31"/>
      <c r="E53" s="32"/>
      <c r="F53" s="33"/>
      <c r="G53" s="419"/>
      <c r="H53" s="419"/>
      <c r="I53" s="419"/>
      <c r="J53" s="419"/>
      <c r="K53" s="419"/>
      <c r="L53" s="419"/>
      <c r="M53" s="419"/>
      <c r="N53" s="419"/>
    </row>
    <row r="54" spans="1:14" s="46" customFormat="1">
      <c r="A54" s="30"/>
      <c r="B54" s="24"/>
      <c r="C54" s="30"/>
      <c r="D54" s="31"/>
      <c r="E54" s="32"/>
      <c r="F54" s="33"/>
      <c r="G54" s="419"/>
      <c r="H54" s="419"/>
      <c r="I54" s="419"/>
      <c r="J54" s="419"/>
      <c r="K54" s="419"/>
      <c r="L54" s="419"/>
      <c r="M54" s="419"/>
      <c r="N54" s="419"/>
    </row>
    <row r="55" spans="1:14" s="46" customFormat="1">
      <c r="A55" s="30"/>
      <c r="B55" s="66" t="s">
        <v>8</v>
      </c>
      <c r="C55" s="67"/>
      <c r="D55" s="68"/>
      <c r="E55" s="68"/>
      <c r="F55" s="69">
        <f>'1.'!F74</f>
        <v>0</v>
      </c>
      <c r="G55" s="837"/>
      <c r="H55" s="419"/>
      <c r="I55" s="419"/>
      <c r="J55" s="419"/>
      <c r="K55" s="837"/>
      <c r="L55" s="419"/>
      <c r="M55" s="419"/>
      <c r="N55" s="419"/>
    </row>
    <row r="56" spans="1:14" s="46" customFormat="1">
      <c r="A56" s="30"/>
      <c r="B56" s="24"/>
      <c r="C56" s="30"/>
      <c r="D56" s="31"/>
      <c r="E56" s="31"/>
      <c r="F56" s="32"/>
      <c r="G56" s="419"/>
      <c r="H56" s="419"/>
      <c r="I56" s="419"/>
      <c r="J56" s="419"/>
      <c r="K56" s="419"/>
      <c r="L56" s="419"/>
      <c r="M56" s="419"/>
      <c r="N56" s="419"/>
    </row>
    <row r="57" spans="1:14" s="46" customFormat="1">
      <c r="A57" s="64" t="s">
        <v>9</v>
      </c>
      <c r="B57" s="65" t="s">
        <v>51</v>
      </c>
      <c r="C57" s="30"/>
      <c r="D57" s="31"/>
      <c r="E57" s="32"/>
      <c r="F57" s="33"/>
      <c r="G57" s="419"/>
      <c r="H57" s="419"/>
      <c r="I57" s="419"/>
      <c r="J57" s="419"/>
      <c r="K57" s="419"/>
      <c r="L57" s="419"/>
      <c r="M57" s="419"/>
      <c r="N57" s="419"/>
    </row>
    <row r="58" spans="1:14" s="46" customFormat="1">
      <c r="A58" s="30"/>
      <c r="B58" s="24"/>
      <c r="C58" s="30"/>
      <c r="D58" s="31"/>
      <c r="E58" s="32"/>
      <c r="F58" s="33"/>
      <c r="G58" s="419"/>
      <c r="H58" s="419"/>
      <c r="I58" s="419"/>
      <c r="J58" s="419"/>
      <c r="K58" s="419"/>
      <c r="L58" s="419"/>
      <c r="M58" s="419"/>
      <c r="N58" s="419"/>
    </row>
    <row r="59" spans="1:14" s="46" customFormat="1">
      <c r="A59" s="30"/>
      <c r="B59" s="66" t="s">
        <v>10</v>
      </c>
      <c r="C59" s="67"/>
      <c r="D59" s="68"/>
      <c r="E59" s="68"/>
      <c r="F59" s="143">
        <f>'2.'!F81</f>
        <v>0</v>
      </c>
      <c r="G59" s="837"/>
      <c r="H59" s="419"/>
      <c r="I59" s="419"/>
      <c r="J59" s="419"/>
      <c r="K59" s="837"/>
      <c r="L59" s="837"/>
      <c r="M59" s="419"/>
      <c r="N59" s="419"/>
    </row>
    <row r="60" spans="1:14">
      <c r="A60" s="30"/>
      <c r="B60" s="24"/>
      <c r="C60" s="30"/>
      <c r="D60" s="31"/>
      <c r="E60" s="31"/>
      <c r="F60" s="151"/>
    </row>
    <row r="61" spans="1:14">
      <c r="A61" s="64" t="s">
        <v>46</v>
      </c>
      <c r="B61" s="79" t="s">
        <v>655</v>
      </c>
      <c r="C61" s="30"/>
      <c r="D61" s="31"/>
      <c r="E61" s="31"/>
      <c r="F61" s="32"/>
    </row>
    <row r="62" spans="1:14">
      <c r="A62" s="64"/>
      <c r="B62" s="24"/>
      <c r="C62" s="30"/>
      <c r="D62" s="31"/>
      <c r="E62" s="31"/>
      <c r="F62" s="32"/>
    </row>
    <row r="63" spans="1:14">
      <c r="A63" s="30"/>
      <c r="B63" s="66" t="s">
        <v>11</v>
      </c>
      <c r="C63" s="67"/>
      <c r="D63" s="68"/>
      <c r="E63" s="68"/>
      <c r="F63" s="143">
        <f>'3.'!F92</f>
        <v>0</v>
      </c>
      <c r="G63" s="837"/>
      <c r="K63" s="837"/>
    </row>
    <row r="64" spans="1:14">
      <c r="A64" s="30"/>
      <c r="B64" s="24"/>
      <c r="C64" s="30"/>
      <c r="D64" s="31"/>
      <c r="E64" s="31"/>
      <c r="F64" s="32"/>
    </row>
    <row r="65" spans="1:14">
      <c r="A65" s="64" t="s">
        <v>47</v>
      </c>
      <c r="B65" s="79" t="s">
        <v>1154</v>
      </c>
      <c r="C65" s="30"/>
      <c r="D65" s="31"/>
      <c r="E65" s="32"/>
      <c r="F65" s="33"/>
    </row>
    <row r="66" spans="1:14">
      <c r="A66" s="30"/>
      <c r="B66" s="24"/>
      <c r="C66" s="30"/>
      <c r="D66" s="31"/>
      <c r="E66" s="32"/>
      <c r="F66" s="33"/>
    </row>
    <row r="67" spans="1:14">
      <c r="A67" s="30"/>
      <c r="B67" s="66" t="s">
        <v>99</v>
      </c>
      <c r="C67" s="67"/>
      <c r="D67" s="68"/>
      <c r="E67" s="68"/>
      <c r="F67" s="143">
        <f>'4.1, 4.2., 4.3.'!F74+'4.4.'!F298+'4.5.'!F193</f>
        <v>0</v>
      </c>
      <c r="G67" s="837"/>
      <c r="K67" s="837"/>
    </row>
    <row r="68" spans="1:14">
      <c r="A68" s="30"/>
      <c r="B68" s="24"/>
      <c r="C68" s="30"/>
      <c r="D68" s="31"/>
      <c r="E68" s="31"/>
      <c r="F68" s="32"/>
    </row>
    <row r="69" spans="1:14">
      <c r="A69" s="64" t="s">
        <v>79</v>
      </c>
      <c r="B69" s="79" t="s">
        <v>98</v>
      </c>
      <c r="C69" s="30"/>
      <c r="D69" s="31"/>
      <c r="E69" s="31"/>
      <c r="F69" s="32"/>
    </row>
    <row r="70" spans="1:14">
      <c r="A70" s="30"/>
      <c r="B70" s="65"/>
      <c r="C70" s="30"/>
      <c r="D70" s="31"/>
      <c r="E70" s="31"/>
      <c r="F70" s="32"/>
    </row>
    <row r="71" spans="1:14">
      <c r="A71" s="30"/>
      <c r="B71" s="66" t="s">
        <v>100</v>
      </c>
      <c r="C71" s="67"/>
      <c r="D71" s="68"/>
      <c r="E71" s="68"/>
      <c r="F71" s="69">
        <f>'5.'!F88</f>
        <v>0</v>
      </c>
      <c r="G71" s="837"/>
      <c r="I71" s="838"/>
      <c r="K71" s="837"/>
      <c r="L71" s="837"/>
    </row>
    <row r="72" spans="1:14">
      <c r="A72" s="30"/>
      <c r="B72" s="24"/>
      <c r="C72" s="30"/>
      <c r="D72" s="31"/>
      <c r="E72" s="31"/>
      <c r="F72" s="32"/>
    </row>
    <row r="73" spans="1:14">
      <c r="A73" s="64" t="s">
        <v>78</v>
      </c>
      <c r="B73" s="79" t="s">
        <v>258</v>
      </c>
      <c r="C73" s="30"/>
      <c r="D73" s="31"/>
      <c r="E73" s="31"/>
      <c r="F73" s="32"/>
    </row>
    <row r="74" spans="1:14">
      <c r="A74" s="64"/>
      <c r="B74" s="65"/>
      <c r="C74" s="30"/>
      <c r="D74" s="31"/>
      <c r="E74" s="31"/>
      <c r="F74" s="32"/>
    </row>
    <row r="75" spans="1:14">
      <c r="A75" s="30"/>
      <c r="B75" s="66" t="s">
        <v>101</v>
      </c>
      <c r="C75" s="67"/>
      <c r="D75" s="68"/>
      <c r="E75" s="68"/>
      <c r="F75" s="143">
        <f>'6.'!F70</f>
        <v>0</v>
      </c>
      <c r="G75" s="837"/>
      <c r="K75" s="837"/>
      <c r="L75" s="837"/>
    </row>
    <row r="76" spans="1:14" s="830" customFormat="1">
      <c r="A76" s="832"/>
      <c r="B76" s="831"/>
      <c r="C76" s="832"/>
      <c r="D76" s="833"/>
      <c r="E76" s="833"/>
      <c r="F76" s="836"/>
      <c r="G76" s="419"/>
      <c r="H76" s="842"/>
      <c r="I76" s="842"/>
      <c r="J76" s="419"/>
      <c r="K76" s="419"/>
      <c r="L76" s="419"/>
      <c r="M76" s="419"/>
      <c r="N76" s="419"/>
    </row>
    <row r="77" spans="1:14">
      <c r="A77" s="30"/>
      <c r="B77" s="34" t="s">
        <v>2441</v>
      </c>
      <c r="C77" s="35"/>
      <c r="D77" s="36"/>
      <c r="E77" s="36"/>
      <c r="F77" s="37">
        <f>SUM(F53:F75)</f>
        <v>0</v>
      </c>
      <c r="H77" s="842"/>
      <c r="I77" s="843"/>
    </row>
    <row r="78" spans="1:14">
      <c r="A78" s="30"/>
      <c r="B78" s="38"/>
      <c r="C78" s="35"/>
      <c r="D78" s="36"/>
      <c r="E78" s="36" t="s">
        <v>12</v>
      </c>
      <c r="F78" s="39">
        <f>F77*0.25</f>
        <v>0</v>
      </c>
      <c r="H78" s="842"/>
      <c r="I78" s="844"/>
    </row>
    <row r="79" spans="1:14">
      <c r="A79" s="30"/>
      <c r="B79" s="934" t="s">
        <v>13</v>
      </c>
      <c r="C79" s="934"/>
      <c r="D79" s="40"/>
      <c r="E79" s="40"/>
      <c r="F79" s="41">
        <f>SUM(F77:F78)</f>
        <v>0</v>
      </c>
      <c r="G79" s="837"/>
      <c r="H79" s="842"/>
      <c r="I79" s="843"/>
      <c r="J79" s="837"/>
    </row>
    <row r="80" spans="1:14">
      <c r="A80" s="30"/>
      <c r="B80" s="24"/>
      <c r="C80" s="30"/>
      <c r="D80" s="31"/>
      <c r="F80" s="32"/>
      <c r="H80" s="842"/>
      <c r="I80" s="845"/>
    </row>
    <row r="81" spans="1:227" s="830" customFormat="1">
      <c r="A81" s="832"/>
      <c r="B81" s="831"/>
      <c r="C81" s="832"/>
      <c r="D81" s="833"/>
      <c r="E81" s="42"/>
      <c r="F81" s="32"/>
      <c r="G81" s="419"/>
      <c r="H81" s="842"/>
      <c r="I81" s="845"/>
      <c r="J81" s="419"/>
      <c r="K81" s="419"/>
      <c r="L81" s="419"/>
      <c r="M81" s="419"/>
      <c r="N81" s="419"/>
    </row>
    <row r="82" spans="1:227">
      <c r="A82" s="30"/>
      <c r="B82" s="24"/>
      <c r="C82" s="30"/>
      <c r="D82" s="31"/>
      <c r="E82" s="32"/>
      <c r="F82" s="33"/>
      <c r="H82" s="842"/>
      <c r="I82" s="844"/>
    </row>
    <row r="83" spans="1:227" s="830" customFormat="1">
      <c r="A83" s="832"/>
      <c r="B83" s="831"/>
      <c r="C83" s="832"/>
      <c r="D83" s="833"/>
      <c r="E83" s="32"/>
      <c r="F83" s="33"/>
      <c r="G83" s="419"/>
      <c r="H83" s="842"/>
      <c r="I83" s="844"/>
      <c r="J83" s="419"/>
      <c r="K83" s="419"/>
      <c r="L83" s="419"/>
      <c r="M83" s="419"/>
      <c r="N83" s="419"/>
    </row>
    <row r="84" spans="1:227" s="830" customFormat="1">
      <c r="A84" s="832"/>
      <c r="B84" s="831"/>
      <c r="C84" s="832"/>
      <c r="D84" s="833"/>
      <c r="E84" s="32"/>
      <c r="F84" s="33"/>
      <c r="G84" s="419"/>
      <c r="H84" s="842"/>
      <c r="I84" s="844"/>
      <c r="J84" s="419"/>
      <c r="K84" s="419"/>
      <c r="L84" s="419"/>
      <c r="M84" s="419"/>
      <c r="N84" s="419"/>
    </row>
    <row r="85" spans="1:227" s="830" customFormat="1">
      <c r="A85" s="832"/>
      <c r="B85" s="831"/>
      <c r="C85" s="832"/>
      <c r="D85" s="833"/>
      <c r="E85" s="32"/>
      <c r="F85" s="33"/>
      <c r="G85" s="419"/>
      <c r="H85" s="842"/>
      <c r="I85" s="844"/>
      <c r="J85" s="419"/>
      <c r="K85" s="419"/>
      <c r="L85" s="419"/>
      <c r="M85" s="419"/>
      <c r="N85" s="419"/>
    </row>
    <row r="86" spans="1:227" s="830" customFormat="1" ht="15" customHeight="1">
      <c r="A86" s="832"/>
      <c r="B86" s="831" t="s">
        <v>2939</v>
      </c>
      <c r="C86" s="832"/>
      <c r="D86" s="833" t="s">
        <v>2940</v>
      </c>
      <c r="E86" s="932" t="s">
        <v>2942</v>
      </c>
      <c r="F86" s="932"/>
      <c r="G86" s="419"/>
      <c r="H86" s="842"/>
      <c r="I86" s="844"/>
      <c r="J86" s="419"/>
      <c r="K86" s="419"/>
      <c r="L86" s="419"/>
      <c r="M86" s="419"/>
      <c r="N86" s="419"/>
    </row>
    <row r="87" spans="1:227" s="830" customFormat="1">
      <c r="A87" s="832"/>
      <c r="B87" s="831"/>
      <c r="C87" s="832"/>
      <c r="D87" s="833"/>
      <c r="E87" s="933" t="s">
        <v>2941</v>
      </c>
      <c r="F87" s="933"/>
      <c r="G87" s="419"/>
      <c r="H87" s="842"/>
      <c r="I87" s="844"/>
      <c r="J87" s="419"/>
      <c r="K87" s="419"/>
      <c r="L87" s="419"/>
      <c r="M87" s="419"/>
      <c r="N87" s="419"/>
    </row>
    <row r="88" spans="1:227">
      <c r="F88" s="223"/>
      <c r="H88" s="842"/>
      <c r="I88" s="846"/>
    </row>
    <row r="89" spans="1:227" s="60" customFormat="1">
      <c r="A89" s="70"/>
      <c r="B89" s="57"/>
      <c r="C89" s="57"/>
      <c r="D89" s="57"/>
      <c r="E89" s="57"/>
      <c r="F89" s="71"/>
      <c r="G89" s="841"/>
      <c r="H89" s="841"/>
      <c r="I89" s="841"/>
      <c r="J89" s="841"/>
      <c r="K89" s="841"/>
      <c r="L89" s="841"/>
      <c r="M89" s="841"/>
      <c r="N89" s="841"/>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row>
  </sheetData>
  <mergeCells count="9">
    <mergeCell ref="E86:F86"/>
    <mergeCell ref="E87:F87"/>
    <mergeCell ref="B79:C79"/>
    <mergeCell ref="D1:F2"/>
    <mergeCell ref="B19:E19"/>
    <mergeCell ref="C30:F30"/>
    <mergeCell ref="C31:F31"/>
    <mergeCell ref="C32:F32"/>
    <mergeCell ref="B20:E20"/>
  </mergeCells>
  <pageMargins left="0.78740157480314965" right="0.15748031496062992" top="0.59055118110236227" bottom="0.59055118110236227" header="0.55118110236220474" footer="0.51181102362204722"/>
  <pageSetup paperSize="9" scale="90" orientation="portrait" r:id="rId1"/>
  <headerFooter alignWithMargins="0"/>
  <rowBreaks count="1" manualBreakCount="1">
    <brk id="48"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2046"/>
  <sheetViews>
    <sheetView view="pageBreakPreview" topLeftCell="A63" zoomScale="85" zoomScaleNormal="100" zoomScaleSheetLayoutView="85" workbookViewId="0">
      <selection activeCell="E78" sqref="E78"/>
    </sheetView>
  </sheetViews>
  <sheetFormatPr defaultRowHeight="15"/>
  <cols>
    <col min="1" max="1" width="12.7109375" style="346" customWidth="1"/>
    <col min="2" max="2" width="40.7109375" style="348" customWidth="1"/>
    <col min="3" max="3" width="7.28515625" style="349" customWidth="1"/>
    <col min="4" max="4" width="10.7109375" style="348" customWidth="1"/>
    <col min="5" max="5" width="13.7109375" style="348" customWidth="1"/>
    <col min="6" max="6" width="16.7109375" style="348" customWidth="1"/>
  </cols>
  <sheetData>
    <row r="1" spans="1:30" s="54" customFormat="1" ht="12.75" customHeight="1">
      <c r="A1" s="120"/>
      <c r="B1" s="80" t="s">
        <v>1623</v>
      </c>
      <c r="C1" s="81" t="s">
        <v>148</v>
      </c>
      <c r="D1" s="935" t="s">
        <v>273</v>
      </c>
      <c r="E1" s="935"/>
      <c r="F1" s="935"/>
      <c r="G1"/>
      <c r="H1"/>
      <c r="I1"/>
      <c r="J1"/>
      <c r="K1"/>
      <c r="L1"/>
      <c r="M1"/>
      <c r="N1"/>
      <c r="O1"/>
      <c r="P1"/>
      <c r="Q1"/>
      <c r="R1"/>
      <c r="S1"/>
      <c r="T1"/>
      <c r="U1"/>
      <c r="V1"/>
      <c r="W1"/>
      <c r="X1"/>
      <c r="Y1"/>
      <c r="Z1"/>
      <c r="AA1"/>
      <c r="AB1"/>
      <c r="AC1"/>
      <c r="AD1"/>
    </row>
    <row r="2" spans="1:30" s="54" customFormat="1">
      <c r="A2" s="61" t="s">
        <v>1</v>
      </c>
      <c r="B2" s="82" t="s">
        <v>1624</v>
      </c>
      <c r="C2" s="83"/>
      <c r="D2" s="936"/>
      <c r="E2" s="936"/>
      <c r="F2" s="936"/>
      <c r="G2"/>
      <c r="H2"/>
      <c r="I2"/>
      <c r="J2"/>
      <c r="K2"/>
      <c r="L2"/>
      <c r="M2"/>
      <c r="N2"/>
      <c r="O2"/>
      <c r="P2"/>
      <c r="Q2"/>
      <c r="R2"/>
      <c r="S2"/>
      <c r="T2"/>
      <c r="U2"/>
      <c r="V2"/>
      <c r="W2"/>
      <c r="X2"/>
      <c r="Y2"/>
      <c r="Z2"/>
      <c r="AA2"/>
      <c r="AB2"/>
      <c r="AC2"/>
      <c r="AD2"/>
    </row>
    <row r="3" spans="1:30" s="54" customFormat="1">
      <c r="A3" s="61"/>
      <c r="B3" s="2" t="s">
        <v>1625</v>
      </c>
      <c r="C3" s="83"/>
      <c r="D3" s="84"/>
      <c r="E3" s="85"/>
      <c r="F3" s="135"/>
      <c r="G3"/>
      <c r="H3"/>
      <c r="I3"/>
      <c r="J3"/>
      <c r="K3"/>
      <c r="L3"/>
      <c r="M3"/>
      <c r="N3"/>
      <c r="O3"/>
      <c r="P3"/>
      <c r="Q3"/>
      <c r="R3"/>
      <c r="S3"/>
      <c r="T3"/>
      <c r="U3"/>
      <c r="V3"/>
      <c r="W3"/>
      <c r="X3"/>
      <c r="Y3"/>
      <c r="Z3"/>
      <c r="AA3"/>
      <c r="AB3"/>
      <c r="AC3"/>
      <c r="AD3"/>
    </row>
    <row r="4" spans="1:30" s="54" customFormat="1">
      <c r="A4" s="62"/>
      <c r="B4" s="8"/>
      <c r="C4" s="86" t="s">
        <v>2</v>
      </c>
      <c r="D4" s="63" t="s">
        <v>274</v>
      </c>
      <c r="E4" s="87"/>
      <c r="F4" s="136"/>
      <c r="G4"/>
      <c r="H4"/>
      <c r="I4"/>
      <c r="J4"/>
      <c r="K4"/>
      <c r="L4"/>
      <c r="M4"/>
      <c r="N4"/>
      <c r="O4"/>
      <c r="P4"/>
      <c r="Q4"/>
      <c r="R4"/>
      <c r="S4"/>
      <c r="T4"/>
      <c r="U4"/>
      <c r="V4"/>
      <c r="W4"/>
      <c r="X4"/>
      <c r="Y4"/>
      <c r="Z4"/>
      <c r="AA4"/>
      <c r="AB4"/>
      <c r="AC4"/>
      <c r="AD4"/>
    </row>
    <row r="5" spans="1:30" s="54" customFormat="1">
      <c r="A5" s="48"/>
      <c r="B5" s="88"/>
      <c r="C5" s="49"/>
      <c r="D5" s="50"/>
      <c r="E5" s="47"/>
      <c r="F5" s="47"/>
      <c r="G5"/>
      <c r="H5"/>
      <c r="I5"/>
      <c r="J5"/>
      <c r="K5"/>
      <c r="L5"/>
      <c r="M5"/>
      <c r="N5"/>
      <c r="O5"/>
      <c r="P5"/>
      <c r="Q5"/>
      <c r="R5"/>
      <c r="S5"/>
      <c r="T5"/>
      <c r="U5"/>
      <c r="V5"/>
      <c r="W5"/>
      <c r="X5"/>
      <c r="Y5"/>
      <c r="Z5"/>
      <c r="AA5"/>
      <c r="AB5"/>
      <c r="AC5"/>
      <c r="AD5"/>
    </row>
    <row r="6" spans="1:30" s="54" customFormat="1">
      <c r="A6" s="48"/>
      <c r="B6" s="88"/>
      <c r="C6" s="49"/>
      <c r="D6" s="50"/>
      <c r="E6" s="47"/>
      <c r="F6" s="47"/>
      <c r="G6"/>
      <c r="H6"/>
      <c r="I6"/>
      <c r="J6"/>
      <c r="K6"/>
      <c r="L6"/>
      <c r="M6"/>
      <c r="N6"/>
      <c r="O6"/>
      <c r="P6"/>
      <c r="Q6"/>
      <c r="R6"/>
      <c r="S6"/>
      <c r="T6"/>
      <c r="U6"/>
      <c r="V6"/>
      <c r="W6"/>
      <c r="X6"/>
      <c r="Y6"/>
      <c r="Z6"/>
      <c r="AA6"/>
      <c r="AB6"/>
      <c r="AC6"/>
      <c r="AD6"/>
    </row>
    <row r="7" spans="1:30" s="54" customFormat="1">
      <c r="A7" s="48"/>
      <c r="B7" s="88"/>
      <c r="C7" s="49"/>
      <c r="D7" s="50"/>
      <c r="E7" s="47"/>
      <c r="F7" s="47"/>
      <c r="G7"/>
      <c r="H7"/>
      <c r="I7"/>
      <c r="J7"/>
      <c r="K7"/>
      <c r="L7"/>
      <c r="M7"/>
      <c r="N7"/>
      <c r="O7"/>
      <c r="P7"/>
      <c r="Q7"/>
      <c r="R7"/>
      <c r="S7"/>
      <c r="T7"/>
      <c r="U7"/>
      <c r="V7"/>
      <c r="W7"/>
      <c r="X7"/>
      <c r="Y7"/>
      <c r="Z7"/>
      <c r="AA7"/>
      <c r="AB7"/>
      <c r="AC7"/>
      <c r="AD7"/>
    </row>
    <row r="8" spans="1:30" s="54" customFormat="1">
      <c r="A8" s="48"/>
      <c r="B8" s="88"/>
      <c r="C8" s="49"/>
      <c r="D8" s="50"/>
      <c r="E8" s="47"/>
      <c r="F8" s="47"/>
      <c r="G8"/>
      <c r="H8"/>
      <c r="I8"/>
      <c r="J8"/>
      <c r="K8"/>
      <c r="L8"/>
      <c r="M8"/>
      <c r="N8"/>
      <c r="O8"/>
      <c r="P8"/>
      <c r="Q8"/>
      <c r="R8"/>
      <c r="S8"/>
      <c r="T8"/>
      <c r="U8"/>
      <c r="V8"/>
      <c r="W8"/>
      <c r="X8"/>
      <c r="Y8"/>
      <c r="Z8"/>
      <c r="AA8"/>
      <c r="AB8"/>
      <c r="AC8"/>
      <c r="AD8"/>
    </row>
    <row r="9" spans="1:30" s="54" customFormat="1">
      <c r="A9" s="48"/>
      <c r="B9" s="88"/>
      <c r="C9" s="49"/>
      <c r="D9" s="50"/>
      <c r="E9" s="47"/>
      <c r="F9" s="47"/>
      <c r="G9"/>
      <c r="H9"/>
      <c r="I9"/>
      <c r="J9"/>
      <c r="K9"/>
      <c r="L9"/>
      <c r="M9"/>
      <c r="N9"/>
      <c r="O9"/>
      <c r="P9"/>
      <c r="Q9"/>
      <c r="R9"/>
      <c r="S9"/>
      <c r="T9"/>
      <c r="U9"/>
      <c r="V9"/>
      <c r="W9"/>
      <c r="X9"/>
      <c r="Y9"/>
      <c r="Z9"/>
      <c r="AA9"/>
      <c r="AB9"/>
      <c r="AC9"/>
      <c r="AD9"/>
    </row>
    <row r="10" spans="1:30" s="54" customFormat="1">
      <c r="A10" s="48"/>
      <c r="B10" s="88"/>
      <c r="C10" s="49"/>
      <c r="D10" s="50"/>
      <c r="E10" s="47"/>
      <c r="F10" s="47"/>
      <c r="G10"/>
      <c r="H10"/>
      <c r="I10"/>
      <c r="J10"/>
      <c r="K10"/>
      <c r="L10"/>
      <c r="M10"/>
      <c r="N10"/>
      <c r="O10"/>
      <c r="P10"/>
      <c r="Q10"/>
      <c r="R10"/>
      <c r="S10"/>
      <c r="T10"/>
      <c r="U10"/>
      <c r="V10"/>
      <c r="W10"/>
      <c r="X10"/>
      <c r="Y10"/>
      <c r="Z10"/>
      <c r="AA10"/>
      <c r="AB10"/>
      <c r="AC10"/>
      <c r="AD10"/>
    </row>
    <row r="11" spans="1:30" s="54" customFormat="1">
      <c r="A11" s="48"/>
      <c r="B11" s="88"/>
      <c r="C11" s="49"/>
      <c r="D11" s="50"/>
      <c r="E11" s="47"/>
      <c r="F11" s="47"/>
      <c r="G11"/>
      <c r="H11"/>
      <c r="I11"/>
      <c r="J11"/>
      <c r="K11"/>
      <c r="L11"/>
      <c r="M11"/>
      <c r="N11"/>
      <c r="O11"/>
      <c r="P11"/>
      <c r="Q11"/>
      <c r="R11"/>
      <c r="S11"/>
      <c r="T11"/>
      <c r="U11"/>
      <c r="V11"/>
      <c r="W11"/>
      <c r="X11"/>
      <c r="Y11"/>
      <c r="Z11"/>
      <c r="AA11"/>
      <c r="AB11"/>
      <c r="AC11"/>
      <c r="AD11"/>
    </row>
    <row r="12" spans="1:30" s="54" customFormat="1">
      <c r="A12" s="48"/>
      <c r="B12" s="88"/>
      <c r="C12" s="49"/>
      <c r="D12" s="50"/>
      <c r="E12" s="47"/>
      <c r="F12" s="47"/>
      <c r="G12"/>
      <c r="H12"/>
      <c r="I12"/>
      <c r="J12"/>
      <c r="K12"/>
      <c r="L12"/>
      <c r="M12"/>
      <c r="N12"/>
      <c r="O12"/>
      <c r="P12"/>
      <c r="Q12"/>
      <c r="R12"/>
      <c r="S12"/>
      <c r="T12"/>
      <c r="U12"/>
      <c r="V12"/>
      <c r="W12"/>
      <c r="X12"/>
      <c r="Y12"/>
      <c r="Z12"/>
      <c r="AA12"/>
      <c r="AB12"/>
      <c r="AC12"/>
      <c r="AD12"/>
    </row>
    <row r="13" spans="1:30" s="54" customFormat="1">
      <c r="A13" s="48"/>
      <c r="B13" s="88"/>
      <c r="C13" s="49"/>
      <c r="D13" s="50"/>
      <c r="E13" s="47"/>
      <c r="F13" s="47"/>
      <c r="G13"/>
      <c r="H13"/>
      <c r="I13"/>
      <c r="J13"/>
      <c r="K13"/>
      <c r="L13"/>
      <c r="M13"/>
      <c r="N13"/>
      <c r="O13"/>
      <c r="P13"/>
      <c r="Q13"/>
      <c r="R13"/>
      <c r="S13"/>
      <c r="T13"/>
      <c r="U13"/>
      <c r="V13"/>
      <c r="W13"/>
      <c r="X13"/>
      <c r="Y13"/>
      <c r="Z13"/>
      <c r="AA13"/>
      <c r="AB13"/>
      <c r="AC13"/>
      <c r="AD13"/>
    </row>
    <row r="14" spans="1:30" s="54" customFormat="1">
      <c r="A14" s="48"/>
      <c r="B14" s="88"/>
      <c r="C14" s="49"/>
      <c r="D14" s="50"/>
      <c r="E14" s="47"/>
      <c r="F14" s="47"/>
      <c r="G14"/>
      <c r="H14"/>
      <c r="I14"/>
      <c r="J14"/>
      <c r="K14"/>
      <c r="L14"/>
      <c r="M14"/>
      <c r="N14"/>
      <c r="O14"/>
      <c r="P14"/>
      <c r="Q14"/>
      <c r="R14"/>
      <c r="S14"/>
      <c r="T14"/>
      <c r="U14"/>
      <c r="V14"/>
      <c r="W14"/>
      <c r="X14"/>
      <c r="Y14"/>
      <c r="Z14"/>
      <c r="AA14"/>
      <c r="AB14"/>
      <c r="AC14"/>
      <c r="AD14"/>
    </row>
    <row r="15" spans="1:30" s="54" customFormat="1">
      <c r="A15" s="48"/>
      <c r="B15" s="88"/>
      <c r="C15" s="49"/>
      <c r="D15" s="50"/>
      <c r="E15" s="47"/>
      <c r="F15" s="47"/>
      <c r="G15"/>
      <c r="H15"/>
      <c r="I15"/>
      <c r="J15"/>
      <c r="K15"/>
      <c r="L15"/>
      <c r="M15"/>
      <c r="N15"/>
      <c r="O15"/>
      <c r="P15"/>
      <c r="Q15"/>
      <c r="R15"/>
      <c r="S15"/>
      <c r="T15"/>
      <c r="U15"/>
      <c r="V15"/>
      <c r="W15"/>
      <c r="X15"/>
      <c r="Y15"/>
      <c r="Z15"/>
      <c r="AA15"/>
      <c r="AB15"/>
      <c r="AC15"/>
      <c r="AD15"/>
    </row>
    <row r="16" spans="1:30" s="54" customFormat="1">
      <c r="A16" s="48"/>
      <c r="B16" s="88"/>
      <c r="C16" s="49"/>
      <c r="D16" s="50"/>
      <c r="E16" s="47"/>
      <c r="F16" s="47"/>
      <c r="G16"/>
      <c r="H16"/>
      <c r="I16"/>
      <c r="J16"/>
      <c r="K16"/>
      <c r="L16"/>
      <c r="M16"/>
      <c r="N16"/>
      <c r="O16"/>
      <c r="P16"/>
      <c r="Q16"/>
      <c r="R16"/>
      <c r="S16"/>
      <c r="T16"/>
      <c r="U16"/>
      <c r="V16"/>
      <c r="W16"/>
      <c r="X16"/>
      <c r="Y16"/>
      <c r="Z16"/>
      <c r="AA16"/>
      <c r="AB16"/>
      <c r="AC16"/>
      <c r="AD16"/>
    </row>
    <row r="17" spans="1:30" s="54" customFormat="1">
      <c r="A17" s="48"/>
      <c r="B17" s="88"/>
      <c r="C17" s="49"/>
      <c r="D17" s="50"/>
      <c r="E17" s="47"/>
      <c r="F17" s="47"/>
      <c r="G17"/>
      <c r="H17"/>
      <c r="I17"/>
      <c r="J17"/>
      <c r="K17"/>
      <c r="L17"/>
      <c r="M17"/>
      <c r="N17"/>
      <c r="O17"/>
      <c r="P17"/>
      <c r="Q17"/>
      <c r="R17"/>
      <c r="S17"/>
      <c r="T17"/>
      <c r="U17"/>
      <c r="V17"/>
      <c r="W17"/>
      <c r="X17"/>
      <c r="Y17"/>
      <c r="Z17"/>
      <c r="AA17"/>
      <c r="AB17"/>
      <c r="AC17"/>
      <c r="AD17"/>
    </row>
    <row r="18" spans="1:30" s="54" customFormat="1">
      <c r="A18" s="48"/>
      <c r="B18" s="88"/>
      <c r="C18" s="49"/>
      <c r="D18" s="50"/>
      <c r="E18" s="47"/>
      <c r="F18" s="47"/>
      <c r="G18"/>
      <c r="H18"/>
      <c r="I18"/>
      <c r="J18"/>
      <c r="K18"/>
      <c r="L18"/>
      <c r="M18"/>
      <c r="N18"/>
      <c r="O18"/>
      <c r="P18"/>
      <c r="Q18"/>
      <c r="R18"/>
      <c r="S18"/>
      <c r="T18"/>
      <c r="U18"/>
      <c r="V18"/>
      <c r="W18"/>
      <c r="X18"/>
      <c r="Y18"/>
      <c r="Z18"/>
      <c r="AA18"/>
      <c r="AB18"/>
      <c r="AC18"/>
      <c r="AD18"/>
    </row>
    <row r="19" spans="1:30" s="54" customFormat="1">
      <c r="A19" s="48"/>
      <c r="B19" s="88"/>
      <c r="C19" s="49"/>
      <c r="D19" s="50"/>
      <c r="E19" s="47"/>
      <c r="F19" s="47"/>
      <c r="G19"/>
      <c r="H19"/>
      <c r="I19"/>
      <c r="J19"/>
      <c r="K19"/>
      <c r="L19"/>
      <c r="M19"/>
      <c r="N19"/>
      <c r="O19"/>
      <c r="P19"/>
      <c r="Q19"/>
      <c r="R19"/>
      <c r="S19"/>
      <c r="T19"/>
      <c r="U19"/>
      <c r="V19"/>
      <c r="W19"/>
      <c r="X19"/>
      <c r="Y19"/>
      <c r="Z19"/>
      <c r="AA19"/>
      <c r="AB19"/>
      <c r="AC19"/>
      <c r="AD19"/>
    </row>
    <row r="20" spans="1:30" s="54" customFormat="1" ht="15.75">
      <c r="A20" s="89"/>
      <c r="B20" s="90" t="s">
        <v>1481</v>
      </c>
      <c r="C20" s="90"/>
      <c r="D20" s="90"/>
      <c r="E20" s="90"/>
      <c r="F20" s="47"/>
      <c r="G20"/>
      <c r="H20"/>
      <c r="I20"/>
      <c r="J20"/>
      <c r="K20"/>
      <c r="L20"/>
      <c r="M20"/>
      <c r="N20"/>
      <c r="O20"/>
      <c r="P20"/>
      <c r="Q20"/>
      <c r="R20"/>
      <c r="S20"/>
      <c r="T20"/>
      <c r="U20"/>
      <c r="V20"/>
      <c r="W20"/>
      <c r="X20"/>
      <c r="Y20"/>
      <c r="Z20"/>
      <c r="AA20"/>
      <c r="AB20"/>
      <c r="AC20"/>
      <c r="AD20"/>
    </row>
    <row r="21" spans="1:30" s="54" customFormat="1">
      <c r="A21" s="48"/>
      <c r="B21" s="91"/>
      <c r="C21" s="92"/>
      <c r="D21" s="93"/>
      <c r="E21" s="92"/>
      <c r="F21" s="47"/>
      <c r="G21"/>
      <c r="H21"/>
      <c r="I21"/>
      <c r="J21"/>
      <c r="K21"/>
      <c r="L21"/>
      <c r="M21"/>
      <c r="N21"/>
      <c r="O21"/>
      <c r="P21"/>
      <c r="Q21"/>
      <c r="R21"/>
      <c r="S21"/>
      <c r="T21"/>
      <c r="U21"/>
      <c r="V21"/>
      <c r="W21"/>
      <c r="X21"/>
      <c r="Y21"/>
      <c r="Z21"/>
      <c r="AA21"/>
      <c r="AB21"/>
      <c r="AC21"/>
      <c r="AD21"/>
    </row>
    <row r="22" spans="1:30" s="54" customFormat="1">
      <c r="A22" s="48"/>
      <c r="B22" s="94"/>
      <c r="C22" s="95"/>
      <c r="D22" s="96"/>
      <c r="E22" s="47"/>
      <c r="F22" s="47"/>
      <c r="G22"/>
      <c r="H22"/>
      <c r="I22"/>
      <c r="J22"/>
      <c r="K22"/>
      <c r="L22"/>
      <c r="M22"/>
      <c r="N22"/>
      <c r="O22"/>
      <c r="P22"/>
      <c r="Q22"/>
      <c r="R22"/>
      <c r="S22"/>
      <c r="T22"/>
      <c r="U22"/>
      <c r="V22"/>
      <c r="W22"/>
      <c r="X22"/>
      <c r="Y22"/>
      <c r="Z22"/>
      <c r="AA22"/>
      <c r="AB22"/>
      <c r="AC22"/>
      <c r="AD22"/>
    </row>
    <row r="23" spans="1:30" s="54" customFormat="1">
      <c r="A23" s="48"/>
      <c r="B23" s="94"/>
      <c r="C23" s="95"/>
      <c r="D23" s="96"/>
      <c r="E23" s="47"/>
      <c r="F23" s="47"/>
      <c r="G23"/>
      <c r="H23"/>
      <c r="I23"/>
      <c r="J23"/>
      <c r="K23"/>
      <c r="L23"/>
      <c r="M23"/>
      <c r="N23"/>
      <c r="O23"/>
      <c r="P23"/>
      <c r="Q23"/>
      <c r="R23"/>
      <c r="S23"/>
      <c r="T23"/>
      <c r="U23"/>
      <c r="V23"/>
      <c r="W23"/>
      <c r="X23"/>
      <c r="Y23"/>
      <c r="Z23"/>
      <c r="AA23"/>
      <c r="AB23"/>
      <c r="AC23"/>
      <c r="AD23"/>
    </row>
    <row r="24" spans="1:30" s="54" customFormat="1">
      <c r="A24" s="48"/>
      <c r="B24" s="91"/>
      <c r="C24" s="92"/>
      <c r="D24" s="93"/>
      <c r="E24" s="92"/>
      <c r="F24" s="47"/>
      <c r="G24"/>
      <c r="H24"/>
      <c r="I24"/>
      <c r="J24"/>
      <c r="K24"/>
      <c r="L24"/>
      <c r="M24"/>
      <c r="N24"/>
      <c r="O24"/>
      <c r="P24"/>
      <c r="Q24"/>
      <c r="R24"/>
      <c r="S24"/>
      <c r="T24"/>
      <c r="U24"/>
      <c r="V24"/>
      <c r="W24"/>
      <c r="X24"/>
      <c r="Y24"/>
      <c r="Z24"/>
      <c r="AA24"/>
      <c r="AB24"/>
      <c r="AC24"/>
      <c r="AD24"/>
    </row>
    <row r="25" spans="1:30" s="54" customFormat="1">
      <c r="A25" s="48"/>
      <c r="B25" s="20" t="s">
        <v>0</v>
      </c>
      <c r="C25" s="127" t="s">
        <v>275</v>
      </c>
      <c r="D25" s="128"/>
      <c r="E25" s="128"/>
      <c r="F25" s="128"/>
      <c r="G25"/>
      <c r="H25"/>
      <c r="I25"/>
      <c r="J25"/>
      <c r="K25"/>
      <c r="L25"/>
      <c r="M25"/>
      <c r="N25"/>
      <c r="O25"/>
      <c r="P25"/>
      <c r="Q25"/>
      <c r="R25"/>
      <c r="S25"/>
      <c r="T25"/>
      <c r="U25"/>
      <c r="V25"/>
      <c r="W25"/>
      <c r="X25"/>
      <c r="Y25"/>
      <c r="Z25"/>
      <c r="AA25"/>
      <c r="AB25"/>
      <c r="AC25"/>
      <c r="AD25"/>
    </row>
    <row r="26" spans="1:30" s="54" customFormat="1">
      <c r="A26" s="48"/>
      <c r="B26" s="20"/>
      <c r="C26" s="127" t="s">
        <v>276</v>
      </c>
      <c r="D26" s="128"/>
      <c r="E26" s="128"/>
      <c r="F26" s="128"/>
      <c r="G26"/>
      <c r="H26"/>
      <c r="I26"/>
      <c r="J26"/>
      <c r="K26"/>
      <c r="L26"/>
      <c r="M26"/>
      <c r="N26"/>
      <c r="O26"/>
      <c r="P26"/>
      <c r="Q26"/>
      <c r="R26"/>
      <c r="S26"/>
      <c r="T26"/>
      <c r="U26"/>
      <c r="V26"/>
      <c r="W26"/>
      <c r="X26"/>
      <c r="Y26"/>
      <c r="Z26"/>
      <c r="AA26"/>
      <c r="AB26"/>
      <c r="AC26"/>
      <c r="AD26"/>
    </row>
    <row r="27" spans="1:30" s="54" customFormat="1">
      <c r="A27" s="48"/>
      <c r="B27" s="20"/>
      <c r="C27" s="127"/>
      <c r="D27" s="128"/>
      <c r="E27" s="128"/>
      <c r="F27" s="128"/>
      <c r="G27"/>
      <c r="H27"/>
      <c r="I27"/>
      <c r="J27"/>
      <c r="K27"/>
      <c r="L27"/>
      <c r="M27"/>
      <c r="N27"/>
      <c r="O27"/>
      <c r="P27"/>
      <c r="Q27"/>
      <c r="R27"/>
      <c r="S27"/>
      <c r="T27"/>
      <c r="U27"/>
      <c r="V27"/>
      <c r="W27"/>
      <c r="X27"/>
      <c r="Y27"/>
      <c r="Z27"/>
      <c r="AA27"/>
      <c r="AB27"/>
      <c r="AC27"/>
      <c r="AD27"/>
    </row>
    <row r="28" spans="1:30" s="54" customFormat="1">
      <c r="A28" s="48"/>
      <c r="B28" s="20" t="s">
        <v>3</v>
      </c>
      <c r="C28" s="938" t="s">
        <v>277</v>
      </c>
      <c r="D28" s="938"/>
      <c r="E28" s="938"/>
      <c r="F28" s="938"/>
      <c r="G28"/>
      <c r="H28"/>
      <c r="I28"/>
      <c r="J28"/>
      <c r="K28"/>
      <c r="L28"/>
      <c r="M28"/>
      <c r="N28"/>
      <c r="O28"/>
      <c r="P28"/>
      <c r="Q28"/>
      <c r="R28"/>
      <c r="S28"/>
      <c r="T28"/>
      <c r="U28"/>
      <c r="V28"/>
      <c r="W28"/>
      <c r="X28"/>
      <c r="Y28"/>
      <c r="Z28"/>
      <c r="AA28"/>
      <c r="AB28"/>
      <c r="AC28"/>
      <c r="AD28"/>
    </row>
    <row r="29" spans="1:30" s="54" customFormat="1">
      <c r="A29" s="48"/>
      <c r="B29" s="20"/>
      <c r="C29" s="938" t="s">
        <v>278</v>
      </c>
      <c r="D29" s="938"/>
      <c r="E29" s="938"/>
      <c r="F29" s="938"/>
      <c r="G29"/>
      <c r="H29"/>
      <c r="I29"/>
      <c r="J29"/>
      <c r="K29"/>
      <c r="L29"/>
      <c r="M29"/>
      <c r="N29"/>
      <c r="O29"/>
      <c r="P29"/>
      <c r="Q29"/>
      <c r="R29"/>
      <c r="S29"/>
      <c r="T29"/>
      <c r="U29"/>
      <c r="V29"/>
      <c r="W29"/>
      <c r="X29"/>
      <c r="Y29"/>
      <c r="Z29"/>
      <c r="AA29"/>
      <c r="AB29"/>
      <c r="AC29"/>
      <c r="AD29"/>
    </row>
    <row r="30" spans="1:30" s="54" customFormat="1">
      <c r="A30" s="48"/>
      <c r="B30" s="20"/>
      <c r="C30" s="938"/>
      <c r="D30" s="938"/>
      <c r="E30" s="938"/>
      <c r="F30" s="938"/>
      <c r="G30"/>
      <c r="H30"/>
      <c r="I30"/>
      <c r="J30"/>
      <c r="K30"/>
      <c r="L30"/>
      <c r="M30"/>
      <c r="N30"/>
      <c r="O30"/>
      <c r="P30"/>
      <c r="Q30"/>
      <c r="R30"/>
      <c r="S30"/>
      <c r="T30"/>
      <c r="U30"/>
      <c r="V30"/>
      <c r="W30"/>
      <c r="X30"/>
      <c r="Y30"/>
      <c r="Z30"/>
      <c r="AA30"/>
      <c r="AB30"/>
      <c r="AC30"/>
      <c r="AD30"/>
    </row>
    <row r="31" spans="1:30" s="54" customFormat="1">
      <c r="A31" s="48"/>
      <c r="B31" s="20"/>
      <c r="C31" s="130"/>
      <c r="D31" s="131"/>
      <c r="E31" s="132"/>
      <c r="F31" s="4"/>
      <c r="G31"/>
      <c r="H31"/>
      <c r="I31"/>
      <c r="J31"/>
      <c r="K31"/>
      <c r="L31"/>
      <c r="M31"/>
      <c r="N31"/>
      <c r="O31"/>
      <c r="P31"/>
      <c r="Q31"/>
      <c r="R31"/>
      <c r="S31"/>
      <c r="T31"/>
      <c r="U31"/>
      <c r="V31"/>
      <c r="W31"/>
      <c r="X31"/>
      <c r="Y31"/>
      <c r="Z31"/>
      <c r="AA31"/>
      <c r="AB31"/>
      <c r="AC31"/>
      <c r="AD31"/>
    </row>
    <row r="32" spans="1:30" s="54" customFormat="1">
      <c r="A32" s="48"/>
      <c r="B32" s="20"/>
      <c r="C32" s="130"/>
      <c r="D32" s="131"/>
      <c r="E32" s="132"/>
      <c r="F32" s="4"/>
      <c r="G32"/>
      <c r="H32"/>
      <c r="I32"/>
      <c r="J32"/>
      <c r="K32"/>
      <c r="L32"/>
      <c r="M32"/>
      <c r="N32"/>
      <c r="O32"/>
      <c r="P32"/>
      <c r="Q32"/>
      <c r="R32"/>
      <c r="S32"/>
      <c r="T32"/>
      <c r="U32"/>
      <c r="V32"/>
      <c r="W32"/>
      <c r="X32"/>
      <c r="Y32"/>
      <c r="Z32"/>
      <c r="AA32"/>
      <c r="AB32"/>
      <c r="AC32"/>
      <c r="AD32"/>
    </row>
    <row r="33" spans="1:30" s="54" customFormat="1">
      <c r="A33" s="48"/>
      <c r="B33" s="20"/>
      <c r="C33" s="130"/>
      <c r="D33" s="131"/>
      <c r="E33" s="132"/>
      <c r="F33" s="4"/>
      <c r="G33"/>
      <c r="H33"/>
      <c r="I33"/>
      <c r="J33"/>
      <c r="K33"/>
      <c r="L33"/>
      <c r="M33"/>
      <c r="N33"/>
      <c r="O33"/>
      <c r="P33"/>
      <c r="Q33"/>
      <c r="R33"/>
      <c r="S33"/>
      <c r="T33"/>
      <c r="U33"/>
      <c r="V33"/>
      <c r="W33"/>
      <c r="X33"/>
      <c r="Y33"/>
      <c r="Z33"/>
      <c r="AA33"/>
      <c r="AB33"/>
      <c r="AC33"/>
      <c r="AD33"/>
    </row>
    <row r="34" spans="1:30" s="54" customFormat="1">
      <c r="A34" s="48"/>
      <c r="B34" s="20" t="s">
        <v>2</v>
      </c>
      <c r="C34" s="133" t="s">
        <v>282</v>
      </c>
      <c r="D34" s="134"/>
      <c r="E34" s="132"/>
      <c r="F34" s="4"/>
      <c r="G34"/>
      <c r="H34"/>
      <c r="I34"/>
      <c r="J34"/>
      <c r="K34"/>
      <c r="L34"/>
      <c r="M34"/>
      <c r="N34"/>
      <c r="O34"/>
      <c r="P34"/>
      <c r="Q34"/>
      <c r="R34"/>
      <c r="S34"/>
      <c r="T34"/>
      <c r="U34"/>
      <c r="V34"/>
      <c r="W34"/>
      <c r="X34"/>
      <c r="Y34"/>
      <c r="Z34"/>
      <c r="AA34"/>
      <c r="AB34"/>
      <c r="AC34"/>
      <c r="AD34"/>
    </row>
    <row r="35" spans="1:30" s="54" customFormat="1">
      <c r="A35" s="48"/>
      <c r="B35" s="20" t="s">
        <v>4</v>
      </c>
      <c r="C35" s="21" t="s">
        <v>281</v>
      </c>
      <c r="D35" s="22"/>
      <c r="E35" s="4"/>
      <c r="F35" s="4"/>
      <c r="G35"/>
      <c r="H35"/>
      <c r="I35"/>
      <c r="J35"/>
      <c r="K35"/>
      <c r="L35"/>
      <c r="M35"/>
      <c r="N35"/>
      <c r="O35"/>
      <c r="P35"/>
      <c r="Q35"/>
      <c r="R35"/>
      <c r="S35"/>
      <c r="T35"/>
      <c r="U35"/>
      <c r="V35"/>
      <c r="W35"/>
      <c r="X35"/>
      <c r="Y35"/>
      <c r="Z35"/>
      <c r="AA35"/>
      <c r="AB35"/>
      <c r="AC35"/>
      <c r="AD35"/>
    </row>
    <row r="36" spans="1:30" s="54" customFormat="1">
      <c r="A36" s="48"/>
      <c r="B36" s="88"/>
      <c r="C36" s="49"/>
      <c r="D36" s="97"/>
      <c r="E36" s="47"/>
      <c r="F36" s="47"/>
      <c r="G36"/>
      <c r="H36"/>
      <c r="I36"/>
      <c r="J36"/>
      <c r="K36"/>
      <c r="L36"/>
      <c r="M36"/>
      <c r="N36"/>
      <c r="O36"/>
      <c r="P36"/>
      <c r="Q36"/>
      <c r="R36"/>
      <c r="S36"/>
      <c r="T36"/>
      <c r="U36"/>
      <c r="V36"/>
      <c r="W36"/>
      <c r="X36"/>
      <c r="Y36"/>
      <c r="Z36"/>
      <c r="AA36"/>
      <c r="AB36"/>
      <c r="AC36"/>
      <c r="AD36"/>
    </row>
    <row r="37" spans="1:30" s="54" customFormat="1">
      <c r="A37" s="48"/>
      <c r="B37" s="269" t="s">
        <v>2905</v>
      </c>
      <c r="C37" s="648" t="s">
        <v>2911</v>
      </c>
      <c r="D37" s="648"/>
      <c r="E37" s="648"/>
      <c r="F37" s="47"/>
      <c r="G37"/>
      <c r="H37"/>
      <c r="I37"/>
      <c r="J37"/>
      <c r="K37"/>
      <c r="L37"/>
      <c r="M37"/>
      <c r="N37"/>
      <c r="O37"/>
      <c r="P37"/>
      <c r="Q37"/>
      <c r="R37"/>
      <c r="S37"/>
      <c r="T37"/>
      <c r="U37"/>
      <c r="V37"/>
      <c r="W37"/>
      <c r="X37"/>
      <c r="Y37"/>
      <c r="Z37"/>
      <c r="AA37"/>
      <c r="AB37"/>
      <c r="AC37"/>
      <c r="AD37"/>
    </row>
    <row r="38" spans="1:30" s="54" customFormat="1">
      <c r="A38" s="48"/>
      <c r="B38" s="88"/>
      <c r="C38" s="95"/>
      <c r="D38" s="50"/>
      <c r="E38" s="47"/>
      <c r="F38" s="47"/>
      <c r="G38"/>
      <c r="H38"/>
      <c r="I38"/>
      <c r="J38"/>
      <c r="K38"/>
      <c r="L38"/>
      <c r="M38"/>
      <c r="N38"/>
      <c r="O38"/>
      <c r="P38"/>
      <c r="Q38"/>
      <c r="R38"/>
      <c r="S38"/>
      <c r="T38"/>
      <c r="U38"/>
      <c r="V38"/>
      <c r="W38"/>
      <c r="X38"/>
      <c r="Y38"/>
      <c r="Z38"/>
      <c r="AA38"/>
      <c r="AB38"/>
      <c r="AC38"/>
      <c r="AD38"/>
    </row>
    <row r="39" spans="1:30" s="54" customFormat="1">
      <c r="A39" s="48"/>
      <c r="B39" s="88"/>
      <c r="C39" s="21"/>
      <c r="D39" s="50"/>
      <c r="E39" s="47"/>
      <c r="F39" s="47"/>
      <c r="G39"/>
      <c r="H39"/>
      <c r="I39"/>
      <c r="J39"/>
      <c r="K39"/>
      <c r="L39"/>
      <c r="M39"/>
      <c r="N39"/>
      <c r="O39"/>
      <c r="P39"/>
      <c r="Q39"/>
      <c r="R39"/>
      <c r="S39"/>
      <c r="T39"/>
      <c r="U39"/>
      <c r="V39"/>
      <c r="W39"/>
      <c r="X39"/>
      <c r="Y39"/>
      <c r="Z39"/>
      <c r="AA39"/>
      <c r="AB39"/>
      <c r="AC39"/>
      <c r="AD39"/>
    </row>
    <row r="40" spans="1:30" s="54" customFormat="1">
      <c r="A40" s="48"/>
      <c r="B40" s="98"/>
      <c r="C40" s="49"/>
      <c r="D40" s="50"/>
      <c r="E40" s="99"/>
      <c r="F40" s="47"/>
      <c r="G40"/>
      <c r="H40"/>
      <c r="I40"/>
      <c r="J40"/>
      <c r="K40"/>
      <c r="L40"/>
      <c r="M40"/>
      <c r="N40"/>
      <c r="O40"/>
      <c r="P40"/>
      <c r="Q40"/>
      <c r="R40"/>
      <c r="S40"/>
      <c r="T40"/>
      <c r="U40"/>
      <c r="V40"/>
      <c r="W40"/>
      <c r="X40"/>
      <c r="Y40"/>
      <c r="Z40"/>
      <c r="AA40"/>
      <c r="AB40"/>
      <c r="AC40"/>
      <c r="AD40"/>
    </row>
    <row r="41" spans="1:30" s="54" customFormat="1">
      <c r="A41" s="48"/>
      <c r="B41" s="98"/>
      <c r="C41" s="49"/>
      <c r="D41" s="50"/>
      <c r="E41" s="99"/>
      <c r="F41" s="47"/>
      <c r="G41"/>
      <c r="H41"/>
      <c r="I41"/>
      <c r="J41"/>
      <c r="K41"/>
      <c r="L41"/>
      <c r="M41"/>
      <c r="N41"/>
      <c r="O41"/>
      <c r="P41"/>
      <c r="Q41"/>
      <c r="R41"/>
      <c r="S41"/>
      <c r="T41"/>
      <c r="U41"/>
      <c r="V41"/>
      <c r="W41"/>
      <c r="X41"/>
      <c r="Y41"/>
      <c r="Z41"/>
      <c r="AA41"/>
      <c r="AB41"/>
      <c r="AC41"/>
      <c r="AD41"/>
    </row>
    <row r="42" spans="1:30" s="54" customFormat="1">
      <c r="A42" s="48"/>
      <c r="B42" s="98"/>
      <c r="C42" s="49"/>
      <c r="D42" s="100"/>
      <c r="E42" s="99"/>
      <c r="F42" s="47"/>
      <c r="G42"/>
      <c r="H42"/>
      <c r="I42"/>
      <c r="J42"/>
      <c r="K42"/>
      <c r="L42"/>
      <c r="M42"/>
      <c r="N42"/>
      <c r="O42"/>
      <c r="P42"/>
      <c r="Q42"/>
      <c r="R42"/>
      <c r="S42"/>
      <c r="T42"/>
      <c r="U42"/>
      <c r="V42"/>
      <c r="W42"/>
      <c r="X42"/>
      <c r="Y42"/>
      <c r="Z42"/>
      <c r="AA42"/>
      <c r="AB42"/>
      <c r="AC42"/>
      <c r="AD42"/>
    </row>
    <row r="43" spans="1:30" s="54" customFormat="1">
      <c r="A43" s="48"/>
      <c r="B43" s="98"/>
      <c r="C43" s="49"/>
      <c r="D43" s="50"/>
      <c r="E43" s="99"/>
      <c r="F43" s="47"/>
      <c r="G43"/>
      <c r="H43"/>
      <c r="I43"/>
      <c r="J43"/>
      <c r="K43"/>
      <c r="L43"/>
      <c r="M43"/>
      <c r="N43"/>
      <c r="O43"/>
      <c r="P43"/>
      <c r="Q43"/>
      <c r="R43"/>
      <c r="S43"/>
      <c r="T43"/>
      <c r="U43"/>
      <c r="V43"/>
      <c r="W43"/>
      <c r="X43"/>
      <c r="Y43"/>
      <c r="Z43"/>
      <c r="AA43"/>
      <c r="AB43"/>
      <c r="AC43"/>
      <c r="AD43"/>
    </row>
    <row r="44" spans="1:30" s="54" customFormat="1">
      <c r="A44" s="48"/>
      <c r="B44" s="98"/>
      <c r="C44" s="49"/>
      <c r="D44" s="100"/>
      <c r="E44" s="99"/>
      <c r="F44" s="47"/>
      <c r="G44"/>
      <c r="H44"/>
      <c r="I44"/>
      <c r="J44"/>
      <c r="K44"/>
      <c r="L44"/>
      <c r="M44"/>
      <c r="N44"/>
      <c r="O44"/>
      <c r="P44"/>
      <c r="Q44"/>
      <c r="R44"/>
      <c r="S44"/>
      <c r="T44"/>
      <c r="U44"/>
      <c r="V44"/>
      <c r="W44"/>
      <c r="X44"/>
      <c r="Y44"/>
      <c r="Z44"/>
      <c r="AA44"/>
      <c r="AB44"/>
      <c r="AC44"/>
      <c r="AD44"/>
    </row>
    <row r="45" spans="1:30" s="54" customFormat="1">
      <c r="A45" s="48"/>
      <c r="B45" s="98"/>
      <c r="C45" s="49"/>
      <c r="D45" s="50"/>
      <c r="E45" s="99"/>
      <c r="F45" s="47"/>
      <c r="G45"/>
      <c r="H45"/>
      <c r="I45"/>
      <c r="J45"/>
      <c r="K45"/>
      <c r="L45"/>
      <c r="M45"/>
      <c r="N45"/>
      <c r="O45"/>
      <c r="P45"/>
      <c r="Q45"/>
      <c r="R45"/>
      <c r="S45"/>
      <c r="T45"/>
      <c r="U45"/>
      <c r="V45"/>
      <c r="W45"/>
      <c r="X45"/>
      <c r="Y45"/>
      <c r="Z45"/>
      <c r="AA45"/>
      <c r="AB45"/>
      <c r="AC45"/>
      <c r="AD45"/>
    </row>
    <row r="46" spans="1:30" s="54" customFormat="1">
      <c r="A46" s="48"/>
      <c r="B46" s="98"/>
      <c r="C46" s="49"/>
      <c r="D46" s="50"/>
      <c r="E46" s="99"/>
      <c r="F46" s="47"/>
      <c r="G46"/>
      <c r="H46"/>
      <c r="I46"/>
      <c r="J46"/>
      <c r="K46"/>
      <c r="L46"/>
      <c r="M46"/>
      <c r="N46"/>
      <c r="O46"/>
      <c r="P46"/>
      <c r="Q46"/>
      <c r="R46"/>
      <c r="S46"/>
      <c r="T46"/>
      <c r="U46"/>
      <c r="V46"/>
      <c r="W46"/>
      <c r="X46"/>
      <c r="Y46"/>
      <c r="Z46"/>
      <c r="AA46"/>
      <c r="AB46"/>
      <c r="AC46"/>
      <c r="AD46"/>
    </row>
    <row r="47" spans="1:30" s="54" customFormat="1">
      <c r="A47" s="48"/>
      <c r="B47" s="98"/>
      <c r="C47" s="49"/>
      <c r="D47" s="50"/>
      <c r="E47" s="99"/>
      <c r="F47" s="47"/>
      <c r="G47"/>
      <c r="H47"/>
      <c r="I47"/>
      <c r="J47"/>
      <c r="K47"/>
      <c r="L47"/>
      <c r="M47"/>
      <c r="N47"/>
      <c r="O47"/>
      <c r="P47"/>
      <c r="Q47"/>
      <c r="R47"/>
      <c r="S47"/>
      <c r="T47"/>
      <c r="U47"/>
      <c r="V47"/>
      <c r="W47"/>
      <c r="X47"/>
      <c r="Y47"/>
      <c r="Z47"/>
      <c r="AA47"/>
      <c r="AB47"/>
      <c r="AC47"/>
      <c r="AD47"/>
    </row>
    <row r="48" spans="1:30" s="54" customFormat="1">
      <c r="A48" s="48"/>
      <c r="B48" s="98"/>
      <c r="C48" s="49"/>
      <c r="D48" s="50"/>
      <c r="E48" s="99"/>
      <c r="F48" s="47"/>
      <c r="G48"/>
      <c r="H48"/>
      <c r="I48"/>
      <c r="J48"/>
      <c r="K48"/>
      <c r="L48"/>
      <c r="M48"/>
      <c r="N48"/>
      <c r="O48"/>
      <c r="P48"/>
      <c r="Q48"/>
      <c r="R48"/>
      <c r="S48"/>
      <c r="T48"/>
      <c r="U48"/>
      <c r="V48"/>
      <c r="W48"/>
      <c r="X48"/>
      <c r="Y48"/>
      <c r="Z48"/>
      <c r="AA48"/>
      <c r="AB48"/>
      <c r="AC48"/>
      <c r="AD48"/>
    </row>
    <row r="49" spans="1:30" s="54" customFormat="1">
      <c r="A49" s="48"/>
      <c r="B49" s="98"/>
      <c r="C49" s="49"/>
      <c r="D49" s="50"/>
      <c r="E49" s="99"/>
      <c r="F49" s="47"/>
      <c r="G49"/>
      <c r="H49"/>
      <c r="I49"/>
      <c r="J49"/>
      <c r="K49"/>
      <c r="L49"/>
      <c r="M49"/>
      <c r="N49"/>
      <c r="O49"/>
      <c r="P49"/>
      <c r="Q49"/>
      <c r="R49"/>
      <c r="S49"/>
      <c r="T49"/>
      <c r="U49"/>
      <c r="V49"/>
      <c r="W49"/>
      <c r="X49"/>
      <c r="Y49"/>
      <c r="Z49"/>
      <c r="AA49"/>
      <c r="AB49"/>
      <c r="AC49"/>
      <c r="AD49"/>
    </row>
    <row r="50" spans="1:30" s="54" customFormat="1">
      <c r="A50" s="48"/>
      <c r="B50" s="98"/>
      <c r="C50" s="49"/>
      <c r="D50" s="100"/>
      <c r="E50" s="99"/>
      <c r="F50" s="47"/>
      <c r="G50"/>
      <c r="H50"/>
      <c r="I50"/>
      <c r="J50"/>
      <c r="K50"/>
      <c r="L50"/>
      <c r="M50"/>
      <c r="N50"/>
      <c r="O50"/>
      <c r="P50"/>
      <c r="Q50"/>
      <c r="R50"/>
      <c r="S50"/>
      <c r="T50"/>
      <c r="U50"/>
      <c r="V50"/>
      <c r="W50"/>
      <c r="X50"/>
      <c r="Y50"/>
      <c r="Z50"/>
      <c r="AA50"/>
      <c r="AB50"/>
      <c r="AC50"/>
      <c r="AD50"/>
    </row>
    <row r="51" spans="1:30" s="54" customFormat="1">
      <c r="A51" s="48"/>
      <c r="B51" s="98"/>
      <c r="C51" s="49"/>
      <c r="D51" s="100"/>
      <c r="E51" s="99"/>
      <c r="F51" s="47"/>
      <c r="G51"/>
      <c r="H51"/>
      <c r="I51"/>
      <c r="J51"/>
      <c r="K51"/>
      <c r="L51"/>
      <c r="M51"/>
      <c r="N51"/>
      <c r="O51"/>
      <c r="P51"/>
      <c r="Q51"/>
      <c r="R51"/>
      <c r="S51"/>
      <c r="T51"/>
      <c r="U51"/>
      <c r="V51"/>
      <c r="W51"/>
      <c r="X51"/>
      <c r="Y51"/>
      <c r="Z51"/>
      <c r="AA51"/>
      <c r="AB51"/>
      <c r="AC51"/>
      <c r="AD51"/>
    </row>
    <row r="52" spans="1:30" s="54" customFormat="1">
      <c r="A52" s="48"/>
      <c r="B52" s="98"/>
      <c r="C52" s="49"/>
      <c r="D52" s="100"/>
      <c r="E52" s="99"/>
      <c r="F52" s="47"/>
      <c r="G52"/>
      <c r="H52"/>
      <c r="I52"/>
      <c r="J52"/>
      <c r="K52"/>
      <c r="L52"/>
      <c r="M52"/>
      <c r="N52"/>
      <c r="O52"/>
      <c r="P52"/>
      <c r="Q52"/>
      <c r="R52"/>
      <c r="S52"/>
      <c r="T52"/>
      <c r="U52"/>
      <c r="V52"/>
      <c r="W52"/>
      <c r="X52"/>
      <c r="Y52"/>
      <c r="Z52"/>
      <c r="AA52"/>
      <c r="AB52"/>
      <c r="AC52"/>
      <c r="AD52"/>
    </row>
    <row r="53" spans="1:30" s="54" customFormat="1">
      <c r="A53" s="48"/>
      <c r="B53" s="98"/>
      <c r="C53" s="49"/>
      <c r="D53" s="100"/>
      <c r="E53" s="99"/>
      <c r="F53" s="47"/>
      <c r="G53"/>
      <c r="H53"/>
      <c r="I53"/>
      <c r="J53"/>
      <c r="K53"/>
      <c r="L53"/>
      <c r="M53"/>
      <c r="N53"/>
      <c r="O53"/>
      <c r="P53"/>
      <c r="Q53"/>
      <c r="R53"/>
      <c r="S53"/>
      <c r="T53"/>
      <c r="U53"/>
      <c r="V53"/>
      <c r="W53"/>
      <c r="X53"/>
      <c r="Y53"/>
      <c r="Z53"/>
      <c r="AA53"/>
      <c r="AB53"/>
      <c r="AC53"/>
      <c r="AD53"/>
    </row>
    <row r="54" spans="1:30" s="54" customFormat="1">
      <c r="A54" s="48"/>
      <c r="B54" s="98"/>
      <c r="C54" s="49"/>
      <c r="D54" s="100"/>
      <c r="E54" s="99"/>
      <c r="F54" s="47"/>
      <c r="G54"/>
      <c r="H54"/>
      <c r="I54"/>
      <c r="J54"/>
      <c r="K54"/>
      <c r="L54"/>
      <c r="M54"/>
      <c r="N54"/>
      <c r="O54"/>
      <c r="P54"/>
      <c r="Q54"/>
      <c r="R54"/>
      <c r="S54"/>
      <c r="T54"/>
      <c r="U54"/>
      <c r="V54"/>
      <c r="W54"/>
      <c r="X54"/>
      <c r="Y54"/>
      <c r="Z54"/>
      <c r="AA54"/>
      <c r="AB54"/>
      <c r="AC54"/>
      <c r="AD54"/>
    </row>
    <row r="55" spans="1:30" s="54" customFormat="1">
      <c r="A55" s="48"/>
      <c r="B55" s="98"/>
      <c r="C55" s="49"/>
      <c r="D55" s="100"/>
      <c r="E55" s="99"/>
      <c r="F55" s="47"/>
      <c r="G55"/>
      <c r="H55"/>
      <c r="I55"/>
      <c r="J55"/>
      <c r="K55"/>
      <c r="L55"/>
      <c r="M55"/>
      <c r="N55"/>
      <c r="O55"/>
      <c r="P55"/>
      <c r="Q55"/>
      <c r="R55"/>
      <c r="S55"/>
      <c r="T55"/>
      <c r="U55"/>
      <c r="V55"/>
      <c r="W55"/>
      <c r="X55"/>
      <c r="Y55"/>
      <c r="Z55"/>
      <c r="AA55"/>
      <c r="AB55"/>
      <c r="AC55"/>
      <c r="AD55"/>
    </row>
    <row r="56" spans="1:30" s="54" customFormat="1">
      <c r="A56" s="48"/>
      <c r="B56" s="98"/>
      <c r="C56" s="49"/>
      <c r="D56" s="50"/>
      <c r="E56" s="99"/>
      <c r="F56" s="47"/>
      <c r="G56"/>
      <c r="H56"/>
      <c r="I56"/>
      <c r="J56"/>
      <c r="K56"/>
      <c r="L56"/>
      <c r="M56"/>
      <c r="N56"/>
      <c r="O56"/>
      <c r="P56"/>
      <c r="Q56"/>
      <c r="R56"/>
      <c r="S56"/>
      <c r="T56"/>
      <c r="U56"/>
      <c r="V56"/>
      <c r="W56"/>
      <c r="X56"/>
      <c r="Y56"/>
      <c r="Z56"/>
      <c r="AA56"/>
      <c r="AB56"/>
      <c r="AC56"/>
      <c r="AD56"/>
    </row>
    <row r="57" spans="1:30" s="54" customFormat="1">
      <c r="A57" s="48"/>
      <c r="B57" s="98"/>
      <c r="C57" s="49"/>
      <c r="D57" s="100"/>
      <c r="E57" s="99"/>
      <c r="F57" s="47"/>
      <c r="G57"/>
      <c r="H57"/>
      <c r="I57"/>
      <c r="J57"/>
      <c r="K57"/>
      <c r="L57"/>
      <c r="M57"/>
      <c r="N57"/>
      <c r="O57"/>
      <c r="P57"/>
      <c r="Q57"/>
      <c r="R57"/>
      <c r="S57"/>
      <c r="T57"/>
      <c r="U57"/>
      <c r="V57"/>
      <c r="W57"/>
      <c r="X57"/>
      <c r="Y57"/>
      <c r="Z57"/>
      <c r="AA57"/>
      <c r="AB57"/>
      <c r="AC57"/>
      <c r="AD57"/>
    </row>
    <row r="58" spans="1:30" s="54" customFormat="1">
      <c r="A58" s="48"/>
      <c r="B58" s="98"/>
      <c r="C58" s="49"/>
      <c r="D58" s="100"/>
      <c r="E58" s="99"/>
      <c r="F58" s="47"/>
      <c r="G58"/>
      <c r="H58"/>
      <c r="I58"/>
      <c r="J58"/>
      <c r="K58"/>
      <c r="L58"/>
      <c r="M58"/>
      <c r="N58"/>
      <c r="O58"/>
      <c r="P58"/>
      <c r="Q58"/>
      <c r="R58"/>
      <c r="S58"/>
      <c r="T58"/>
      <c r="U58"/>
      <c r="V58"/>
      <c r="W58"/>
      <c r="X58"/>
      <c r="Y58"/>
      <c r="Z58"/>
      <c r="AA58"/>
      <c r="AB58"/>
      <c r="AC58"/>
      <c r="AD58"/>
    </row>
    <row r="59" spans="1:30" s="54" customFormat="1">
      <c r="A59" s="48"/>
      <c r="B59" s="98"/>
      <c r="C59" s="49"/>
      <c r="D59" s="50"/>
      <c r="E59" s="99"/>
      <c r="F59" s="47"/>
      <c r="G59"/>
      <c r="H59"/>
      <c r="I59"/>
      <c r="J59"/>
      <c r="K59"/>
      <c r="L59"/>
      <c r="M59"/>
      <c r="N59"/>
      <c r="O59"/>
      <c r="P59"/>
      <c r="Q59"/>
      <c r="R59"/>
      <c r="S59"/>
      <c r="T59"/>
      <c r="U59"/>
      <c r="V59"/>
      <c r="W59"/>
      <c r="X59"/>
      <c r="Y59"/>
      <c r="Z59"/>
      <c r="AA59"/>
      <c r="AB59"/>
      <c r="AC59"/>
      <c r="AD59"/>
    </row>
    <row r="60" spans="1:30" s="54" customFormat="1">
      <c r="A60" s="48"/>
      <c r="B60" s="98"/>
      <c r="C60" s="49"/>
      <c r="D60" s="50"/>
      <c r="E60" s="99"/>
      <c r="F60" s="47"/>
      <c r="G60"/>
      <c r="H60"/>
      <c r="I60"/>
      <c r="J60"/>
      <c r="K60"/>
      <c r="L60"/>
      <c r="M60"/>
      <c r="N60"/>
      <c r="O60"/>
      <c r="P60"/>
      <c r="Q60"/>
      <c r="R60"/>
      <c r="S60"/>
      <c r="T60"/>
      <c r="U60"/>
      <c r="V60"/>
      <c r="W60"/>
      <c r="X60"/>
      <c r="Y60"/>
      <c r="Z60"/>
      <c r="AA60"/>
      <c r="AB60"/>
      <c r="AC60"/>
      <c r="AD60"/>
    </row>
    <row r="61" spans="1:30" s="54" customFormat="1">
      <c r="A61" s="48"/>
      <c r="B61" s="98"/>
      <c r="C61" s="49"/>
      <c r="D61" s="50"/>
      <c r="E61" s="51"/>
      <c r="F61" s="47"/>
      <c r="G61"/>
      <c r="H61"/>
      <c r="I61"/>
      <c r="J61"/>
      <c r="K61"/>
      <c r="L61"/>
      <c r="M61"/>
      <c r="N61"/>
      <c r="O61"/>
      <c r="P61"/>
      <c r="Q61"/>
      <c r="R61"/>
      <c r="S61"/>
      <c r="T61"/>
      <c r="U61"/>
      <c r="V61"/>
      <c r="W61"/>
      <c r="X61"/>
      <c r="Y61"/>
      <c r="Z61"/>
      <c r="AA61"/>
      <c r="AB61"/>
      <c r="AC61"/>
      <c r="AD61"/>
    </row>
    <row r="62" spans="1:30" s="54" customFormat="1">
      <c r="A62" s="48"/>
      <c r="B62" s="101" t="s">
        <v>15</v>
      </c>
      <c r="C62" s="49"/>
      <c r="D62" s="50"/>
      <c r="E62" s="51"/>
      <c r="F62" s="47"/>
      <c r="G62"/>
      <c r="H62"/>
      <c r="I62"/>
      <c r="J62"/>
      <c r="K62"/>
      <c r="L62"/>
      <c r="M62"/>
      <c r="N62"/>
      <c r="O62"/>
      <c r="P62"/>
      <c r="Q62"/>
      <c r="R62"/>
      <c r="S62"/>
      <c r="T62"/>
      <c r="U62"/>
      <c r="V62"/>
      <c r="W62"/>
      <c r="X62"/>
      <c r="Y62"/>
      <c r="Z62"/>
      <c r="AA62"/>
      <c r="AB62"/>
      <c r="AC62"/>
      <c r="AD62"/>
    </row>
    <row r="63" spans="1:30" s="54" customFormat="1">
      <c r="A63" s="102"/>
      <c r="B63" s="98"/>
      <c r="C63" s="49"/>
      <c r="D63" s="50"/>
      <c r="E63" s="51"/>
      <c r="F63" s="47"/>
      <c r="G63"/>
      <c r="H63"/>
      <c r="I63"/>
      <c r="J63"/>
      <c r="K63"/>
      <c r="L63"/>
      <c r="M63"/>
      <c r="N63"/>
      <c r="O63"/>
      <c r="P63"/>
      <c r="Q63"/>
      <c r="R63"/>
      <c r="S63"/>
      <c r="T63"/>
      <c r="U63"/>
      <c r="V63"/>
      <c r="W63"/>
      <c r="X63"/>
      <c r="Y63"/>
      <c r="Z63"/>
      <c r="AA63"/>
      <c r="AB63"/>
      <c r="AC63"/>
      <c r="AD63"/>
    </row>
    <row r="64" spans="1:30" s="54" customFormat="1">
      <c r="A64" s="48" t="s">
        <v>78</v>
      </c>
      <c r="B64" s="101" t="s">
        <v>258</v>
      </c>
      <c r="C64" s="49"/>
      <c r="D64" s="50"/>
      <c r="E64" s="51"/>
      <c r="F64" s="47"/>
      <c r="G64"/>
      <c r="H64"/>
      <c r="I64"/>
      <c r="J64"/>
      <c r="K64"/>
      <c r="L64"/>
      <c r="M64"/>
      <c r="N64"/>
      <c r="O64"/>
      <c r="P64"/>
      <c r="Q64"/>
      <c r="R64"/>
      <c r="S64"/>
      <c r="T64"/>
      <c r="U64"/>
      <c r="V64"/>
      <c r="W64"/>
      <c r="X64"/>
      <c r="Y64"/>
      <c r="Z64"/>
      <c r="AA64"/>
      <c r="AB64"/>
      <c r="AC64"/>
      <c r="AD64"/>
    </row>
    <row r="65" spans="1:30" s="54" customFormat="1">
      <c r="A65" s="102"/>
      <c r="B65" s="98"/>
      <c r="C65" s="49"/>
      <c r="D65" s="50"/>
      <c r="E65" s="51"/>
      <c r="F65" s="47"/>
      <c r="G65"/>
      <c r="H65"/>
      <c r="I65"/>
      <c r="J65"/>
      <c r="K65"/>
      <c r="L65"/>
      <c r="M65"/>
      <c r="N65"/>
      <c r="O65"/>
      <c r="P65"/>
      <c r="Q65"/>
      <c r="R65"/>
      <c r="S65"/>
      <c r="T65"/>
      <c r="U65"/>
      <c r="V65"/>
      <c r="W65"/>
      <c r="X65"/>
      <c r="Y65"/>
      <c r="Z65"/>
      <c r="AA65"/>
      <c r="AB65"/>
      <c r="AC65"/>
      <c r="AD65"/>
    </row>
    <row r="66" spans="1:30" s="54" customFormat="1">
      <c r="A66" s="102" t="s">
        <v>2196</v>
      </c>
      <c r="B66" s="98" t="str">
        <f>B75</f>
        <v>GRAĐEVINSKO OBRTNIČKI RADOVI</v>
      </c>
      <c r="C66" s="49"/>
      <c r="D66" s="50"/>
      <c r="E66" s="52"/>
      <c r="F66" s="99">
        <f>F100</f>
        <v>0</v>
      </c>
      <c r="G66"/>
      <c r="H66"/>
      <c r="I66"/>
      <c r="J66"/>
      <c r="K66"/>
      <c r="L66"/>
      <c r="M66"/>
      <c r="N66"/>
      <c r="O66"/>
      <c r="P66"/>
      <c r="Q66"/>
      <c r="R66"/>
      <c r="S66"/>
      <c r="T66"/>
      <c r="U66"/>
      <c r="V66"/>
      <c r="W66"/>
      <c r="X66"/>
      <c r="Y66"/>
      <c r="Z66"/>
      <c r="AA66"/>
      <c r="AB66"/>
      <c r="AC66"/>
      <c r="AD66"/>
    </row>
    <row r="67" spans="1:30" s="54" customFormat="1">
      <c r="A67" s="102"/>
      <c r="B67" s="98"/>
      <c r="C67" s="49"/>
      <c r="D67" s="50"/>
      <c r="E67" s="52"/>
      <c r="F67" s="99"/>
      <c r="G67"/>
      <c r="H67"/>
      <c r="I67"/>
      <c r="J67"/>
      <c r="K67"/>
      <c r="L67"/>
      <c r="M67"/>
      <c r="N67"/>
      <c r="O67"/>
      <c r="P67"/>
      <c r="Q67"/>
      <c r="R67"/>
      <c r="S67"/>
      <c r="T67"/>
      <c r="U67"/>
      <c r="V67"/>
      <c r="W67"/>
      <c r="X67"/>
      <c r="Y67"/>
      <c r="Z67"/>
      <c r="AA67"/>
      <c r="AB67"/>
      <c r="AC67"/>
      <c r="AD67"/>
    </row>
    <row r="68" spans="1:30" s="54" customFormat="1">
      <c r="A68" s="102" t="s">
        <v>1670</v>
      </c>
      <c r="B68" s="98" t="str">
        <f>B102</f>
        <v>DIZALO</v>
      </c>
      <c r="C68" s="49"/>
      <c r="D68" s="50"/>
      <c r="E68" s="52"/>
      <c r="F68" s="99">
        <f>F114</f>
        <v>0</v>
      </c>
      <c r="G68"/>
      <c r="H68"/>
      <c r="I68"/>
      <c r="J68"/>
      <c r="K68"/>
      <c r="L68"/>
      <c r="M68"/>
      <c r="N68"/>
      <c r="O68"/>
      <c r="P68"/>
      <c r="Q68"/>
      <c r="R68"/>
      <c r="S68"/>
      <c r="T68"/>
      <c r="U68"/>
      <c r="V68"/>
      <c r="W68"/>
      <c r="X68"/>
      <c r="Y68"/>
      <c r="Z68"/>
      <c r="AA68"/>
      <c r="AB68"/>
      <c r="AC68"/>
      <c r="AD68"/>
    </row>
    <row r="69" spans="1:30" s="54" customFormat="1">
      <c r="A69" s="102"/>
      <c r="B69" s="98"/>
      <c r="C69" s="49"/>
      <c r="D69" s="50"/>
      <c r="E69" s="52"/>
      <c r="F69" s="99"/>
      <c r="G69"/>
      <c r="H69"/>
      <c r="I69"/>
      <c r="J69"/>
      <c r="K69"/>
      <c r="L69"/>
      <c r="M69"/>
      <c r="N69"/>
      <c r="O69"/>
      <c r="P69"/>
      <c r="Q69"/>
      <c r="R69"/>
      <c r="S69"/>
      <c r="T69"/>
      <c r="U69"/>
      <c r="V69"/>
      <c r="W69"/>
      <c r="X69"/>
      <c r="Y69"/>
      <c r="Z69"/>
      <c r="AA69"/>
      <c r="AB69"/>
      <c r="AC69"/>
      <c r="AD69"/>
    </row>
    <row r="70" spans="1:30" s="834" customFormat="1" ht="12.75">
      <c r="A70" s="835"/>
      <c r="B70" s="156" t="s">
        <v>2215</v>
      </c>
      <c r="C70" s="437"/>
      <c r="D70" s="549"/>
      <c r="E70" s="452"/>
      <c r="F70" s="626">
        <f>SUM(F62:F69)</f>
        <v>0</v>
      </c>
      <c r="G70" s="848"/>
    </row>
    <row r="71" spans="1:30">
      <c r="A71"/>
      <c r="B71"/>
      <c r="C71"/>
      <c r="D71"/>
      <c r="E71"/>
      <c r="F71"/>
    </row>
    <row r="72" spans="1:30">
      <c r="A72"/>
      <c r="B72"/>
      <c r="C72"/>
      <c r="D72"/>
      <c r="E72"/>
      <c r="F72"/>
    </row>
    <row r="73" spans="1:30" s="54" customFormat="1">
      <c r="A73" s="102"/>
      <c r="B73" s="138"/>
      <c r="C73" s="138"/>
      <c r="D73" s="138"/>
      <c r="E73" s="139"/>
      <c r="F73" s="140"/>
      <c r="G73"/>
      <c r="H73"/>
      <c r="I73"/>
      <c r="J73"/>
      <c r="K73"/>
      <c r="L73"/>
      <c r="M73"/>
      <c r="N73"/>
      <c r="O73"/>
      <c r="P73"/>
      <c r="Q73"/>
      <c r="R73"/>
      <c r="S73"/>
      <c r="T73"/>
      <c r="U73"/>
      <c r="V73"/>
      <c r="W73"/>
      <c r="X73"/>
      <c r="Y73"/>
      <c r="Z73"/>
      <c r="AA73"/>
      <c r="AB73"/>
      <c r="AC73"/>
      <c r="AD73"/>
    </row>
    <row r="75" spans="1:30" s="54" customFormat="1">
      <c r="A75" s="48" t="s">
        <v>2196</v>
      </c>
      <c r="B75" s="101" t="s">
        <v>1626</v>
      </c>
      <c r="C75" s="49"/>
      <c r="D75" s="50"/>
      <c r="E75" s="51"/>
      <c r="F75" s="47"/>
      <c r="G75"/>
      <c r="H75"/>
      <c r="I75"/>
      <c r="J75"/>
      <c r="K75"/>
      <c r="L75"/>
      <c r="M75"/>
      <c r="N75"/>
      <c r="O75"/>
      <c r="P75"/>
      <c r="Q75"/>
      <c r="R75"/>
      <c r="S75"/>
      <c r="T75"/>
      <c r="U75"/>
      <c r="V75"/>
      <c r="W75"/>
      <c r="X75"/>
      <c r="Y75"/>
      <c r="Z75"/>
      <c r="AA75"/>
      <c r="AB75"/>
      <c r="AC75"/>
      <c r="AD75"/>
    </row>
    <row r="76" spans="1:30">
      <c r="A76" s="103" t="s">
        <v>39</v>
      </c>
      <c r="B76" s="109" t="s">
        <v>40</v>
      </c>
      <c r="C76" s="109" t="s">
        <v>41</v>
      </c>
      <c r="D76" s="110" t="s">
        <v>42</v>
      </c>
      <c r="E76" s="58" t="s">
        <v>43</v>
      </c>
      <c r="F76" s="111" t="s">
        <v>44</v>
      </c>
    </row>
    <row r="77" spans="1:30">
      <c r="A77" s="337"/>
      <c r="B77" s="338"/>
      <c r="C77" s="339"/>
      <c r="D77" s="340"/>
      <c r="E77" s="341"/>
      <c r="F77" s="339"/>
    </row>
    <row r="78" spans="1:30" s="60" customFormat="1" ht="89.25">
      <c r="A78" s="413" t="s">
        <v>2197</v>
      </c>
      <c r="B78" s="104" t="s">
        <v>2221</v>
      </c>
      <c r="C78" s="105"/>
      <c r="D78" s="106"/>
      <c r="E78" s="56"/>
      <c r="F78" s="107"/>
      <c r="G78"/>
      <c r="H78"/>
      <c r="I78"/>
      <c r="J78"/>
      <c r="K78"/>
      <c r="L78"/>
      <c r="M78"/>
      <c r="N78"/>
      <c r="O78"/>
      <c r="P78"/>
      <c r="Q78"/>
      <c r="R78"/>
      <c r="S78"/>
      <c r="T78"/>
      <c r="U78"/>
      <c r="V78"/>
      <c r="W78"/>
      <c r="X78"/>
      <c r="Y78"/>
      <c r="Z78"/>
      <c r="AA78"/>
      <c r="AB78"/>
      <c r="AC78"/>
      <c r="AD78"/>
    </row>
    <row r="79" spans="1:30" s="60" customFormat="1" ht="25.5">
      <c r="A79" s="103"/>
      <c r="B79" s="104" t="s">
        <v>315</v>
      </c>
      <c r="C79" s="105" t="s">
        <v>214</v>
      </c>
      <c r="D79" s="106">
        <v>11</v>
      </c>
      <c r="E79" s="56"/>
      <c r="F79" s="107">
        <f>E79*D79</f>
        <v>0</v>
      </c>
      <c r="G79"/>
      <c r="H79"/>
      <c r="I79"/>
      <c r="J79"/>
      <c r="K79"/>
      <c r="L79"/>
      <c r="M79"/>
      <c r="N79"/>
      <c r="O79"/>
      <c r="P79"/>
      <c r="Q79"/>
      <c r="R79"/>
      <c r="S79"/>
      <c r="T79"/>
      <c r="U79"/>
      <c r="V79"/>
      <c r="W79"/>
      <c r="X79"/>
      <c r="Y79"/>
      <c r="Z79"/>
      <c r="AA79"/>
      <c r="AB79"/>
      <c r="AC79"/>
      <c r="AD79"/>
    </row>
    <row r="80" spans="1:30" s="60" customFormat="1">
      <c r="A80" s="103"/>
      <c r="B80" s="104"/>
      <c r="C80" s="105"/>
      <c r="D80" s="106"/>
      <c r="E80" s="56"/>
      <c r="F80" s="107"/>
      <c r="G80"/>
      <c r="H80"/>
      <c r="I80"/>
      <c r="J80"/>
      <c r="K80"/>
      <c r="L80"/>
      <c r="M80"/>
      <c r="N80"/>
      <c r="O80"/>
      <c r="P80"/>
      <c r="Q80"/>
      <c r="R80"/>
      <c r="S80"/>
      <c r="T80"/>
      <c r="U80"/>
      <c r="V80"/>
      <c r="W80"/>
      <c r="X80"/>
      <c r="Y80"/>
      <c r="Z80"/>
      <c r="AA80"/>
      <c r="AB80"/>
      <c r="AC80"/>
      <c r="AD80"/>
    </row>
    <row r="81" spans="1:30" s="60" customFormat="1" ht="51">
      <c r="A81" s="413" t="s">
        <v>2198</v>
      </c>
      <c r="B81" s="104" t="s">
        <v>1633</v>
      </c>
      <c r="C81" s="105" t="s">
        <v>48</v>
      </c>
      <c r="D81" s="106">
        <v>35</v>
      </c>
      <c r="E81" s="56"/>
      <c r="F81" s="107">
        <f>E81*D81</f>
        <v>0</v>
      </c>
      <c r="G81"/>
      <c r="H81"/>
      <c r="I81"/>
      <c r="J81"/>
      <c r="K81"/>
      <c r="L81"/>
      <c r="M81"/>
      <c r="N81"/>
      <c r="O81"/>
      <c r="P81"/>
      <c r="Q81"/>
      <c r="R81"/>
      <c r="S81"/>
      <c r="T81"/>
      <c r="U81"/>
      <c r="V81"/>
      <c r="W81"/>
      <c r="X81"/>
      <c r="Y81"/>
      <c r="Z81"/>
      <c r="AA81"/>
      <c r="AB81"/>
      <c r="AC81"/>
      <c r="AD81"/>
    </row>
    <row r="82" spans="1:30" s="60" customFormat="1">
      <c r="A82" s="103"/>
      <c r="B82" s="104"/>
      <c r="C82" s="105"/>
      <c r="D82" s="106"/>
      <c r="E82" s="56"/>
      <c r="F82" s="107"/>
      <c r="G82"/>
      <c r="H82"/>
      <c r="I82"/>
      <c r="J82"/>
      <c r="K82"/>
      <c r="L82"/>
      <c r="M82"/>
      <c r="N82"/>
      <c r="O82"/>
      <c r="P82"/>
      <c r="Q82"/>
      <c r="R82"/>
      <c r="S82"/>
      <c r="T82"/>
      <c r="U82"/>
      <c r="V82"/>
      <c r="W82"/>
      <c r="X82"/>
      <c r="Y82"/>
      <c r="Z82"/>
      <c r="AA82"/>
      <c r="AB82"/>
      <c r="AC82"/>
      <c r="AD82"/>
    </row>
    <row r="83" spans="1:30" s="60" customFormat="1" ht="76.5">
      <c r="A83" s="413" t="s">
        <v>2199</v>
      </c>
      <c r="B83" s="104" t="s">
        <v>1634</v>
      </c>
      <c r="C83" s="105" t="s">
        <v>214</v>
      </c>
      <c r="D83" s="106">
        <v>4</v>
      </c>
      <c r="E83" s="56"/>
      <c r="F83" s="107">
        <f>E83*D83</f>
        <v>0</v>
      </c>
      <c r="G83"/>
      <c r="H83"/>
      <c r="I83"/>
      <c r="J83"/>
      <c r="K83"/>
      <c r="L83"/>
      <c r="M83"/>
      <c r="N83"/>
      <c r="O83"/>
      <c r="P83"/>
      <c r="Q83"/>
      <c r="R83"/>
      <c r="S83"/>
      <c r="T83"/>
      <c r="U83"/>
      <c r="V83"/>
      <c r="W83"/>
      <c r="X83"/>
      <c r="Y83"/>
      <c r="Z83"/>
      <c r="AA83"/>
      <c r="AB83"/>
      <c r="AC83"/>
      <c r="AD83"/>
    </row>
    <row r="84" spans="1:30">
      <c r="A84" s="337"/>
      <c r="B84" s="338"/>
      <c r="C84" s="339"/>
      <c r="D84" s="340"/>
      <c r="E84" s="341"/>
      <c r="F84" s="339"/>
    </row>
    <row r="85" spans="1:30" s="54" customFormat="1" ht="63.75">
      <c r="A85" s="413" t="s">
        <v>2200</v>
      </c>
      <c r="B85" s="57" t="s">
        <v>2932</v>
      </c>
      <c r="C85" s="49"/>
      <c r="D85" s="50"/>
      <c r="E85" s="51"/>
      <c r="F85" s="107"/>
      <c r="G85"/>
      <c r="H85"/>
      <c r="I85"/>
      <c r="J85"/>
      <c r="K85"/>
      <c r="L85"/>
      <c r="M85"/>
      <c r="N85"/>
      <c r="O85"/>
      <c r="P85"/>
      <c r="Q85"/>
      <c r="R85"/>
      <c r="S85"/>
      <c r="T85"/>
      <c r="U85"/>
      <c r="V85"/>
      <c r="W85"/>
      <c r="X85"/>
      <c r="Y85"/>
      <c r="Z85"/>
      <c r="AA85"/>
      <c r="AB85"/>
      <c r="AC85"/>
      <c r="AD85"/>
    </row>
    <row r="86" spans="1:30" s="54" customFormat="1">
      <c r="A86" s="158" t="s">
        <v>71</v>
      </c>
      <c r="B86" s="57" t="s">
        <v>335</v>
      </c>
      <c r="C86" s="49" t="s">
        <v>214</v>
      </c>
      <c r="D86" s="50">
        <v>2.1</v>
      </c>
      <c r="E86" s="51"/>
      <c r="F86" s="107">
        <f>E86*D86</f>
        <v>0</v>
      </c>
      <c r="G86"/>
      <c r="H86"/>
      <c r="I86"/>
      <c r="J86"/>
      <c r="K86"/>
      <c r="L86"/>
      <c r="M86"/>
      <c r="N86"/>
      <c r="O86"/>
      <c r="P86"/>
      <c r="Q86"/>
      <c r="R86"/>
      <c r="S86"/>
      <c r="T86"/>
      <c r="U86"/>
      <c r="V86"/>
      <c r="W86"/>
      <c r="X86"/>
      <c r="Y86"/>
      <c r="Z86"/>
      <c r="AA86"/>
      <c r="AB86"/>
      <c r="AC86"/>
      <c r="AD86"/>
    </row>
    <row r="87" spans="1:30" s="54" customFormat="1">
      <c r="A87" s="158" t="s">
        <v>72</v>
      </c>
      <c r="B87" s="57" t="s">
        <v>336</v>
      </c>
      <c r="C87" s="49" t="s">
        <v>48</v>
      </c>
      <c r="D87" s="50">
        <v>2.9</v>
      </c>
      <c r="E87" s="51"/>
      <c r="F87" s="107">
        <f>E87*D87</f>
        <v>0</v>
      </c>
      <c r="G87"/>
      <c r="H87"/>
      <c r="I87"/>
      <c r="J87"/>
      <c r="K87"/>
      <c r="L87"/>
      <c r="M87"/>
      <c r="N87"/>
      <c r="O87"/>
      <c r="P87"/>
      <c r="Q87"/>
      <c r="R87"/>
      <c r="S87"/>
      <c r="T87"/>
      <c r="U87"/>
      <c r="V87"/>
      <c r="W87"/>
      <c r="X87"/>
      <c r="Y87"/>
      <c r="Z87"/>
      <c r="AA87"/>
      <c r="AB87"/>
      <c r="AC87"/>
      <c r="AD87"/>
    </row>
    <row r="88" spans="1:30" s="54" customFormat="1">
      <c r="A88" s="158" t="s">
        <v>73</v>
      </c>
      <c r="B88" s="57" t="s">
        <v>2933</v>
      </c>
      <c r="C88" s="49" t="s">
        <v>331</v>
      </c>
      <c r="D88" s="50">
        <v>170</v>
      </c>
      <c r="E88" s="51"/>
      <c r="F88" s="107">
        <f>E88*D88</f>
        <v>0</v>
      </c>
      <c r="G88"/>
      <c r="H88"/>
      <c r="I88"/>
      <c r="J88"/>
      <c r="K88"/>
      <c r="L88"/>
      <c r="M88"/>
      <c r="N88"/>
      <c r="O88"/>
      <c r="P88"/>
      <c r="Q88"/>
      <c r="R88"/>
      <c r="S88"/>
      <c r="T88"/>
      <c r="U88"/>
      <c r="V88"/>
      <c r="W88"/>
      <c r="X88"/>
      <c r="Y88"/>
      <c r="Z88"/>
      <c r="AA88"/>
      <c r="AB88"/>
      <c r="AC88"/>
      <c r="AD88"/>
    </row>
    <row r="89" spans="1:30" s="54" customFormat="1">
      <c r="A89" s="48"/>
      <c r="B89" s="57"/>
      <c r="C89" s="49"/>
      <c r="D89" s="50"/>
      <c r="E89" s="51"/>
      <c r="F89" s="107"/>
      <c r="G89"/>
      <c r="H89"/>
      <c r="I89"/>
      <c r="J89"/>
      <c r="K89"/>
      <c r="L89"/>
      <c r="M89"/>
      <c r="N89"/>
      <c r="O89"/>
      <c r="P89"/>
      <c r="Q89"/>
      <c r="R89"/>
      <c r="S89"/>
      <c r="T89"/>
      <c r="U89"/>
      <c r="V89"/>
      <c r="W89"/>
      <c r="X89"/>
      <c r="Y89"/>
      <c r="Z89"/>
      <c r="AA89"/>
      <c r="AB89"/>
      <c r="AC89"/>
      <c r="AD89"/>
    </row>
    <row r="90" spans="1:30" s="54" customFormat="1" ht="76.5">
      <c r="A90" s="413" t="s">
        <v>2201</v>
      </c>
      <c r="B90" s="897" t="s">
        <v>2934</v>
      </c>
      <c r="C90" s="49"/>
      <c r="D90" s="50"/>
      <c r="E90" s="51"/>
      <c r="F90" s="107"/>
      <c r="G90"/>
      <c r="H90"/>
      <c r="I90"/>
      <c r="J90"/>
      <c r="K90"/>
      <c r="L90"/>
      <c r="M90"/>
      <c r="N90"/>
      <c r="O90"/>
      <c r="P90"/>
      <c r="Q90"/>
      <c r="R90"/>
      <c r="S90"/>
      <c r="T90"/>
      <c r="U90"/>
      <c r="V90"/>
      <c r="W90"/>
      <c r="X90"/>
      <c r="Y90"/>
      <c r="Z90"/>
      <c r="AA90"/>
      <c r="AB90"/>
      <c r="AC90"/>
      <c r="AD90"/>
    </row>
    <row r="91" spans="1:30" s="54" customFormat="1">
      <c r="A91" s="158" t="s">
        <v>71</v>
      </c>
      <c r="B91" s="117" t="s">
        <v>1643</v>
      </c>
      <c r="C91" s="49" t="s">
        <v>214</v>
      </c>
      <c r="D91" s="50">
        <v>15.9</v>
      </c>
      <c r="E91" s="51"/>
      <c r="F91" s="107">
        <f t="shared" ref="F91:F96" si="0">E91*D91</f>
        <v>0</v>
      </c>
      <c r="G91"/>
      <c r="H91"/>
      <c r="I91"/>
      <c r="J91"/>
      <c r="K91"/>
      <c r="L91"/>
      <c r="M91"/>
      <c r="N91"/>
      <c r="O91"/>
      <c r="P91"/>
      <c r="Q91"/>
      <c r="R91"/>
      <c r="S91"/>
      <c r="T91"/>
      <c r="U91"/>
      <c r="V91"/>
      <c r="W91"/>
      <c r="X91"/>
      <c r="Y91"/>
      <c r="Z91"/>
      <c r="AA91"/>
      <c r="AB91"/>
      <c r="AC91"/>
      <c r="AD91"/>
    </row>
    <row r="92" spans="1:30" s="54" customFormat="1">
      <c r="A92" s="158" t="s">
        <v>72</v>
      </c>
      <c r="B92" s="57" t="s">
        <v>336</v>
      </c>
      <c r="C92" s="49" t="s">
        <v>48</v>
      </c>
      <c r="D92" s="50">
        <v>185</v>
      </c>
      <c r="E92" s="51"/>
      <c r="F92" s="107">
        <f t="shared" si="0"/>
        <v>0</v>
      </c>
      <c r="G92"/>
      <c r="H92"/>
      <c r="I92"/>
      <c r="J92"/>
      <c r="K92"/>
      <c r="L92"/>
      <c r="M92"/>
      <c r="N92"/>
      <c r="O92"/>
      <c r="P92"/>
      <c r="Q92"/>
      <c r="R92"/>
      <c r="S92"/>
      <c r="T92"/>
      <c r="U92"/>
      <c r="V92"/>
      <c r="W92"/>
      <c r="X92"/>
      <c r="Y92"/>
      <c r="Z92"/>
      <c r="AA92"/>
      <c r="AB92"/>
      <c r="AC92"/>
      <c r="AD92"/>
    </row>
    <row r="93" spans="1:30" s="54" customFormat="1">
      <c r="A93" s="158" t="s">
        <v>73</v>
      </c>
      <c r="B93" s="57" t="s">
        <v>2933</v>
      </c>
      <c r="C93" s="49" t="s">
        <v>331</v>
      </c>
      <c r="D93" s="50">
        <v>1430</v>
      </c>
      <c r="E93" s="51"/>
      <c r="F93" s="107">
        <f t="shared" si="0"/>
        <v>0</v>
      </c>
      <c r="G93"/>
      <c r="H93"/>
      <c r="I93"/>
      <c r="J93"/>
      <c r="K93"/>
      <c r="L93"/>
      <c r="M93"/>
      <c r="N93"/>
      <c r="O93"/>
      <c r="P93"/>
      <c r="Q93"/>
      <c r="R93"/>
      <c r="S93"/>
      <c r="T93"/>
      <c r="U93"/>
      <c r="V93"/>
      <c r="W93"/>
      <c r="X93"/>
      <c r="Y93"/>
      <c r="Z93"/>
      <c r="AA93"/>
      <c r="AB93"/>
      <c r="AC93"/>
      <c r="AD93"/>
    </row>
    <row r="94" spans="1:30" s="54" customFormat="1">
      <c r="A94" s="158" t="s">
        <v>74</v>
      </c>
      <c r="B94" s="117" t="s">
        <v>1644</v>
      </c>
      <c r="C94" s="49" t="s">
        <v>214</v>
      </c>
      <c r="D94" s="50">
        <v>1.5</v>
      </c>
      <c r="E94" s="51"/>
      <c r="F94" s="107">
        <f t="shared" si="0"/>
        <v>0</v>
      </c>
      <c r="G94"/>
      <c r="H94"/>
      <c r="I94"/>
      <c r="J94"/>
      <c r="K94"/>
      <c r="L94"/>
      <c r="M94"/>
      <c r="N94"/>
      <c r="O94"/>
      <c r="P94"/>
      <c r="Q94"/>
      <c r="R94"/>
      <c r="S94"/>
      <c r="T94"/>
      <c r="U94"/>
      <c r="V94"/>
      <c r="W94"/>
      <c r="X94"/>
      <c r="Y94"/>
      <c r="Z94"/>
      <c r="AA94"/>
      <c r="AB94"/>
      <c r="AC94"/>
      <c r="AD94"/>
    </row>
    <row r="95" spans="1:30" s="54" customFormat="1">
      <c r="A95" s="158" t="s">
        <v>75</v>
      </c>
      <c r="B95" s="57" t="s">
        <v>336</v>
      </c>
      <c r="C95" s="49" t="s">
        <v>48</v>
      </c>
      <c r="D95" s="50">
        <v>9.1999999999999993</v>
      </c>
      <c r="E95" s="51"/>
      <c r="F95" s="107">
        <f t="shared" si="0"/>
        <v>0</v>
      </c>
      <c r="G95"/>
      <c r="H95"/>
      <c r="I95"/>
      <c r="J95"/>
      <c r="K95"/>
      <c r="L95"/>
      <c r="M95"/>
      <c r="N95"/>
      <c r="O95"/>
      <c r="P95"/>
      <c r="Q95"/>
      <c r="R95"/>
      <c r="S95"/>
      <c r="T95"/>
      <c r="U95"/>
      <c r="V95"/>
      <c r="W95"/>
      <c r="X95"/>
      <c r="Y95"/>
      <c r="Z95"/>
      <c r="AA95"/>
      <c r="AB95"/>
      <c r="AC95"/>
      <c r="AD95"/>
    </row>
    <row r="96" spans="1:30" s="54" customFormat="1">
      <c r="A96" s="158" t="s">
        <v>76</v>
      </c>
      <c r="B96" s="57" t="s">
        <v>2933</v>
      </c>
      <c r="C96" s="49" t="s">
        <v>331</v>
      </c>
      <c r="D96" s="50">
        <v>570</v>
      </c>
      <c r="E96" s="51"/>
      <c r="F96" s="107">
        <f t="shared" si="0"/>
        <v>0</v>
      </c>
      <c r="G96"/>
      <c r="H96"/>
      <c r="I96"/>
      <c r="J96"/>
      <c r="K96"/>
      <c r="L96"/>
      <c r="M96"/>
      <c r="N96"/>
      <c r="O96"/>
      <c r="P96"/>
      <c r="Q96"/>
      <c r="R96"/>
      <c r="S96"/>
      <c r="T96"/>
      <c r="U96"/>
      <c r="V96"/>
      <c r="W96"/>
      <c r="X96"/>
      <c r="Y96"/>
      <c r="Z96"/>
      <c r="AA96"/>
      <c r="AB96"/>
      <c r="AC96"/>
      <c r="AD96"/>
    </row>
    <row r="97" spans="1:30">
      <c r="A97" s="337"/>
      <c r="B97" s="338"/>
      <c r="C97" s="339"/>
      <c r="D97" s="340"/>
      <c r="E97" s="341"/>
      <c r="F97" s="339"/>
    </row>
    <row r="98" spans="1:30" s="60" customFormat="1" ht="25.5">
      <c r="A98" s="413" t="s">
        <v>2202</v>
      </c>
      <c r="B98" s="104" t="s">
        <v>1628</v>
      </c>
      <c r="C98" s="147" t="s">
        <v>48</v>
      </c>
      <c r="D98" s="106">
        <v>64.099999999999994</v>
      </c>
      <c r="E98" s="149"/>
      <c r="F98" s="150">
        <f t="shared" ref="F98" si="1">E98*D98</f>
        <v>0</v>
      </c>
      <c r="G98"/>
      <c r="H98"/>
      <c r="I98"/>
      <c r="J98"/>
      <c r="K98"/>
      <c r="L98"/>
      <c r="M98"/>
      <c r="N98"/>
      <c r="O98"/>
      <c r="P98"/>
      <c r="Q98"/>
      <c r="R98"/>
      <c r="S98"/>
      <c r="T98"/>
      <c r="U98"/>
      <c r="V98"/>
      <c r="W98"/>
      <c r="X98"/>
      <c r="Y98"/>
      <c r="Z98"/>
      <c r="AA98"/>
      <c r="AB98"/>
      <c r="AC98"/>
      <c r="AD98"/>
    </row>
    <row r="99" spans="1:30" ht="15.75" thickBot="1">
      <c r="A99" s="337"/>
      <c r="B99" s="338"/>
      <c r="C99" s="339"/>
      <c r="D99" s="340"/>
      <c r="E99" s="341"/>
      <c r="F99" s="339"/>
    </row>
    <row r="100" spans="1:30" s="60" customFormat="1" ht="15.75" thickBot="1">
      <c r="A100" s="103"/>
      <c r="B100" s="113" t="s">
        <v>49</v>
      </c>
      <c r="C100" s="114"/>
      <c r="D100" s="115"/>
      <c r="E100" s="59"/>
      <c r="F100" s="116">
        <f>SUM(F77:F99)</f>
        <v>0</v>
      </c>
      <c r="G100"/>
      <c r="H100"/>
      <c r="I100"/>
      <c r="J100"/>
      <c r="K100"/>
      <c r="L100"/>
      <c r="M100"/>
      <c r="N100"/>
      <c r="O100"/>
      <c r="P100"/>
      <c r="Q100"/>
      <c r="R100"/>
      <c r="S100"/>
      <c r="T100"/>
      <c r="U100"/>
      <c r="V100"/>
      <c r="W100"/>
      <c r="X100"/>
      <c r="Y100"/>
      <c r="Z100"/>
      <c r="AA100"/>
      <c r="AB100"/>
      <c r="AC100"/>
      <c r="AD100"/>
    </row>
    <row r="101" spans="1:30">
      <c r="A101" s="337"/>
      <c r="B101" s="339"/>
      <c r="C101" s="339"/>
      <c r="D101" s="340"/>
      <c r="E101" s="341"/>
      <c r="F101" s="339"/>
    </row>
    <row r="102" spans="1:30">
      <c r="A102" s="48" t="s">
        <v>1670</v>
      </c>
      <c r="B102" s="101" t="s">
        <v>1630</v>
      </c>
      <c r="C102" s="343"/>
      <c r="D102" s="342"/>
      <c r="E102" s="344"/>
      <c r="F102" s="343"/>
    </row>
    <row r="103" spans="1:30" ht="409.5" customHeight="1">
      <c r="A103" s="342"/>
      <c r="B103" s="104" t="s">
        <v>1629</v>
      </c>
      <c r="C103" s="343"/>
      <c r="D103" s="342"/>
      <c r="E103" s="344"/>
      <c r="F103" s="343"/>
    </row>
    <row r="104" spans="1:30" ht="371.25" customHeight="1">
      <c r="A104" s="342"/>
      <c r="B104" s="916" t="s">
        <v>2935</v>
      </c>
      <c r="C104" s="343"/>
      <c r="D104" s="342"/>
      <c r="E104" s="344"/>
      <c r="F104" s="343"/>
    </row>
    <row r="105" spans="1:30" ht="409.5">
      <c r="A105" s="342"/>
      <c r="B105" s="104" t="s">
        <v>1480</v>
      </c>
      <c r="C105" s="343"/>
      <c r="D105" s="342"/>
      <c r="E105" s="344"/>
      <c r="F105" s="343"/>
    </row>
    <row r="106" spans="1:30" ht="408">
      <c r="A106" s="342"/>
      <c r="B106" s="104" t="s">
        <v>2386</v>
      </c>
      <c r="C106" s="343"/>
      <c r="D106" s="342"/>
      <c r="E106" s="344"/>
      <c r="F106" s="343"/>
    </row>
    <row r="107" spans="1:30" ht="178.5">
      <c r="A107" s="342"/>
      <c r="B107" s="104" t="s">
        <v>2936</v>
      </c>
      <c r="C107" s="343"/>
      <c r="D107" s="342"/>
      <c r="E107" s="344"/>
      <c r="F107" s="343"/>
    </row>
    <row r="108" spans="1:30" ht="357">
      <c r="A108" s="103" t="s">
        <v>1671</v>
      </c>
      <c r="B108" s="104" t="s">
        <v>1627</v>
      </c>
      <c r="C108" s="343"/>
      <c r="D108" s="342"/>
      <c r="E108" s="344"/>
      <c r="F108" s="343"/>
    </row>
    <row r="109" spans="1:30" ht="165.75">
      <c r="A109" s="342"/>
      <c r="B109" s="916" t="s">
        <v>2629</v>
      </c>
      <c r="C109" s="343"/>
      <c r="D109" s="342"/>
      <c r="E109" s="344"/>
      <c r="F109" s="343"/>
    </row>
    <row r="110" spans="1:30" ht="409.5">
      <c r="A110" s="342"/>
      <c r="B110" s="916" t="s">
        <v>2630</v>
      </c>
      <c r="C110" s="343"/>
      <c r="D110" s="342"/>
      <c r="E110" s="344"/>
      <c r="F110" s="343"/>
    </row>
    <row r="111" spans="1:30" ht="335.45" customHeight="1">
      <c r="A111" s="342"/>
      <c r="B111" s="916" t="s">
        <v>2801</v>
      </c>
      <c r="C111" s="343"/>
      <c r="D111" s="342"/>
      <c r="E111" s="344"/>
      <c r="F111" s="343"/>
    </row>
    <row r="112" spans="1:30" ht="38.25">
      <c r="A112" s="345"/>
      <c r="B112" s="916" t="s">
        <v>2631</v>
      </c>
      <c r="C112" s="49" t="s">
        <v>70</v>
      </c>
      <c r="D112" s="50">
        <v>1</v>
      </c>
      <c r="E112" s="51"/>
      <c r="F112" s="107">
        <f>+D112*E112</f>
        <v>0</v>
      </c>
    </row>
    <row r="113" spans="1:30" ht="15.75" thickBot="1">
      <c r="B113" s="347"/>
      <c r="C113" s="347"/>
    </row>
    <row r="114" spans="1:30" s="60" customFormat="1" ht="15.75" thickBot="1">
      <c r="A114" s="103"/>
      <c r="B114" s="113" t="s">
        <v>49</v>
      </c>
      <c r="C114" s="114"/>
      <c r="D114" s="115"/>
      <c r="E114" s="59"/>
      <c r="F114" s="116">
        <f>SUM(F103:F113)</f>
        <v>0</v>
      </c>
      <c r="G114"/>
      <c r="H114"/>
      <c r="I114"/>
      <c r="J114"/>
      <c r="K114"/>
      <c r="L114"/>
      <c r="M114"/>
      <c r="N114"/>
      <c r="O114"/>
      <c r="P114"/>
      <c r="Q114"/>
      <c r="R114"/>
      <c r="S114"/>
      <c r="T114"/>
      <c r="U114"/>
      <c r="V114"/>
      <c r="W114"/>
      <c r="X114"/>
      <c r="Y114"/>
      <c r="Z114"/>
      <c r="AA114"/>
      <c r="AB114"/>
      <c r="AC114"/>
      <c r="AD114"/>
    </row>
    <row r="115" spans="1:30">
      <c r="B115" s="347"/>
      <c r="C115" s="347"/>
    </row>
    <row r="116" spans="1:30">
      <c r="B116" s="347"/>
      <c r="C116" s="347"/>
    </row>
    <row r="117" spans="1:30">
      <c r="B117" s="347"/>
      <c r="C117" s="347"/>
    </row>
    <row r="118" spans="1:30">
      <c r="B118" s="347"/>
      <c r="C118" s="347"/>
    </row>
    <row r="119" spans="1:30">
      <c r="B119" s="347"/>
      <c r="C119" s="347"/>
    </row>
    <row r="120" spans="1:30">
      <c r="B120" s="347"/>
      <c r="C120" s="347"/>
    </row>
    <row r="121" spans="1:30">
      <c r="B121" s="347"/>
      <c r="C121" s="347"/>
    </row>
    <row r="122" spans="1:30">
      <c r="B122" s="347"/>
      <c r="C122" s="347"/>
    </row>
    <row r="123" spans="1:30">
      <c r="B123" s="347"/>
      <c r="C123" s="347"/>
    </row>
    <row r="124" spans="1:30">
      <c r="B124" s="347"/>
      <c r="C124" s="347"/>
    </row>
    <row r="125" spans="1:30">
      <c r="B125" s="347"/>
      <c r="C125" s="347"/>
    </row>
    <row r="126" spans="1:30">
      <c r="B126" s="347"/>
      <c r="C126" s="347"/>
    </row>
    <row r="127" spans="1:30">
      <c r="B127" s="347"/>
      <c r="C127" s="347"/>
    </row>
    <row r="128" spans="1:30">
      <c r="B128" s="347"/>
      <c r="C128" s="347"/>
    </row>
    <row r="129" spans="2:3">
      <c r="B129" s="347"/>
      <c r="C129" s="347"/>
    </row>
    <row r="130" spans="2:3">
      <c r="B130" s="347"/>
      <c r="C130" s="347"/>
    </row>
    <row r="131" spans="2:3">
      <c r="B131" s="347"/>
      <c r="C131" s="347"/>
    </row>
    <row r="132" spans="2:3">
      <c r="B132" s="347"/>
      <c r="C132" s="347"/>
    </row>
    <row r="133" spans="2:3">
      <c r="B133" s="347"/>
      <c r="C133" s="347"/>
    </row>
    <row r="134" spans="2:3">
      <c r="B134" s="347"/>
      <c r="C134" s="347"/>
    </row>
    <row r="135" spans="2:3">
      <c r="B135" s="347"/>
      <c r="C135" s="347"/>
    </row>
    <row r="136" spans="2:3">
      <c r="B136" s="347"/>
      <c r="C136" s="347"/>
    </row>
    <row r="137" spans="2:3">
      <c r="B137" s="347"/>
      <c r="C137" s="347"/>
    </row>
    <row r="138" spans="2:3">
      <c r="B138" s="347"/>
      <c r="C138" s="347"/>
    </row>
    <row r="139" spans="2:3">
      <c r="B139" s="347"/>
      <c r="C139" s="347"/>
    </row>
    <row r="140" spans="2:3">
      <c r="B140" s="347"/>
      <c r="C140" s="347"/>
    </row>
    <row r="141" spans="2:3">
      <c r="B141" s="347"/>
      <c r="C141" s="347"/>
    </row>
    <row r="142" spans="2:3">
      <c r="B142" s="347"/>
      <c r="C142" s="347"/>
    </row>
    <row r="143" spans="2:3">
      <c r="B143" s="347"/>
      <c r="C143" s="347"/>
    </row>
    <row r="144" spans="2:3">
      <c r="B144" s="347"/>
      <c r="C144" s="347"/>
    </row>
    <row r="145" spans="2:3">
      <c r="B145" s="347"/>
      <c r="C145" s="347"/>
    </row>
    <row r="146" spans="2:3">
      <c r="B146" s="347"/>
      <c r="C146" s="347"/>
    </row>
    <row r="147" spans="2:3">
      <c r="B147" s="347"/>
      <c r="C147" s="347"/>
    </row>
    <row r="148" spans="2:3">
      <c r="B148" s="347"/>
      <c r="C148" s="347"/>
    </row>
    <row r="149" spans="2:3">
      <c r="B149" s="347"/>
      <c r="C149" s="347"/>
    </row>
    <row r="150" spans="2:3">
      <c r="B150" s="347"/>
      <c r="C150" s="347"/>
    </row>
    <row r="151" spans="2:3">
      <c r="B151" s="347"/>
      <c r="C151" s="347"/>
    </row>
    <row r="152" spans="2:3">
      <c r="B152" s="347"/>
      <c r="C152" s="347"/>
    </row>
    <row r="153" spans="2:3">
      <c r="B153" s="347"/>
      <c r="C153" s="347"/>
    </row>
    <row r="154" spans="2:3">
      <c r="B154" s="347"/>
      <c r="C154" s="347"/>
    </row>
    <row r="155" spans="2:3">
      <c r="B155" s="347"/>
      <c r="C155" s="347"/>
    </row>
    <row r="156" spans="2:3">
      <c r="B156" s="347"/>
      <c r="C156" s="347"/>
    </row>
    <row r="157" spans="2:3">
      <c r="B157" s="347"/>
      <c r="C157" s="347"/>
    </row>
    <row r="158" spans="2:3">
      <c r="B158" s="347"/>
      <c r="C158" s="347"/>
    </row>
    <row r="159" spans="2:3">
      <c r="B159" s="347"/>
      <c r="C159" s="347"/>
    </row>
    <row r="160" spans="2:3">
      <c r="B160" s="347"/>
      <c r="C160" s="347"/>
    </row>
    <row r="161" spans="2:3">
      <c r="B161" s="347"/>
      <c r="C161" s="347"/>
    </row>
    <row r="162" spans="2:3">
      <c r="B162" s="347"/>
      <c r="C162" s="347"/>
    </row>
    <row r="163" spans="2:3">
      <c r="B163" s="347"/>
      <c r="C163" s="347"/>
    </row>
    <row r="164" spans="2:3">
      <c r="B164" s="347"/>
      <c r="C164" s="347"/>
    </row>
    <row r="165" spans="2:3">
      <c r="B165" s="347"/>
      <c r="C165" s="347"/>
    </row>
    <row r="166" spans="2:3">
      <c r="B166" s="347"/>
      <c r="C166" s="347"/>
    </row>
    <row r="167" spans="2:3">
      <c r="B167" s="347"/>
      <c r="C167" s="347"/>
    </row>
    <row r="168" spans="2:3">
      <c r="B168" s="347"/>
      <c r="C168" s="347"/>
    </row>
    <row r="169" spans="2:3">
      <c r="B169" s="347"/>
      <c r="C169" s="347"/>
    </row>
    <row r="170" spans="2:3">
      <c r="B170" s="347"/>
      <c r="C170" s="347"/>
    </row>
    <row r="171" spans="2:3">
      <c r="B171" s="347"/>
      <c r="C171" s="347"/>
    </row>
    <row r="172" spans="2:3">
      <c r="B172" s="347"/>
      <c r="C172" s="347"/>
    </row>
    <row r="173" spans="2:3">
      <c r="B173" s="347"/>
      <c r="C173" s="347"/>
    </row>
    <row r="174" spans="2:3">
      <c r="B174" s="347"/>
      <c r="C174" s="347"/>
    </row>
    <row r="175" spans="2:3">
      <c r="B175" s="347"/>
      <c r="C175" s="347"/>
    </row>
    <row r="176" spans="2:3">
      <c r="B176" s="347"/>
      <c r="C176" s="347"/>
    </row>
    <row r="177" spans="2:3">
      <c r="B177" s="347"/>
      <c r="C177" s="347"/>
    </row>
    <row r="178" spans="2:3">
      <c r="B178" s="347"/>
      <c r="C178" s="347"/>
    </row>
    <row r="179" spans="2:3">
      <c r="B179" s="347"/>
      <c r="C179" s="347"/>
    </row>
    <row r="180" spans="2:3">
      <c r="B180" s="347"/>
      <c r="C180" s="347"/>
    </row>
    <row r="181" spans="2:3">
      <c r="B181" s="347"/>
      <c r="C181" s="347"/>
    </row>
    <row r="182" spans="2:3">
      <c r="B182" s="347"/>
      <c r="C182" s="347"/>
    </row>
    <row r="183" spans="2:3">
      <c r="B183" s="347"/>
      <c r="C183" s="347"/>
    </row>
    <row r="184" spans="2:3">
      <c r="B184" s="347"/>
      <c r="C184" s="347"/>
    </row>
    <row r="185" spans="2:3">
      <c r="B185" s="347"/>
      <c r="C185" s="347"/>
    </row>
    <row r="186" spans="2:3">
      <c r="B186" s="347"/>
      <c r="C186" s="347"/>
    </row>
    <row r="187" spans="2:3">
      <c r="B187" s="347"/>
      <c r="C187" s="347"/>
    </row>
    <row r="188" spans="2:3">
      <c r="B188" s="347"/>
      <c r="C188" s="347"/>
    </row>
    <row r="189" spans="2:3">
      <c r="B189" s="347"/>
      <c r="C189" s="347"/>
    </row>
    <row r="190" spans="2:3">
      <c r="B190" s="347"/>
      <c r="C190" s="347"/>
    </row>
    <row r="191" spans="2:3">
      <c r="B191" s="347"/>
      <c r="C191" s="347"/>
    </row>
    <row r="192" spans="2:3">
      <c r="B192" s="347"/>
      <c r="C192" s="347"/>
    </row>
    <row r="193" spans="2:3">
      <c r="B193" s="347"/>
      <c r="C193" s="347"/>
    </row>
    <row r="194" spans="2:3">
      <c r="B194" s="347"/>
      <c r="C194" s="347"/>
    </row>
    <row r="195" spans="2:3">
      <c r="B195" s="347"/>
      <c r="C195" s="347"/>
    </row>
    <row r="196" spans="2:3">
      <c r="B196" s="347"/>
      <c r="C196" s="347"/>
    </row>
    <row r="197" spans="2:3">
      <c r="B197" s="347"/>
      <c r="C197" s="347"/>
    </row>
    <row r="198" spans="2:3">
      <c r="B198" s="347"/>
      <c r="C198" s="347"/>
    </row>
    <row r="199" spans="2:3">
      <c r="B199" s="347"/>
      <c r="C199" s="347"/>
    </row>
    <row r="200" spans="2:3">
      <c r="B200" s="347"/>
      <c r="C200" s="347"/>
    </row>
    <row r="201" spans="2:3">
      <c r="B201" s="347"/>
      <c r="C201" s="347"/>
    </row>
    <row r="202" spans="2:3">
      <c r="B202" s="347"/>
      <c r="C202" s="347"/>
    </row>
    <row r="203" spans="2:3">
      <c r="B203" s="347"/>
      <c r="C203" s="347"/>
    </row>
    <row r="204" spans="2:3">
      <c r="B204" s="347"/>
      <c r="C204" s="347"/>
    </row>
    <row r="205" spans="2:3">
      <c r="B205" s="347"/>
      <c r="C205" s="347"/>
    </row>
    <row r="206" spans="2:3">
      <c r="B206" s="347"/>
      <c r="C206" s="347"/>
    </row>
    <row r="207" spans="2:3">
      <c r="B207" s="347"/>
      <c r="C207" s="347"/>
    </row>
    <row r="208" spans="2:3">
      <c r="B208" s="347"/>
      <c r="C208" s="347"/>
    </row>
    <row r="209" spans="2:3">
      <c r="B209" s="347"/>
      <c r="C209" s="347"/>
    </row>
    <row r="210" spans="2:3">
      <c r="B210" s="347"/>
      <c r="C210" s="347"/>
    </row>
    <row r="211" spans="2:3">
      <c r="B211" s="347"/>
      <c r="C211" s="347"/>
    </row>
    <row r="212" spans="2:3">
      <c r="B212" s="347"/>
      <c r="C212" s="347"/>
    </row>
    <row r="213" spans="2:3">
      <c r="B213" s="347"/>
      <c r="C213" s="347"/>
    </row>
    <row r="214" spans="2:3">
      <c r="B214" s="347"/>
      <c r="C214" s="347"/>
    </row>
    <row r="215" spans="2:3">
      <c r="B215" s="347"/>
      <c r="C215" s="347"/>
    </row>
    <row r="216" spans="2:3">
      <c r="B216" s="347"/>
      <c r="C216" s="347"/>
    </row>
    <row r="217" spans="2:3">
      <c r="B217" s="347"/>
      <c r="C217" s="347"/>
    </row>
    <row r="218" spans="2:3">
      <c r="B218" s="347"/>
      <c r="C218" s="347"/>
    </row>
    <row r="219" spans="2:3">
      <c r="B219" s="347"/>
      <c r="C219" s="347"/>
    </row>
    <row r="220" spans="2:3">
      <c r="B220" s="347"/>
      <c r="C220" s="347"/>
    </row>
    <row r="221" spans="2:3">
      <c r="B221" s="347"/>
      <c r="C221" s="347"/>
    </row>
    <row r="222" spans="2:3">
      <c r="B222" s="347"/>
      <c r="C222" s="347"/>
    </row>
    <row r="223" spans="2:3">
      <c r="B223" s="347"/>
      <c r="C223" s="347"/>
    </row>
    <row r="224" spans="2:3">
      <c r="B224" s="347"/>
      <c r="C224" s="347"/>
    </row>
    <row r="225" spans="2:3">
      <c r="B225" s="347"/>
      <c r="C225" s="347"/>
    </row>
    <row r="226" spans="2:3">
      <c r="B226" s="347"/>
      <c r="C226" s="347"/>
    </row>
    <row r="227" spans="2:3">
      <c r="B227" s="347"/>
      <c r="C227" s="347"/>
    </row>
    <row r="228" spans="2:3">
      <c r="B228" s="347"/>
      <c r="C228" s="347"/>
    </row>
    <row r="229" spans="2:3">
      <c r="B229" s="347"/>
      <c r="C229" s="347"/>
    </row>
    <row r="230" spans="2:3">
      <c r="B230" s="347"/>
      <c r="C230" s="347"/>
    </row>
    <row r="231" spans="2:3">
      <c r="B231" s="347"/>
      <c r="C231" s="347"/>
    </row>
    <row r="232" spans="2:3">
      <c r="B232" s="347"/>
      <c r="C232" s="347"/>
    </row>
    <row r="233" spans="2:3">
      <c r="B233" s="347"/>
      <c r="C233" s="347"/>
    </row>
    <row r="234" spans="2:3">
      <c r="B234" s="347"/>
      <c r="C234" s="347"/>
    </row>
    <row r="235" spans="2:3">
      <c r="B235" s="347"/>
      <c r="C235" s="347"/>
    </row>
    <row r="236" spans="2:3">
      <c r="B236" s="347"/>
      <c r="C236" s="347"/>
    </row>
    <row r="237" spans="2:3">
      <c r="B237" s="347"/>
      <c r="C237" s="347"/>
    </row>
    <row r="238" spans="2:3">
      <c r="B238" s="347"/>
      <c r="C238" s="347"/>
    </row>
    <row r="239" spans="2:3">
      <c r="B239" s="347"/>
      <c r="C239" s="347"/>
    </row>
    <row r="240" spans="2:3">
      <c r="B240" s="347"/>
      <c r="C240" s="347"/>
    </row>
    <row r="241" spans="2:3">
      <c r="B241" s="347"/>
      <c r="C241" s="347"/>
    </row>
    <row r="242" spans="2:3">
      <c r="B242" s="347"/>
      <c r="C242" s="347"/>
    </row>
    <row r="243" spans="2:3">
      <c r="B243" s="347"/>
      <c r="C243" s="347"/>
    </row>
    <row r="244" spans="2:3">
      <c r="B244" s="347"/>
      <c r="C244" s="347"/>
    </row>
    <row r="245" spans="2:3">
      <c r="B245" s="347"/>
      <c r="C245" s="347"/>
    </row>
    <row r="246" spans="2:3">
      <c r="B246" s="347"/>
      <c r="C246" s="347"/>
    </row>
    <row r="247" spans="2:3">
      <c r="B247" s="347"/>
      <c r="C247" s="347"/>
    </row>
    <row r="248" spans="2:3">
      <c r="B248" s="347"/>
      <c r="C248" s="347"/>
    </row>
    <row r="249" spans="2:3">
      <c r="B249" s="347"/>
      <c r="C249" s="347"/>
    </row>
    <row r="250" spans="2:3">
      <c r="B250" s="347"/>
      <c r="C250" s="347"/>
    </row>
    <row r="251" spans="2:3">
      <c r="B251" s="347"/>
      <c r="C251" s="347"/>
    </row>
    <row r="252" spans="2:3">
      <c r="B252" s="347"/>
      <c r="C252" s="347"/>
    </row>
    <row r="253" spans="2:3">
      <c r="B253" s="347"/>
      <c r="C253" s="347"/>
    </row>
    <row r="254" spans="2:3">
      <c r="B254" s="347"/>
      <c r="C254" s="347"/>
    </row>
    <row r="255" spans="2:3">
      <c r="B255" s="347"/>
      <c r="C255" s="347"/>
    </row>
    <row r="256" spans="2:3">
      <c r="B256" s="347"/>
      <c r="C256" s="347"/>
    </row>
    <row r="257" spans="2:3">
      <c r="B257" s="347"/>
      <c r="C257" s="347"/>
    </row>
    <row r="258" spans="2:3">
      <c r="B258" s="347"/>
      <c r="C258" s="347"/>
    </row>
    <row r="259" spans="2:3">
      <c r="B259" s="347"/>
      <c r="C259" s="347"/>
    </row>
    <row r="260" spans="2:3">
      <c r="B260" s="347"/>
      <c r="C260" s="347"/>
    </row>
    <row r="261" spans="2:3">
      <c r="B261" s="347"/>
      <c r="C261" s="347"/>
    </row>
    <row r="262" spans="2:3">
      <c r="B262" s="347"/>
      <c r="C262" s="347"/>
    </row>
    <row r="263" spans="2:3">
      <c r="B263" s="347"/>
      <c r="C263" s="347"/>
    </row>
    <row r="264" spans="2:3">
      <c r="B264" s="347"/>
      <c r="C264" s="347"/>
    </row>
    <row r="265" spans="2:3">
      <c r="B265" s="347"/>
      <c r="C265" s="347"/>
    </row>
    <row r="266" spans="2:3">
      <c r="B266" s="347"/>
      <c r="C266" s="347"/>
    </row>
    <row r="267" spans="2:3">
      <c r="B267" s="347"/>
      <c r="C267" s="347"/>
    </row>
    <row r="268" spans="2:3">
      <c r="B268" s="347"/>
      <c r="C268" s="347"/>
    </row>
    <row r="269" spans="2:3">
      <c r="B269" s="347"/>
      <c r="C269" s="347"/>
    </row>
    <row r="270" spans="2:3">
      <c r="B270" s="347"/>
      <c r="C270" s="347"/>
    </row>
    <row r="271" spans="2:3">
      <c r="B271" s="347"/>
      <c r="C271" s="347"/>
    </row>
    <row r="272" spans="2:3">
      <c r="B272" s="347"/>
      <c r="C272" s="347"/>
    </row>
    <row r="273" spans="2:3">
      <c r="B273" s="347"/>
      <c r="C273" s="347"/>
    </row>
    <row r="274" spans="2:3">
      <c r="B274" s="347"/>
      <c r="C274" s="347"/>
    </row>
    <row r="275" spans="2:3">
      <c r="B275" s="347"/>
      <c r="C275" s="347"/>
    </row>
    <row r="276" spans="2:3">
      <c r="B276" s="347"/>
      <c r="C276" s="347"/>
    </row>
    <row r="277" spans="2:3">
      <c r="B277" s="347"/>
      <c r="C277" s="347"/>
    </row>
    <row r="278" spans="2:3">
      <c r="B278" s="347"/>
      <c r="C278" s="347"/>
    </row>
    <row r="279" spans="2:3">
      <c r="B279" s="347"/>
      <c r="C279" s="347"/>
    </row>
    <row r="280" spans="2:3">
      <c r="B280" s="347"/>
      <c r="C280" s="347"/>
    </row>
    <row r="281" spans="2:3">
      <c r="B281" s="347"/>
      <c r="C281" s="347"/>
    </row>
    <row r="282" spans="2:3">
      <c r="B282" s="347"/>
      <c r="C282" s="347"/>
    </row>
    <row r="283" spans="2:3">
      <c r="B283" s="347"/>
      <c r="C283" s="347"/>
    </row>
    <row r="284" spans="2:3">
      <c r="B284" s="347"/>
      <c r="C284" s="347"/>
    </row>
    <row r="285" spans="2:3">
      <c r="B285" s="347"/>
      <c r="C285" s="347"/>
    </row>
    <row r="286" spans="2:3">
      <c r="B286" s="347"/>
      <c r="C286" s="347"/>
    </row>
    <row r="287" spans="2:3">
      <c r="B287" s="347"/>
      <c r="C287" s="347"/>
    </row>
    <row r="288" spans="2:3">
      <c r="B288" s="347"/>
      <c r="C288" s="347"/>
    </row>
    <row r="289" spans="2:3">
      <c r="B289" s="347"/>
      <c r="C289" s="347"/>
    </row>
    <row r="290" spans="2:3">
      <c r="B290" s="347"/>
      <c r="C290" s="347"/>
    </row>
    <row r="291" spans="2:3">
      <c r="B291" s="347"/>
      <c r="C291" s="347"/>
    </row>
    <row r="292" spans="2:3">
      <c r="B292" s="347"/>
      <c r="C292" s="347"/>
    </row>
    <row r="293" spans="2:3">
      <c r="B293" s="347"/>
      <c r="C293" s="347"/>
    </row>
    <row r="294" spans="2:3">
      <c r="B294" s="347"/>
      <c r="C294" s="347"/>
    </row>
    <row r="295" spans="2:3">
      <c r="B295" s="347"/>
      <c r="C295" s="347"/>
    </row>
    <row r="296" spans="2:3">
      <c r="B296" s="347"/>
      <c r="C296" s="347"/>
    </row>
    <row r="297" spans="2:3">
      <c r="B297" s="347"/>
      <c r="C297" s="347"/>
    </row>
    <row r="298" spans="2:3">
      <c r="B298" s="347"/>
      <c r="C298" s="347"/>
    </row>
    <row r="299" spans="2:3">
      <c r="B299" s="347"/>
      <c r="C299" s="347"/>
    </row>
    <row r="300" spans="2:3">
      <c r="B300" s="347"/>
      <c r="C300" s="347"/>
    </row>
    <row r="301" spans="2:3">
      <c r="B301" s="347"/>
      <c r="C301" s="347"/>
    </row>
    <row r="302" spans="2:3">
      <c r="B302" s="347"/>
      <c r="C302" s="347"/>
    </row>
    <row r="303" spans="2:3">
      <c r="B303" s="347"/>
      <c r="C303" s="347"/>
    </row>
    <row r="304" spans="2:3">
      <c r="B304" s="347"/>
      <c r="C304" s="347"/>
    </row>
    <row r="305" spans="2:3">
      <c r="B305" s="347"/>
      <c r="C305" s="347"/>
    </row>
    <row r="306" spans="2:3">
      <c r="B306" s="347"/>
      <c r="C306" s="347"/>
    </row>
    <row r="307" spans="2:3">
      <c r="B307" s="347"/>
      <c r="C307" s="347"/>
    </row>
    <row r="308" spans="2:3">
      <c r="B308" s="347"/>
      <c r="C308" s="347"/>
    </row>
    <row r="309" spans="2:3">
      <c r="B309" s="347"/>
      <c r="C309" s="347"/>
    </row>
    <row r="310" spans="2:3">
      <c r="B310" s="347"/>
      <c r="C310" s="347"/>
    </row>
    <row r="311" spans="2:3">
      <c r="B311" s="347"/>
      <c r="C311" s="347"/>
    </row>
    <row r="312" spans="2:3">
      <c r="B312" s="347"/>
      <c r="C312" s="347"/>
    </row>
    <row r="313" spans="2:3">
      <c r="B313" s="347"/>
      <c r="C313" s="347"/>
    </row>
    <row r="314" spans="2:3">
      <c r="B314" s="347"/>
      <c r="C314" s="347"/>
    </row>
    <row r="315" spans="2:3">
      <c r="B315" s="347"/>
      <c r="C315" s="347"/>
    </row>
    <row r="316" spans="2:3">
      <c r="B316" s="347"/>
      <c r="C316" s="347"/>
    </row>
    <row r="317" spans="2:3">
      <c r="B317" s="347"/>
      <c r="C317" s="347"/>
    </row>
    <row r="318" spans="2:3">
      <c r="B318" s="347"/>
      <c r="C318" s="347"/>
    </row>
    <row r="319" spans="2:3">
      <c r="B319" s="347"/>
      <c r="C319" s="347"/>
    </row>
    <row r="320" spans="2:3">
      <c r="B320" s="347"/>
      <c r="C320" s="347"/>
    </row>
    <row r="321" spans="2:3">
      <c r="B321" s="347"/>
      <c r="C321" s="347"/>
    </row>
    <row r="322" spans="2:3">
      <c r="B322" s="347"/>
      <c r="C322" s="347"/>
    </row>
    <row r="323" spans="2:3">
      <c r="B323" s="347"/>
      <c r="C323" s="347"/>
    </row>
    <row r="324" spans="2:3">
      <c r="B324" s="347"/>
      <c r="C324" s="347"/>
    </row>
    <row r="325" spans="2:3">
      <c r="B325" s="347"/>
      <c r="C325" s="347"/>
    </row>
    <row r="326" spans="2:3">
      <c r="B326" s="347"/>
      <c r="C326" s="347"/>
    </row>
    <row r="327" spans="2:3">
      <c r="B327" s="347"/>
      <c r="C327" s="347"/>
    </row>
    <row r="328" spans="2:3">
      <c r="B328" s="347"/>
      <c r="C328" s="347"/>
    </row>
    <row r="329" spans="2:3">
      <c r="B329" s="347"/>
      <c r="C329" s="347"/>
    </row>
    <row r="330" spans="2:3">
      <c r="B330" s="347"/>
      <c r="C330" s="347"/>
    </row>
    <row r="331" spans="2:3">
      <c r="B331" s="347"/>
      <c r="C331" s="347"/>
    </row>
    <row r="332" spans="2:3">
      <c r="B332" s="347"/>
      <c r="C332" s="347"/>
    </row>
    <row r="333" spans="2:3">
      <c r="B333" s="347"/>
      <c r="C333" s="347"/>
    </row>
    <row r="334" spans="2:3">
      <c r="B334" s="347"/>
      <c r="C334" s="347"/>
    </row>
    <row r="335" spans="2:3">
      <c r="B335" s="347"/>
      <c r="C335" s="347"/>
    </row>
    <row r="336" spans="2:3">
      <c r="B336" s="347"/>
      <c r="C336" s="347"/>
    </row>
    <row r="337" spans="2:3">
      <c r="B337" s="347"/>
      <c r="C337" s="347"/>
    </row>
    <row r="338" spans="2:3">
      <c r="B338" s="347"/>
      <c r="C338" s="347"/>
    </row>
    <row r="339" spans="2:3">
      <c r="B339" s="347"/>
      <c r="C339" s="347"/>
    </row>
    <row r="340" spans="2:3">
      <c r="B340" s="347"/>
      <c r="C340" s="347"/>
    </row>
    <row r="341" spans="2:3">
      <c r="B341" s="347"/>
      <c r="C341" s="347"/>
    </row>
    <row r="342" spans="2:3">
      <c r="B342" s="347"/>
      <c r="C342" s="347"/>
    </row>
    <row r="343" spans="2:3">
      <c r="B343" s="347"/>
      <c r="C343" s="347"/>
    </row>
    <row r="344" spans="2:3">
      <c r="B344" s="347"/>
      <c r="C344" s="347"/>
    </row>
    <row r="345" spans="2:3">
      <c r="B345" s="347"/>
      <c r="C345" s="347"/>
    </row>
    <row r="346" spans="2:3">
      <c r="B346" s="347"/>
      <c r="C346" s="347"/>
    </row>
    <row r="347" spans="2:3">
      <c r="B347" s="347"/>
      <c r="C347" s="347"/>
    </row>
    <row r="348" spans="2:3">
      <c r="B348" s="347"/>
      <c r="C348" s="347"/>
    </row>
    <row r="349" spans="2:3">
      <c r="B349" s="347"/>
      <c r="C349" s="347"/>
    </row>
    <row r="350" spans="2:3">
      <c r="B350" s="347"/>
      <c r="C350" s="347"/>
    </row>
    <row r="351" spans="2:3">
      <c r="B351" s="347"/>
      <c r="C351" s="347"/>
    </row>
    <row r="352" spans="2:3">
      <c r="B352" s="347"/>
      <c r="C352" s="347"/>
    </row>
    <row r="353" spans="2:3">
      <c r="B353" s="347"/>
      <c r="C353" s="347"/>
    </row>
    <row r="354" spans="2:3">
      <c r="B354" s="347"/>
      <c r="C354" s="347"/>
    </row>
    <row r="355" spans="2:3">
      <c r="B355" s="347"/>
      <c r="C355" s="347"/>
    </row>
    <row r="356" spans="2:3">
      <c r="B356" s="347"/>
      <c r="C356" s="347"/>
    </row>
    <row r="357" spans="2:3">
      <c r="B357" s="347"/>
      <c r="C357" s="347"/>
    </row>
    <row r="358" spans="2:3">
      <c r="B358" s="347"/>
      <c r="C358" s="347"/>
    </row>
    <row r="359" spans="2:3">
      <c r="B359" s="347"/>
      <c r="C359" s="347"/>
    </row>
    <row r="360" spans="2:3">
      <c r="B360" s="347"/>
      <c r="C360" s="347"/>
    </row>
    <row r="361" spans="2:3">
      <c r="B361" s="347"/>
      <c r="C361" s="347"/>
    </row>
    <row r="362" spans="2:3">
      <c r="B362" s="347"/>
      <c r="C362" s="347"/>
    </row>
    <row r="363" spans="2:3">
      <c r="B363" s="347"/>
      <c r="C363" s="347"/>
    </row>
    <row r="364" spans="2:3">
      <c r="B364" s="347"/>
      <c r="C364" s="347"/>
    </row>
    <row r="365" spans="2:3">
      <c r="B365" s="347"/>
      <c r="C365" s="347"/>
    </row>
    <row r="366" spans="2:3">
      <c r="B366" s="347"/>
      <c r="C366" s="347"/>
    </row>
    <row r="367" spans="2:3">
      <c r="B367" s="347"/>
      <c r="C367" s="347"/>
    </row>
    <row r="368" spans="2:3">
      <c r="B368" s="347"/>
      <c r="C368" s="347"/>
    </row>
    <row r="369" spans="2:3">
      <c r="B369" s="347"/>
      <c r="C369" s="347"/>
    </row>
    <row r="370" spans="2:3">
      <c r="B370" s="347"/>
      <c r="C370" s="347"/>
    </row>
    <row r="371" spans="2:3">
      <c r="B371" s="347"/>
      <c r="C371" s="347"/>
    </row>
    <row r="372" spans="2:3">
      <c r="B372" s="347"/>
      <c r="C372" s="347"/>
    </row>
    <row r="373" spans="2:3">
      <c r="B373" s="347"/>
      <c r="C373" s="347"/>
    </row>
    <row r="374" spans="2:3">
      <c r="B374" s="347"/>
      <c r="C374" s="347"/>
    </row>
    <row r="375" spans="2:3">
      <c r="B375" s="347"/>
      <c r="C375" s="347"/>
    </row>
    <row r="376" spans="2:3">
      <c r="B376" s="347"/>
      <c r="C376" s="347"/>
    </row>
    <row r="377" spans="2:3">
      <c r="B377" s="347"/>
      <c r="C377" s="347"/>
    </row>
    <row r="378" spans="2:3">
      <c r="B378" s="347"/>
      <c r="C378" s="347"/>
    </row>
    <row r="379" spans="2:3">
      <c r="B379" s="347"/>
      <c r="C379" s="347"/>
    </row>
    <row r="380" spans="2:3">
      <c r="B380" s="347"/>
      <c r="C380" s="347"/>
    </row>
    <row r="381" spans="2:3">
      <c r="B381" s="347"/>
      <c r="C381" s="347"/>
    </row>
    <row r="382" spans="2:3">
      <c r="B382" s="347"/>
      <c r="C382" s="347"/>
    </row>
    <row r="383" spans="2:3">
      <c r="B383" s="347"/>
      <c r="C383" s="347"/>
    </row>
    <row r="384" spans="2:3">
      <c r="B384" s="347"/>
      <c r="C384" s="347"/>
    </row>
    <row r="385" spans="2:3">
      <c r="B385" s="347"/>
      <c r="C385" s="347"/>
    </row>
    <row r="386" spans="2:3">
      <c r="B386" s="347"/>
      <c r="C386" s="347"/>
    </row>
    <row r="387" spans="2:3">
      <c r="B387" s="347"/>
      <c r="C387" s="347"/>
    </row>
    <row r="388" spans="2:3">
      <c r="B388" s="347"/>
      <c r="C388" s="347"/>
    </row>
    <row r="389" spans="2:3">
      <c r="B389" s="347"/>
      <c r="C389" s="347"/>
    </row>
    <row r="390" spans="2:3">
      <c r="B390" s="347"/>
      <c r="C390" s="347"/>
    </row>
    <row r="391" spans="2:3">
      <c r="B391" s="347"/>
      <c r="C391" s="347"/>
    </row>
    <row r="392" spans="2:3">
      <c r="B392" s="347"/>
      <c r="C392" s="347"/>
    </row>
    <row r="393" spans="2:3">
      <c r="B393" s="347"/>
      <c r="C393" s="347"/>
    </row>
    <row r="394" spans="2:3">
      <c r="B394" s="347"/>
      <c r="C394" s="347"/>
    </row>
    <row r="395" spans="2:3">
      <c r="B395" s="347"/>
      <c r="C395" s="347"/>
    </row>
    <row r="396" spans="2:3">
      <c r="B396" s="347"/>
      <c r="C396" s="347"/>
    </row>
    <row r="397" spans="2:3">
      <c r="B397" s="347"/>
      <c r="C397" s="347"/>
    </row>
    <row r="398" spans="2:3">
      <c r="B398" s="347"/>
      <c r="C398" s="347"/>
    </row>
    <row r="399" spans="2:3">
      <c r="B399" s="347"/>
      <c r="C399" s="347"/>
    </row>
    <row r="400" spans="2:3">
      <c r="B400" s="347"/>
      <c r="C400" s="347"/>
    </row>
    <row r="401" spans="2:3">
      <c r="B401" s="347"/>
      <c r="C401" s="347"/>
    </row>
    <row r="402" spans="2:3">
      <c r="B402" s="347"/>
      <c r="C402" s="347"/>
    </row>
    <row r="403" spans="2:3">
      <c r="B403" s="347"/>
      <c r="C403" s="347"/>
    </row>
    <row r="404" spans="2:3">
      <c r="B404" s="347"/>
      <c r="C404" s="347"/>
    </row>
    <row r="405" spans="2:3">
      <c r="B405" s="347"/>
      <c r="C405" s="347"/>
    </row>
    <row r="406" spans="2:3">
      <c r="B406" s="347"/>
      <c r="C406" s="347"/>
    </row>
    <row r="407" spans="2:3">
      <c r="B407" s="347"/>
      <c r="C407" s="347"/>
    </row>
    <row r="408" spans="2:3">
      <c r="B408" s="347"/>
      <c r="C408" s="347"/>
    </row>
    <row r="409" spans="2:3">
      <c r="B409" s="347"/>
      <c r="C409" s="347"/>
    </row>
    <row r="410" spans="2:3">
      <c r="B410" s="347"/>
      <c r="C410" s="347"/>
    </row>
    <row r="411" spans="2:3">
      <c r="B411" s="347"/>
      <c r="C411" s="347"/>
    </row>
    <row r="412" spans="2:3">
      <c r="B412" s="347"/>
      <c r="C412" s="347"/>
    </row>
    <row r="413" spans="2:3">
      <c r="B413" s="347"/>
      <c r="C413" s="347"/>
    </row>
    <row r="414" spans="2:3">
      <c r="B414" s="347"/>
      <c r="C414" s="347"/>
    </row>
    <row r="415" spans="2:3">
      <c r="B415" s="347"/>
      <c r="C415" s="347"/>
    </row>
    <row r="416" spans="2:3">
      <c r="B416" s="347"/>
      <c r="C416" s="347"/>
    </row>
    <row r="417" spans="2:3">
      <c r="B417" s="347"/>
      <c r="C417" s="347"/>
    </row>
    <row r="418" spans="2:3">
      <c r="B418" s="347"/>
      <c r="C418" s="347"/>
    </row>
    <row r="419" spans="2:3">
      <c r="B419" s="347"/>
      <c r="C419" s="347"/>
    </row>
    <row r="420" spans="2:3">
      <c r="B420" s="347"/>
      <c r="C420" s="347"/>
    </row>
    <row r="421" spans="2:3">
      <c r="B421" s="347"/>
      <c r="C421" s="347"/>
    </row>
    <row r="422" spans="2:3">
      <c r="B422" s="347"/>
      <c r="C422" s="347"/>
    </row>
    <row r="423" spans="2:3">
      <c r="B423" s="347"/>
      <c r="C423" s="347"/>
    </row>
    <row r="424" spans="2:3">
      <c r="B424" s="347"/>
      <c r="C424" s="347"/>
    </row>
    <row r="425" spans="2:3">
      <c r="B425" s="347"/>
      <c r="C425" s="347"/>
    </row>
    <row r="426" spans="2:3">
      <c r="B426" s="347"/>
      <c r="C426" s="347"/>
    </row>
    <row r="427" spans="2:3">
      <c r="B427" s="347"/>
      <c r="C427" s="347"/>
    </row>
    <row r="428" spans="2:3">
      <c r="B428" s="347"/>
      <c r="C428" s="347"/>
    </row>
    <row r="429" spans="2:3">
      <c r="B429" s="347"/>
      <c r="C429" s="347"/>
    </row>
    <row r="430" spans="2:3">
      <c r="B430" s="347"/>
      <c r="C430" s="347"/>
    </row>
    <row r="431" spans="2:3">
      <c r="B431" s="347"/>
      <c r="C431" s="347"/>
    </row>
    <row r="432" spans="2:3">
      <c r="B432" s="347"/>
      <c r="C432" s="347"/>
    </row>
    <row r="433" spans="2:3">
      <c r="B433" s="347"/>
      <c r="C433" s="347"/>
    </row>
    <row r="434" spans="2:3">
      <c r="B434" s="347"/>
      <c r="C434" s="347"/>
    </row>
    <row r="435" spans="2:3">
      <c r="B435" s="347"/>
      <c r="C435" s="347"/>
    </row>
    <row r="436" spans="2:3">
      <c r="B436" s="347"/>
      <c r="C436" s="347"/>
    </row>
    <row r="437" spans="2:3">
      <c r="B437" s="347"/>
      <c r="C437" s="347"/>
    </row>
    <row r="438" spans="2:3">
      <c r="B438" s="347"/>
      <c r="C438" s="347"/>
    </row>
    <row r="439" spans="2:3">
      <c r="B439" s="347"/>
      <c r="C439" s="347"/>
    </row>
    <row r="440" spans="2:3">
      <c r="B440" s="347"/>
      <c r="C440" s="347"/>
    </row>
    <row r="441" spans="2:3">
      <c r="B441" s="347"/>
      <c r="C441" s="347"/>
    </row>
    <row r="442" spans="2:3">
      <c r="B442" s="347"/>
      <c r="C442" s="347"/>
    </row>
    <row r="443" spans="2:3">
      <c r="B443" s="347"/>
      <c r="C443" s="347"/>
    </row>
    <row r="444" spans="2:3">
      <c r="B444" s="347"/>
      <c r="C444" s="347"/>
    </row>
    <row r="445" spans="2:3">
      <c r="B445" s="347"/>
      <c r="C445" s="347"/>
    </row>
    <row r="446" spans="2:3">
      <c r="B446" s="347"/>
      <c r="C446" s="347"/>
    </row>
    <row r="447" spans="2:3">
      <c r="B447" s="347"/>
      <c r="C447" s="347"/>
    </row>
    <row r="448" spans="2:3">
      <c r="B448" s="347"/>
      <c r="C448" s="347"/>
    </row>
    <row r="449" spans="2:3">
      <c r="B449" s="347"/>
      <c r="C449" s="347"/>
    </row>
    <row r="450" spans="2:3">
      <c r="B450" s="347"/>
      <c r="C450" s="347"/>
    </row>
    <row r="451" spans="2:3">
      <c r="B451" s="347"/>
      <c r="C451" s="347"/>
    </row>
    <row r="452" spans="2:3">
      <c r="B452" s="347"/>
      <c r="C452" s="347"/>
    </row>
    <row r="453" spans="2:3">
      <c r="B453" s="347"/>
      <c r="C453" s="347"/>
    </row>
    <row r="454" spans="2:3">
      <c r="B454" s="347"/>
      <c r="C454" s="347"/>
    </row>
    <row r="455" spans="2:3">
      <c r="B455" s="347"/>
      <c r="C455" s="347"/>
    </row>
    <row r="456" spans="2:3">
      <c r="B456" s="347"/>
      <c r="C456" s="347"/>
    </row>
    <row r="457" spans="2:3">
      <c r="B457" s="347"/>
      <c r="C457" s="347"/>
    </row>
    <row r="458" spans="2:3">
      <c r="B458" s="347"/>
      <c r="C458" s="347"/>
    </row>
    <row r="459" spans="2:3">
      <c r="B459" s="347"/>
      <c r="C459" s="347"/>
    </row>
    <row r="460" spans="2:3">
      <c r="B460" s="347"/>
      <c r="C460" s="347"/>
    </row>
    <row r="461" spans="2:3">
      <c r="B461" s="347"/>
      <c r="C461" s="347"/>
    </row>
    <row r="462" spans="2:3">
      <c r="B462" s="347"/>
      <c r="C462" s="347"/>
    </row>
    <row r="463" spans="2:3">
      <c r="B463" s="347"/>
      <c r="C463" s="347"/>
    </row>
    <row r="464" spans="2:3">
      <c r="B464" s="347"/>
      <c r="C464" s="347"/>
    </row>
    <row r="465" spans="2:3">
      <c r="B465" s="347"/>
      <c r="C465" s="347"/>
    </row>
    <row r="466" spans="2:3">
      <c r="B466" s="347"/>
      <c r="C466" s="347"/>
    </row>
    <row r="467" spans="2:3">
      <c r="B467" s="347"/>
      <c r="C467" s="347"/>
    </row>
    <row r="468" spans="2:3">
      <c r="B468" s="347"/>
      <c r="C468" s="347"/>
    </row>
    <row r="469" spans="2:3">
      <c r="B469" s="347"/>
      <c r="C469" s="347"/>
    </row>
    <row r="470" spans="2:3">
      <c r="B470" s="347"/>
      <c r="C470" s="347"/>
    </row>
    <row r="471" spans="2:3">
      <c r="B471" s="347"/>
      <c r="C471" s="347"/>
    </row>
    <row r="472" spans="2:3">
      <c r="B472" s="347"/>
      <c r="C472" s="347"/>
    </row>
    <row r="473" spans="2:3">
      <c r="B473" s="347"/>
      <c r="C473" s="347"/>
    </row>
    <row r="474" spans="2:3">
      <c r="B474" s="347"/>
      <c r="C474" s="347"/>
    </row>
    <row r="475" spans="2:3">
      <c r="B475" s="347"/>
      <c r="C475" s="347"/>
    </row>
    <row r="476" spans="2:3">
      <c r="B476" s="347"/>
      <c r="C476" s="347"/>
    </row>
    <row r="477" spans="2:3">
      <c r="B477" s="347"/>
      <c r="C477" s="347"/>
    </row>
    <row r="478" spans="2:3">
      <c r="B478" s="347"/>
      <c r="C478" s="347"/>
    </row>
    <row r="479" spans="2:3">
      <c r="B479" s="347"/>
      <c r="C479" s="347"/>
    </row>
    <row r="480" spans="2:3">
      <c r="B480" s="347"/>
      <c r="C480" s="347"/>
    </row>
    <row r="481" spans="2:3">
      <c r="B481" s="347"/>
      <c r="C481" s="347"/>
    </row>
    <row r="482" spans="2:3">
      <c r="B482" s="347"/>
      <c r="C482" s="347"/>
    </row>
    <row r="483" spans="2:3">
      <c r="B483" s="347"/>
      <c r="C483" s="347"/>
    </row>
    <row r="484" spans="2:3">
      <c r="B484" s="347"/>
      <c r="C484" s="347"/>
    </row>
    <row r="485" spans="2:3">
      <c r="B485" s="347"/>
      <c r="C485" s="347"/>
    </row>
    <row r="486" spans="2:3">
      <c r="B486" s="347"/>
      <c r="C486" s="347"/>
    </row>
    <row r="487" spans="2:3">
      <c r="B487" s="347"/>
      <c r="C487" s="347"/>
    </row>
    <row r="488" spans="2:3">
      <c r="B488" s="347"/>
      <c r="C488" s="347"/>
    </row>
    <row r="489" spans="2:3">
      <c r="B489" s="347"/>
      <c r="C489" s="347"/>
    </row>
    <row r="490" spans="2:3">
      <c r="B490" s="347"/>
      <c r="C490" s="347"/>
    </row>
    <row r="491" spans="2:3">
      <c r="B491" s="347"/>
      <c r="C491" s="347"/>
    </row>
    <row r="492" spans="2:3">
      <c r="B492" s="347"/>
      <c r="C492" s="347"/>
    </row>
    <row r="493" spans="2:3">
      <c r="B493" s="347"/>
      <c r="C493" s="347"/>
    </row>
    <row r="494" spans="2:3">
      <c r="B494" s="347"/>
      <c r="C494" s="347"/>
    </row>
    <row r="495" spans="2:3">
      <c r="B495" s="347"/>
      <c r="C495" s="347"/>
    </row>
    <row r="496" spans="2:3">
      <c r="B496" s="347"/>
      <c r="C496" s="347"/>
    </row>
    <row r="497" spans="2:3">
      <c r="B497" s="347"/>
      <c r="C497" s="347"/>
    </row>
    <row r="498" spans="2:3">
      <c r="B498" s="347"/>
      <c r="C498" s="347"/>
    </row>
    <row r="499" spans="2:3">
      <c r="B499" s="347"/>
      <c r="C499" s="347"/>
    </row>
    <row r="500" spans="2:3">
      <c r="B500" s="347"/>
      <c r="C500" s="347"/>
    </row>
    <row r="501" spans="2:3">
      <c r="B501" s="347"/>
      <c r="C501" s="347"/>
    </row>
    <row r="502" spans="2:3">
      <c r="B502" s="347"/>
      <c r="C502" s="347"/>
    </row>
    <row r="503" spans="2:3">
      <c r="B503" s="347"/>
      <c r="C503" s="347"/>
    </row>
    <row r="504" spans="2:3">
      <c r="B504" s="347"/>
      <c r="C504" s="347"/>
    </row>
    <row r="505" spans="2:3">
      <c r="B505" s="347"/>
      <c r="C505" s="347"/>
    </row>
    <row r="506" spans="2:3">
      <c r="B506" s="347"/>
      <c r="C506" s="347"/>
    </row>
    <row r="507" spans="2:3">
      <c r="B507" s="347"/>
      <c r="C507" s="347"/>
    </row>
    <row r="508" spans="2:3">
      <c r="B508" s="347"/>
      <c r="C508" s="347"/>
    </row>
    <row r="509" spans="2:3">
      <c r="B509" s="347"/>
      <c r="C509" s="347"/>
    </row>
    <row r="510" spans="2:3">
      <c r="B510" s="347"/>
      <c r="C510" s="347"/>
    </row>
    <row r="511" spans="2:3">
      <c r="B511" s="347"/>
      <c r="C511" s="347"/>
    </row>
    <row r="512" spans="2:3">
      <c r="B512" s="347"/>
      <c r="C512" s="347"/>
    </row>
    <row r="513" spans="2:3">
      <c r="B513" s="347"/>
      <c r="C513" s="347"/>
    </row>
    <row r="514" spans="2:3">
      <c r="B514" s="347"/>
      <c r="C514" s="347"/>
    </row>
    <row r="515" spans="2:3">
      <c r="B515" s="347"/>
      <c r="C515" s="347"/>
    </row>
    <row r="516" spans="2:3">
      <c r="B516" s="347"/>
      <c r="C516" s="347"/>
    </row>
    <row r="517" spans="2:3">
      <c r="B517" s="347"/>
      <c r="C517" s="347"/>
    </row>
    <row r="518" spans="2:3">
      <c r="B518" s="347"/>
      <c r="C518" s="347"/>
    </row>
    <row r="519" spans="2:3">
      <c r="B519" s="347"/>
      <c r="C519" s="347"/>
    </row>
    <row r="520" spans="2:3">
      <c r="B520" s="347"/>
      <c r="C520" s="347"/>
    </row>
    <row r="521" spans="2:3">
      <c r="B521" s="347"/>
      <c r="C521" s="347"/>
    </row>
    <row r="522" spans="2:3">
      <c r="B522" s="347"/>
      <c r="C522" s="347"/>
    </row>
    <row r="523" spans="2:3">
      <c r="B523" s="347"/>
      <c r="C523" s="347"/>
    </row>
    <row r="524" spans="2:3">
      <c r="B524" s="347"/>
      <c r="C524" s="347"/>
    </row>
    <row r="525" spans="2:3">
      <c r="B525" s="347"/>
      <c r="C525" s="347"/>
    </row>
    <row r="526" spans="2:3">
      <c r="B526" s="347"/>
      <c r="C526" s="347"/>
    </row>
    <row r="527" spans="2:3">
      <c r="B527" s="347"/>
      <c r="C527" s="347"/>
    </row>
    <row r="528" spans="2:3">
      <c r="B528" s="347"/>
      <c r="C528" s="347"/>
    </row>
    <row r="529" spans="2:3">
      <c r="B529" s="347"/>
      <c r="C529" s="347"/>
    </row>
    <row r="530" spans="2:3">
      <c r="B530" s="347"/>
      <c r="C530" s="347"/>
    </row>
    <row r="531" spans="2:3">
      <c r="B531" s="347"/>
      <c r="C531" s="347"/>
    </row>
    <row r="532" spans="2:3">
      <c r="B532" s="347"/>
      <c r="C532" s="347"/>
    </row>
    <row r="533" spans="2:3">
      <c r="B533" s="347"/>
      <c r="C533" s="347"/>
    </row>
    <row r="534" spans="2:3">
      <c r="B534" s="347"/>
      <c r="C534" s="347"/>
    </row>
    <row r="535" spans="2:3">
      <c r="B535" s="347"/>
      <c r="C535" s="347"/>
    </row>
    <row r="536" spans="2:3">
      <c r="B536" s="347"/>
      <c r="C536" s="347"/>
    </row>
    <row r="537" spans="2:3">
      <c r="B537" s="347"/>
      <c r="C537" s="347"/>
    </row>
    <row r="538" spans="2:3">
      <c r="B538" s="347"/>
      <c r="C538" s="347"/>
    </row>
    <row r="539" spans="2:3">
      <c r="B539" s="347"/>
      <c r="C539" s="347"/>
    </row>
    <row r="540" spans="2:3">
      <c r="B540" s="347"/>
      <c r="C540" s="347"/>
    </row>
    <row r="541" spans="2:3">
      <c r="B541" s="347"/>
      <c r="C541" s="347"/>
    </row>
    <row r="542" spans="2:3">
      <c r="B542" s="347"/>
      <c r="C542" s="347"/>
    </row>
    <row r="543" spans="2:3">
      <c r="B543" s="347"/>
      <c r="C543" s="347"/>
    </row>
    <row r="544" spans="2:3">
      <c r="B544" s="347"/>
      <c r="C544" s="347"/>
    </row>
    <row r="545" spans="2:3">
      <c r="B545" s="347"/>
      <c r="C545" s="347"/>
    </row>
    <row r="546" spans="2:3">
      <c r="B546" s="347"/>
      <c r="C546" s="347"/>
    </row>
    <row r="547" spans="2:3">
      <c r="B547" s="347"/>
      <c r="C547" s="347"/>
    </row>
    <row r="548" spans="2:3">
      <c r="B548" s="347"/>
      <c r="C548" s="347"/>
    </row>
    <row r="549" spans="2:3">
      <c r="B549" s="347"/>
      <c r="C549" s="347"/>
    </row>
    <row r="550" spans="2:3">
      <c r="B550" s="347"/>
      <c r="C550" s="347"/>
    </row>
    <row r="551" spans="2:3">
      <c r="B551" s="347"/>
      <c r="C551" s="347"/>
    </row>
    <row r="552" spans="2:3">
      <c r="B552" s="347"/>
      <c r="C552" s="347"/>
    </row>
    <row r="553" spans="2:3">
      <c r="B553" s="347"/>
      <c r="C553" s="347"/>
    </row>
    <row r="554" spans="2:3">
      <c r="B554" s="347"/>
      <c r="C554" s="347"/>
    </row>
    <row r="555" spans="2:3">
      <c r="B555" s="347"/>
      <c r="C555" s="347"/>
    </row>
    <row r="556" spans="2:3">
      <c r="B556" s="347"/>
      <c r="C556" s="347"/>
    </row>
    <row r="557" spans="2:3">
      <c r="B557" s="347"/>
      <c r="C557" s="347"/>
    </row>
    <row r="558" spans="2:3">
      <c r="B558" s="347"/>
      <c r="C558" s="347"/>
    </row>
    <row r="559" spans="2:3">
      <c r="B559" s="347"/>
      <c r="C559" s="347"/>
    </row>
    <row r="560" spans="2:3">
      <c r="B560" s="347"/>
      <c r="C560" s="347"/>
    </row>
    <row r="561" spans="2:3">
      <c r="B561" s="347"/>
      <c r="C561" s="347"/>
    </row>
    <row r="562" spans="2:3">
      <c r="B562" s="347"/>
      <c r="C562" s="347"/>
    </row>
    <row r="563" spans="2:3">
      <c r="B563" s="347"/>
      <c r="C563" s="347"/>
    </row>
    <row r="564" spans="2:3">
      <c r="B564" s="347"/>
      <c r="C564" s="347"/>
    </row>
    <row r="565" spans="2:3">
      <c r="B565" s="347"/>
      <c r="C565" s="347"/>
    </row>
    <row r="566" spans="2:3">
      <c r="B566" s="347"/>
      <c r="C566" s="347"/>
    </row>
    <row r="567" spans="2:3">
      <c r="B567" s="347"/>
      <c r="C567" s="347"/>
    </row>
    <row r="568" spans="2:3">
      <c r="B568" s="347"/>
      <c r="C568" s="347"/>
    </row>
    <row r="569" spans="2:3">
      <c r="B569" s="347"/>
      <c r="C569" s="347"/>
    </row>
    <row r="570" spans="2:3">
      <c r="B570" s="347"/>
      <c r="C570" s="347"/>
    </row>
    <row r="571" spans="2:3">
      <c r="B571" s="347"/>
      <c r="C571" s="347"/>
    </row>
    <row r="572" spans="2:3">
      <c r="B572" s="347"/>
      <c r="C572" s="347"/>
    </row>
    <row r="573" spans="2:3">
      <c r="B573" s="347"/>
      <c r="C573" s="347"/>
    </row>
    <row r="574" spans="2:3">
      <c r="B574" s="347"/>
      <c r="C574" s="347"/>
    </row>
    <row r="575" spans="2:3">
      <c r="B575" s="347"/>
      <c r="C575" s="347"/>
    </row>
    <row r="576" spans="2:3">
      <c r="B576" s="347"/>
      <c r="C576" s="347"/>
    </row>
    <row r="577" spans="2:3">
      <c r="B577" s="347"/>
      <c r="C577" s="347"/>
    </row>
    <row r="578" spans="2:3">
      <c r="B578" s="347"/>
      <c r="C578" s="347"/>
    </row>
    <row r="579" spans="2:3">
      <c r="B579" s="347"/>
      <c r="C579" s="347"/>
    </row>
    <row r="580" spans="2:3">
      <c r="B580" s="347"/>
      <c r="C580" s="347"/>
    </row>
    <row r="581" spans="2:3">
      <c r="B581" s="347"/>
      <c r="C581" s="347"/>
    </row>
    <row r="582" spans="2:3">
      <c r="B582" s="347"/>
      <c r="C582" s="347"/>
    </row>
    <row r="583" spans="2:3">
      <c r="B583" s="347"/>
      <c r="C583" s="347"/>
    </row>
    <row r="584" spans="2:3">
      <c r="B584" s="347"/>
      <c r="C584" s="347"/>
    </row>
    <row r="585" spans="2:3">
      <c r="B585" s="347"/>
      <c r="C585" s="347"/>
    </row>
    <row r="586" spans="2:3">
      <c r="B586" s="347"/>
      <c r="C586" s="347"/>
    </row>
    <row r="587" spans="2:3">
      <c r="B587" s="347"/>
      <c r="C587" s="347"/>
    </row>
    <row r="588" spans="2:3">
      <c r="B588" s="347"/>
      <c r="C588" s="347"/>
    </row>
    <row r="589" spans="2:3">
      <c r="B589" s="347"/>
      <c r="C589" s="347"/>
    </row>
    <row r="590" spans="2:3">
      <c r="B590" s="347"/>
      <c r="C590" s="347"/>
    </row>
    <row r="591" spans="2:3">
      <c r="B591" s="347"/>
      <c r="C591" s="347"/>
    </row>
    <row r="592" spans="2:3">
      <c r="B592" s="347"/>
      <c r="C592" s="347"/>
    </row>
    <row r="593" spans="2:3">
      <c r="B593" s="347"/>
      <c r="C593" s="347"/>
    </row>
    <row r="594" spans="2:3">
      <c r="B594" s="347"/>
      <c r="C594" s="347"/>
    </row>
    <row r="595" spans="2:3">
      <c r="B595" s="347"/>
      <c r="C595" s="347"/>
    </row>
    <row r="596" spans="2:3">
      <c r="B596" s="347"/>
      <c r="C596" s="347"/>
    </row>
    <row r="597" spans="2:3">
      <c r="B597" s="347"/>
      <c r="C597" s="347"/>
    </row>
    <row r="598" spans="2:3">
      <c r="B598" s="347"/>
      <c r="C598" s="347"/>
    </row>
    <row r="599" spans="2:3">
      <c r="B599" s="347"/>
      <c r="C599" s="347"/>
    </row>
    <row r="600" spans="2:3">
      <c r="B600" s="347"/>
      <c r="C600" s="347"/>
    </row>
    <row r="601" spans="2:3">
      <c r="B601" s="347"/>
      <c r="C601" s="347"/>
    </row>
    <row r="602" spans="2:3">
      <c r="B602" s="347"/>
      <c r="C602" s="347"/>
    </row>
    <row r="603" spans="2:3">
      <c r="B603" s="347"/>
      <c r="C603" s="347"/>
    </row>
    <row r="604" spans="2:3">
      <c r="B604" s="347"/>
      <c r="C604" s="347"/>
    </row>
    <row r="605" spans="2:3">
      <c r="B605" s="347"/>
      <c r="C605" s="347"/>
    </row>
    <row r="606" spans="2:3">
      <c r="B606" s="347"/>
      <c r="C606" s="347"/>
    </row>
    <row r="607" spans="2:3">
      <c r="B607" s="347"/>
      <c r="C607" s="347"/>
    </row>
    <row r="608" spans="2:3">
      <c r="B608" s="347"/>
      <c r="C608" s="347"/>
    </row>
    <row r="609" spans="2:3">
      <c r="B609" s="347"/>
      <c r="C609" s="347"/>
    </row>
    <row r="610" spans="2:3">
      <c r="B610" s="347"/>
      <c r="C610" s="347"/>
    </row>
    <row r="611" spans="2:3">
      <c r="B611" s="347"/>
      <c r="C611" s="347"/>
    </row>
    <row r="612" spans="2:3">
      <c r="B612" s="347"/>
      <c r="C612" s="347"/>
    </row>
    <row r="613" spans="2:3">
      <c r="B613" s="347"/>
      <c r="C613" s="347"/>
    </row>
    <row r="614" spans="2:3">
      <c r="B614" s="347"/>
      <c r="C614" s="347"/>
    </row>
    <row r="615" spans="2:3">
      <c r="B615" s="347"/>
      <c r="C615" s="347"/>
    </row>
    <row r="616" spans="2:3">
      <c r="B616" s="347"/>
      <c r="C616" s="347"/>
    </row>
    <row r="617" spans="2:3">
      <c r="B617" s="347"/>
      <c r="C617" s="347"/>
    </row>
    <row r="618" spans="2:3">
      <c r="B618" s="347"/>
      <c r="C618" s="347"/>
    </row>
    <row r="619" spans="2:3">
      <c r="B619" s="347"/>
      <c r="C619" s="347"/>
    </row>
    <row r="620" spans="2:3">
      <c r="B620" s="347"/>
      <c r="C620" s="347"/>
    </row>
    <row r="621" spans="2:3">
      <c r="B621" s="347"/>
      <c r="C621" s="347"/>
    </row>
    <row r="622" spans="2:3">
      <c r="B622" s="347"/>
      <c r="C622" s="347"/>
    </row>
    <row r="623" spans="2:3">
      <c r="B623" s="347"/>
      <c r="C623" s="347"/>
    </row>
    <row r="624" spans="2:3">
      <c r="B624" s="347"/>
      <c r="C624" s="347"/>
    </row>
    <row r="625" spans="2:3">
      <c r="B625" s="347"/>
      <c r="C625" s="347"/>
    </row>
    <row r="626" spans="2:3">
      <c r="B626" s="347"/>
      <c r="C626" s="347"/>
    </row>
    <row r="627" spans="2:3">
      <c r="B627" s="347"/>
      <c r="C627" s="347"/>
    </row>
    <row r="628" spans="2:3">
      <c r="B628" s="347"/>
      <c r="C628" s="347"/>
    </row>
    <row r="629" spans="2:3">
      <c r="B629" s="347"/>
      <c r="C629" s="347"/>
    </row>
    <row r="630" spans="2:3">
      <c r="B630" s="347"/>
      <c r="C630" s="347"/>
    </row>
    <row r="631" spans="2:3">
      <c r="B631" s="347"/>
      <c r="C631" s="347"/>
    </row>
    <row r="632" spans="2:3">
      <c r="B632" s="347"/>
      <c r="C632" s="347"/>
    </row>
    <row r="633" spans="2:3">
      <c r="B633" s="347"/>
      <c r="C633" s="347"/>
    </row>
    <row r="634" spans="2:3">
      <c r="B634" s="347"/>
      <c r="C634" s="347"/>
    </row>
    <row r="635" spans="2:3">
      <c r="B635" s="347"/>
      <c r="C635" s="347"/>
    </row>
    <row r="636" spans="2:3">
      <c r="B636" s="347"/>
      <c r="C636" s="347"/>
    </row>
    <row r="637" spans="2:3">
      <c r="B637" s="347"/>
      <c r="C637" s="347"/>
    </row>
    <row r="638" spans="2:3">
      <c r="B638" s="347"/>
      <c r="C638" s="347"/>
    </row>
    <row r="639" spans="2:3">
      <c r="B639" s="347"/>
      <c r="C639" s="347"/>
    </row>
    <row r="640" spans="2:3">
      <c r="B640" s="347"/>
      <c r="C640" s="347"/>
    </row>
    <row r="641" spans="2:3">
      <c r="B641" s="347"/>
      <c r="C641" s="347"/>
    </row>
    <row r="642" spans="2:3">
      <c r="B642" s="347"/>
      <c r="C642" s="347"/>
    </row>
    <row r="643" spans="2:3">
      <c r="B643" s="347"/>
      <c r="C643" s="347"/>
    </row>
    <row r="644" spans="2:3">
      <c r="B644" s="347"/>
      <c r="C644" s="347"/>
    </row>
    <row r="645" spans="2:3">
      <c r="B645" s="347"/>
      <c r="C645" s="347"/>
    </row>
    <row r="646" spans="2:3">
      <c r="B646" s="347"/>
      <c r="C646" s="347"/>
    </row>
    <row r="647" spans="2:3">
      <c r="B647" s="347"/>
      <c r="C647" s="347"/>
    </row>
    <row r="648" spans="2:3">
      <c r="B648" s="347"/>
      <c r="C648" s="347"/>
    </row>
    <row r="649" spans="2:3">
      <c r="B649" s="347"/>
      <c r="C649" s="347"/>
    </row>
    <row r="650" spans="2:3">
      <c r="B650" s="347"/>
      <c r="C650" s="347"/>
    </row>
    <row r="651" spans="2:3">
      <c r="B651" s="347"/>
      <c r="C651" s="347"/>
    </row>
    <row r="652" spans="2:3">
      <c r="B652" s="347"/>
      <c r="C652" s="347"/>
    </row>
    <row r="653" spans="2:3">
      <c r="B653" s="347"/>
      <c r="C653" s="347"/>
    </row>
    <row r="654" spans="2:3">
      <c r="B654" s="347"/>
      <c r="C654" s="347"/>
    </row>
    <row r="655" spans="2:3">
      <c r="B655" s="347"/>
      <c r="C655" s="347"/>
    </row>
    <row r="656" spans="2:3">
      <c r="B656" s="347"/>
      <c r="C656" s="347"/>
    </row>
    <row r="657" spans="2:3">
      <c r="B657" s="347"/>
      <c r="C657" s="347"/>
    </row>
    <row r="658" spans="2:3">
      <c r="B658" s="347"/>
      <c r="C658" s="347"/>
    </row>
    <row r="659" spans="2:3">
      <c r="B659" s="347"/>
      <c r="C659" s="347"/>
    </row>
    <row r="660" spans="2:3">
      <c r="B660" s="347"/>
      <c r="C660" s="347"/>
    </row>
    <row r="661" spans="2:3">
      <c r="B661" s="347"/>
      <c r="C661" s="347"/>
    </row>
    <row r="662" spans="2:3">
      <c r="B662" s="347"/>
      <c r="C662" s="347"/>
    </row>
    <row r="663" spans="2:3">
      <c r="B663" s="347"/>
      <c r="C663" s="347"/>
    </row>
    <row r="664" spans="2:3">
      <c r="B664" s="347"/>
      <c r="C664" s="347"/>
    </row>
    <row r="665" spans="2:3">
      <c r="B665" s="347"/>
      <c r="C665" s="347"/>
    </row>
    <row r="666" spans="2:3">
      <c r="B666" s="347"/>
      <c r="C666" s="347"/>
    </row>
    <row r="667" spans="2:3">
      <c r="B667" s="347"/>
      <c r="C667" s="347"/>
    </row>
    <row r="668" spans="2:3">
      <c r="B668" s="347"/>
      <c r="C668" s="347"/>
    </row>
    <row r="669" spans="2:3">
      <c r="B669" s="347"/>
      <c r="C669" s="347"/>
    </row>
    <row r="670" spans="2:3">
      <c r="B670" s="347"/>
      <c r="C670" s="347"/>
    </row>
    <row r="671" spans="2:3">
      <c r="B671" s="347"/>
      <c r="C671" s="347"/>
    </row>
    <row r="672" spans="2:3">
      <c r="B672" s="347"/>
      <c r="C672" s="347"/>
    </row>
    <row r="673" spans="2:3">
      <c r="B673" s="347"/>
      <c r="C673" s="347"/>
    </row>
    <row r="674" spans="2:3">
      <c r="B674" s="347"/>
      <c r="C674" s="347"/>
    </row>
    <row r="675" spans="2:3">
      <c r="B675" s="347"/>
      <c r="C675" s="347"/>
    </row>
    <row r="676" spans="2:3">
      <c r="B676" s="347"/>
      <c r="C676" s="347"/>
    </row>
    <row r="677" spans="2:3">
      <c r="B677" s="347"/>
      <c r="C677" s="347"/>
    </row>
    <row r="678" spans="2:3">
      <c r="B678" s="347"/>
      <c r="C678" s="347"/>
    </row>
    <row r="679" spans="2:3">
      <c r="B679" s="347"/>
      <c r="C679" s="347"/>
    </row>
    <row r="680" spans="2:3">
      <c r="B680" s="347"/>
      <c r="C680" s="347"/>
    </row>
    <row r="681" spans="2:3">
      <c r="B681" s="347"/>
      <c r="C681" s="347"/>
    </row>
    <row r="682" spans="2:3">
      <c r="B682" s="347"/>
      <c r="C682" s="347"/>
    </row>
    <row r="683" spans="2:3">
      <c r="B683" s="347"/>
      <c r="C683" s="347"/>
    </row>
    <row r="684" spans="2:3">
      <c r="B684" s="347"/>
      <c r="C684" s="347"/>
    </row>
    <row r="685" spans="2:3">
      <c r="B685" s="347"/>
      <c r="C685" s="347"/>
    </row>
    <row r="686" spans="2:3">
      <c r="B686" s="347"/>
      <c r="C686" s="347"/>
    </row>
    <row r="687" spans="2:3">
      <c r="B687" s="347"/>
      <c r="C687" s="347"/>
    </row>
    <row r="688" spans="2:3">
      <c r="B688" s="347"/>
      <c r="C688" s="347"/>
    </row>
    <row r="689" spans="2:3">
      <c r="B689" s="347"/>
      <c r="C689" s="347"/>
    </row>
    <row r="690" spans="2:3">
      <c r="B690" s="347"/>
      <c r="C690" s="347"/>
    </row>
    <row r="691" spans="2:3">
      <c r="B691" s="347"/>
      <c r="C691" s="347"/>
    </row>
    <row r="692" spans="2:3">
      <c r="B692" s="347"/>
      <c r="C692" s="347"/>
    </row>
    <row r="693" spans="2:3">
      <c r="B693" s="347"/>
      <c r="C693" s="347"/>
    </row>
    <row r="694" spans="2:3">
      <c r="B694" s="347"/>
      <c r="C694" s="347"/>
    </row>
    <row r="695" spans="2:3">
      <c r="B695" s="347"/>
      <c r="C695" s="347"/>
    </row>
    <row r="696" spans="2:3">
      <c r="B696" s="347"/>
      <c r="C696" s="347"/>
    </row>
    <row r="697" spans="2:3">
      <c r="B697" s="347"/>
      <c r="C697" s="347"/>
    </row>
    <row r="698" spans="2:3">
      <c r="B698" s="347"/>
      <c r="C698" s="347"/>
    </row>
    <row r="699" spans="2:3">
      <c r="B699" s="347"/>
      <c r="C699" s="347"/>
    </row>
    <row r="700" spans="2:3">
      <c r="B700" s="347"/>
      <c r="C700" s="347"/>
    </row>
    <row r="701" spans="2:3">
      <c r="B701" s="347"/>
      <c r="C701" s="347"/>
    </row>
    <row r="702" spans="2:3">
      <c r="B702" s="347"/>
      <c r="C702" s="347"/>
    </row>
    <row r="703" spans="2:3">
      <c r="B703" s="347"/>
      <c r="C703" s="347"/>
    </row>
    <row r="704" spans="2:3">
      <c r="B704" s="347"/>
      <c r="C704" s="347"/>
    </row>
    <row r="705" spans="2:3">
      <c r="B705" s="347"/>
      <c r="C705" s="347"/>
    </row>
    <row r="706" spans="2:3">
      <c r="B706" s="347"/>
      <c r="C706" s="347"/>
    </row>
    <row r="707" spans="2:3">
      <c r="B707" s="347"/>
      <c r="C707" s="347"/>
    </row>
    <row r="708" spans="2:3">
      <c r="B708" s="347"/>
      <c r="C708" s="347"/>
    </row>
    <row r="709" spans="2:3">
      <c r="B709" s="347"/>
      <c r="C709" s="347"/>
    </row>
    <row r="710" spans="2:3">
      <c r="B710" s="347"/>
      <c r="C710" s="347"/>
    </row>
    <row r="711" spans="2:3">
      <c r="B711" s="347"/>
      <c r="C711" s="347"/>
    </row>
    <row r="712" spans="2:3">
      <c r="B712" s="347"/>
      <c r="C712" s="347"/>
    </row>
    <row r="713" spans="2:3">
      <c r="B713" s="347"/>
      <c r="C713" s="347"/>
    </row>
    <row r="714" spans="2:3">
      <c r="B714" s="347"/>
      <c r="C714" s="347"/>
    </row>
    <row r="715" spans="2:3">
      <c r="B715" s="347"/>
      <c r="C715" s="347"/>
    </row>
    <row r="716" spans="2:3">
      <c r="B716" s="347"/>
      <c r="C716" s="347"/>
    </row>
    <row r="717" spans="2:3">
      <c r="B717" s="347"/>
      <c r="C717" s="347"/>
    </row>
    <row r="718" spans="2:3">
      <c r="B718" s="347"/>
      <c r="C718" s="347"/>
    </row>
    <row r="719" spans="2:3">
      <c r="B719" s="347"/>
      <c r="C719" s="347"/>
    </row>
    <row r="720" spans="2:3">
      <c r="B720" s="347"/>
      <c r="C720" s="347"/>
    </row>
    <row r="721" spans="2:3">
      <c r="B721" s="347"/>
      <c r="C721" s="347"/>
    </row>
    <row r="722" spans="2:3">
      <c r="B722" s="347"/>
      <c r="C722" s="347"/>
    </row>
    <row r="723" spans="2:3">
      <c r="B723" s="347"/>
      <c r="C723" s="347"/>
    </row>
    <row r="724" spans="2:3">
      <c r="B724" s="347"/>
      <c r="C724" s="347"/>
    </row>
    <row r="725" spans="2:3">
      <c r="B725" s="347"/>
      <c r="C725" s="347"/>
    </row>
    <row r="726" spans="2:3">
      <c r="B726" s="347"/>
      <c r="C726" s="347"/>
    </row>
    <row r="727" spans="2:3">
      <c r="B727" s="347"/>
      <c r="C727" s="347"/>
    </row>
    <row r="728" spans="2:3">
      <c r="B728" s="347"/>
      <c r="C728" s="347"/>
    </row>
    <row r="729" spans="2:3">
      <c r="B729" s="347"/>
      <c r="C729" s="347"/>
    </row>
    <row r="730" spans="2:3">
      <c r="B730" s="347"/>
      <c r="C730" s="347"/>
    </row>
    <row r="731" spans="2:3">
      <c r="B731" s="347"/>
      <c r="C731" s="347"/>
    </row>
    <row r="732" spans="2:3">
      <c r="B732" s="347"/>
      <c r="C732" s="347"/>
    </row>
    <row r="733" spans="2:3">
      <c r="B733" s="347"/>
      <c r="C733" s="347"/>
    </row>
    <row r="734" spans="2:3">
      <c r="B734" s="347"/>
      <c r="C734" s="347"/>
    </row>
    <row r="735" spans="2:3">
      <c r="B735" s="347"/>
      <c r="C735" s="347"/>
    </row>
    <row r="736" spans="2:3">
      <c r="B736" s="347"/>
      <c r="C736" s="347"/>
    </row>
    <row r="737" spans="2:3">
      <c r="B737" s="347"/>
      <c r="C737" s="347"/>
    </row>
    <row r="738" spans="2:3">
      <c r="B738" s="347"/>
      <c r="C738" s="347"/>
    </row>
    <row r="739" spans="2:3">
      <c r="B739" s="347"/>
      <c r="C739" s="347"/>
    </row>
    <row r="740" spans="2:3">
      <c r="B740" s="347"/>
      <c r="C740" s="347"/>
    </row>
    <row r="741" spans="2:3">
      <c r="B741" s="347"/>
      <c r="C741" s="347"/>
    </row>
    <row r="742" spans="2:3">
      <c r="B742" s="347"/>
      <c r="C742" s="347"/>
    </row>
    <row r="743" spans="2:3">
      <c r="B743" s="347"/>
      <c r="C743" s="347"/>
    </row>
    <row r="744" spans="2:3">
      <c r="B744" s="347"/>
      <c r="C744" s="347"/>
    </row>
    <row r="745" spans="2:3">
      <c r="B745" s="347"/>
      <c r="C745" s="347"/>
    </row>
    <row r="746" spans="2:3">
      <c r="B746" s="347"/>
      <c r="C746" s="347"/>
    </row>
    <row r="747" spans="2:3">
      <c r="B747" s="347"/>
      <c r="C747" s="347"/>
    </row>
    <row r="748" spans="2:3">
      <c r="B748" s="347"/>
      <c r="C748" s="347"/>
    </row>
    <row r="749" spans="2:3">
      <c r="B749" s="347"/>
      <c r="C749" s="347"/>
    </row>
    <row r="750" spans="2:3">
      <c r="B750" s="347"/>
      <c r="C750" s="347"/>
    </row>
    <row r="751" spans="2:3">
      <c r="B751" s="347"/>
      <c r="C751" s="347"/>
    </row>
    <row r="752" spans="2:3">
      <c r="B752" s="347"/>
      <c r="C752" s="347"/>
    </row>
    <row r="753" spans="2:3">
      <c r="B753" s="347"/>
      <c r="C753" s="347"/>
    </row>
    <row r="754" spans="2:3">
      <c r="B754" s="347"/>
      <c r="C754" s="347"/>
    </row>
    <row r="755" spans="2:3">
      <c r="B755" s="347"/>
      <c r="C755" s="347"/>
    </row>
    <row r="756" spans="2:3">
      <c r="B756" s="347"/>
      <c r="C756" s="347"/>
    </row>
    <row r="757" spans="2:3">
      <c r="B757" s="347"/>
      <c r="C757" s="347"/>
    </row>
    <row r="758" spans="2:3">
      <c r="B758" s="347"/>
      <c r="C758" s="347"/>
    </row>
    <row r="759" spans="2:3">
      <c r="B759" s="347"/>
      <c r="C759" s="347"/>
    </row>
    <row r="760" spans="2:3">
      <c r="B760" s="347"/>
      <c r="C760" s="347"/>
    </row>
    <row r="761" spans="2:3">
      <c r="B761" s="347"/>
      <c r="C761" s="347"/>
    </row>
    <row r="762" spans="2:3">
      <c r="B762" s="347"/>
      <c r="C762" s="347"/>
    </row>
    <row r="763" spans="2:3">
      <c r="B763" s="347"/>
      <c r="C763" s="347"/>
    </row>
    <row r="764" spans="2:3">
      <c r="B764" s="347"/>
      <c r="C764" s="347"/>
    </row>
    <row r="765" spans="2:3">
      <c r="B765" s="347"/>
      <c r="C765" s="347"/>
    </row>
    <row r="766" spans="2:3">
      <c r="B766" s="347"/>
      <c r="C766" s="347"/>
    </row>
    <row r="767" spans="2:3">
      <c r="B767" s="347"/>
      <c r="C767" s="347"/>
    </row>
    <row r="768" spans="2:3">
      <c r="B768" s="347"/>
      <c r="C768" s="347"/>
    </row>
    <row r="769" spans="2:3">
      <c r="B769" s="347"/>
      <c r="C769" s="347"/>
    </row>
    <row r="770" spans="2:3">
      <c r="B770" s="347"/>
      <c r="C770" s="347"/>
    </row>
    <row r="771" spans="2:3">
      <c r="B771" s="347"/>
      <c r="C771" s="347"/>
    </row>
    <row r="772" spans="2:3">
      <c r="B772" s="347"/>
      <c r="C772" s="347"/>
    </row>
    <row r="773" spans="2:3">
      <c r="B773" s="347"/>
      <c r="C773" s="347"/>
    </row>
    <row r="774" spans="2:3">
      <c r="B774" s="347"/>
      <c r="C774" s="347"/>
    </row>
    <row r="775" spans="2:3">
      <c r="B775" s="347"/>
      <c r="C775" s="347"/>
    </row>
    <row r="776" spans="2:3">
      <c r="B776" s="347"/>
      <c r="C776" s="347"/>
    </row>
    <row r="777" spans="2:3">
      <c r="B777" s="347"/>
      <c r="C777" s="347"/>
    </row>
    <row r="778" spans="2:3">
      <c r="B778" s="347"/>
      <c r="C778" s="347"/>
    </row>
    <row r="779" spans="2:3">
      <c r="B779" s="347"/>
      <c r="C779" s="347"/>
    </row>
    <row r="780" spans="2:3">
      <c r="B780" s="347"/>
      <c r="C780" s="347"/>
    </row>
    <row r="781" spans="2:3">
      <c r="B781" s="347"/>
      <c r="C781" s="347"/>
    </row>
    <row r="782" spans="2:3">
      <c r="B782" s="347"/>
      <c r="C782" s="347"/>
    </row>
    <row r="783" spans="2:3">
      <c r="B783" s="347"/>
      <c r="C783" s="347"/>
    </row>
    <row r="784" spans="2:3">
      <c r="B784" s="347"/>
      <c r="C784" s="347"/>
    </row>
    <row r="785" spans="2:3">
      <c r="B785" s="347"/>
      <c r="C785" s="347"/>
    </row>
    <row r="786" spans="2:3">
      <c r="B786" s="347"/>
      <c r="C786" s="347"/>
    </row>
    <row r="787" spans="2:3">
      <c r="B787" s="347"/>
      <c r="C787" s="347"/>
    </row>
    <row r="788" spans="2:3">
      <c r="B788" s="347"/>
      <c r="C788" s="347"/>
    </row>
    <row r="789" spans="2:3">
      <c r="B789" s="347"/>
      <c r="C789" s="347"/>
    </row>
    <row r="790" spans="2:3">
      <c r="B790" s="347"/>
      <c r="C790" s="347"/>
    </row>
    <row r="791" spans="2:3">
      <c r="B791" s="347"/>
      <c r="C791" s="347"/>
    </row>
    <row r="792" spans="2:3">
      <c r="B792" s="347"/>
      <c r="C792" s="347"/>
    </row>
    <row r="793" spans="2:3">
      <c r="B793" s="347"/>
      <c r="C793" s="347"/>
    </row>
    <row r="794" spans="2:3">
      <c r="B794" s="347"/>
      <c r="C794" s="347"/>
    </row>
    <row r="795" spans="2:3">
      <c r="B795" s="347"/>
      <c r="C795" s="347"/>
    </row>
    <row r="796" spans="2:3">
      <c r="B796" s="347"/>
      <c r="C796" s="347"/>
    </row>
    <row r="797" spans="2:3">
      <c r="B797" s="347"/>
      <c r="C797" s="347"/>
    </row>
    <row r="798" spans="2:3">
      <c r="B798" s="347"/>
      <c r="C798" s="347"/>
    </row>
    <row r="799" spans="2:3">
      <c r="B799" s="347"/>
      <c r="C799" s="347"/>
    </row>
    <row r="800" spans="2:3">
      <c r="B800" s="347"/>
      <c r="C800" s="347"/>
    </row>
    <row r="801" spans="2:3">
      <c r="B801" s="347"/>
      <c r="C801" s="347"/>
    </row>
    <row r="802" spans="2:3">
      <c r="B802" s="347"/>
      <c r="C802" s="347"/>
    </row>
    <row r="803" spans="2:3">
      <c r="B803" s="347"/>
      <c r="C803" s="347"/>
    </row>
    <row r="804" spans="2:3">
      <c r="B804" s="347"/>
      <c r="C804" s="347"/>
    </row>
    <row r="805" spans="2:3">
      <c r="B805" s="347"/>
      <c r="C805" s="347"/>
    </row>
    <row r="806" spans="2:3">
      <c r="B806" s="347"/>
      <c r="C806" s="347"/>
    </row>
    <row r="807" spans="2:3">
      <c r="B807" s="347"/>
      <c r="C807" s="347"/>
    </row>
    <row r="808" spans="2:3">
      <c r="B808" s="347"/>
      <c r="C808" s="347"/>
    </row>
    <row r="809" spans="2:3">
      <c r="B809" s="347"/>
      <c r="C809" s="347"/>
    </row>
    <row r="810" spans="2:3">
      <c r="B810" s="347"/>
      <c r="C810" s="347"/>
    </row>
    <row r="811" spans="2:3">
      <c r="B811" s="347"/>
      <c r="C811" s="347"/>
    </row>
    <row r="812" spans="2:3">
      <c r="B812" s="347"/>
      <c r="C812" s="347"/>
    </row>
    <row r="813" spans="2:3">
      <c r="B813" s="347"/>
      <c r="C813" s="347"/>
    </row>
    <row r="814" spans="2:3">
      <c r="B814" s="347"/>
      <c r="C814" s="347"/>
    </row>
    <row r="815" spans="2:3">
      <c r="B815" s="347"/>
      <c r="C815" s="347"/>
    </row>
    <row r="816" spans="2:3">
      <c r="B816" s="347"/>
      <c r="C816" s="347"/>
    </row>
    <row r="817" spans="2:3">
      <c r="B817" s="347"/>
      <c r="C817" s="347"/>
    </row>
    <row r="818" spans="2:3">
      <c r="B818" s="347"/>
      <c r="C818" s="347"/>
    </row>
    <row r="819" spans="2:3">
      <c r="B819" s="347"/>
      <c r="C819" s="347"/>
    </row>
    <row r="820" spans="2:3">
      <c r="B820" s="347"/>
      <c r="C820" s="347"/>
    </row>
    <row r="821" spans="2:3">
      <c r="B821" s="347"/>
      <c r="C821" s="347"/>
    </row>
    <row r="822" spans="2:3">
      <c r="B822" s="347"/>
      <c r="C822" s="347"/>
    </row>
    <row r="823" spans="2:3">
      <c r="B823" s="347"/>
      <c r="C823" s="347"/>
    </row>
    <row r="824" spans="2:3">
      <c r="B824" s="347"/>
      <c r="C824" s="347"/>
    </row>
    <row r="825" spans="2:3">
      <c r="B825" s="347"/>
      <c r="C825" s="347"/>
    </row>
    <row r="826" spans="2:3">
      <c r="B826" s="347"/>
      <c r="C826" s="347"/>
    </row>
    <row r="827" spans="2:3">
      <c r="B827" s="347"/>
      <c r="C827" s="347"/>
    </row>
    <row r="828" spans="2:3">
      <c r="B828" s="347"/>
      <c r="C828" s="347"/>
    </row>
    <row r="829" spans="2:3">
      <c r="B829" s="347"/>
      <c r="C829" s="347"/>
    </row>
    <row r="830" spans="2:3">
      <c r="B830" s="347"/>
      <c r="C830" s="347"/>
    </row>
    <row r="831" spans="2:3">
      <c r="B831" s="347"/>
      <c r="C831" s="347"/>
    </row>
    <row r="832" spans="2:3">
      <c r="B832" s="347"/>
      <c r="C832" s="347"/>
    </row>
    <row r="833" spans="2:3">
      <c r="B833" s="347"/>
      <c r="C833" s="347"/>
    </row>
    <row r="834" spans="2:3">
      <c r="B834" s="347"/>
      <c r="C834" s="347"/>
    </row>
    <row r="835" spans="2:3">
      <c r="B835" s="347"/>
      <c r="C835" s="347"/>
    </row>
    <row r="836" spans="2:3">
      <c r="B836" s="347"/>
      <c r="C836" s="347"/>
    </row>
    <row r="837" spans="2:3">
      <c r="B837" s="347"/>
      <c r="C837" s="347"/>
    </row>
    <row r="838" spans="2:3">
      <c r="B838" s="347"/>
      <c r="C838" s="347"/>
    </row>
    <row r="839" spans="2:3">
      <c r="B839" s="347"/>
      <c r="C839" s="347"/>
    </row>
    <row r="840" spans="2:3">
      <c r="B840" s="347"/>
      <c r="C840" s="347"/>
    </row>
    <row r="841" spans="2:3">
      <c r="B841" s="347"/>
      <c r="C841" s="347"/>
    </row>
    <row r="842" spans="2:3">
      <c r="B842" s="347"/>
      <c r="C842" s="347"/>
    </row>
    <row r="843" spans="2:3">
      <c r="B843" s="347"/>
      <c r="C843" s="347"/>
    </row>
    <row r="844" spans="2:3">
      <c r="B844" s="347"/>
      <c r="C844" s="347"/>
    </row>
    <row r="845" spans="2:3">
      <c r="B845" s="347"/>
      <c r="C845" s="347"/>
    </row>
    <row r="846" spans="2:3">
      <c r="B846" s="347"/>
      <c r="C846" s="347"/>
    </row>
    <row r="847" spans="2:3">
      <c r="B847" s="347"/>
      <c r="C847" s="347"/>
    </row>
    <row r="848" spans="2:3">
      <c r="B848" s="347"/>
      <c r="C848" s="347"/>
    </row>
    <row r="849" spans="2:3">
      <c r="B849" s="347"/>
      <c r="C849" s="347"/>
    </row>
    <row r="850" spans="2:3">
      <c r="B850" s="347"/>
      <c r="C850" s="347"/>
    </row>
    <row r="851" spans="2:3">
      <c r="B851" s="347"/>
      <c r="C851" s="347"/>
    </row>
    <row r="852" spans="2:3">
      <c r="B852" s="347"/>
      <c r="C852" s="347"/>
    </row>
    <row r="853" spans="2:3">
      <c r="B853" s="347"/>
      <c r="C853" s="347"/>
    </row>
    <row r="854" spans="2:3">
      <c r="B854" s="347"/>
      <c r="C854" s="347"/>
    </row>
    <row r="855" spans="2:3">
      <c r="B855" s="347"/>
      <c r="C855" s="347"/>
    </row>
    <row r="856" spans="2:3">
      <c r="B856" s="347"/>
      <c r="C856" s="347"/>
    </row>
    <row r="857" spans="2:3">
      <c r="B857" s="347"/>
      <c r="C857" s="347"/>
    </row>
    <row r="858" spans="2:3">
      <c r="B858" s="347"/>
      <c r="C858" s="347"/>
    </row>
    <row r="859" spans="2:3">
      <c r="B859" s="347"/>
      <c r="C859" s="347"/>
    </row>
    <row r="860" spans="2:3">
      <c r="B860" s="347"/>
      <c r="C860" s="347"/>
    </row>
    <row r="861" spans="2:3">
      <c r="B861" s="347"/>
      <c r="C861" s="347"/>
    </row>
    <row r="862" spans="2:3">
      <c r="B862" s="347"/>
      <c r="C862" s="347"/>
    </row>
    <row r="863" spans="2:3">
      <c r="B863" s="347"/>
      <c r="C863" s="347"/>
    </row>
    <row r="864" spans="2:3">
      <c r="B864" s="347"/>
      <c r="C864" s="347"/>
    </row>
    <row r="865" spans="2:3">
      <c r="B865" s="347"/>
      <c r="C865" s="347"/>
    </row>
    <row r="866" spans="2:3">
      <c r="B866" s="347"/>
      <c r="C866" s="347"/>
    </row>
    <row r="867" spans="2:3">
      <c r="B867" s="347"/>
      <c r="C867" s="347"/>
    </row>
    <row r="868" spans="2:3">
      <c r="B868" s="347"/>
      <c r="C868" s="347"/>
    </row>
    <row r="869" spans="2:3">
      <c r="B869" s="347"/>
      <c r="C869" s="347"/>
    </row>
    <row r="870" spans="2:3">
      <c r="B870" s="347"/>
      <c r="C870" s="347"/>
    </row>
    <row r="871" spans="2:3">
      <c r="B871" s="347"/>
      <c r="C871" s="347"/>
    </row>
    <row r="872" spans="2:3">
      <c r="B872" s="347"/>
      <c r="C872" s="347"/>
    </row>
    <row r="873" spans="2:3">
      <c r="B873" s="347"/>
      <c r="C873" s="347"/>
    </row>
    <row r="874" spans="2:3">
      <c r="B874" s="347"/>
      <c r="C874" s="347"/>
    </row>
    <row r="875" spans="2:3">
      <c r="B875" s="347"/>
      <c r="C875" s="347"/>
    </row>
    <row r="876" spans="2:3">
      <c r="B876" s="347"/>
      <c r="C876" s="347"/>
    </row>
    <row r="877" spans="2:3">
      <c r="B877" s="347"/>
      <c r="C877" s="347"/>
    </row>
    <row r="878" spans="2:3">
      <c r="B878" s="347"/>
      <c r="C878" s="347"/>
    </row>
    <row r="879" spans="2:3">
      <c r="B879" s="347"/>
      <c r="C879" s="347"/>
    </row>
    <row r="880" spans="2:3">
      <c r="B880" s="347"/>
      <c r="C880" s="347"/>
    </row>
    <row r="881" spans="2:3">
      <c r="B881" s="347"/>
      <c r="C881" s="347"/>
    </row>
    <row r="882" spans="2:3">
      <c r="B882" s="347"/>
      <c r="C882" s="347"/>
    </row>
    <row r="883" spans="2:3">
      <c r="B883" s="347"/>
      <c r="C883" s="347"/>
    </row>
    <row r="884" spans="2:3">
      <c r="B884" s="347"/>
      <c r="C884" s="347"/>
    </row>
    <row r="885" spans="2:3">
      <c r="B885" s="347"/>
      <c r="C885" s="347"/>
    </row>
    <row r="886" spans="2:3">
      <c r="B886" s="347"/>
      <c r="C886" s="347"/>
    </row>
    <row r="887" spans="2:3">
      <c r="B887" s="347"/>
      <c r="C887" s="347"/>
    </row>
    <row r="888" spans="2:3">
      <c r="B888" s="347"/>
      <c r="C888" s="347"/>
    </row>
    <row r="889" spans="2:3">
      <c r="B889" s="347"/>
      <c r="C889" s="347"/>
    </row>
    <row r="890" spans="2:3">
      <c r="B890" s="347"/>
      <c r="C890" s="347"/>
    </row>
    <row r="891" spans="2:3">
      <c r="B891" s="347"/>
      <c r="C891" s="347"/>
    </row>
    <row r="892" spans="2:3">
      <c r="B892" s="347"/>
      <c r="C892" s="347"/>
    </row>
    <row r="893" spans="2:3">
      <c r="B893" s="347"/>
      <c r="C893" s="347"/>
    </row>
    <row r="894" spans="2:3">
      <c r="B894" s="347"/>
      <c r="C894" s="347"/>
    </row>
    <row r="895" spans="2:3">
      <c r="B895" s="347"/>
      <c r="C895" s="347"/>
    </row>
    <row r="896" spans="2:3">
      <c r="B896" s="347"/>
      <c r="C896" s="347"/>
    </row>
    <row r="897" spans="2:3">
      <c r="B897" s="347"/>
      <c r="C897" s="347"/>
    </row>
    <row r="898" spans="2:3">
      <c r="B898" s="347"/>
      <c r="C898" s="347"/>
    </row>
    <row r="899" spans="2:3">
      <c r="B899" s="347"/>
      <c r="C899" s="347"/>
    </row>
    <row r="900" spans="2:3">
      <c r="B900" s="347"/>
      <c r="C900" s="347"/>
    </row>
    <row r="901" spans="2:3">
      <c r="B901" s="347"/>
      <c r="C901" s="347"/>
    </row>
    <row r="902" spans="2:3">
      <c r="B902" s="347"/>
      <c r="C902" s="347"/>
    </row>
    <row r="903" spans="2:3">
      <c r="B903" s="347"/>
      <c r="C903" s="347"/>
    </row>
    <row r="904" spans="2:3">
      <c r="B904" s="347"/>
      <c r="C904" s="347"/>
    </row>
    <row r="905" spans="2:3">
      <c r="B905" s="347"/>
      <c r="C905" s="347"/>
    </row>
    <row r="906" spans="2:3">
      <c r="B906" s="347"/>
      <c r="C906" s="347"/>
    </row>
    <row r="907" spans="2:3">
      <c r="B907" s="347"/>
      <c r="C907" s="347"/>
    </row>
    <row r="908" spans="2:3">
      <c r="B908" s="347"/>
      <c r="C908" s="347"/>
    </row>
    <row r="909" spans="2:3">
      <c r="B909" s="347"/>
      <c r="C909" s="347"/>
    </row>
    <row r="910" spans="2:3">
      <c r="B910" s="347"/>
      <c r="C910" s="347"/>
    </row>
    <row r="911" spans="2:3">
      <c r="B911" s="347"/>
      <c r="C911" s="347"/>
    </row>
    <row r="912" spans="2:3">
      <c r="B912" s="347"/>
      <c r="C912" s="347"/>
    </row>
    <row r="913" spans="2:3">
      <c r="B913" s="347"/>
      <c r="C913" s="347"/>
    </row>
    <row r="914" spans="2:3">
      <c r="B914" s="347"/>
      <c r="C914" s="347"/>
    </row>
    <row r="915" spans="2:3">
      <c r="B915" s="347"/>
      <c r="C915" s="347"/>
    </row>
    <row r="916" spans="2:3">
      <c r="B916" s="347"/>
      <c r="C916" s="347"/>
    </row>
    <row r="917" spans="2:3">
      <c r="B917" s="347"/>
      <c r="C917" s="347"/>
    </row>
    <row r="918" spans="2:3">
      <c r="B918" s="347"/>
      <c r="C918" s="347"/>
    </row>
    <row r="919" spans="2:3">
      <c r="B919" s="347"/>
      <c r="C919" s="347"/>
    </row>
    <row r="920" spans="2:3">
      <c r="B920" s="347"/>
      <c r="C920" s="347"/>
    </row>
    <row r="921" spans="2:3">
      <c r="B921" s="347"/>
      <c r="C921" s="347"/>
    </row>
    <row r="922" spans="2:3">
      <c r="B922" s="347"/>
      <c r="C922" s="347"/>
    </row>
    <row r="923" spans="2:3">
      <c r="B923" s="347"/>
      <c r="C923" s="347"/>
    </row>
    <row r="924" spans="2:3">
      <c r="B924" s="347"/>
      <c r="C924" s="347"/>
    </row>
    <row r="925" spans="2:3">
      <c r="B925" s="347"/>
      <c r="C925" s="347"/>
    </row>
    <row r="926" spans="2:3">
      <c r="B926" s="347"/>
      <c r="C926" s="347"/>
    </row>
    <row r="927" spans="2:3">
      <c r="B927" s="347"/>
      <c r="C927" s="347"/>
    </row>
    <row r="928" spans="2:3">
      <c r="B928" s="347"/>
      <c r="C928" s="347"/>
    </row>
    <row r="929" spans="2:3">
      <c r="B929" s="347"/>
      <c r="C929" s="347"/>
    </row>
    <row r="930" spans="2:3">
      <c r="B930" s="347"/>
      <c r="C930" s="347"/>
    </row>
    <row r="931" spans="2:3">
      <c r="B931" s="347"/>
      <c r="C931" s="347"/>
    </row>
    <row r="932" spans="2:3">
      <c r="B932" s="347"/>
      <c r="C932" s="347"/>
    </row>
    <row r="933" spans="2:3">
      <c r="B933" s="347"/>
      <c r="C933" s="347"/>
    </row>
    <row r="934" spans="2:3">
      <c r="B934" s="347"/>
      <c r="C934" s="347"/>
    </row>
    <row r="935" spans="2:3">
      <c r="B935" s="347"/>
      <c r="C935" s="347"/>
    </row>
    <row r="936" spans="2:3">
      <c r="B936" s="347"/>
      <c r="C936" s="347"/>
    </row>
    <row r="937" spans="2:3">
      <c r="B937" s="347"/>
      <c r="C937" s="347"/>
    </row>
    <row r="938" spans="2:3">
      <c r="B938" s="347"/>
      <c r="C938" s="347"/>
    </row>
    <row r="939" spans="2:3">
      <c r="B939" s="347"/>
      <c r="C939" s="347"/>
    </row>
    <row r="940" spans="2:3">
      <c r="B940" s="347"/>
      <c r="C940" s="347"/>
    </row>
    <row r="941" spans="2:3">
      <c r="B941" s="347"/>
      <c r="C941" s="347"/>
    </row>
    <row r="942" spans="2:3">
      <c r="B942" s="347"/>
      <c r="C942" s="347"/>
    </row>
    <row r="943" spans="2:3">
      <c r="B943" s="347"/>
      <c r="C943" s="347"/>
    </row>
    <row r="944" spans="2:3">
      <c r="B944" s="347"/>
      <c r="C944" s="347"/>
    </row>
    <row r="945" spans="2:3">
      <c r="B945" s="347"/>
      <c r="C945" s="347"/>
    </row>
    <row r="946" spans="2:3">
      <c r="B946" s="347"/>
      <c r="C946" s="347"/>
    </row>
    <row r="947" spans="2:3">
      <c r="B947" s="347"/>
      <c r="C947" s="347"/>
    </row>
    <row r="948" spans="2:3">
      <c r="B948" s="347"/>
      <c r="C948" s="347"/>
    </row>
    <row r="949" spans="2:3">
      <c r="B949" s="347"/>
      <c r="C949" s="347"/>
    </row>
    <row r="950" spans="2:3">
      <c r="B950" s="347"/>
      <c r="C950" s="347"/>
    </row>
    <row r="951" spans="2:3">
      <c r="B951" s="347"/>
      <c r="C951" s="347"/>
    </row>
    <row r="952" spans="2:3">
      <c r="B952" s="347"/>
      <c r="C952" s="347"/>
    </row>
    <row r="953" spans="2:3">
      <c r="B953" s="347"/>
      <c r="C953" s="347"/>
    </row>
    <row r="954" spans="2:3">
      <c r="B954" s="347"/>
      <c r="C954" s="347"/>
    </row>
    <row r="955" spans="2:3">
      <c r="B955" s="347"/>
      <c r="C955" s="347"/>
    </row>
    <row r="956" spans="2:3">
      <c r="B956" s="347"/>
      <c r="C956" s="347"/>
    </row>
    <row r="957" spans="2:3">
      <c r="B957" s="347"/>
      <c r="C957" s="347"/>
    </row>
    <row r="958" spans="2:3">
      <c r="B958" s="347"/>
      <c r="C958" s="347"/>
    </row>
    <row r="959" spans="2:3">
      <c r="B959" s="347"/>
      <c r="C959" s="347"/>
    </row>
    <row r="960" spans="2:3">
      <c r="B960" s="347"/>
      <c r="C960" s="347"/>
    </row>
    <row r="961" spans="2:3">
      <c r="B961" s="347"/>
      <c r="C961" s="347"/>
    </row>
    <row r="962" spans="2:3">
      <c r="B962" s="347"/>
      <c r="C962" s="347"/>
    </row>
    <row r="963" spans="2:3">
      <c r="B963" s="347"/>
      <c r="C963" s="347"/>
    </row>
    <row r="964" spans="2:3">
      <c r="B964" s="347"/>
      <c r="C964" s="347"/>
    </row>
    <row r="965" spans="2:3">
      <c r="B965" s="347"/>
      <c r="C965" s="347"/>
    </row>
    <row r="966" spans="2:3">
      <c r="B966" s="347"/>
      <c r="C966" s="347"/>
    </row>
    <row r="967" spans="2:3">
      <c r="B967" s="347"/>
      <c r="C967" s="347"/>
    </row>
    <row r="968" spans="2:3">
      <c r="B968" s="347"/>
      <c r="C968" s="347"/>
    </row>
    <row r="969" spans="2:3">
      <c r="B969" s="347"/>
      <c r="C969" s="347"/>
    </row>
    <row r="970" spans="2:3">
      <c r="B970" s="347"/>
      <c r="C970" s="347"/>
    </row>
    <row r="971" spans="2:3">
      <c r="B971" s="347"/>
      <c r="C971" s="347"/>
    </row>
    <row r="972" spans="2:3">
      <c r="B972" s="347"/>
      <c r="C972" s="347"/>
    </row>
    <row r="973" spans="2:3">
      <c r="B973" s="347"/>
      <c r="C973" s="347"/>
    </row>
    <row r="974" spans="2:3">
      <c r="B974" s="347"/>
      <c r="C974" s="347"/>
    </row>
    <row r="975" spans="2:3">
      <c r="B975" s="347"/>
      <c r="C975" s="347"/>
    </row>
    <row r="976" spans="2:3">
      <c r="B976" s="347"/>
      <c r="C976" s="347"/>
    </row>
    <row r="977" spans="2:3">
      <c r="B977" s="347"/>
      <c r="C977" s="347"/>
    </row>
    <row r="978" spans="2:3">
      <c r="B978" s="347"/>
      <c r="C978" s="347"/>
    </row>
    <row r="979" spans="2:3">
      <c r="B979" s="347"/>
      <c r="C979" s="347"/>
    </row>
    <row r="980" spans="2:3">
      <c r="B980" s="347"/>
      <c r="C980" s="347"/>
    </row>
    <row r="981" spans="2:3">
      <c r="B981" s="347"/>
      <c r="C981" s="347"/>
    </row>
    <row r="982" spans="2:3">
      <c r="B982" s="347"/>
      <c r="C982" s="347"/>
    </row>
    <row r="983" spans="2:3">
      <c r="B983" s="347"/>
      <c r="C983" s="347"/>
    </row>
    <row r="984" spans="2:3">
      <c r="B984" s="347"/>
      <c r="C984" s="347"/>
    </row>
    <row r="985" spans="2:3">
      <c r="B985" s="347"/>
      <c r="C985" s="347"/>
    </row>
    <row r="986" spans="2:3">
      <c r="B986" s="347"/>
      <c r="C986" s="347"/>
    </row>
    <row r="987" spans="2:3">
      <c r="B987" s="347"/>
      <c r="C987" s="347"/>
    </row>
    <row r="988" spans="2:3">
      <c r="B988" s="347"/>
      <c r="C988" s="347"/>
    </row>
    <row r="989" spans="2:3">
      <c r="B989" s="347"/>
      <c r="C989" s="347"/>
    </row>
    <row r="990" spans="2:3">
      <c r="B990" s="347"/>
      <c r="C990" s="347"/>
    </row>
    <row r="991" spans="2:3">
      <c r="B991" s="347"/>
      <c r="C991" s="347"/>
    </row>
    <row r="992" spans="2:3">
      <c r="B992" s="347"/>
      <c r="C992" s="347"/>
    </row>
    <row r="993" spans="2:3">
      <c r="B993" s="347"/>
      <c r="C993" s="347"/>
    </row>
    <row r="994" spans="2:3">
      <c r="B994" s="347"/>
      <c r="C994" s="347"/>
    </row>
    <row r="995" spans="2:3">
      <c r="B995" s="347"/>
      <c r="C995" s="347"/>
    </row>
    <row r="996" spans="2:3">
      <c r="B996" s="347"/>
      <c r="C996" s="347"/>
    </row>
    <row r="997" spans="2:3">
      <c r="B997" s="347"/>
      <c r="C997" s="347"/>
    </row>
    <row r="998" spans="2:3">
      <c r="B998" s="347"/>
      <c r="C998" s="347"/>
    </row>
    <row r="999" spans="2:3">
      <c r="B999" s="347"/>
      <c r="C999" s="347"/>
    </row>
    <row r="1000" spans="2:3">
      <c r="B1000" s="347"/>
      <c r="C1000" s="347"/>
    </row>
    <row r="1001" spans="2:3">
      <c r="B1001" s="347"/>
      <c r="C1001" s="347"/>
    </row>
    <row r="1002" spans="2:3">
      <c r="B1002" s="347"/>
      <c r="C1002" s="347"/>
    </row>
    <row r="1003" spans="2:3">
      <c r="B1003" s="347"/>
      <c r="C1003" s="347"/>
    </row>
    <row r="1004" spans="2:3">
      <c r="B1004" s="347"/>
      <c r="C1004" s="347"/>
    </row>
    <row r="1005" spans="2:3">
      <c r="B1005" s="347"/>
      <c r="C1005" s="347"/>
    </row>
    <row r="1006" spans="2:3">
      <c r="B1006" s="347"/>
      <c r="C1006" s="347"/>
    </row>
    <row r="1007" spans="2:3">
      <c r="B1007" s="347"/>
      <c r="C1007" s="347"/>
    </row>
    <row r="1008" spans="2:3">
      <c r="B1008" s="347"/>
      <c r="C1008" s="347"/>
    </row>
    <row r="1009" spans="2:3">
      <c r="B1009" s="347"/>
      <c r="C1009" s="347"/>
    </row>
    <row r="1010" spans="2:3">
      <c r="B1010" s="347"/>
      <c r="C1010" s="347"/>
    </row>
    <row r="1011" spans="2:3">
      <c r="B1011" s="347"/>
      <c r="C1011" s="347"/>
    </row>
    <row r="1012" spans="2:3">
      <c r="B1012" s="347"/>
      <c r="C1012" s="347"/>
    </row>
    <row r="1013" spans="2:3">
      <c r="B1013" s="347"/>
      <c r="C1013" s="347"/>
    </row>
    <row r="1014" spans="2:3">
      <c r="B1014" s="347"/>
      <c r="C1014" s="347"/>
    </row>
    <row r="1015" spans="2:3">
      <c r="B1015" s="347"/>
      <c r="C1015" s="347"/>
    </row>
    <row r="1016" spans="2:3">
      <c r="B1016" s="347"/>
      <c r="C1016" s="347"/>
    </row>
    <row r="1017" spans="2:3">
      <c r="B1017" s="347"/>
      <c r="C1017" s="347"/>
    </row>
    <row r="1018" spans="2:3">
      <c r="B1018" s="347"/>
      <c r="C1018" s="347"/>
    </row>
    <row r="1019" spans="2:3">
      <c r="B1019" s="347"/>
      <c r="C1019" s="347"/>
    </row>
    <row r="1020" spans="2:3">
      <c r="B1020" s="347"/>
      <c r="C1020" s="347"/>
    </row>
    <row r="1021" spans="2:3">
      <c r="B1021" s="347"/>
      <c r="C1021" s="347"/>
    </row>
    <row r="1022" spans="2:3">
      <c r="B1022" s="347"/>
      <c r="C1022" s="347"/>
    </row>
    <row r="1023" spans="2:3">
      <c r="B1023" s="347"/>
      <c r="C1023" s="347"/>
    </row>
    <row r="1024" spans="2:3">
      <c r="B1024" s="347"/>
      <c r="C1024" s="347"/>
    </row>
    <row r="1025" spans="2:3">
      <c r="B1025" s="347"/>
      <c r="C1025" s="347"/>
    </row>
    <row r="1026" spans="2:3">
      <c r="B1026" s="347"/>
      <c r="C1026" s="347"/>
    </row>
    <row r="1027" spans="2:3">
      <c r="B1027" s="347"/>
      <c r="C1027" s="347"/>
    </row>
    <row r="1028" spans="2:3">
      <c r="B1028" s="347"/>
      <c r="C1028" s="347"/>
    </row>
    <row r="1029" spans="2:3">
      <c r="B1029" s="347"/>
      <c r="C1029" s="347"/>
    </row>
    <row r="1030" spans="2:3">
      <c r="B1030" s="347"/>
      <c r="C1030" s="347"/>
    </row>
    <row r="1031" spans="2:3">
      <c r="B1031" s="347"/>
      <c r="C1031" s="347"/>
    </row>
    <row r="1032" spans="2:3">
      <c r="B1032" s="347"/>
      <c r="C1032" s="347"/>
    </row>
    <row r="1033" spans="2:3">
      <c r="B1033" s="347"/>
      <c r="C1033" s="347"/>
    </row>
    <row r="1034" spans="2:3">
      <c r="B1034" s="347"/>
      <c r="C1034" s="347"/>
    </row>
    <row r="1035" spans="2:3">
      <c r="B1035" s="347"/>
      <c r="C1035" s="347"/>
    </row>
    <row r="1036" spans="2:3">
      <c r="B1036" s="347"/>
      <c r="C1036" s="347"/>
    </row>
    <row r="1037" spans="2:3">
      <c r="B1037" s="347"/>
      <c r="C1037" s="347"/>
    </row>
    <row r="1038" spans="2:3">
      <c r="B1038" s="347"/>
      <c r="C1038" s="347"/>
    </row>
    <row r="1039" spans="2:3">
      <c r="B1039" s="347"/>
      <c r="C1039" s="347"/>
    </row>
    <row r="1040" spans="2:3">
      <c r="B1040" s="347"/>
      <c r="C1040" s="347"/>
    </row>
    <row r="1041" spans="2:3">
      <c r="B1041" s="347"/>
      <c r="C1041" s="347"/>
    </row>
    <row r="1042" spans="2:3">
      <c r="B1042" s="347"/>
      <c r="C1042" s="347"/>
    </row>
    <row r="1043" spans="2:3">
      <c r="B1043" s="347"/>
      <c r="C1043" s="347"/>
    </row>
    <row r="1044" spans="2:3">
      <c r="B1044" s="347"/>
      <c r="C1044" s="347"/>
    </row>
    <row r="1045" spans="2:3">
      <c r="B1045" s="347"/>
      <c r="C1045" s="347"/>
    </row>
    <row r="1046" spans="2:3">
      <c r="B1046" s="347"/>
      <c r="C1046" s="347"/>
    </row>
    <row r="1047" spans="2:3">
      <c r="B1047" s="347"/>
      <c r="C1047" s="347"/>
    </row>
    <row r="1048" spans="2:3">
      <c r="B1048" s="347"/>
      <c r="C1048" s="347"/>
    </row>
    <row r="1049" spans="2:3">
      <c r="B1049" s="347"/>
      <c r="C1049" s="347"/>
    </row>
    <row r="1050" spans="2:3">
      <c r="B1050" s="347"/>
      <c r="C1050" s="347"/>
    </row>
    <row r="1051" spans="2:3">
      <c r="B1051" s="347"/>
      <c r="C1051" s="347"/>
    </row>
    <row r="1052" spans="2:3">
      <c r="B1052" s="347"/>
      <c r="C1052" s="347"/>
    </row>
    <row r="1053" spans="2:3">
      <c r="B1053" s="347"/>
      <c r="C1053" s="347"/>
    </row>
    <row r="1054" spans="2:3">
      <c r="B1054" s="347"/>
      <c r="C1054" s="347"/>
    </row>
    <row r="1055" spans="2:3">
      <c r="B1055" s="347"/>
      <c r="C1055" s="347"/>
    </row>
    <row r="1056" spans="2:3">
      <c r="B1056" s="347"/>
      <c r="C1056" s="347"/>
    </row>
    <row r="1057" spans="2:3">
      <c r="B1057" s="347"/>
      <c r="C1057" s="347"/>
    </row>
    <row r="1058" spans="2:3">
      <c r="B1058" s="347"/>
      <c r="C1058" s="347"/>
    </row>
    <row r="1059" spans="2:3">
      <c r="B1059" s="347"/>
      <c r="C1059" s="347"/>
    </row>
    <row r="1060" spans="2:3">
      <c r="B1060" s="347"/>
      <c r="C1060" s="347"/>
    </row>
    <row r="1061" spans="2:3">
      <c r="B1061" s="347"/>
      <c r="C1061" s="347"/>
    </row>
    <row r="1062" spans="2:3">
      <c r="B1062" s="347"/>
      <c r="C1062" s="347"/>
    </row>
    <row r="1063" spans="2:3">
      <c r="B1063" s="347"/>
      <c r="C1063" s="347"/>
    </row>
    <row r="1064" spans="2:3">
      <c r="B1064" s="347"/>
      <c r="C1064" s="347"/>
    </row>
    <row r="1065" spans="2:3">
      <c r="B1065" s="347"/>
      <c r="C1065" s="347"/>
    </row>
    <row r="1066" spans="2:3">
      <c r="B1066" s="347"/>
      <c r="C1066" s="347"/>
    </row>
    <row r="1067" spans="2:3">
      <c r="B1067" s="347"/>
      <c r="C1067" s="347"/>
    </row>
    <row r="1068" spans="2:3">
      <c r="B1068" s="347"/>
      <c r="C1068" s="347"/>
    </row>
    <row r="1069" spans="2:3">
      <c r="B1069" s="347"/>
      <c r="C1069" s="347"/>
    </row>
    <row r="1070" spans="2:3">
      <c r="B1070" s="347"/>
      <c r="C1070" s="347"/>
    </row>
    <row r="1071" spans="2:3">
      <c r="B1071" s="347"/>
      <c r="C1071" s="347"/>
    </row>
    <row r="1072" spans="2:3">
      <c r="B1072" s="347"/>
      <c r="C1072" s="347"/>
    </row>
    <row r="1073" spans="2:3">
      <c r="B1073" s="347"/>
      <c r="C1073" s="347"/>
    </row>
    <row r="1074" spans="2:3">
      <c r="B1074" s="347"/>
      <c r="C1074" s="347"/>
    </row>
    <row r="1075" spans="2:3">
      <c r="B1075" s="347"/>
      <c r="C1075" s="347"/>
    </row>
    <row r="1076" spans="2:3">
      <c r="B1076" s="347"/>
      <c r="C1076" s="347"/>
    </row>
    <row r="1077" spans="2:3">
      <c r="B1077" s="347"/>
      <c r="C1077" s="347"/>
    </row>
    <row r="1078" spans="2:3">
      <c r="B1078" s="347"/>
      <c r="C1078" s="347"/>
    </row>
    <row r="1079" spans="2:3">
      <c r="B1079" s="347"/>
      <c r="C1079" s="347"/>
    </row>
    <row r="1080" spans="2:3">
      <c r="B1080" s="347"/>
      <c r="C1080" s="347"/>
    </row>
    <row r="1081" spans="2:3">
      <c r="B1081" s="347"/>
      <c r="C1081" s="347"/>
    </row>
    <row r="1082" spans="2:3">
      <c r="B1082" s="347"/>
      <c r="C1082" s="347"/>
    </row>
    <row r="1083" spans="2:3">
      <c r="B1083" s="347"/>
      <c r="C1083" s="347"/>
    </row>
    <row r="1084" spans="2:3">
      <c r="B1084" s="347"/>
      <c r="C1084" s="347"/>
    </row>
    <row r="1085" spans="2:3">
      <c r="B1085" s="347"/>
      <c r="C1085" s="347"/>
    </row>
    <row r="1086" spans="2:3">
      <c r="B1086" s="347"/>
      <c r="C1086" s="347"/>
    </row>
    <row r="1087" spans="2:3">
      <c r="B1087" s="347"/>
      <c r="C1087" s="347"/>
    </row>
    <row r="1088" spans="2:3">
      <c r="B1088" s="347"/>
      <c r="C1088" s="347"/>
    </row>
    <row r="1089" spans="2:3">
      <c r="B1089" s="347"/>
      <c r="C1089" s="347"/>
    </row>
    <row r="1090" spans="2:3">
      <c r="B1090" s="347"/>
      <c r="C1090" s="347"/>
    </row>
    <row r="1091" spans="2:3">
      <c r="B1091" s="347"/>
      <c r="C1091" s="347"/>
    </row>
    <row r="1092" spans="2:3">
      <c r="B1092" s="347"/>
      <c r="C1092" s="347"/>
    </row>
    <row r="1093" spans="2:3">
      <c r="B1093" s="347"/>
      <c r="C1093" s="347"/>
    </row>
    <row r="1094" spans="2:3">
      <c r="B1094" s="347"/>
      <c r="C1094" s="347"/>
    </row>
    <row r="1095" spans="2:3">
      <c r="B1095" s="347"/>
      <c r="C1095" s="347"/>
    </row>
    <row r="1096" spans="2:3">
      <c r="B1096" s="347"/>
      <c r="C1096" s="347"/>
    </row>
    <row r="1097" spans="2:3">
      <c r="B1097" s="347"/>
      <c r="C1097" s="347"/>
    </row>
    <row r="1098" spans="2:3">
      <c r="B1098" s="347"/>
      <c r="C1098" s="347"/>
    </row>
    <row r="1099" spans="2:3">
      <c r="B1099" s="347"/>
      <c r="C1099" s="347"/>
    </row>
    <row r="1100" spans="2:3">
      <c r="B1100" s="347"/>
      <c r="C1100" s="347"/>
    </row>
    <row r="1101" spans="2:3">
      <c r="B1101" s="347"/>
      <c r="C1101" s="347"/>
    </row>
    <row r="1102" spans="2:3">
      <c r="B1102" s="347"/>
      <c r="C1102" s="347"/>
    </row>
    <row r="1103" spans="2:3">
      <c r="B1103" s="347"/>
      <c r="C1103" s="347"/>
    </row>
    <row r="1104" spans="2:3">
      <c r="B1104" s="347"/>
      <c r="C1104" s="347"/>
    </row>
    <row r="1105" spans="2:3">
      <c r="B1105" s="347"/>
      <c r="C1105" s="347"/>
    </row>
    <row r="1106" spans="2:3">
      <c r="B1106" s="347"/>
      <c r="C1106" s="347"/>
    </row>
    <row r="1107" spans="2:3">
      <c r="B1107" s="347"/>
      <c r="C1107" s="347"/>
    </row>
    <row r="1108" spans="2:3">
      <c r="B1108" s="347"/>
      <c r="C1108" s="347"/>
    </row>
    <row r="1109" spans="2:3">
      <c r="B1109" s="347"/>
      <c r="C1109" s="347"/>
    </row>
    <row r="1110" spans="2:3">
      <c r="B1110" s="347"/>
      <c r="C1110" s="347"/>
    </row>
    <row r="1111" spans="2:3">
      <c r="B1111" s="347"/>
      <c r="C1111" s="347"/>
    </row>
    <row r="1112" spans="2:3">
      <c r="B1112" s="347"/>
      <c r="C1112" s="347"/>
    </row>
    <row r="1113" spans="2:3">
      <c r="B1113" s="347"/>
      <c r="C1113" s="347"/>
    </row>
    <row r="1114" spans="2:3">
      <c r="B1114" s="347"/>
      <c r="C1114" s="347"/>
    </row>
    <row r="1115" spans="2:3">
      <c r="B1115" s="347"/>
      <c r="C1115" s="347"/>
    </row>
    <row r="1116" spans="2:3">
      <c r="B1116" s="347"/>
      <c r="C1116" s="347"/>
    </row>
    <row r="1117" spans="2:3">
      <c r="B1117" s="347"/>
      <c r="C1117" s="347"/>
    </row>
    <row r="1118" spans="2:3">
      <c r="B1118" s="347"/>
      <c r="C1118" s="347"/>
    </row>
    <row r="1119" spans="2:3">
      <c r="B1119" s="347"/>
      <c r="C1119" s="347"/>
    </row>
    <row r="1120" spans="2:3">
      <c r="B1120" s="347"/>
      <c r="C1120" s="347"/>
    </row>
    <row r="1121" spans="2:3">
      <c r="B1121" s="347"/>
      <c r="C1121" s="347"/>
    </row>
    <row r="1122" spans="2:3">
      <c r="B1122" s="347"/>
      <c r="C1122" s="347"/>
    </row>
    <row r="1123" spans="2:3">
      <c r="B1123" s="347"/>
      <c r="C1123" s="347"/>
    </row>
    <row r="1124" spans="2:3">
      <c r="B1124" s="347"/>
      <c r="C1124" s="347"/>
    </row>
    <row r="1125" spans="2:3">
      <c r="B1125" s="347"/>
      <c r="C1125" s="347"/>
    </row>
    <row r="1126" spans="2:3">
      <c r="B1126" s="347"/>
      <c r="C1126" s="347"/>
    </row>
    <row r="1127" spans="2:3">
      <c r="B1127" s="347"/>
      <c r="C1127" s="347"/>
    </row>
    <row r="1128" spans="2:3">
      <c r="B1128" s="347"/>
      <c r="C1128" s="347"/>
    </row>
    <row r="1129" spans="2:3">
      <c r="B1129" s="347"/>
      <c r="C1129" s="347"/>
    </row>
    <row r="1130" spans="2:3">
      <c r="B1130" s="347"/>
      <c r="C1130" s="347"/>
    </row>
    <row r="1131" spans="2:3">
      <c r="B1131" s="347"/>
      <c r="C1131" s="347"/>
    </row>
    <row r="1132" spans="2:3">
      <c r="B1132" s="347"/>
      <c r="C1132" s="347"/>
    </row>
    <row r="1133" spans="2:3">
      <c r="B1133" s="347"/>
      <c r="C1133" s="347"/>
    </row>
    <row r="1134" spans="2:3">
      <c r="B1134" s="347"/>
      <c r="C1134" s="347"/>
    </row>
    <row r="1135" spans="2:3">
      <c r="B1135" s="347"/>
      <c r="C1135" s="347"/>
    </row>
    <row r="1136" spans="2:3">
      <c r="B1136" s="347"/>
      <c r="C1136" s="347"/>
    </row>
    <row r="1137" spans="2:3">
      <c r="B1137" s="347"/>
      <c r="C1137" s="347"/>
    </row>
    <row r="1138" spans="2:3">
      <c r="B1138" s="347"/>
      <c r="C1138" s="347"/>
    </row>
    <row r="1139" spans="2:3">
      <c r="B1139" s="347"/>
      <c r="C1139" s="347"/>
    </row>
    <row r="1140" spans="2:3">
      <c r="B1140" s="347"/>
      <c r="C1140" s="347"/>
    </row>
    <row r="1141" spans="2:3">
      <c r="B1141" s="347"/>
      <c r="C1141" s="347"/>
    </row>
    <row r="1142" spans="2:3">
      <c r="B1142" s="347"/>
      <c r="C1142" s="347"/>
    </row>
    <row r="1143" spans="2:3">
      <c r="B1143" s="347"/>
      <c r="C1143" s="347"/>
    </row>
    <row r="1144" spans="2:3">
      <c r="B1144" s="347"/>
      <c r="C1144" s="347"/>
    </row>
    <row r="1145" spans="2:3">
      <c r="B1145" s="347"/>
      <c r="C1145" s="347"/>
    </row>
    <row r="1146" spans="2:3">
      <c r="B1146" s="347"/>
      <c r="C1146" s="347"/>
    </row>
    <row r="1147" spans="2:3">
      <c r="B1147" s="347"/>
      <c r="C1147" s="347"/>
    </row>
    <row r="1148" spans="2:3">
      <c r="B1148" s="347"/>
      <c r="C1148" s="347"/>
    </row>
    <row r="1149" spans="2:3">
      <c r="B1149" s="347"/>
      <c r="C1149" s="347"/>
    </row>
    <row r="1150" spans="2:3">
      <c r="B1150" s="347"/>
      <c r="C1150" s="347"/>
    </row>
    <row r="1151" spans="2:3">
      <c r="B1151" s="347"/>
      <c r="C1151" s="347"/>
    </row>
    <row r="1152" spans="2:3">
      <c r="B1152" s="347"/>
      <c r="C1152" s="347"/>
    </row>
    <row r="1153" spans="2:3">
      <c r="B1153" s="347"/>
      <c r="C1153" s="347"/>
    </row>
    <row r="1154" spans="2:3">
      <c r="B1154" s="347"/>
      <c r="C1154" s="347"/>
    </row>
    <row r="1155" spans="2:3">
      <c r="B1155" s="347"/>
      <c r="C1155" s="347"/>
    </row>
    <row r="1156" spans="2:3">
      <c r="B1156" s="347"/>
      <c r="C1156" s="347"/>
    </row>
    <row r="1157" spans="2:3">
      <c r="B1157" s="347"/>
      <c r="C1157" s="347"/>
    </row>
    <row r="1158" spans="2:3">
      <c r="B1158" s="347"/>
      <c r="C1158" s="347"/>
    </row>
    <row r="1159" spans="2:3">
      <c r="B1159" s="347"/>
      <c r="C1159" s="347"/>
    </row>
    <row r="1160" spans="2:3">
      <c r="B1160" s="347"/>
      <c r="C1160" s="347"/>
    </row>
    <row r="1161" spans="2:3">
      <c r="B1161" s="347"/>
      <c r="C1161" s="347"/>
    </row>
    <row r="1162" spans="2:3">
      <c r="B1162" s="347"/>
      <c r="C1162" s="347"/>
    </row>
    <row r="1163" spans="2:3">
      <c r="B1163" s="347"/>
      <c r="C1163" s="347"/>
    </row>
    <row r="1164" spans="2:3">
      <c r="B1164" s="347"/>
      <c r="C1164" s="347"/>
    </row>
    <row r="1165" spans="2:3">
      <c r="B1165" s="347"/>
      <c r="C1165" s="347"/>
    </row>
    <row r="1166" spans="2:3">
      <c r="B1166" s="347"/>
      <c r="C1166" s="347"/>
    </row>
    <row r="1167" spans="2:3">
      <c r="B1167" s="347"/>
      <c r="C1167" s="347"/>
    </row>
    <row r="1168" spans="2:3">
      <c r="B1168" s="347"/>
      <c r="C1168" s="347"/>
    </row>
    <row r="1169" spans="2:3">
      <c r="B1169" s="347"/>
      <c r="C1169" s="347"/>
    </row>
    <row r="1170" spans="2:3">
      <c r="B1170" s="347"/>
      <c r="C1170" s="347"/>
    </row>
    <row r="1171" spans="2:3">
      <c r="B1171" s="347"/>
      <c r="C1171" s="347"/>
    </row>
    <row r="1172" spans="2:3">
      <c r="B1172" s="347"/>
      <c r="C1172" s="347"/>
    </row>
    <row r="1173" spans="2:3">
      <c r="B1173" s="347"/>
      <c r="C1173" s="347"/>
    </row>
    <row r="1174" spans="2:3">
      <c r="B1174" s="347"/>
      <c r="C1174" s="347"/>
    </row>
    <row r="1175" spans="2:3">
      <c r="B1175" s="347"/>
      <c r="C1175" s="347"/>
    </row>
    <row r="1176" spans="2:3">
      <c r="B1176" s="347"/>
      <c r="C1176" s="347"/>
    </row>
    <row r="1177" spans="2:3">
      <c r="B1177" s="347"/>
      <c r="C1177" s="347"/>
    </row>
    <row r="1178" spans="2:3">
      <c r="B1178" s="347"/>
      <c r="C1178" s="347"/>
    </row>
    <row r="1179" spans="2:3">
      <c r="B1179" s="347"/>
      <c r="C1179" s="347"/>
    </row>
    <row r="1180" spans="2:3">
      <c r="B1180" s="347"/>
      <c r="C1180" s="347"/>
    </row>
    <row r="1181" spans="2:3">
      <c r="B1181" s="347"/>
      <c r="C1181" s="347"/>
    </row>
    <row r="1182" spans="2:3">
      <c r="B1182" s="347"/>
      <c r="C1182" s="347"/>
    </row>
    <row r="1183" spans="2:3">
      <c r="B1183" s="347"/>
      <c r="C1183" s="347"/>
    </row>
    <row r="1184" spans="2:3">
      <c r="B1184" s="347"/>
      <c r="C1184" s="347"/>
    </row>
    <row r="1185" spans="2:3">
      <c r="B1185" s="347"/>
      <c r="C1185" s="347"/>
    </row>
    <row r="1186" spans="2:3">
      <c r="B1186" s="347"/>
      <c r="C1186" s="347"/>
    </row>
    <row r="1187" spans="2:3">
      <c r="B1187" s="347"/>
      <c r="C1187" s="347"/>
    </row>
    <row r="1188" spans="2:3">
      <c r="B1188" s="347"/>
      <c r="C1188" s="347"/>
    </row>
    <row r="1189" spans="2:3">
      <c r="B1189" s="347"/>
      <c r="C1189" s="347"/>
    </row>
    <row r="1190" spans="2:3">
      <c r="B1190" s="347"/>
      <c r="C1190" s="347"/>
    </row>
    <row r="1191" spans="2:3">
      <c r="B1191" s="347"/>
      <c r="C1191" s="347"/>
    </row>
    <row r="1192" spans="2:3">
      <c r="B1192" s="347"/>
      <c r="C1192" s="347"/>
    </row>
    <row r="1193" spans="2:3">
      <c r="B1193" s="347"/>
      <c r="C1193" s="347"/>
    </row>
    <row r="1194" spans="2:3">
      <c r="B1194" s="347"/>
      <c r="C1194" s="347"/>
    </row>
    <row r="1195" spans="2:3">
      <c r="B1195" s="347"/>
      <c r="C1195" s="347"/>
    </row>
    <row r="1196" spans="2:3">
      <c r="B1196" s="347"/>
      <c r="C1196" s="347"/>
    </row>
    <row r="1197" spans="2:3">
      <c r="B1197" s="347"/>
      <c r="C1197" s="347"/>
    </row>
    <row r="1198" spans="2:3">
      <c r="B1198" s="347"/>
      <c r="C1198" s="347"/>
    </row>
    <row r="1199" spans="2:3">
      <c r="B1199" s="347"/>
      <c r="C1199" s="347"/>
    </row>
    <row r="1200" spans="2:3">
      <c r="B1200" s="347"/>
      <c r="C1200" s="347"/>
    </row>
    <row r="1201" spans="2:3">
      <c r="B1201" s="347"/>
      <c r="C1201" s="347"/>
    </row>
    <row r="1202" spans="2:3">
      <c r="B1202" s="347"/>
      <c r="C1202" s="347"/>
    </row>
    <row r="1203" spans="2:3">
      <c r="B1203" s="347"/>
      <c r="C1203" s="347"/>
    </row>
    <row r="1204" spans="2:3">
      <c r="B1204" s="347"/>
      <c r="C1204" s="347"/>
    </row>
    <row r="1205" spans="2:3">
      <c r="B1205" s="347"/>
      <c r="C1205" s="347"/>
    </row>
    <row r="1206" spans="2:3">
      <c r="B1206" s="347"/>
      <c r="C1206" s="347"/>
    </row>
    <row r="1207" spans="2:3">
      <c r="B1207" s="347"/>
      <c r="C1207" s="347"/>
    </row>
    <row r="1208" spans="2:3">
      <c r="B1208" s="347"/>
      <c r="C1208" s="347"/>
    </row>
    <row r="1209" spans="2:3">
      <c r="B1209" s="347"/>
      <c r="C1209" s="347"/>
    </row>
    <row r="1210" spans="2:3">
      <c r="B1210" s="347"/>
      <c r="C1210" s="347"/>
    </row>
    <row r="1211" spans="2:3">
      <c r="B1211" s="347"/>
      <c r="C1211" s="347"/>
    </row>
    <row r="1212" spans="2:3">
      <c r="B1212" s="347"/>
      <c r="C1212" s="347"/>
    </row>
    <row r="1213" spans="2:3">
      <c r="B1213" s="347"/>
      <c r="C1213" s="347"/>
    </row>
    <row r="1214" spans="2:3">
      <c r="B1214" s="347"/>
      <c r="C1214" s="347"/>
    </row>
    <row r="1215" spans="2:3">
      <c r="B1215" s="347"/>
      <c r="C1215" s="347"/>
    </row>
    <row r="1216" spans="2:3">
      <c r="B1216" s="347"/>
      <c r="C1216" s="347"/>
    </row>
    <row r="1217" spans="2:3">
      <c r="B1217" s="347"/>
      <c r="C1217" s="347"/>
    </row>
    <row r="1218" spans="2:3">
      <c r="B1218" s="347"/>
      <c r="C1218" s="347"/>
    </row>
    <row r="1219" spans="2:3">
      <c r="B1219" s="347"/>
      <c r="C1219" s="347"/>
    </row>
    <row r="1220" spans="2:3">
      <c r="B1220" s="347"/>
      <c r="C1220" s="347"/>
    </row>
    <row r="1221" spans="2:3">
      <c r="B1221" s="347"/>
      <c r="C1221" s="347"/>
    </row>
    <row r="1222" spans="2:3">
      <c r="B1222" s="347"/>
      <c r="C1222" s="347"/>
    </row>
    <row r="1223" spans="2:3">
      <c r="B1223" s="347"/>
      <c r="C1223" s="347"/>
    </row>
    <row r="1224" spans="2:3">
      <c r="B1224" s="347"/>
      <c r="C1224" s="347"/>
    </row>
    <row r="1225" spans="2:3">
      <c r="B1225" s="347"/>
      <c r="C1225" s="347"/>
    </row>
    <row r="1226" spans="2:3">
      <c r="B1226" s="347"/>
      <c r="C1226" s="347"/>
    </row>
    <row r="1227" spans="2:3">
      <c r="B1227" s="347"/>
      <c r="C1227" s="347"/>
    </row>
    <row r="1228" spans="2:3">
      <c r="B1228" s="347"/>
      <c r="C1228" s="347"/>
    </row>
    <row r="1229" spans="2:3">
      <c r="B1229" s="347"/>
      <c r="C1229" s="347"/>
    </row>
    <row r="1230" spans="2:3">
      <c r="B1230" s="347"/>
      <c r="C1230" s="347"/>
    </row>
    <row r="1231" spans="2:3">
      <c r="B1231" s="347"/>
      <c r="C1231" s="347"/>
    </row>
    <row r="1232" spans="2:3">
      <c r="B1232" s="347"/>
      <c r="C1232" s="347"/>
    </row>
    <row r="1233" spans="2:3">
      <c r="B1233" s="347"/>
      <c r="C1233" s="347"/>
    </row>
    <row r="1234" spans="2:3">
      <c r="B1234" s="347"/>
      <c r="C1234" s="347"/>
    </row>
    <row r="1235" spans="2:3">
      <c r="B1235" s="347"/>
      <c r="C1235" s="347"/>
    </row>
    <row r="1236" spans="2:3">
      <c r="B1236" s="347"/>
      <c r="C1236" s="347"/>
    </row>
    <row r="1237" spans="2:3">
      <c r="B1237" s="347"/>
      <c r="C1237" s="347"/>
    </row>
    <row r="1238" spans="2:3">
      <c r="B1238" s="347"/>
      <c r="C1238" s="347"/>
    </row>
    <row r="1239" spans="2:3">
      <c r="B1239" s="347"/>
      <c r="C1239" s="347"/>
    </row>
    <row r="1240" spans="2:3">
      <c r="B1240" s="347"/>
      <c r="C1240" s="347"/>
    </row>
    <row r="1241" spans="2:3">
      <c r="B1241" s="347"/>
      <c r="C1241" s="347"/>
    </row>
    <row r="1242" spans="2:3">
      <c r="B1242" s="347"/>
      <c r="C1242" s="347"/>
    </row>
    <row r="1243" spans="2:3">
      <c r="B1243" s="347"/>
      <c r="C1243" s="347"/>
    </row>
    <row r="1244" spans="2:3">
      <c r="B1244" s="347"/>
      <c r="C1244" s="347"/>
    </row>
    <row r="1245" spans="2:3">
      <c r="B1245" s="347"/>
      <c r="C1245" s="347"/>
    </row>
    <row r="1246" spans="2:3">
      <c r="B1246" s="347"/>
      <c r="C1246" s="347"/>
    </row>
    <row r="1247" spans="2:3">
      <c r="B1247" s="347"/>
      <c r="C1247" s="347"/>
    </row>
    <row r="1248" spans="2:3">
      <c r="B1248" s="347"/>
      <c r="C1248" s="347"/>
    </row>
    <row r="1249" spans="2:3">
      <c r="B1249" s="347"/>
      <c r="C1249" s="347"/>
    </row>
    <row r="1250" spans="2:3">
      <c r="B1250" s="347"/>
      <c r="C1250" s="347"/>
    </row>
    <row r="1251" spans="2:3">
      <c r="B1251" s="347"/>
      <c r="C1251" s="347"/>
    </row>
    <row r="1252" spans="2:3">
      <c r="B1252" s="347"/>
      <c r="C1252" s="347"/>
    </row>
    <row r="1253" spans="2:3">
      <c r="B1253" s="347"/>
      <c r="C1253" s="347"/>
    </row>
    <row r="1254" spans="2:3">
      <c r="B1254" s="347"/>
      <c r="C1254" s="347"/>
    </row>
    <row r="1255" spans="2:3">
      <c r="B1255" s="347"/>
      <c r="C1255" s="347"/>
    </row>
    <row r="1256" spans="2:3">
      <c r="B1256" s="347"/>
      <c r="C1256" s="347"/>
    </row>
    <row r="1257" spans="2:3">
      <c r="B1257" s="347"/>
      <c r="C1257" s="347"/>
    </row>
    <row r="1258" spans="2:3">
      <c r="B1258" s="347"/>
      <c r="C1258" s="347"/>
    </row>
    <row r="1259" spans="2:3">
      <c r="B1259" s="347"/>
      <c r="C1259" s="347"/>
    </row>
    <row r="1260" spans="2:3">
      <c r="B1260" s="347"/>
      <c r="C1260" s="347"/>
    </row>
    <row r="1261" spans="2:3">
      <c r="B1261" s="347"/>
      <c r="C1261" s="347"/>
    </row>
    <row r="1262" spans="2:3">
      <c r="B1262" s="347"/>
      <c r="C1262" s="347"/>
    </row>
    <row r="1263" spans="2:3">
      <c r="B1263" s="347"/>
      <c r="C1263" s="347"/>
    </row>
    <row r="1264" spans="2:3">
      <c r="B1264" s="347"/>
      <c r="C1264" s="347"/>
    </row>
    <row r="1265" spans="2:3">
      <c r="B1265" s="347"/>
      <c r="C1265" s="347"/>
    </row>
    <row r="1266" spans="2:3">
      <c r="B1266" s="347"/>
      <c r="C1266" s="347"/>
    </row>
    <row r="1267" spans="2:3">
      <c r="B1267" s="347"/>
      <c r="C1267" s="347"/>
    </row>
    <row r="1268" spans="2:3">
      <c r="B1268" s="347"/>
      <c r="C1268" s="347"/>
    </row>
    <row r="1269" spans="2:3">
      <c r="B1269" s="347"/>
      <c r="C1269" s="347"/>
    </row>
    <row r="1270" spans="2:3">
      <c r="B1270" s="347"/>
      <c r="C1270" s="347"/>
    </row>
    <row r="1271" spans="2:3">
      <c r="B1271" s="347"/>
      <c r="C1271" s="347"/>
    </row>
    <row r="1272" spans="2:3">
      <c r="B1272" s="347"/>
      <c r="C1272" s="347"/>
    </row>
    <row r="1273" spans="2:3">
      <c r="B1273" s="347"/>
      <c r="C1273" s="347"/>
    </row>
    <row r="1274" spans="2:3">
      <c r="B1274" s="347"/>
      <c r="C1274" s="347"/>
    </row>
    <row r="1275" spans="2:3">
      <c r="B1275" s="347"/>
      <c r="C1275" s="347"/>
    </row>
    <row r="1276" spans="2:3">
      <c r="B1276" s="347"/>
      <c r="C1276" s="347"/>
    </row>
    <row r="1277" spans="2:3">
      <c r="B1277" s="347"/>
      <c r="C1277" s="347"/>
    </row>
    <row r="1278" spans="2:3">
      <c r="B1278" s="347"/>
      <c r="C1278" s="347"/>
    </row>
    <row r="1279" spans="2:3">
      <c r="B1279" s="347"/>
      <c r="C1279" s="347"/>
    </row>
    <row r="1280" spans="2:3">
      <c r="B1280" s="347"/>
      <c r="C1280" s="347"/>
    </row>
    <row r="1281" spans="2:3">
      <c r="B1281" s="347"/>
      <c r="C1281" s="347"/>
    </row>
    <row r="1282" spans="2:3">
      <c r="B1282" s="347"/>
      <c r="C1282" s="347"/>
    </row>
    <row r="1283" spans="2:3">
      <c r="B1283" s="347"/>
      <c r="C1283" s="347"/>
    </row>
    <row r="1284" spans="2:3">
      <c r="B1284" s="347"/>
      <c r="C1284" s="347"/>
    </row>
    <row r="1285" spans="2:3">
      <c r="B1285" s="347"/>
      <c r="C1285" s="347"/>
    </row>
    <row r="1286" spans="2:3">
      <c r="B1286" s="347"/>
      <c r="C1286" s="347"/>
    </row>
    <row r="1287" spans="2:3">
      <c r="B1287" s="347"/>
      <c r="C1287" s="347"/>
    </row>
    <row r="1288" spans="2:3">
      <c r="B1288" s="347"/>
      <c r="C1288" s="347"/>
    </row>
    <row r="1289" spans="2:3">
      <c r="B1289" s="347"/>
      <c r="C1289" s="347"/>
    </row>
    <row r="1290" spans="2:3">
      <c r="B1290" s="347"/>
      <c r="C1290" s="347"/>
    </row>
    <row r="1291" spans="2:3">
      <c r="B1291" s="347"/>
      <c r="C1291" s="347"/>
    </row>
    <row r="1292" spans="2:3">
      <c r="B1292" s="347"/>
      <c r="C1292" s="347"/>
    </row>
    <row r="1293" spans="2:3">
      <c r="B1293" s="347"/>
      <c r="C1293" s="347"/>
    </row>
    <row r="1294" spans="2:3">
      <c r="B1294" s="347"/>
      <c r="C1294" s="347"/>
    </row>
    <row r="1295" spans="2:3">
      <c r="B1295" s="347"/>
      <c r="C1295" s="347"/>
    </row>
    <row r="1296" spans="2:3">
      <c r="B1296" s="347"/>
      <c r="C1296" s="347"/>
    </row>
    <row r="1297" spans="2:3">
      <c r="B1297" s="347"/>
      <c r="C1297" s="347"/>
    </row>
    <row r="1298" spans="2:3">
      <c r="B1298" s="347"/>
      <c r="C1298" s="347"/>
    </row>
    <row r="1299" spans="2:3">
      <c r="B1299" s="347"/>
      <c r="C1299" s="347"/>
    </row>
    <row r="1300" spans="2:3">
      <c r="B1300" s="347"/>
      <c r="C1300" s="347"/>
    </row>
    <row r="1301" spans="2:3">
      <c r="B1301" s="347"/>
      <c r="C1301" s="347"/>
    </row>
    <row r="1302" spans="2:3">
      <c r="B1302" s="347"/>
      <c r="C1302" s="347"/>
    </row>
    <row r="1303" spans="2:3">
      <c r="B1303" s="347"/>
      <c r="C1303" s="347"/>
    </row>
    <row r="1304" spans="2:3">
      <c r="B1304" s="347"/>
      <c r="C1304" s="347"/>
    </row>
    <row r="1305" spans="2:3">
      <c r="B1305" s="347"/>
      <c r="C1305" s="347"/>
    </row>
    <row r="1306" spans="2:3">
      <c r="B1306" s="347"/>
      <c r="C1306" s="347"/>
    </row>
    <row r="1307" spans="2:3">
      <c r="B1307" s="347"/>
      <c r="C1307" s="347"/>
    </row>
    <row r="1308" spans="2:3">
      <c r="B1308" s="347"/>
      <c r="C1308" s="347"/>
    </row>
    <row r="1309" spans="2:3">
      <c r="B1309" s="347"/>
      <c r="C1309" s="347"/>
    </row>
    <row r="1310" spans="2:3">
      <c r="B1310" s="347"/>
      <c r="C1310" s="347"/>
    </row>
    <row r="1311" spans="2:3">
      <c r="B1311" s="347"/>
      <c r="C1311" s="347"/>
    </row>
    <row r="1312" spans="2:3">
      <c r="B1312" s="347"/>
      <c r="C1312" s="347"/>
    </row>
    <row r="1313" spans="2:3">
      <c r="B1313" s="347"/>
      <c r="C1313" s="347"/>
    </row>
    <row r="1314" spans="2:3">
      <c r="B1314" s="347"/>
      <c r="C1314" s="347"/>
    </row>
    <row r="1315" spans="2:3">
      <c r="B1315" s="347"/>
      <c r="C1315" s="347"/>
    </row>
    <row r="1316" spans="2:3">
      <c r="B1316" s="347"/>
      <c r="C1316" s="347"/>
    </row>
    <row r="1317" spans="2:3">
      <c r="B1317" s="347"/>
      <c r="C1317" s="347"/>
    </row>
    <row r="1318" spans="2:3">
      <c r="B1318" s="347"/>
      <c r="C1318" s="347"/>
    </row>
    <row r="1319" spans="2:3">
      <c r="B1319" s="347"/>
      <c r="C1319" s="347"/>
    </row>
    <row r="1320" spans="2:3">
      <c r="B1320" s="347"/>
      <c r="C1320" s="347"/>
    </row>
    <row r="1321" spans="2:3">
      <c r="B1321" s="347"/>
      <c r="C1321" s="347"/>
    </row>
    <row r="1322" spans="2:3">
      <c r="B1322" s="347"/>
      <c r="C1322" s="347"/>
    </row>
    <row r="1323" spans="2:3">
      <c r="B1323" s="347"/>
      <c r="C1323" s="347"/>
    </row>
    <row r="1324" spans="2:3">
      <c r="B1324" s="347"/>
      <c r="C1324" s="347"/>
    </row>
    <row r="1325" spans="2:3">
      <c r="B1325" s="347"/>
      <c r="C1325" s="347"/>
    </row>
    <row r="1326" spans="2:3">
      <c r="B1326" s="347"/>
      <c r="C1326" s="347"/>
    </row>
    <row r="1327" spans="2:3">
      <c r="B1327" s="347"/>
      <c r="C1327" s="347"/>
    </row>
    <row r="1328" spans="2:3">
      <c r="B1328" s="347"/>
      <c r="C1328" s="347"/>
    </row>
    <row r="1329" spans="2:3">
      <c r="B1329" s="347"/>
      <c r="C1329" s="347"/>
    </row>
    <row r="1330" spans="2:3">
      <c r="B1330" s="347"/>
      <c r="C1330" s="347"/>
    </row>
    <row r="1331" spans="2:3">
      <c r="B1331" s="347"/>
      <c r="C1331" s="347"/>
    </row>
    <row r="1332" spans="2:3">
      <c r="B1332" s="347"/>
      <c r="C1332" s="347"/>
    </row>
    <row r="1333" spans="2:3">
      <c r="B1333" s="347"/>
      <c r="C1333" s="347"/>
    </row>
    <row r="1334" spans="2:3">
      <c r="B1334" s="347"/>
      <c r="C1334" s="347"/>
    </row>
    <row r="1335" spans="2:3">
      <c r="B1335" s="347"/>
      <c r="C1335" s="347"/>
    </row>
    <row r="1336" spans="2:3">
      <c r="B1336" s="347"/>
      <c r="C1336" s="347"/>
    </row>
    <row r="1337" spans="2:3">
      <c r="B1337" s="347"/>
      <c r="C1337" s="347"/>
    </row>
    <row r="1338" spans="2:3">
      <c r="B1338" s="347"/>
      <c r="C1338" s="347"/>
    </row>
    <row r="1339" spans="2:3">
      <c r="B1339" s="347"/>
      <c r="C1339" s="347"/>
    </row>
    <row r="1340" spans="2:3">
      <c r="B1340" s="347"/>
      <c r="C1340" s="347"/>
    </row>
    <row r="1341" spans="2:3">
      <c r="B1341" s="347"/>
      <c r="C1341" s="347"/>
    </row>
    <row r="1342" spans="2:3">
      <c r="B1342" s="347"/>
      <c r="C1342" s="347"/>
    </row>
    <row r="1343" spans="2:3">
      <c r="B1343" s="347"/>
      <c r="C1343" s="347"/>
    </row>
    <row r="1344" spans="2:3">
      <c r="B1344" s="347"/>
      <c r="C1344" s="347"/>
    </row>
    <row r="1345" spans="2:3">
      <c r="B1345" s="347"/>
      <c r="C1345" s="347"/>
    </row>
    <row r="1346" spans="2:3">
      <c r="B1346" s="347"/>
      <c r="C1346" s="347"/>
    </row>
    <row r="1347" spans="2:3">
      <c r="B1347" s="347"/>
      <c r="C1347" s="347"/>
    </row>
    <row r="1348" spans="2:3">
      <c r="B1348" s="347"/>
      <c r="C1348" s="347"/>
    </row>
    <row r="1349" spans="2:3">
      <c r="B1349" s="347"/>
      <c r="C1349" s="347"/>
    </row>
    <row r="1350" spans="2:3">
      <c r="B1350" s="347"/>
      <c r="C1350" s="347"/>
    </row>
    <row r="1351" spans="2:3">
      <c r="B1351" s="347"/>
      <c r="C1351" s="347"/>
    </row>
    <row r="1352" spans="2:3">
      <c r="B1352" s="347"/>
      <c r="C1352" s="347"/>
    </row>
    <row r="1353" spans="2:3">
      <c r="B1353" s="347"/>
      <c r="C1353" s="347"/>
    </row>
    <row r="1354" spans="2:3">
      <c r="B1354" s="347"/>
      <c r="C1354" s="347"/>
    </row>
    <row r="1355" spans="2:3">
      <c r="B1355" s="347"/>
      <c r="C1355" s="347"/>
    </row>
    <row r="1356" spans="2:3">
      <c r="B1356" s="347"/>
      <c r="C1356" s="347"/>
    </row>
    <row r="1357" spans="2:3">
      <c r="B1357" s="347"/>
      <c r="C1357" s="347"/>
    </row>
    <row r="1358" spans="2:3">
      <c r="B1358" s="347"/>
      <c r="C1358" s="347"/>
    </row>
    <row r="1359" spans="2:3">
      <c r="B1359" s="347"/>
      <c r="C1359" s="347"/>
    </row>
    <row r="1360" spans="2:3">
      <c r="B1360" s="347"/>
      <c r="C1360" s="347"/>
    </row>
    <row r="1361" spans="2:3">
      <c r="B1361" s="347"/>
      <c r="C1361" s="347"/>
    </row>
    <row r="1362" spans="2:3">
      <c r="B1362" s="347"/>
      <c r="C1362" s="347"/>
    </row>
    <row r="1363" spans="2:3">
      <c r="B1363" s="347"/>
      <c r="C1363" s="347"/>
    </row>
    <row r="1364" spans="2:3">
      <c r="B1364" s="347"/>
      <c r="C1364" s="347"/>
    </row>
    <row r="1365" spans="2:3">
      <c r="B1365" s="347"/>
      <c r="C1365" s="347"/>
    </row>
    <row r="1366" spans="2:3">
      <c r="B1366" s="347"/>
      <c r="C1366" s="347"/>
    </row>
    <row r="1367" spans="2:3">
      <c r="B1367" s="347"/>
      <c r="C1367" s="347"/>
    </row>
    <row r="1368" spans="2:3">
      <c r="B1368" s="347"/>
      <c r="C1368" s="347"/>
    </row>
    <row r="1369" spans="2:3">
      <c r="B1369" s="347"/>
      <c r="C1369" s="347"/>
    </row>
    <row r="1370" spans="2:3">
      <c r="B1370" s="347"/>
      <c r="C1370" s="347"/>
    </row>
    <row r="1371" spans="2:3">
      <c r="B1371" s="347"/>
      <c r="C1371" s="347"/>
    </row>
    <row r="1372" spans="2:3">
      <c r="B1372" s="347"/>
      <c r="C1372" s="347"/>
    </row>
    <row r="1373" spans="2:3">
      <c r="B1373" s="347"/>
      <c r="C1373" s="347"/>
    </row>
    <row r="1374" spans="2:3">
      <c r="B1374" s="347"/>
      <c r="C1374" s="347"/>
    </row>
    <row r="1375" spans="2:3">
      <c r="B1375" s="347"/>
      <c r="C1375" s="347"/>
    </row>
    <row r="1376" spans="2:3">
      <c r="B1376" s="347"/>
      <c r="C1376" s="347"/>
    </row>
    <row r="1377" spans="2:3">
      <c r="B1377" s="347"/>
      <c r="C1377" s="347"/>
    </row>
    <row r="1378" spans="2:3">
      <c r="B1378" s="347"/>
      <c r="C1378" s="347"/>
    </row>
    <row r="1379" spans="2:3">
      <c r="B1379" s="347"/>
      <c r="C1379" s="347"/>
    </row>
    <row r="1380" spans="2:3">
      <c r="B1380" s="347"/>
      <c r="C1380" s="347"/>
    </row>
    <row r="1381" spans="2:3">
      <c r="B1381" s="347"/>
      <c r="C1381" s="347"/>
    </row>
    <row r="1382" spans="2:3">
      <c r="B1382" s="347"/>
      <c r="C1382" s="347"/>
    </row>
    <row r="1383" spans="2:3">
      <c r="B1383" s="347"/>
      <c r="C1383" s="347"/>
    </row>
    <row r="1384" spans="2:3">
      <c r="B1384" s="347"/>
      <c r="C1384" s="347"/>
    </row>
    <row r="1385" spans="2:3">
      <c r="B1385" s="347"/>
      <c r="C1385" s="347"/>
    </row>
    <row r="1386" spans="2:3">
      <c r="B1386" s="347"/>
      <c r="C1386" s="347"/>
    </row>
    <row r="1387" spans="2:3">
      <c r="B1387" s="347"/>
      <c r="C1387" s="347"/>
    </row>
    <row r="1388" spans="2:3">
      <c r="B1388" s="347"/>
      <c r="C1388" s="347"/>
    </row>
    <row r="1389" spans="2:3">
      <c r="B1389" s="347"/>
      <c r="C1389" s="347"/>
    </row>
    <row r="1390" spans="2:3">
      <c r="B1390" s="347"/>
      <c r="C1390" s="347"/>
    </row>
    <row r="1391" spans="2:3">
      <c r="B1391" s="347"/>
      <c r="C1391" s="347"/>
    </row>
    <row r="1392" spans="2:3">
      <c r="B1392" s="347"/>
      <c r="C1392" s="347"/>
    </row>
    <row r="1393" spans="2:3">
      <c r="B1393" s="347"/>
      <c r="C1393" s="347"/>
    </row>
    <row r="1394" spans="2:3">
      <c r="B1394" s="347"/>
      <c r="C1394" s="347"/>
    </row>
    <row r="1395" spans="2:3">
      <c r="B1395" s="347"/>
      <c r="C1395" s="347"/>
    </row>
    <row r="1396" spans="2:3">
      <c r="B1396" s="347"/>
      <c r="C1396" s="347"/>
    </row>
    <row r="1397" spans="2:3">
      <c r="B1397" s="347"/>
      <c r="C1397" s="347"/>
    </row>
    <row r="1398" spans="2:3">
      <c r="B1398" s="347"/>
      <c r="C1398" s="347"/>
    </row>
    <row r="1399" spans="2:3">
      <c r="B1399" s="347"/>
      <c r="C1399" s="347"/>
    </row>
    <row r="1400" spans="2:3">
      <c r="B1400" s="347"/>
      <c r="C1400" s="347"/>
    </row>
    <row r="1401" spans="2:3">
      <c r="B1401" s="347"/>
      <c r="C1401" s="347"/>
    </row>
    <row r="1402" spans="2:3">
      <c r="B1402" s="347"/>
      <c r="C1402" s="347"/>
    </row>
    <row r="1403" spans="2:3">
      <c r="B1403" s="347"/>
      <c r="C1403" s="347"/>
    </row>
    <row r="1404" spans="2:3">
      <c r="B1404" s="347"/>
      <c r="C1404" s="347"/>
    </row>
    <row r="1405" spans="2:3">
      <c r="B1405" s="347"/>
      <c r="C1405" s="347"/>
    </row>
    <row r="1406" spans="2:3">
      <c r="B1406" s="347"/>
      <c r="C1406" s="347"/>
    </row>
    <row r="1407" spans="2:3">
      <c r="B1407" s="347"/>
      <c r="C1407" s="347"/>
    </row>
    <row r="1408" spans="2:3">
      <c r="B1408" s="347"/>
      <c r="C1408" s="347"/>
    </row>
    <row r="1409" spans="2:3">
      <c r="B1409" s="347"/>
      <c r="C1409" s="347"/>
    </row>
    <row r="1410" spans="2:3">
      <c r="B1410" s="347"/>
      <c r="C1410" s="347"/>
    </row>
    <row r="1411" spans="2:3">
      <c r="B1411" s="347"/>
      <c r="C1411" s="347"/>
    </row>
    <row r="1412" spans="2:3">
      <c r="B1412" s="347"/>
      <c r="C1412" s="347"/>
    </row>
    <row r="1413" spans="2:3">
      <c r="B1413" s="347"/>
      <c r="C1413" s="347"/>
    </row>
    <row r="1414" spans="2:3">
      <c r="B1414" s="347"/>
      <c r="C1414" s="347"/>
    </row>
    <row r="1415" spans="2:3">
      <c r="B1415" s="347"/>
      <c r="C1415" s="347"/>
    </row>
    <row r="1416" spans="2:3">
      <c r="B1416" s="347"/>
      <c r="C1416" s="347"/>
    </row>
    <row r="1417" spans="2:3">
      <c r="B1417" s="347"/>
      <c r="C1417" s="347"/>
    </row>
    <row r="1418" spans="2:3">
      <c r="B1418" s="347"/>
      <c r="C1418" s="347"/>
    </row>
    <row r="1419" spans="2:3">
      <c r="B1419" s="347"/>
      <c r="C1419" s="347"/>
    </row>
    <row r="1420" spans="2:3">
      <c r="B1420" s="347"/>
      <c r="C1420" s="347"/>
    </row>
    <row r="1421" spans="2:3">
      <c r="B1421" s="347"/>
      <c r="C1421" s="347"/>
    </row>
    <row r="1422" spans="2:3">
      <c r="B1422" s="347"/>
      <c r="C1422" s="347"/>
    </row>
    <row r="1423" spans="2:3">
      <c r="B1423" s="347"/>
      <c r="C1423" s="347"/>
    </row>
    <row r="1424" spans="2:3">
      <c r="B1424" s="347"/>
      <c r="C1424" s="347"/>
    </row>
    <row r="1425" spans="2:3">
      <c r="B1425" s="347"/>
      <c r="C1425" s="347"/>
    </row>
    <row r="1426" spans="2:3">
      <c r="B1426" s="347"/>
      <c r="C1426" s="347"/>
    </row>
    <row r="1427" spans="2:3">
      <c r="B1427" s="347"/>
      <c r="C1427" s="347"/>
    </row>
    <row r="1428" spans="2:3">
      <c r="B1428" s="347"/>
      <c r="C1428" s="347"/>
    </row>
    <row r="1429" spans="2:3">
      <c r="B1429" s="347"/>
      <c r="C1429" s="347"/>
    </row>
    <row r="1430" spans="2:3">
      <c r="B1430" s="347"/>
      <c r="C1430" s="347"/>
    </row>
    <row r="1431" spans="2:3">
      <c r="B1431" s="347"/>
      <c r="C1431" s="347"/>
    </row>
    <row r="1432" spans="2:3">
      <c r="B1432" s="347"/>
      <c r="C1432" s="347"/>
    </row>
    <row r="1433" spans="2:3">
      <c r="B1433" s="347"/>
      <c r="C1433" s="347"/>
    </row>
    <row r="1434" spans="2:3">
      <c r="B1434" s="347"/>
      <c r="C1434" s="347"/>
    </row>
    <row r="1435" spans="2:3">
      <c r="B1435" s="347"/>
      <c r="C1435" s="347"/>
    </row>
    <row r="1436" spans="2:3">
      <c r="B1436" s="347"/>
      <c r="C1436" s="347"/>
    </row>
    <row r="1437" spans="2:3">
      <c r="B1437" s="347"/>
      <c r="C1437" s="347"/>
    </row>
    <row r="1438" spans="2:3">
      <c r="B1438" s="347"/>
      <c r="C1438" s="347"/>
    </row>
    <row r="1439" spans="2:3">
      <c r="B1439" s="347"/>
      <c r="C1439" s="347"/>
    </row>
    <row r="1440" spans="2:3">
      <c r="B1440" s="347"/>
      <c r="C1440" s="347"/>
    </row>
    <row r="1441" spans="2:3">
      <c r="B1441" s="347"/>
      <c r="C1441" s="347"/>
    </row>
    <row r="1442" spans="2:3">
      <c r="B1442" s="347"/>
      <c r="C1442" s="347"/>
    </row>
    <row r="1443" spans="2:3">
      <c r="B1443" s="347"/>
      <c r="C1443" s="347"/>
    </row>
    <row r="1444" spans="2:3">
      <c r="B1444" s="347"/>
      <c r="C1444" s="347"/>
    </row>
    <row r="1445" spans="2:3">
      <c r="B1445" s="347"/>
      <c r="C1445" s="347"/>
    </row>
    <row r="1446" spans="2:3">
      <c r="B1446" s="347"/>
      <c r="C1446" s="347"/>
    </row>
    <row r="1447" spans="2:3">
      <c r="B1447" s="347"/>
      <c r="C1447" s="347"/>
    </row>
    <row r="1448" spans="2:3">
      <c r="B1448" s="347"/>
      <c r="C1448" s="347"/>
    </row>
    <row r="1449" spans="2:3">
      <c r="B1449" s="347"/>
      <c r="C1449" s="347"/>
    </row>
    <row r="1450" spans="2:3">
      <c r="B1450" s="347"/>
      <c r="C1450" s="347"/>
    </row>
    <row r="1451" spans="2:3">
      <c r="B1451" s="347"/>
      <c r="C1451" s="347"/>
    </row>
    <row r="1452" spans="2:3">
      <c r="B1452" s="347"/>
      <c r="C1452" s="347"/>
    </row>
    <row r="1453" spans="2:3">
      <c r="B1453" s="347"/>
      <c r="C1453" s="347"/>
    </row>
    <row r="1454" spans="2:3">
      <c r="B1454" s="347"/>
      <c r="C1454" s="347"/>
    </row>
    <row r="1455" spans="2:3">
      <c r="B1455" s="347"/>
      <c r="C1455" s="347"/>
    </row>
    <row r="1456" spans="2:3">
      <c r="B1456" s="347"/>
      <c r="C1456" s="347"/>
    </row>
    <row r="1457" spans="2:3">
      <c r="B1457" s="347"/>
      <c r="C1457" s="347"/>
    </row>
    <row r="1458" spans="2:3">
      <c r="B1458" s="347"/>
      <c r="C1458" s="347"/>
    </row>
    <row r="1459" spans="2:3">
      <c r="B1459" s="347"/>
      <c r="C1459" s="347"/>
    </row>
    <row r="1460" spans="2:3">
      <c r="B1460" s="347"/>
      <c r="C1460" s="347"/>
    </row>
    <row r="1461" spans="2:3">
      <c r="B1461" s="347"/>
      <c r="C1461" s="347"/>
    </row>
    <row r="1462" spans="2:3">
      <c r="B1462" s="347"/>
      <c r="C1462" s="347"/>
    </row>
    <row r="1463" spans="2:3">
      <c r="B1463" s="347"/>
      <c r="C1463" s="347"/>
    </row>
    <row r="1464" spans="2:3">
      <c r="B1464" s="347"/>
      <c r="C1464" s="347"/>
    </row>
    <row r="1465" spans="2:3">
      <c r="B1465" s="347"/>
      <c r="C1465" s="347"/>
    </row>
    <row r="1466" spans="2:3">
      <c r="B1466" s="347"/>
      <c r="C1466" s="347"/>
    </row>
    <row r="1467" spans="2:3">
      <c r="B1467" s="347"/>
      <c r="C1467" s="347"/>
    </row>
    <row r="1468" spans="2:3">
      <c r="B1468" s="347"/>
      <c r="C1468" s="347"/>
    </row>
    <row r="1469" spans="2:3">
      <c r="B1469" s="347"/>
      <c r="C1469" s="347"/>
    </row>
    <row r="1470" spans="2:3">
      <c r="B1470" s="347"/>
      <c r="C1470" s="347"/>
    </row>
    <row r="1471" spans="2:3">
      <c r="B1471" s="347"/>
      <c r="C1471" s="347"/>
    </row>
    <row r="1472" spans="2:3">
      <c r="B1472" s="347"/>
      <c r="C1472" s="347"/>
    </row>
    <row r="1473" spans="2:3">
      <c r="B1473" s="347"/>
      <c r="C1473" s="347"/>
    </row>
    <row r="1474" spans="2:3">
      <c r="B1474" s="347"/>
      <c r="C1474" s="347"/>
    </row>
    <row r="1475" spans="2:3">
      <c r="B1475" s="347"/>
      <c r="C1475" s="347"/>
    </row>
    <row r="1476" spans="2:3">
      <c r="B1476" s="347"/>
      <c r="C1476" s="347"/>
    </row>
    <row r="1477" spans="2:3">
      <c r="B1477" s="347"/>
      <c r="C1477" s="347"/>
    </row>
    <row r="1478" spans="2:3">
      <c r="B1478" s="347"/>
      <c r="C1478" s="347"/>
    </row>
    <row r="1479" spans="2:3">
      <c r="B1479" s="347"/>
      <c r="C1479" s="347"/>
    </row>
    <row r="1480" spans="2:3">
      <c r="B1480" s="347"/>
      <c r="C1480" s="347"/>
    </row>
    <row r="1481" spans="2:3">
      <c r="B1481" s="347"/>
      <c r="C1481" s="347"/>
    </row>
    <row r="1482" spans="2:3">
      <c r="B1482" s="347"/>
      <c r="C1482" s="347"/>
    </row>
    <row r="1483" spans="2:3">
      <c r="B1483" s="347"/>
      <c r="C1483" s="347"/>
    </row>
    <row r="1484" spans="2:3">
      <c r="B1484" s="347"/>
      <c r="C1484" s="347"/>
    </row>
    <row r="1485" spans="2:3">
      <c r="B1485" s="347"/>
      <c r="C1485" s="347"/>
    </row>
    <row r="1486" spans="2:3">
      <c r="B1486" s="347"/>
      <c r="C1486" s="347"/>
    </row>
    <row r="1487" spans="2:3">
      <c r="B1487" s="347"/>
      <c r="C1487" s="347"/>
    </row>
    <row r="1488" spans="2:3">
      <c r="B1488" s="347"/>
      <c r="C1488" s="347"/>
    </row>
    <row r="1489" spans="2:3">
      <c r="B1489" s="347"/>
      <c r="C1489" s="347"/>
    </row>
    <row r="1490" spans="2:3">
      <c r="B1490" s="347"/>
      <c r="C1490" s="347"/>
    </row>
    <row r="1491" spans="2:3">
      <c r="B1491" s="347"/>
      <c r="C1491" s="347"/>
    </row>
    <row r="1492" spans="2:3">
      <c r="B1492" s="347"/>
      <c r="C1492" s="347"/>
    </row>
    <row r="1493" spans="2:3">
      <c r="B1493" s="347"/>
      <c r="C1493" s="347"/>
    </row>
    <row r="1494" spans="2:3">
      <c r="B1494" s="347"/>
      <c r="C1494" s="347"/>
    </row>
    <row r="1495" spans="2:3">
      <c r="B1495" s="347"/>
      <c r="C1495" s="347"/>
    </row>
    <row r="1496" spans="2:3">
      <c r="B1496" s="347"/>
      <c r="C1496" s="347"/>
    </row>
    <row r="1497" spans="2:3">
      <c r="B1497" s="347"/>
      <c r="C1497" s="347"/>
    </row>
    <row r="1498" spans="2:3">
      <c r="B1498" s="347"/>
      <c r="C1498" s="347"/>
    </row>
    <row r="1499" spans="2:3">
      <c r="B1499" s="347"/>
      <c r="C1499" s="347"/>
    </row>
    <row r="1500" spans="2:3">
      <c r="B1500" s="347"/>
      <c r="C1500" s="347"/>
    </row>
    <row r="1501" spans="2:3">
      <c r="B1501" s="347"/>
      <c r="C1501" s="347"/>
    </row>
    <row r="1502" spans="2:3">
      <c r="B1502" s="347"/>
      <c r="C1502" s="347"/>
    </row>
    <row r="1503" spans="2:3">
      <c r="B1503" s="347"/>
      <c r="C1503" s="347"/>
    </row>
    <row r="1504" spans="2:3">
      <c r="B1504" s="347"/>
      <c r="C1504" s="347"/>
    </row>
    <row r="1505" spans="2:3">
      <c r="B1505" s="347"/>
      <c r="C1505" s="347"/>
    </row>
    <row r="1506" spans="2:3">
      <c r="B1506" s="347"/>
      <c r="C1506" s="347"/>
    </row>
    <row r="1507" spans="2:3">
      <c r="B1507" s="347"/>
      <c r="C1507" s="347"/>
    </row>
    <row r="1508" spans="2:3">
      <c r="B1508" s="347"/>
      <c r="C1508" s="347"/>
    </row>
    <row r="1509" spans="2:3">
      <c r="B1509" s="347"/>
      <c r="C1509" s="347"/>
    </row>
    <row r="1510" spans="2:3">
      <c r="B1510" s="347"/>
      <c r="C1510" s="347"/>
    </row>
    <row r="1511" spans="2:3">
      <c r="B1511" s="347"/>
      <c r="C1511" s="347"/>
    </row>
    <row r="1512" spans="2:3">
      <c r="B1512" s="347"/>
      <c r="C1512" s="347"/>
    </row>
    <row r="1513" spans="2:3">
      <c r="B1513" s="347"/>
      <c r="C1513" s="347"/>
    </row>
    <row r="1514" spans="2:3">
      <c r="B1514" s="347"/>
      <c r="C1514" s="347"/>
    </row>
    <row r="1515" spans="2:3">
      <c r="B1515" s="347"/>
      <c r="C1515" s="347"/>
    </row>
    <row r="1516" spans="2:3">
      <c r="B1516" s="347"/>
      <c r="C1516" s="347"/>
    </row>
    <row r="1517" spans="2:3">
      <c r="B1517" s="347"/>
      <c r="C1517" s="347"/>
    </row>
    <row r="1518" spans="2:3">
      <c r="B1518" s="347"/>
      <c r="C1518" s="347"/>
    </row>
    <row r="1519" spans="2:3">
      <c r="B1519" s="347"/>
      <c r="C1519" s="347"/>
    </row>
    <row r="1520" spans="2:3">
      <c r="B1520" s="347"/>
      <c r="C1520" s="347"/>
    </row>
    <row r="1521" spans="2:3">
      <c r="B1521" s="347"/>
      <c r="C1521" s="347"/>
    </row>
    <row r="1522" spans="2:3">
      <c r="B1522" s="347"/>
      <c r="C1522" s="347"/>
    </row>
    <row r="1523" spans="2:3">
      <c r="B1523" s="347"/>
      <c r="C1523" s="347"/>
    </row>
    <row r="1524" spans="2:3">
      <c r="B1524" s="347"/>
      <c r="C1524" s="347"/>
    </row>
    <row r="1525" spans="2:3">
      <c r="B1525" s="347"/>
      <c r="C1525" s="347"/>
    </row>
    <row r="1526" spans="2:3">
      <c r="B1526" s="347"/>
      <c r="C1526" s="347"/>
    </row>
    <row r="1527" spans="2:3">
      <c r="B1527" s="347"/>
      <c r="C1527" s="347"/>
    </row>
    <row r="1528" spans="2:3">
      <c r="B1528" s="347"/>
      <c r="C1528" s="347"/>
    </row>
    <row r="1529" spans="2:3">
      <c r="B1529" s="347"/>
      <c r="C1529" s="347"/>
    </row>
    <row r="1530" spans="2:3">
      <c r="B1530" s="347"/>
      <c r="C1530" s="347"/>
    </row>
    <row r="1531" spans="2:3">
      <c r="B1531" s="347"/>
      <c r="C1531" s="347"/>
    </row>
    <row r="1532" spans="2:3">
      <c r="B1532" s="347"/>
      <c r="C1532" s="347"/>
    </row>
    <row r="1533" spans="2:3">
      <c r="B1533" s="347"/>
      <c r="C1533" s="347"/>
    </row>
    <row r="1534" spans="2:3">
      <c r="B1534" s="347"/>
      <c r="C1534" s="347"/>
    </row>
    <row r="1535" spans="2:3">
      <c r="B1535" s="347"/>
      <c r="C1535" s="347"/>
    </row>
    <row r="1536" spans="2:3">
      <c r="B1536" s="347"/>
      <c r="C1536" s="347"/>
    </row>
    <row r="1537" spans="2:3">
      <c r="B1537" s="347"/>
      <c r="C1537" s="347"/>
    </row>
    <row r="1538" spans="2:3">
      <c r="B1538" s="347"/>
      <c r="C1538" s="347"/>
    </row>
    <row r="1539" spans="2:3">
      <c r="B1539" s="347"/>
      <c r="C1539" s="347"/>
    </row>
    <row r="1540" spans="2:3">
      <c r="B1540" s="347"/>
      <c r="C1540" s="347"/>
    </row>
    <row r="1541" spans="2:3">
      <c r="B1541" s="347"/>
      <c r="C1541" s="347"/>
    </row>
    <row r="1542" spans="2:3">
      <c r="B1542" s="347"/>
      <c r="C1542" s="347"/>
    </row>
    <row r="1543" spans="2:3">
      <c r="B1543" s="347"/>
      <c r="C1543" s="347"/>
    </row>
    <row r="1544" spans="2:3">
      <c r="B1544" s="347"/>
      <c r="C1544" s="347"/>
    </row>
    <row r="1545" spans="2:3">
      <c r="B1545" s="347"/>
      <c r="C1545" s="347"/>
    </row>
    <row r="1546" spans="2:3">
      <c r="B1546" s="347"/>
      <c r="C1546" s="347"/>
    </row>
    <row r="1547" spans="2:3">
      <c r="B1547" s="347"/>
      <c r="C1547" s="347"/>
    </row>
    <row r="1548" spans="2:3">
      <c r="B1548" s="347"/>
      <c r="C1548" s="347"/>
    </row>
    <row r="1549" spans="2:3">
      <c r="B1549" s="347"/>
      <c r="C1549" s="347"/>
    </row>
    <row r="1550" spans="2:3">
      <c r="B1550" s="347"/>
      <c r="C1550" s="347"/>
    </row>
    <row r="1551" spans="2:3">
      <c r="B1551" s="347"/>
      <c r="C1551" s="347"/>
    </row>
    <row r="1552" spans="2:3">
      <c r="B1552" s="347"/>
      <c r="C1552" s="347"/>
    </row>
    <row r="1553" spans="2:3">
      <c r="B1553" s="347"/>
      <c r="C1553" s="347"/>
    </row>
    <row r="1554" spans="2:3">
      <c r="B1554" s="347"/>
      <c r="C1554" s="347"/>
    </row>
    <row r="1555" spans="2:3">
      <c r="B1555" s="347"/>
      <c r="C1555" s="347"/>
    </row>
    <row r="1556" spans="2:3">
      <c r="B1556" s="347"/>
      <c r="C1556" s="347"/>
    </row>
    <row r="1557" spans="2:3">
      <c r="B1557" s="347"/>
      <c r="C1557" s="347"/>
    </row>
    <row r="1558" spans="2:3">
      <c r="B1558" s="347"/>
      <c r="C1558" s="347"/>
    </row>
    <row r="1559" spans="2:3">
      <c r="B1559" s="347"/>
      <c r="C1559" s="347"/>
    </row>
    <row r="1560" spans="2:3">
      <c r="B1560" s="347"/>
      <c r="C1560" s="347"/>
    </row>
    <row r="1561" spans="2:3">
      <c r="B1561" s="347"/>
      <c r="C1561" s="347"/>
    </row>
    <row r="1562" spans="2:3">
      <c r="B1562" s="347"/>
      <c r="C1562" s="347"/>
    </row>
    <row r="1563" spans="2:3">
      <c r="B1563" s="347"/>
      <c r="C1563" s="347"/>
    </row>
    <row r="1564" spans="2:3">
      <c r="B1564" s="347"/>
      <c r="C1564" s="347"/>
    </row>
    <row r="1565" spans="2:3">
      <c r="B1565" s="347"/>
      <c r="C1565" s="347"/>
    </row>
    <row r="1566" spans="2:3">
      <c r="B1566" s="347"/>
      <c r="C1566" s="347"/>
    </row>
    <row r="1567" spans="2:3">
      <c r="B1567" s="347"/>
      <c r="C1567" s="347"/>
    </row>
    <row r="1568" spans="2:3">
      <c r="B1568" s="347"/>
      <c r="C1568" s="347"/>
    </row>
    <row r="1569" spans="2:3">
      <c r="B1569" s="347"/>
      <c r="C1569" s="347"/>
    </row>
    <row r="1570" spans="2:3">
      <c r="B1570" s="347"/>
      <c r="C1570" s="347"/>
    </row>
    <row r="1571" spans="2:3">
      <c r="B1571" s="347"/>
      <c r="C1571" s="347"/>
    </row>
    <row r="1572" spans="2:3">
      <c r="B1572" s="347"/>
      <c r="C1572" s="347"/>
    </row>
    <row r="1573" spans="2:3">
      <c r="B1573" s="347"/>
      <c r="C1573" s="347"/>
    </row>
    <row r="1574" spans="2:3">
      <c r="B1574" s="347"/>
      <c r="C1574" s="347"/>
    </row>
    <row r="1575" spans="2:3">
      <c r="B1575" s="347"/>
      <c r="C1575" s="347"/>
    </row>
    <row r="1576" spans="2:3">
      <c r="B1576" s="347"/>
      <c r="C1576" s="347"/>
    </row>
    <row r="1577" spans="2:3">
      <c r="B1577" s="347"/>
      <c r="C1577" s="347"/>
    </row>
    <row r="1578" spans="2:3">
      <c r="B1578" s="347"/>
      <c r="C1578" s="347"/>
    </row>
    <row r="1579" spans="2:3">
      <c r="B1579" s="347"/>
      <c r="C1579" s="347"/>
    </row>
    <row r="1580" spans="2:3">
      <c r="B1580" s="347"/>
      <c r="C1580" s="347"/>
    </row>
    <row r="1581" spans="2:3">
      <c r="B1581" s="347"/>
      <c r="C1581" s="347"/>
    </row>
    <row r="1582" spans="2:3">
      <c r="B1582" s="347"/>
      <c r="C1582" s="347"/>
    </row>
    <row r="1583" spans="2:3">
      <c r="B1583" s="347"/>
      <c r="C1583" s="347"/>
    </row>
    <row r="1584" spans="2:3">
      <c r="B1584" s="347"/>
      <c r="C1584" s="347"/>
    </row>
    <row r="1585" spans="2:3">
      <c r="B1585" s="347"/>
      <c r="C1585" s="347"/>
    </row>
    <row r="1586" spans="2:3">
      <c r="B1586" s="347"/>
      <c r="C1586" s="347"/>
    </row>
    <row r="1587" spans="2:3">
      <c r="B1587" s="347"/>
      <c r="C1587" s="347"/>
    </row>
    <row r="1588" spans="2:3">
      <c r="B1588" s="347"/>
      <c r="C1588" s="347"/>
    </row>
    <row r="1589" spans="2:3">
      <c r="B1589" s="347"/>
      <c r="C1589" s="347"/>
    </row>
    <row r="1590" spans="2:3">
      <c r="B1590" s="347"/>
      <c r="C1590" s="347"/>
    </row>
    <row r="1591" spans="2:3">
      <c r="B1591" s="347"/>
      <c r="C1591" s="347"/>
    </row>
    <row r="1592" spans="2:3">
      <c r="B1592" s="347"/>
      <c r="C1592" s="347"/>
    </row>
    <row r="1593" spans="2:3">
      <c r="B1593" s="347"/>
      <c r="C1593" s="347"/>
    </row>
    <row r="1594" spans="2:3">
      <c r="B1594" s="347"/>
      <c r="C1594" s="347"/>
    </row>
    <row r="1595" spans="2:3">
      <c r="B1595" s="347"/>
      <c r="C1595" s="347"/>
    </row>
    <row r="1596" spans="2:3">
      <c r="B1596" s="347"/>
      <c r="C1596" s="347"/>
    </row>
    <row r="1597" spans="2:3">
      <c r="B1597" s="347"/>
      <c r="C1597" s="347"/>
    </row>
    <row r="1598" spans="2:3">
      <c r="B1598" s="347"/>
      <c r="C1598" s="347"/>
    </row>
    <row r="1599" spans="2:3">
      <c r="B1599" s="347"/>
      <c r="C1599" s="347"/>
    </row>
    <row r="1600" spans="2:3">
      <c r="B1600" s="347"/>
      <c r="C1600" s="347"/>
    </row>
    <row r="1601" spans="2:3">
      <c r="B1601" s="347"/>
      <c r="C1601" s="347"/>
    </row>
    <row r="1602" spans="2:3">
      <c r="B1602" s="347"/>
      <c r="C1602" s="347"/>
    </row>
    <row r="1603" spans="2:3">
      <c r="B1603" s="347"/>
      <c r="C1603" s="347"/>
    </row>
    <row r="1604" spans="2:3">
      <c r="B1604" s="347"/>
      <c r="C1604" s="347"/>
    </row>
    <row r="1605" spans="2:3">
      <c r="B1605" s="347"/>
      <c r="C1605" s="347"/>
    </row>
    <row r="1606" spans="2:3">
      <c r="B1606" s="347"/>
      <c r="C1606" s="347"/>
    </row>
    <row r="1607" spans="2:3">
      <c r="B1607" s="347"/>
      <c r="C1607" s="347"/>
    </row>
    <row r="1608" spans="2:3">
      <c r="B1608" s="347"/>
      <c r="C1608" s="347"/>
    </row>
    <row r="1609" spans="2:3">
      <c r="B1609" s="347"/>
      <c r="C1609" s="347"/>
    </row>
    <row r="1610" spans="2:3">
      <c r="B1610" s="347"/>
      <c r="C1610" s="347"/>
    </row>
    <row r="1611" spans="2:3">
      <c r="B1611" s="347"/>
      <c r="C1611" s="347"/>
    </row>
    <row r="1612" spans="2:3">
      <c r="B1612" s="347"/>
      <c r="C1612" s="347"/>
    </row>
    <row r="1613" spans="2:3">
      <c r="B1613" s="347"/>
      <c r="C1613" s="347"/>
    </row>
    <row r="1614" spans="2:3">
      <c r="B1614" s="347"/>
      <c r="C1614" s="347"/>
    </row>
    <row r="1615" spans="2:3">
      <c r="B1615" s="347"/>
      <c r="C1615" s="347"/>
    </row>
    <row r="1616" spans="2:3">
      <c r="B1616" s="347"/>
      <c r="C1616" s="347"/>
    </row>
    <row r="1617" spans="2:3">
      <c r="B1617" s="347"/>
      <c r="C1617" s="347"/>
    </row>
    <row r="1618" spans="2:3">
      <c r="B1618" s="347"/>
      <c r="C1618" s="347"/>
    </row>
    <row r="1619" spans="2:3">
      <c r="B1619" s="347"/>
      <c r="C1619" s="347"/>
    </row>
    <row r="1620" spans="2:3">
      <c r="B1620" s="347"/>
      <c r="C1620" s="347"/>
    </row>
    <row r="1621" spans="2:3">
      <c r="B1621" s="347"/>
      <c r="C1621" s="347"/>
    </row>
    <row r="1622" spans="2:3">
      <c r="B1622" s="347"/>
      <c r="C1622" s="347"/>
    </row>
    <row r="1623" spans="2:3">
      <c r="B1623" s="347"/>
      <c r="C1623" s="347"/>
    </row>
    <row r="1624" spans="2:3">
      <c r="B1624" s="347"/>
      <c r="C1624" s="347"/>
    </row>
    <row r="1625" spans="2:3">
      <c r="B1625" s="347"/>
      <c r="C1625" s="347"/>
    </row>
    <row r="1626" spans="2:3">
      <c r="B1626" s="347"/>
      <c r="C1626" s="347"/>
    </row>
    <row r="1627" spans="2:3">
      <c r="B1627" s="347"/>
      <c r="C1627" s="347"/>
    </row>
    <row r="1628" spans="2:3">
      <c r="B1628" s="347"/>
      <c r="C1628" s="347"/>
    </row>
    <row r="1629" spans="2:3">
      <c r="B1629" s="347"/>
      <c r="C1629" s="347"/>
    </row>
    <row r="1630" spans="2:3">
      <c r="B1630" s="347"/>
      <c r="C1630" s="347"/>
    </row>
    <row r="1631" spans="2:3">
      <c r="B1631" s="347"/>
      <c r="C1631" s="347"/>
    </row>
    <row r="1632" spans="2:3">
      <c r="B1632" s="347"/>
      <c r="C1632" s="347"/>
    </row>
    <row r="1633" spans="2:3">
      <c r="B1633" s="347"/>
      <c r="C1633" s="347"/>
    </row>
    <row r="1634" spans="2:3">
      <c r="B1634" s="347"/>
      <c r="C1634" s="347"/>
    </row>
    <row r="1635" spans="2:3">
      <c r="B1635" s="347"/>
      <c r="C1635" s="347"/>
    </row>
    <row r="1636" spans="2:3">
      <c r="B1636" s="347"/>
      <c r="C1636" s="347"/>
    </row>
    <row r="1637" spans="2:3">
      <c r="B1637" s="347"/>
      <c r="C1637" s="347"/>
    </row>
    <row r="1638" spans="2:3">
      <c r="B1638" s="347"/>
      <c r="C1638" s="347"/>
    </row>
    <row r="1639" spans="2:3">
      <c r="B1639" s="347"/>
      <c r="C1639" s="347"/>
    </row>
    <row r="1640" spans="2:3">
      <c r="B1640" s="347"/>
      <c r="C1640" s="347"/>
    </row>
    <row r="1641" spans="2:3">
      <c r="B1641" s="347"/>
      <c r="C1641" s="347"/>
    </row>
    <row r="1642" spans="2:3">
      <c r="B1642" s="347"/>
      <c r="C1642" s="347"/>
    </row>
    <row r="1643" spans="2:3">
      <c r="B1643" s="347"/>
      <c r="C1643" s="347"/>
    </row>
    <row r="1644" spans="2:3">
      <c r="B1644" s="347"/>
      <c r="C1644" s="347"/>
    </row>
    <row r="1645" spans="2:3">
      <c r="B1645" s="347"/>
      <c r="C1645" s="347"/>
    </row>
    <row r="1646" spans="2:3">
      <c r="B1646" s="347"/>
      <c r="C1646" s="347"/>
    </row>
    <row r="1647" spans="2:3">
      <c r="B1647" s="347"/>
      <c r="C1647" s="347"/>
    </row>
    <row r="1648" spans="2:3">
      <c r="B1648" s="347"/>
      <c r="C1648" s="347"/>
    </row>
    <row r="1649" spans="2:3">
      <c r="B1649" s="347"/>
      <c r="C1649" s="347"/>
    </row>
    <row r="1650" spans="2:3">
      <c r="B1650" s="347"/>
      <c r="C1650" s="347"/>
    </row>
    <row r="1651" spans="2:3">
      <c r="B1651" s="347"/>
      <c r="C1651" s="347"/>
    </row>
    <row r="1652" spans="2:3">
      <c r="B1652" s="347"/>
      <c r="C1652" s="347"/>
    </row>
    <row r="1653" spans="2:3">
      <c r="B1653" s="347"/>
      <c r="C1653" s="347"/>
    </row>
    <row r="1654" spans="2:3">
      <c r="B1654" s="347"/>
      <c r="C1654" s="347"/>
    </row>
    <row r="1655" spans="2:3">
      <c r="B1655" s="347"/>
      <c r="C1655" s="347"/>
    </row>
    <row r="1656" spans="2:3">
      <c r="B1656" s="347"/>
      <c r="C1656" s="347"/>
    </row>
    <row r="1657" spans="2:3">
      <c r="B1657" s="347"/>
      <c r="C1657" s="347"/>
    </row>
    <row r="1658" spans="2:3">
      <c r="B1658" s="347"/>
      <c r="C1658" s="347"/>
    </row>
    <row r="1659" spans="2:3">
      <c r="B1659" s="347"/>
      <c r="C1659" s="347"/>
    </row>
    <row r="1660" spans="2:3">
      <c r="B1660" s="347"/>
      <c r="C1660" s="347"/>
    </row>
    <row r="1661" spans="2:3">
      <c r="B1661" s="347"/>
      <c r="C1661" s="347"/>
    </row>
    <row r="1662" spans="2:3">
      <c r="B1662" s="347"/>
      <c r="C1662" s="347"/>
    </row>
    <row r="1663" spans="2:3">
      <c r="B1663" s="347"/>
      <c r="C1663" s="347"/>
    </row>
    <row r="1664" spans="2:3">
      <c r="B1664" s="347"/>
      <c r="C1664" s="347"/>
    </row>
    <row r="1665" spans="2:3">
      <c r="B1665" s="347"/>
      <c r="C1665" s="347"/>
    </row>
    <row r="1666" spans="2:3">
      <c r="B1666" s="347"/>
      <c r="C1666" s="347"/>
    </row>
    <row r="1667" spans="2:3">
      <c r="B1667" s="347"/>
      <c r="C1667" s="347"/>
    </row>
    <row r="1668" spans="2:3">
      <c r="B1668" s="347"/>
      <c r="C1668" s="347"/>
    </row>
    <row r="1669" spans="2:3">
      <c r="B1669" s="347"/>
      <c r="C1669" s="347"/>
    </row>
    <row r="1670" spans="2:3">
      <c r="B1670" s="347"/>
      <c r="C1670" s="347"/>
    </row>
    <row r="1671" spans="2:3">
      <c r="B1671" s="347"/>
      <c r="C1671" s="347"/>
    </row>
    <row r="1672" spans="2:3">
      <c r="B1672" s="347"/>
      <c r="C1672" s="347"/>
    </row>
    <row r="1673" spans="2:3">
      <c r="B1673" s="347"/>
      <c r="C1673" s="347"/>
    </row>
    <row r="1674" spans="2:3">
      <c r="B1674" s="347"/>
      <c r="C1674" s="347"/>
    </row>
    <row r="1675" spans="2:3">
      <c r="B1675" s="347"/>
      <c r="C1675" s="347"/>
    </row>
    <row r="1676" spans="2:3">
      <c r="B1676" s="347"/>
      <c r="C1676" s="347"/>
    </row>
    <row r="1677" spans="2:3">
      <c r="B1677" s="347"/>
      <c r="C1677" s="347"/>
    </row>
    <row r="1678" spans="2:3">
      <c r="B1678" s="347"/>
      <c r="C1678" s="347"/>
    </row>
    <row r="1679" spans="2:3">
      <c r="B1679" s="347"/>
      <c r="C1679" s="347"/>
    </row>
    <row r="1680" spans="2:3">
      <c r="B1680" s="347"/>
      <c r="C1680" s="347"/>
    </row>
    <row r="1681" spans="2:3">
      <c r="B1681" s="347"/>
      <c r="C1681" s="347"/>
    </row>
    <row r="1682" spans="2:3">
      <c r="B1682" s="347"/>
      <c r="C1682" s="347"/>
    </row>
    <row r="1683" spans="2:3">
      <c r="B1683" s="347"/>
      <c r="C1683" s="347"/>
    </row>
    <row r="1684" spans="2:3">
      <c r="B1684" s="347"/>
      <c r="C1684" s="347"/>
    </row>
    <row r="1685" spans="2:3">
      <c r="B1685" s="347"/>
      <c r="C1685" s="347"/>
    </row>
    <row r="1686" spans="2:3">
      <c r="B1686" s="347"/>
      <c r="C1686" s="347"/>
    </row>
    <row r="1687" spans="2:3">
      <c r="B1687" s="347"/>
      <c r="C1687" s="347"/>
    </row>
    <row r="1688" spans="2:3">
      <c r="B1688" s="347"/>
      <c r="C1688" s="347"/>
    </row>
    <row r="1689" spans="2:3">
      <c r="B1689" s="347"/>
      <c r="C1689" s="347"/>
    </row>
    <row r="1690" spans="2:3">
      <c r="B1690" s="347"/>
      <c r="C1690" s="347"/>
    </row>
    <row r="1691" spans="2:3">
      <c r="B1691" s="347"/>
      <c r="C1691" s="347"/>
    </row>
    <row r="1692" spans="2:3">
      <c r="B1692" s="347"/>
      <c r="C1692" s="347"/>
    </row>
    <row r="1693" spans="2:3">
      <c r="B1693" s="347"/>
      <c r="C1693" s="347"/>
    </row>
    <row r="1694" spans="2:3">
      <c r="B1694" s="347"/>
      <c r="C1694" s="347"/>
    </row>
    <row r="1695" spans="2:3">
      <c r="B1695" s="347"/>
      <c r="C1695" s="347"/>
    </row>
    <row r="1696" spans="2:3">
      <c r="B1696" s="347"/>
      <c r="C1696" s="347"/>
    </row>
    <row r="1697" spans="2:3">
      <c r="B1697" s="347"/>
      <c r="C1697" s="347"/>
    </row>
    <row r="1698" spans="2:3">
      <c r="B1698" s="347"/>
      <c r="C1698" s="347"/>
    </row>
    <row r="1699" spans="2:3">
      <c r="B1699" s="347"/>
      <c r="C1699" s="347"/>
    </row>
    <row r="1700" spans="2:3">
      <c r="B1700" s="347"/>
      <c r="C1700" s="347"/>
    </row>
    <row r="1701" spans="2:3">
      <c r="B1701" s="347"/>
      <c r="C1701" s="347"/>
    </row>
    <row r="1702" spans="2:3">
      <c r="B1702" s="347"/>
      <c r="C1702" s="347"/>
    </row>
    <row r="1703" spans="2:3">
      <c r="B1703" s="347"/>
      <c r="C1703" s="347"/>
    </row>
    <row r="1704" spans="2:3">
      <c r="B1704" s="347"/>
      <c r="C1704" s="347"/>
    </row>
    <row r="1705" spans="2:3">
      <c r="B1705" s="347"/>
      <c r="C1705" s="347"/>
    </row>
    <row r="1706" spans="2:3">
      <c r="B1706" s="347"/>
      <c r="C1706" s="347"/>
    </row>
    <row r="1707" spans="2:3">
      <c r="B1707" s="347"/>
      <c r="C1707" s="347"/>
    </row>
    <row r="1708" spans="2:3">
      <c r="B1708" s="347"/>
      <c r="C1708" s="347"/>
    </row>
    <row r="1709" spans="2:3">
      <c r="B1709" s="347"/>
      <c r="C1709" s="347"/>
    </row>
    <row r="1710" spans="2:3">
      <c r="B1710" s="347"/>
      <c r="C1710" s="347"/>
    </row>
    <row r="1711" spans="2:3">
      <c r="B1711" s="347"/>
      <c r="C1711" s="347"/>
    </row>
    <row r="1712" spans="2:3">
      <c r="B1712" s="347"/>
      <c r="C1712" s="347"/>
    </row>
    <row r="1713" spans="2:3">
      <c r="B1713" s="347"/>
      <c r="C1713" s="347"/>
    </row>
    <row r="1714" spans="2:3">
      <c r="B1714" s="347"/>
      <c r="C1714" s="347"/>
    </row>
    <row r="1715" spans="2:3">
      <c r="B1715" s="347"/>
      <c r="C1715" s="347"/>
    </row>
    <row r="1716" spans="2:3">
      <c r="B1716" s="347"/>
      <c r="C1716" s="347"/>
    </row>
    <row r="1717" spans="2:3">
      <c r="B1717" s="347"/>
      <c r="C1717" s="347"/>
    </row>
    <row r="1718" spans="2:3">
      <c r="B1718" s="347"/>
      <c r="C1718" s="347"/>
    </row>
    <row r="1719" spans="2:3">
      <c r="B1719" s="347"/>
      <c r="C1719" s="347"/>
    </row>
    <row r="1720" spans="2:3">
      <c r="B1720" s="347"/>
      <c r="C1720" s="347"/>
    </row>
    <row r="1721" spans="2:3">
      <c r="B1721" s="347"/>
      <c r="C1721" s="347"/>
    </row>
    <row r="1722" spans="2:3">
      <c r="B1722" s="347"/>
      <c r="C1722" s="347"/>
    </row>
    <row r="1723" spans="2:3">
      <c r="B1723" s="347"/>
      <c r="C1723" s="347"/>
    </row>
    <row r="1724" spans="2:3">
      <c r="B1724" s="347"/>
      <c r="C1724" s="347"/>
    </row>
    <row r="1725" spans="2:3">
      <c r="B1725" s="347"/>
      <c r="C1725" s="347"/>
    </row>
    <row r="1726" spans="2:3">
      <c r="B1726" s="347"/>
      <c r="C1726" s="347"/>
    </row>
    <row r="1727" spans="2:3">
      <c r="B1727" s="347"/>
      <c r="C1727" s="347"/>
    </row>
    <row r="1728" spans="2:3">
      <c r="B1728" s="347"/>
      <c r="C1728" s="347"/>
    </row>
    <row r="1729" spans="2:3">
      <c r="B1729" s="347"/>
      <c r="C1729" s="347"/>
    </row>
    <row r="1730" spans="2:3">
      <c r="B1730" s="347"/>
      <c r="C1730" s="347"/>
    </row>
    <row r="1731" spans="2:3">
      <c r="B1731" s="347"/>
      <c r="C1731" s="347"/>
    </row>
    <row r="1732" spans="2:3">
      <c r="B1732" s="347"/>
      <c r="C1732" s="347"/>
    </row>
    <row r="1733" spans="2:3">
      <c r="B1733" s="347"/>
      <c r="C1733" s="347"/>
    </row>
    <row r="1734" spans="2:3">
      <c r="B1734" s="347"/>
      <c r="C1734" s="347"/>
    </row>
    <row r="1735" spans="2:3">
      <c r="B1735" s="347"/>
      <c r="C1735" s="347"/>
    </row>
    <row r="1736" spans="2:3">
      <c r="B1736" s="347"/>
      <c r="C1736" s="347"/>
    </row>
    <row r="1737" spans="2:3">
      <c r="B1737" s="347"/>
      <c r="C1737" s="347"/>
    </row>
    <row r="1738" spans="2:3">
      <c r="B1738" s="347"/>
      <c r="C1738" s="347"/>
    </row>
    <row r="1739" spans="2:3">
      <c r="B1739" s="347"/>
      <c r="C1739" s="347"/>
    </row>
    <row r="1740" spans="2:3">
      <c r="B1740" s="347"/>
      <c r="C1740" s="347"/>
    </row>
    <row r="1741" spans="2:3">
      <c r="B1741" s="347"/>
      <c r="C1741" s="347"/>
    </row>
    <row r="1742" spans="2:3">
      <c r="B1742" s="347"/>
      <c r="C1742" s="347"/>
    </row>
    <row r="1743" spans="2:3">
      <c r="B1743" s="347"/>
      <c r="C1743" s="347"/>
    </row>
    <row r="1744" spans="2:3">
      <c r="B1744" s="347"/>
      <c r="C1744" s="347"/>
    </row>
    <row r="1745" spans="2:3">
      <c r="B1745" s="347"/>
      <c r="C1745" s="347"/>
    </row>
    <row r="1746" spans="2:3">
      <c r="B1746" s="347"/>
      <c r="C1746" s="347"/>
    </row>
    <row r="1747" spans="2:3">
      <c r="B1747" s="347"/>
      <c r="C1747" s="347"/>
    </row>
    <row r="1748" spans="2:3">
      <c r="B1748" s="347"/>
      <c r="C1748" s="347"/>
    </row>
    <row r="1749" spans="2:3">
      <c r="B1749" s="347"/>
      <c r="C1749" s="347"/>
    </row>
    <row r="1750" spans="2:3">
      <c r="B1750" s="347"/>
      <c r="C1750" s="347"/>
    </row>
    <row r="1751" spans="2:3">
      <c r="B1751" s="347"/>
      <c r="C1751" s="347"/>
    </row>
    <row r="1752" spans="2:3">
      <c r="B1752" s="347"/>
      <c r="C1752" s="347"/>
    </row>
    <row r="1753" spans="2:3">
      <c r="B1753" s="347"/>
      <c r="C1753" s="347"/>
    </row>
    <row r="1754" spans="2:3">
      <c r="B1754" s="347"/>
      <c r="C1754" s="347"/>
    </row>
    <row r="1755" spans="2:3">
      <c r="B1755" s="347"/>
      <c r="C1755" s="347"/>
    </row>
    <row r="1756" spans="2:3">
      <c r="B1756" s="347"/>
      <c r="C1756" s="347"/>
    </row>
    <row r="1757" spans="2:3">
      <c r="B1757" s="347"/>
      <c r="C1757" s="347"/>
    </row>
    <row r="1758" spans="2:3">
      <c r="B1758" s="347"/>
      <c r="C1758" s="347"/>
    </row>
    <row r="1759" spans="2:3">
      <c r="B1759" s="347"/>
      <c r="C1759" s="347"/>
    </row>
    <row r="1760" spans="2:3">
      <c r="B1760" s="347"/>
      <c r="C1760" s="347"/>
    </row>
    <row r="1761" spans="2:3">
      <c r="B1761" s="347"/>
      <c r="C1761" s="347"/>
    </row>
    <row r="1762" spans="2:3">
      <c r="B1762" s="347"/>
      <c r="C1762" s="347"/>
    </row>
    <row r="1763" spans="2:3">
      <c r="B1763" s="347"/>
      <c r="C1763" s="347"/>
    </row>
    <row r="1764" spans="2:3">
      <c r="B1764" s="347"/>
      <c r="C1764" s="347"/>
    </row>
    <row r="1765" spans="2:3">
      <c r="B1765" s="347"/>
      <c r="C1765" s="347"/>
    </row>
    <row r="1766" spans="2:3">
      <c r="B1766" s="347"/>
      <c r="C1766" s="347"/>
    </row>
    <row r="1767" spans="2:3">
      <c r="B1767" s="347"/>
      <c r="C1767" s="347"/>
    </row>
    <row r="1768" spans="2:3">
      <c r="B1768" s="347"/>
      <c r="C1768" s="347"/>
    </row>
    <row r="1769" spans="2:3">
      <c r="B1769" s="347"/>
      <c r="C1769" s="347"/>
    </row>
    <row r="1770" spans="2:3">
      <c r="B1770" s="347"/>
      <c r="C1770" s="347"/>
    </row>
    <row r="1771" spans="2:3">
      <c r="B1771" s="347"/>
      <c r="C1771" s="347"/>
    </row>
    <row r="1772" spans="2:3">
      <c r="B1772" s="347"/>
      <c r="C1772" s="347"/>
    </row>
    <row r="1773" spans="2:3">
      <c r="B1773" s="347"/>
      <c r="C1773" s="347"/>
    </row>
    <row r="1774" spans="2:3">
      <c r="B1774" s="347"/>
      <c r="C1774" s="347"/>
    </row>
    <row r="1775" spans="2:3">
      <c r="B1775" s="347"/>
      <c r="C1775" s="347"/>
    </row>
    <row r="1776" spans="2:3">
      <c r="B1776" s="347"/>
      <c r="C1776" s="347"/>
    </row>
    <row r="1777" spans="2:3">
      <c r="B1777" s="347"/>
      <c r="C1777" s="347"/>
    </row>
    <row r="1778" spans="2:3">
      <c r="B1778" s="347"/>
      <c r="C1778" s="347"/>
    </row>
    <row r="1779" spans="2:3">
      <c r="B1779" s="347"/>
      <c r="C1779" s="347"/>
    </row>
    <row r="1780" spans="2:3">
      <c r="B1780" s="347"/>
      <c r="C1780" s="347"/>
    </row>
    <row r="1781" spans="2:3">
      <c r="B1781" s="347"/>
      <c r="C1781" s="347"/>
    </row>
    <row r="1782" spans="2:3">
      <c r="B1782" s="347"/>
      <c r="C1782" s="347"/>
    </row>
    <row r="1783" spans="2:3">
      <c r="B1783" s="347"/>
      <c r="C1783" s="347"/>
    </row>
    <row r="1784" spans="2:3">
      <c r="B1784" s="347"/>
      <c r="C1784" s="347"/>
    </row>
    <row r="1785" spans="2:3">
      <c r="B1785" s="347"/>
      <c r="C1785" s="347"/>
    </row>
    <row r="1786" spans="2:3">
      <c r="B1786" s="347"/>
      <c r="C1786" s="347"/>
    </row>
    <row r="1787" spans="2:3">
      <c r="B1787" s="347"/>
      <c r="C1787" s="347"/>
    </row>
    <row r="1788" spans="2:3">
      <c r="B1788" s="347"/>
      <c r="C1788" s="347"/>
    </row>
    <row r="1789" spans="2:3">
      <c r="B1789" s="347"/>
      <c r="C1789" s="347"/>
    </row>
    <row r="1790" spans="2:3">
      <c r="B1790" s="347"/>
      <c r="C1790" s="347"/>
    </row>
    <row r="1791" spans="2:3">
      <c r="B1791" s="347"/>
      <c r="C1791" s="347"/>
    </row>
    <row r="1792" spans="2:3">
      <c r="B1792" s="347"/>
      <c r="C1792" s="347"/>
    </row>
    <row r="1793" spans="2:3">
      <c r="B1793" s="347"/>
      <c r="C1793" s="347"/>
    </row>
    <row r="1794" spans="2:3">
      <c r="B1794" s="347"/>
      <c r="C1794" s="347"/>
    </row>
    <row r="1795" spans="2:3">
      <c r="B1795" s="347"/>
      <c r="C1795" s="347"/>
    </row>
    <row r="1796" spans="2:3">
      <c r="B1796" s="347"/>
      <c r="C1796" s="347"/>
    </row>
    <row r="1797" spans="2:3">
      <c r="B1797" s="347"/>
      <c r="C1797" s="347"/>
    </row>
    <row r="1798" spans="2:3">
      <c r="B1798" s="347"/>
      <c r="C1798" s="347"/>
    </row>
    <row r="1799" spans="2:3">
      <c r="B1799" s="347"/>
      <c r="C1799" s="347"/>
    </row>
    <row r="1800" spans="2:3">
      <c r="B1800" s="347"/>
      <c r="C1800" s="347"/>
    </row>
    <row r="1801" spans="2:3">
      <c r="B1801" s="347"/>
      <c r="C1801" s="347"/>
    </row>
    <row r="1802" spans="2:3">
      <c r="B1802" s="347"/>
      <c r="C1802" s="347"/>
    </row>
    <row r="1803" spans="2:3">
      <c r="B1803" s="347"/>
      <c r="C1803" s="347"/>
    </row>
    <row r="1804" spans="2:3">
      <c r="B1804" s="347"/>
      <c r="C1804" s="347"/>
    </row>
    <row r="1805" spans="2:3">
      <c r="B1805" s="347"/>
      <c r="C1805" s="347"/>
    </row>
    <row r="1806" spans="2:3">
      <c r="B1806" s="347"/>
      <c r="C1806" s="347"/>
    </row>
    <row r="1807" spans="2:3">
      <c r="B1807" s="347"/>
      <c r="C1807" s="347"/>
    </row>
    <row r="1808" spans="2:3">
      <c r="B1808" s="347"/>
      <c r="C1808" s="347"/>
    </row>
    <row r="1809" spans="2:3">
      <c r="B1809" s="347"/>
      <c r="C1809" s="347"/>
    </row>
    <row r="1810" spans="2:3">
      <c r="B1810" s="347"/>
      <c r="C1810" s="347"/>
    </row>
    <row r="1811" spans="2:3">
      <c r="B1811" s="347"/>
      <c r="C1811" s="347"/>
    </row>
    <row r="1812" spans="2:3">
      <c r="B1812" s="347"/>
      <c r="C1812" s="347"/>
    </row>
    <row r="1813" spans="2:3">
      <c r="B1813" s="347"/>
      <c r="C1813" s="347"/>
    </row>
    <row r="1814" spans="2:3">
      <c r="B1814" s="347"/>
      <c r="C1814" s="347"/>
    </row>
    <row r="1815" spans="2:3">
      <c r="B1815" s="347"/>
      <c r="C1815" s="347"/>
    </row>
    <row r="1816" spans="2:3">
      <c r="B1816" s="347"/>
      <c r="C1816" s="347"/>
    </row>
    <row r="1817" spans="2:3">
      <c r="B1817" s="347"/>
      <c r="C1817" s="347"/>
    </row>
    <row r="1818" spans="2:3">
      <c r="B1818" s="347"/>
      <c r="C1818" s="347"/>
    </row>
    <row r="1819" spans="2:3">
      <c r="B1819" s="347"/>
      <c r="C1819" s="347"/>
    </row>
    <row r="1820" spans="2:3">
      <c r="B1820" s="347"/>
      <c r="C1820" s="347"/>
    </row>
    <row r="1821" spans="2:3">
      <c r="B1821" s="347"/>
      <c r="C1821" s="347"/>
    </row>
    <row r="1822" spans="2:3">
      <c r="B1822" s="347"/>
      <c r="C1822" s="347"/>
    </row>
    <row r="1823" spans="2:3">
      <c r="B1823" s="347"/>
      <c r="C1823" s="347"/>
    </row>
    <row r="1824" spans="2:3">
      <c r="B1824" s="347"/>
      <c r="C1824" s="347"/>
    </row>
    <row r="1825" spans="2:3">
      <c r="B1825" s="347"/>
      <c r="C1825" s="347"/>
    </row>
    <row r="1826" spans="2:3">
      <c r="B1826" s="347"/>
      <c r="C1826" s="347"/>
    </row>
    <row r="1827" spans="2:3">
      <c r="B1827" s="347"/>
      <c r="C1827" s="347"/>
    </row>
    <row r="1828" spans="2:3">
      <c r="B1828" s="347"/>
      <c r="C1828" s="347"/>
    </row>
    <row r="1829" spans="2:3">
      <c r="B1829" s="347"/>
      <c r="C1829" s="347"/>
    </row>
    <row r="1830" spans="2:3">
      <c r="B1830" s="347"/>
      <c r="C1830" s="347"/>
    </row>
    <row r="1831" spans="2:3">
      <c r="B1831" s="347"/>
      <c r="C1831" s="347"/>
    </row>
    <row r="1832" spans="2:3">
      <c r="B1832" s="347"/>
      <c r="C1832" s="347"/>
    </row>
    <row r="1833" spans="2:3">
      <c r="B1833" s="347"/>
      <c r="C1833" s="347"/>
    </row>
    <row r="1834" spans="2:3">
      <c r="B1834" s="347"/>
      <c r="C1834" s="347"/>
    </row>
    <row r="1835" spans="2:3">
      <c r="B1835" s="347"/>
      <c r="C1835" s="347"/>
    </row>
    <row r="1836" spans="2:3">
      <c r="B1836" s="347"/>
      <c r="C1836" s="347"/>
    </row>
    <row r="1837" spans="2:3">
      <c r="B1837" s="347"/>
      <c r="C1837" s="347"/>
    </row>
    <row r="1838" spans="2:3">
      <c r="B1838" s="347"/>
      <c r="C1838" s="347"/>
    </row>
    <row r="1839" spans="2:3">
      <c r="B1839" s="347"/>
      <c r="C1839" s="347"/>
    </row>
    <row r="1840" spans="2:3">
      <c r="B1840" s="347"/>
      <c r="C1840" s="347"/>
    </row>
    <row r="1841" spans="2:3">
      <c r="B1841" s="347"/>
      <c r="C1841" s="347"/>
    </row>
    <row r="1842" spans="2:3">
      <c r="B1842" s="347"/>
      <c r="C1842" s="347"/>
    </row>
    <row r="1843" spans="2:3">
      <c r="B1843" s="347"/>
      <c r="C1843" s="347"/>
    </row>
    <row r="1844" spans="2:3">
      <c r="B1844" s="347"/>
      <c r="C1844" s="347"/>
    </row>
    <row r="1845" spans="2:3">
      <c r="B1845" s="347"/>
      <c r="C1845" s="347"/>
    </row>
    <row r="1846" spans="2:3">
      <c r="B1846" s="347"/>
      <c r="C1846" s="347"/>
    </row>
    <row r="1847" spans="2:3">
      <c r="B1847" s="347"/>
      <c r="C1847" s="347"/>
    </row>
    <row r="1848" spans="2:3">
      <c r="B1848" s="347"/>
      <c r="C1848" s="347"/>
    </row>
    <row r="1849" spans="2:3">
      <c r="B1849" s="347"/>
      <c r="C1849" s="347"/>
    </row>
    <row r="1850" spans="2:3">
      <c r="B1850" s="347"/>
      <c r="C1850" s="347"/>
    </row>
    <row r="1851" spans="2:3">
      <c r="B1851" s="347"/>
      <c r="C1851" s="347"/>
    </row>
    <row r="1852" spans="2:3">
      <c r="B1852" s="347"/>
      <c r="C1852" s="347"/>
    </row>
    <row r="1853" spans="2:3">
      <c r="B1853" s="347"/>
      <c r="C1853" s="347"/>
    </row>
    <row r="1854" spans="2:3">
      <c r="B1854" s="347"/>
      <c r="C1854" s="347"/>
    </row>
    <row r="1855" spans="2:3">
      <c r="B1855" s="347"/>
      <c r="C1855" s="347"/>
    </row>
    <row r="1856" spans="2:3">
      <c r="B1856" s="347"/>
      <c r="C1856" s="347"/>
    </row>
    <row r="1857" spans="2:3">
      <c r="B1857" s="347"/>
      <c r="C1857" s="347"/>
    </row>
    <row r="1858" spans="2:3">
      <c r="B1858" s="347"/>
      <c r="C1858" s="347"/>
    </row>
    <row r="1859" spans="2:3">
      <c r="B1859" s="347"/>
      <c r="C1859" s="347"/>
    </row>
    <row r="1860" spans="2:3">
      <c r="B1860" s="347"/>
      <c r="C1860" s="347"/>
    </row>
    <row r="1861" spans="2:3">
      <c r="B1861" s="347"/>
      <c r="C1861" s="347"/>
    </row>
    <row r="1862" spans="2:3">
      <c r="B1862" s="347"/>
      <c r="C1862" s="347"/>
    </row>
    <row r="1863" spans="2:3">
      <c r="B1863" s="347"/>
      <c r="C1863" s="347"/>
    </row>
    <row r="1864" spans="2:3">
      <c r="B1864" s="347"/>
      <c r="C1864" s="347"/>
    </row>
    <row r="1865" spans="2:3">
      <c r="B1865" s="347"/>
      <c r="C1865" s="347"/>
    </row>
    <row r="1866" spans="2:3">
      <c r="B1866" s="347"/>
      <c r="C1866" s="347"/>
    </row>
    <row r="1867" spans="2:3">
      <c r="B1867" s="347"/>
      <c r="C1867" s="347"/>
    </row>
    <row r="1868" spans="2:3">
      <c r="B1868" s="347"/>
      <c r="C1868" s="347"/>
    </row>
    <row r="1869" spans="2:3">
      <c r="B1869" s="347"/>
      <c r="C1869" s="347"/>
    </row>
    <row r="1870" spans="2:3">
      <c r="B1870" s="347"/>
      <c r="C1870" s="347"/>
    </row>
    <row r="1871" spans="2:3">
      <c r="B1871" s="347"/>
      <c r="C1871" s="347"/>
    </row>
    <row r="1872" spans="2:3">
      <c r="B1872" s="347"/>
      <c r="C1872" s="347"/>
    </row>
    <row r="1873" spans="2:3">
      <c r="B1873" s="347"/>
      <c r="C1873" s="347"/>
    </row>
    <row r="1874" spans="2:3">
      <c r="B1874" s="347"/>
      <c r="C1874" s="347"/>
    </row>
    <row r="1875" spans="2:3">
      <c r="B1875" s="347"/>
      <c r="C1875" s="347"/>
    </row>
    <row r="1876" spans="2:3">
      <c r="B1876" s="347"/>
      <c r="C1876" s="347"/>
    </row>
    <row r="1877" spans="2:3">
      <c r="B1877" s="347"/>
      <c r="C1877" s="347"/>
    </row>
    <row r="1878" spans="2:3">
      <c r="B1878" s="347"/>
      <c r="C1878" s="347"/>
    </row>
    <row r="1879" spans="2:3">
      <c r="B1879" s="347"/>
      <c r="C1879" s="347"/>
    </row>
    <row r="1880" spans="2:3">
      <c r="B1880" s="347"/>
      <c r="C1880" s="347"/>
    </row>
    <row r="1881" spans="2:3">
      <c r="B1881" s="347"/>
      <c r="C1881" s="347"/>
    </row>
    <row r="1882" spans="2:3">
      <c r="B1882" s="347"/>
      <c r="C1882" s="347"/>
    </row>
    <row r="1883" spans="2:3">
      <c r="B1883" s="347"/>
      <c r="C1883" s="347"/>
    </row>
    <row r="1884" spans="2:3">
      <c r="B1884" s="347"/>
      <c r="C1884" s="347"/>
    </row>
    <row r="1885" spans="2:3">
      <c r="B1885" s="347"/>
      <c r="C1885" s="347"/>
    </row>
    <row r="1886" spans="2:3">
      <c r="B1886" s="347"/>
      <c r="C1886" s="347"/>
    </row>
    <row r="1887" spans="2:3">
      <c r="B1887" s="347"/>
      <c r="C1887" s="347"/>
    </row>
    <row r="1888" spans="2:3">
      <c r="B1888" s="347"/>
      <c r="C1888" s="347"/>
    </row>
    <row r="1889" spans="2:3">
      <c r="B1889" s="347"/>
      <c r="C1889" s="347"/>
    </row>
    <row r="1890" spans="2:3">
      <c r="B1890" s="347"/>
      <c r="C1890" s="347"/>
    </row>
    <row r="1891" spans="2:3">
      <c r="B1891" s="347"/>
      <c r="C1891" s="347"/>
    </row>
    <row r="1892" spans="2:3">
      <c r="B1892" s="347"/>
      <c r="C1892" s="347"/>
    </row>
    <row r="1893" spans="2:3">
      <c r="B1893" s="347"/>
      <c r="C1893" s="347"/>
    </row>
    <row r="1894" spans="2:3">
      <c r="B1894" s="347"/>
      <c r="C1894" s="347"/>
    </row>
    <row r="1895" spans="2:3">
      <c r="B1895" s="347"/>
      <c r="C1895" s="347"/>
    </row>
    <row r="1896" spans="2:3">
      <c r="B1896" s="347"/>
      <c r="C1896" s="347"/>
    </row>
    <row r="1897" spans="2:3">
      <c r="B1897" s="347"/>
      <c r="C1897" s="347"/>
    </row>
    <row r="1898" spans="2:3">
      <c r="B1898" s="347"/>
      <c r="C1898" s="347"/>
    </row>
    <row r="1899" spans="2:3">
      <c r="B1899" s="347"/>
      <c r="C1899" s="347"/>
    </row>
    <row r="1900" spans="2:3">
      <c r="B1900" s="347"/>
      <c r="C1900" s="347"/>
    </row>
    <row r="1901" spans="2:3">
      <c r="B1901" s="347"/>
      <c r="C1901" s="347"/>
    </row>
    <row r="1902" spans="2:3">
      <c r="B1902" s="347"/>
      <c r="C1902" s="347"/>
    </row>
    <row r="1903" spans="2:3">
      <c r="B1903" s="347"/>
      <c r="C1903" s="347"/>
    </row>
    <row r="1904" spans="2:3">
      <c r="B1904" s="347"/>
      <c r="C1904" s="347"/>
    </row>
    <row r="1905" spans="2:3">
      <c r="B1905" s="347"/>
      <c r="C1905" s="347"/>
    </row>
    <row r="1906" spans="2:3">
      <c r="B1906" s="347"/>
      <c r="C1906" s="347"/>
    </row>
    <row r="1907" spans="2:3">
      <c r="B1907" s="347"/>
      <c r="C1907" s="347"/>
    </row>
    <row r="1908" spans="2:3">
      <c r="B1908" s="347"/>
      <c r="C1908" s="347"/>
    </row>
    <row r="1909" spans="2:3">
      <c r="B1909" s="347"/>
      <c r="C1909" s="347"/>
    </row>
    <row r="1910" spans="2:3">
      <c r="B1910" s="347"/>
      <c r="C1910" s="347"/>
    </row>
    <row r="1911" spans="2:3">
      <c r="B1911" s="347"/>
      <c r="C1911" s="347"/>
    </row>
    <row r="1912" spans="2:3">
      <c r="B1912" s="347"/>
      <c r="C1912" s="347"/>
    </row>
    <row r="1913" spans="2:3">
      <c r="B1913" s="347"/>
      <c r="C1913" s="347"/>
    </row>
    <row r="1914" spans="2:3">
      <c r="B1914" s="347"/>
      <c r="C1914" s="347"/>
    </row>
    <row r="1915" spans="2:3">
      <c r="B1915" s="347"/>
      <c r="C1915" s="347"/>
    </row>
    <row r="1916" spans="2:3">
      <c r="B1916" s="347"/>
      <c r="C1916" s="347"/>
    </row>
    <row r="1917" spans="2:3">
      <c r="B1917" s="347"/>
      <c r="C1917" s="347"/>
    </row>
    <row r="1918" spans="2:3">
      <c r="B1918" s="347"/>
      <c r="C1918" s="347"/>
    </row>
    <row r="1919" spans="2:3">
      <c r="B1919" s="347"/>
      <c r="C1919" s="347"/>
    </row>
    <row r="1920" spans="2:3">
      <c r="B1920" s="347"/>
      <c r="C1920" s="347"/>
    </row>
    <row r="1921" spans="2:3">
      <c r="B1921" s="347"/>
      <c r="C1921" s="347"/>
    </row>
    <row r="1922" spans="2:3">
      <c r="B1922" s="347"/>
      <c r="C1922" s="347"/>
    </row>
    <row r="1923" spans="2:3">
      <c r="B1923" s="347"/>
      <c r="C1923" s="347"/>
    </row>
    <row r="1924" spans="2:3">
      <c r="B1924" s="347"/>
      <c r="C1924" s="347"/>
    </row>
    <row r="1925" spans="2:3">
      <c r="B1925" s="347"/>
      <c r="C1925" s="347"/>
    </row>
    <row r="1926" spans="2:3">
      <c r="B1926" s="347"/>
      <c r="C1926" s="347"/>
    </row>
    <row r="1927" spans="2:3">
      <c r="B1927" s="347"/>
      <c r="C1927" s="347"/>
    </row>
    <row r="1928" spans="2:3">
      <c r="B1928" s="347"/>
      <c r="C1928" s="347"/>
    </row>
    <row r="1929" spans="2:3">
      <c r="B1929" s="347"/>
      <c r="C1929" s="347"/>
    </row>
    <row r="1930" spans="2:3">
      <c r="B1930" s="347"/>
      <c r="C1930" s="347"/>
    </row>
    <row r="1931" spans="2:3">
      <c r="B1931" s="347"/>
      <c r="C1931" s="347"/>
    </row>
    <row r="1932" spans="2:3">
      <c r="B1932" s="347"/>
      <c r="C1932" s="347"/>
    </row>
    <row r="1933" spans="2:3">
      <c r="B1933" s="347"/>
      <c r="C1933" s="347"/>
    </row>
    <row r="1934" spans="2:3">
      <c r="B1934" s="347"/>
      <c r="C1934" s="347"/>
    </row>
    <row r="1935" spans="2:3">
      <c r="B1935" s="347"/>
      <c r="C1935" s="347"/>
    </row>
    <row r="1936" spans="2:3">
      <c r="B1936" s="347"/>
      <c r="C1936" s="347"/>
    </row>
    <row r="1937" spans="2:3">
      <c r="B1937" s="347"/>
      <c r="C1937" s="347"/>
    </row>
    <row r="1938" spans="2:3">
      <c r="B1938" s="347"/>
      <c r="C1938" s="347"/>
    </row>
    <row r="1939" spans="2:3">
      <c r="B1939" s="347"/>
      <c r="C1939" s="347"/>
    </row>
    <row r="1940" spans="2:3">
      <c r="B1940" s="347"/>
      <c r="C1940" s="347"/>
    </row>
    <row r="1941" spans="2:3">
      <c r="B1941" s="347"/>
      <c r="C1941" s="347"/>
    </row>
    <row r="1942" spans="2:3">
      <c r="B1942" s="347"/>
      <c r="C1942" s="347"/>
    </row>
    <row r="1943" spans="2:3">
      <c r="B1943" s="347"/>
      <c r="C1943" s="347"/>
    </row>
    <row r="1944" spans="2:3">
      <c r="B1944" s="347"/>
      <c r="C1944" s="347"/>
    </row>
    <row r="1945" spans="2:3">
      <c r="B1945" s="347"/>
      <c r="C1945" s="347"/>
    </row>
    <row r="1946" spans="2:3">
      <c r="B1946" s="347"/>
      <c r="C1946" s="347"/>
    </row>
    <row r="1947" spans="2:3">
      <c r="B1947" s="347"/>
      <c r="C1947" s="347"/>
    </row>
    <row r="1948" spans="2:3">
      <c r="B1948" s="347"/>
      <c r="C1948" s="347"/>
    </row>
    <row r="1949" spans="2:3">
      <c r="B1949" s="347"/>
      <c r="C1949" s="347"/>
    </row>
    <row r="1950" spans="2:3">
      <c r="B1950" s="347"/>
      <c r="C1950" s="347"/>
    </row>
    <row r="1951" spans="2:3">
      <c r="B1951" s="347"/>
      <c r="C1951" s="347"/>
    </row>
    <row r="1952" spans="2:3">
      <c r="B1952" s="347"/>
      <c r="C1952" s="347"/>
    </row>
    <row r="1953" spans="2:3">
      <c r="B1953" s="347"/>
      <c r="C1953" s="347"/>
    </row>
    <row r="1954" spans="2:3">
      <c r="B1954" s="347"/>
      <c r="C1954" s="347"/>
    </row>
    <row r="1955" spans="2:3">
      <c r="B1955" s="347"/>
      <c r="C1955" s="347"/>
    </row>
    <row r="1956" spans="2:3">
      <c r="B1956" s="347"/>
      <c r="C1956" s="347"/>
    </row>
    <row r="1957" spans="2:3">
      <c r="B1957" s="347"/>
      <c r="C1957" s="347"/>
    </row>
    <row r="1958" spans="2:3">
      <c r="B1958" s="347"/>
      <c r="C1958" s="347"/>
    </row>
    <row r="1959" spans="2:3">
      <c r="B1959" s="347"/>
      <c r="C1959" s="347"/>
    </row>
    <row r="1960" spans="2:3">
      <c r="B1960" s="347"/>
      <c r="C1960" s="347"/>
    </row>
    <row r="1961" spans="2:3">
      <c r="B1961" s="347"/>
      <c r="C1961" s="347"/>
    </row>
    <row r="1962" spans="2:3">
      <c r="B1962" s="347"/>
      <c r="C1962" s="347"/>
    </row>
    <row r="1963" spans="2:3">
      <c r="B1963" s="347"/>
      <c r="C1963" s="347"/>
    </row>
    <row r="1964" spans="2:3">
      <c r="B1964" s="347"/>
      <c r="C1964" s="347"/>
    </row>
    <row r="1965" spans="2:3">
      <c r="B1965" s="347"/>
      <c r="C1965" s="347"/>
    </row>
    <row r="1966" spans="2:3">
      <c r="B1966" s="347"/>
      <c r="C1966" s="347"/>
    </row>
    <row r="1967" spans="2:3">
      <c r="B1967" s="347"/>
      <c r="C1967" s="347"/>
    </row>
    <row r="1968" spans="2:3">
      <c r="B1968" s="347"/>
      <c r="C1968" s="347"/>
    </row>
    <row r="1969" spans="2:3">
      <c r="B1969" s="347"/>
      <c r="C1969" s="347"/>
    </row>
    <row r="1970" spans="2:3">
      <c r="B1970" s="347"/>
      <c r="C1970" s="347"/>
    </row>
    <row r="1971" spans="2:3">
      <c r="B1971" s="347"/>
      <c r="C1971" s="347"/>
    </row>
    <row r="1972" spans="2:3">
      <c r="B1972" s="347"/>
      <c r="C1972" s="347"/>
    </row>
    <row r="1973" spans="2:3">
      <c r="B1973" s="347"/>
      <c r="C1973" s="347"/>
    </row>
    <row r="1974" spans="2:3">
      <c r="B1974" s="347"/>
      <c r="C1974" s="347"/>
    </row>
    <row r="1975" spans="2:3">
      <c r="B1975" s="347"/>
      <c r="C1975" s="347"/>
    </row>
    <row r="1976" spans="2:3">
      <c r="B1976" s="347"/>
      <c r="C1976" s="347"/>
    </row>
    <row r="1977" spans="2:3">
      <c r="B1977" s="347"/>
      <c r="C1977" s="347"/>
    </row>
    <row r="1978" spans="2:3">
      <c r="B1978" s="347"/>
      <c r="C1978" s="347"/>
    </row>
    <row r="1979" spans="2:3">
      <c r="B1979" s="347"/>
      <c r="C1979" s="347"/>
    </row>
    <row r="1980" spans="2:3">
      <c r="B1980" s="347"/>
      <c r="C1980" s="347"/>
    </row>
    <row r="1981" spans="2:3">
      <c r="B1981" s="347"/>
      <c r="C1981" s="347"/>
    </row>
    <row r="1982" spans="2:3">
      <c r="B1982" s="347"/>
      <c r="C1982" s="347"/>
    </row>
    <row r="1983" spans="2:3">
      <c r="B1983" s="347"/>
      <c r="C1983" s="347"/>
    </row>
    <row r="1984" spans="2:3">
      <c r="B1984" s="347"/>
      <c r="C1984" s="347"/>
    </row>
    <row r="1985" spans="2:3">
      <c r="B1985" s="347"/>
      <c r="C1985" s="347"/>
    </row>
    <row r="1986" spans="2:3">
      <c r="B1986" s="347"/>
      <c r="C1986" s="347"/>
    </row>
    <row r="1987" spans="2:3">
      <c r="B1987" s="347"/>
      <c r="C1987" s="347"/>
    </row>
    <row r="1988" spans="2:3">
      <c r="B1988" s="347"/>
      <c r="C1988" s="347"/>
    </row>
    <row r="1989" spans="2:3">
      <c r="B1989" s="347"/>
      <c r="C1989" s="347"/>
    </row>
    <row r="1990" spans="2:3">
      <c r="B1990" s="347"/>
      <c r="C1990" s="347"/>
    </row>
    <row r="1991" spans="2:3">
      <c r="B1991" s="347"/>
      <c r="C1991" s="347"/>
    </row>
    <row r="1992" spans="2:3">
      <c r="B1992" s="347"/>
      <c r="C1992" s="347"/>
    </row>
    <row r="1993" spans="2:3">
      <c r="B1993" s="347"/>
      <c r="C1993" s="347"/>
    </row>
    <row r="1994" spans="2:3">
      <c r="B1994" s="347"/>
      <c r="C1994" s="347"/>
    </row>
    <row r="1995" spans="2:3">
      <c r="B1995" s="347"/>
      <c r="C1995" s="347"/>
    </row>
    <row r="1996" spans="2:3">
      <c r="B1996" s="347"/>
      <c r="C1996" s="347"/>
    </row>
    <row r="1997" spans="2:3">
      <c r="B1997" s="347"/>
      <c r="C1997" s="347"/>
    </row>
    <row r="1998" spans="2:3">
      <c r="B1998" s="347"/>
      <c r="C1998" s="347"/>
    </row>
    <row r="1999" spans="2:3">
      <c r="B1999" s="347"/>
      <c r="C1999" s="347"/>
    </row>
    <row r="2000" spans="2:3">
      <c r="B2000" s="347"/>
      <c r="C2000" s="347"/>
    </row>
    <row r="2001" spans="2:3">
      <c r="B2001" s="347"/>
      <c r="C2001" s="347"/>
    </row>
    <row r="2002" spans="2:3">
      <c r="B2002" s="347"/>
      <c r="C2002" s="347"/>
    </row>
    <row r="2003" spans="2:3">
      <c r="B2003" s="347"/>
      <c r="C2003" s="347"/>
    </row>
    <row r="2004" spans="2:3">
      <c r="B2004" s="347"/>
      <c r="C2004" s="347"/>
    </row>
    <row r="2005" spans="2:3">
      <c r="B2005" s="347"/>
      <c r="C2005" s="347"/>
    </row>
    <row r="2006" spans="2:3">
      <c r="B2006" s="347"/>
      <c r="C2006" s="347"/>
    </row>
    <row r="2007" spans="2:3">
      <c r="B2007" s="347"/>
      <c r="C2007" s="347"/>
    </row>
    <row r="2008" spans="2:3">
      <c r="B2008" s="347"/>
      <c r="C2008" s="347"/>
    </row>
    <row r="2009" spans="2:3">
      <c r="B2009" s="347"/>
      <c r="C2009" s="347"/>
    </row>
    <row r="2010" spans="2:3">
      <c r="B2010" s="347"/>
      <c r="C2010" s="347"/>
    </row>
    <row r="2011" spans="2:3">
      <c r="B2011" s="347"/>
      <c r="C2011" s="347"/>
    </row>
    <row r="2012" spans="2:3">
      <c r="B2012" s="347"/>
      <c r="C2012" s="347"/>
    </row>
    <row r="2013" spans="2:3">
      <c r="B2013" s="347"/>
      <c r="C2013" s="347"/>
    </row>
    <row r="2014" spans="2:3">
      <c r="B2014" s="347"/>
      <c r="C2014" s="347"/>
    </row>
    <row r="2015" spans="2:3">
      <c r="B2015" s="347"/>
      <c r="C2015" s="347"/>
    </row>
    <row r="2016" spans="2:3">
      <c r="B2016" s="347"/>
      <c r="C2016" s="347"/>
    </row>
    <row r="2017" spans="2:3">
      <c r="B2017" s="347"/>
      <c r="C2017" s="347"/>
    </row>
    <row r="2018" spans="2:3">
      <c r="B2018" s="347"/>
      <c r="C2018" s="347"/>
    </row>
    <row r="2019" spans="2:3">
      <c r="B2019" s="347"/>
      <c r="C2019" s="347"/>
    </row>
    <row r="2020" spans="2:3">
      <c r="B2020" s="347"/>
      <c r="C2020" s="347"/>
    </row>
    <row r="2021" spans="2:3">
      <c r="B2021" s="347"/>
      <c r="C2021" s="347"/>
    </row>
    <row r="2022" spans="2:3">
      <c r="B2022" s="347"/>
      <c r="C2022" s="347"/>
    </row>
    <row r="2023" spans="2:3">
      <c r="B2023" s="347"/>
      <c r="C2023" s="347"/>
    </row>
    <row r="2024" spans="2:3">
      <c r="B2024" s="347"/>
      <c r="C2024" s="347"/>
    </row>
    <row r="2025" spans="2:3">
      <c r="B2025" s="347"/>
      <c r="C2025" s="347"/>
    </row>
    <row r="2026" spans="2:3">
      <c r="B2026" s="347"/>
      <c r="C2026" s="347"/>
    </row>
    <row r="2027" spans="2:3">
      <c r="B2027" s="347"/>
      <c r="C2027" s="347"/>
    </row>
    <row r="2028" spans="2:3">
      <c r="B2028" s="347"/>
      <c r="C2028" s="347"/>
    </row>
    <row r="2029" spans="2:3">
      <c r="B2029" s="347"/>
      <c r="C2029" s="347"/>
    </row>
    <row r="2030" spans="2:3">
      <c r="B2030" s="347"/>
      <c r="C2030" s="347"/>
    </row>
    <row r="2031" spans="2:3">
      <c r="B2031" s="347"/>
      <c r="C2031" s="347"/>
    </row>
    <row r="2032" spans="2:3">
      <c r="B2032" s="347"/>
      <c r="C2032" s="347"/>
    </row>
    <row r="2033" spans="2:3">
      <c r="B2033" s="347"/>
      <c r="C2033" s="347"/>
    </row>
    <row r="2034" spans="2:3">
      <c r="B2034" s="347"/>
      <c r="C2034" s="347"/>
    </row>
    <row r="2035" spans="2:3">
      <c r="B2035" s="347"/>
      <c r="C2035" s="347"/>
    </row>
    <row r="2036" spans="2:3">
      <c r="B2036" s="347"/>
      <c r="C2036" s="347"/>
    </row>
    <row r="2037" spans="2:3">
      <c r="B2037" s="347"/>
      <c r="C2037" s="347"/>
    </row>
    <row r="2038" spans="2:3">
      <c r="B2038" s="347"/>
      <c r="C2038" s="347"/>
    </row>
    <row r="2039" spans="2:3">
      <c r="B2039" s="347"/>
      <c r="C2039" s="347"/>
    </row>
    <row r="2040" spans="2:3">
      <c r="B2040" s="347"/>
      <c r="C2040" s="347"/>
    </row>
    <row r="2041" spans="2:3">
      <c r="B2041" s="347"/>
      <c r="C2041" s="347"/>
    </row>
    <row r="2042" spans="2:3">
      <c r="B2042" s="347"/>
      <c r="C2042" s="347"/>
    </row>
    <row r="2043" spans="2:3">
      <c r="B2043" s="347"/>
      <c r="C2043" s="347"/>
    </row>
    <row r="2044" spans="2:3">
      <c r="B2044" s="347"/>
      <c r="C2044" s="347"/>
    </row>
    <row r="2045" spans="2:3">
      <c r="B2045" s="347"/>
      <c r="C2045" s="347"/>
    </row>
    <row r="2046" spans="2:3">
      <c r="B2046" s="347"/>
      <c r="C2046" s="347"/>
    </row>
  </sheetData>
  <mergeCells count="4">
    <mergeCell ref="D1:F2"/>
    <mergeCell ref="C28:F28"/>
    <mergeCell ref="C29:F29"/>
    <mergeCell ref="C30:F30"/>
  </mergeCells>
  <pageMargins left="0.7" right="0.7" top="0.75" bottom="0.75" header="0.3" footer="0.3"/>
  <pageSetup paperSize="9" scale="88" fitToHeight="0" orientation="portrait" horizontalDpi="300" verticalDpi="300" r:id="rId1"/>
  <rowBreaks count="3" manualBreakCount="3">
    <brk id="59" max="5" man="1"/>
    <brk id="74" max="5" man="1"/>
    <brk id="10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4F29-0289-4FFD-9896-F8861010387B}">
  <sheetPr>
    <tabColor theme="0" tint="-0.499984740745262"/>
  </sheetPr>
  <dimension ref="A1:HS94"/>
  <sheetViews>
    <sheetView showZeros="0" view="pageBreakPreview" topLeftCell="A88" zoomScaleNormal="100" zoomScaleSheetLayoutView="100" workbookViewId="0">
      <selection activeCell="I28" sqref="I28"/>
    </sheetView>
  </sheetViews>
  <sheetFormatPr defaultColWidth="9.28515625" defaultRowHeight="12.75"/>
  <cols>
    <col min="1" max="1" width="12.7109375" style="13" customWidth="1"/>
    <col min="2" max="2" width="40.7109375" style="43" customWidth="1"/>
    <col min="3" max="3" width="7.28515625" style="44" customWidth="1"/>
    <col min="4" max="4" width="10.7109375" style="45" customWidth="1"/>
    <col min="5" max="5" width="13.7109375" style="42" customWidth="1"/>
    <col min="6" max="6" width="16.7109375" style="9" customWidth="1"/>
    <col min="7" max="7" width="14.42578125" style="419" bestFit="1" customWidth="1"/>
    <col min="8" max="8" width="9.28515625" style="419"/>
    <col min="9" max="9" width="18.5703125" style="419" customWidth="1"/>
    <col min="10" max="10" width="13" style="419" bestFit="1" customWidth="1"/>
    <col min="11" max="11" width="12.28515625" style="419" bestFit="1" customWidth="1"/>
    <col min="12" max="12" width="13.85546875" style="419" bestFit="1" customWidth="1"/>
    <col min="13" max="14" width="9.28515625" style="419"/>
    <col min="15" max="16384" width="9.28515625" style="830"/>
  </cols>
  <sheetData>
    <row r="1" spans="1:6" ht="12.75" customHeight="1">
      <c r="A1" s="120"/>
      <c r="B1" s="80" t="s">
        <v>202</v>
      </c>
      <c r="C1" s="81" t="s">
        <v>148</v>
      </c>
      <c r="D1" s="935" t="s">
        <v>273</v>
      </c>
      <c r="E1" s="935"/>
      <c r="F1" s="935"/>
    </row>
    <row r="2" spans="1:6">
      <c r="A2" s="61" t="s">
        <v>1</v>
      </c>
      <c r="B2" s="82" t="s">
        <v>203</v>
      </c>
      <c r="C2" s="83"/>
      <c r="D2" s="936"/>
      <c r="E2" s="936"/>
      <c r="F2" s="936"/>
    </row>
    <row r="3" spans="1:6">
      <c r="A3" s="61"/>
      <c r="B3" s="2" t="s">
        <v>204</v>
      </c>
      <c r="C3" s="83"/>
      <c r="D3" s="84"/>
      <c r="E3" s="85"/>
      <c r="F3" s="135"/>
    </row>
    <row r="4" spans="1:6">
      <c r="A4" s="62"/>
      <c r="B4" s="8" t="s">
        <v>272</v>
      </c>
      <c r="C4" s="86" t="s">
        <v>2</v>
      </c>
      <c r="D4" s="63" t="s">
        <v>274</v>
      </c>
      <c r="E4" s="87"/>
      <c r="F4" s="136"/>
    </row>
    <row r="5" spans="1:6">
      <c r="A5" s="5"/>
      <c r="B5" s="2"/>
      <c r="C5" s="3"/>
      <c r="D5" s="6"/>
      <c r="E5" s="7"/>
    </row>
    <row r="6" spans="1:6">
      <c r="A6" s="5"/>
      <c r="B6" s="10"/>
      <c r="C6" s="11"/>
      <c r="D6" s="12"/>
      <c r="E6" s="4"/>
      <c r="F6" s="4"/>
    </row>
    <row r="7" spans="1:6">
      <c r="A7" s="5"/>
      <c r="B7" s="10"/>
      <c r="C7" s="11"/>
      <c r="D7" s="12"/>
      <c r="E7" s="4"/>
      <c r="F7" s="4"/>
    </row>
    <row r="8" spans="1:6">
      <c r="A8" s="5"/>
      <c r="B8" s="10"/>
      <c r="C8" s="11"/>
      <c r="D8" s="12"/>
      <c r="E8" s="4"/>
      <c r="F8" s="4"/>
    </row>
    <row r="9" spans="1:6">
      <c r="A9" s="5"/>
      <c r="B9" s="10"/>
      <c r="C9" s="11"/>
      <c r="D9" s="12"/>
      <c r="E9" s="4"/>
      <c r="F9" s="4"/>
    </row>
    <row r="10" spans="1:6">
      <c r="A10" s="5"/>
      <c r="B10" s="10"/>
      <c r="C10" s="11"/>
      <c r="D10" s="12"/>
      <c r="E10" s="4"/>
      <c r="F10" s="4"/>
    </row>
    <row r="11" spans="1:6">
      <c r="A11" s="5"/>
      <c r="B11" s="10"/>
      <c r="C11" s="11"/>
      <c r="D11" s="12"/>
      <c r="E11" s="4"/>
      <c r="F11" s="4"/>
    </row>
    <row r="12" spans="1:6">
      <c r="A12" s="5"/>
      <c r="B12" s="10"/>
      <c r="C12" s="11"/>
      <c r="D12" s="12"/>
      <c r="E12" s="4"/>
      <c r="F12" s="4"/>
    </row>
    <row r="13" spans="1:6">
      <c r="A13" s="5"/>
      <c r="B13" s="10"/>
      <c r="C13" s="11"/>
      <c r="D13" s="12"/>
      <c r="E13" s="4"/>
      <c r="F13" s="4"/>
    </row>
    <row r="14" spans="1:6">
      <c r="A14" s="5"/>
      <c r="B14" s="10"/>
      <c r="C14" s="11"/>
      <c r="D14" s="12"/>
      <c r="E14" s="4"/>
      <c r="F14" s="4"/>
    </row>
    <row r="15" spans="1:6">
      <c r="A15" s="5"/>
      <c r="B15" s="10"/>
      <c r="C15" s="11"/>
      <c r="D15" s="12"/>
      <c r="E15" s="4"/>
      <c r="F15" s="4"/>
    </row>
    <row r="16" spans="1:6">
      <c r="A16" s="5"/>
      <c r="B16" s="10"/>
      <c r="C16" s="11"/>
      <c r="D16" s="12"/>
      <c r="E16" s="4"/>
      <c r="F16" s="4"/>
    </row>
    <row r="17" spans="1:6">
      <c r="A17" s="5"/>
      <c r="B17" s="10"/>
      <c r="C17" s="11"/>
      <c r="D17" s="12"/>
      <c r="E17" s="4"/>
      <c r="F17" s="4"/>
    </row>
    <row r="18" spans="1:6">
      <c r="A18" s="5"/>
      <c r="B18" s="10"/>
      <c r="C18" s="11"/>
      <c r="D18" s="12"/>
      <c r="E18" s="4"/>
      <c r="F18" s="4"/>
    </row>
    <row r="19" spans="1:6" ht="15.75">
      <c r="B19" s="937" t="s">
        <v>283</v>
      </c>
      <c r="C19" s="937"/>
      <c r="D19" s="937"/>
      <c r="E19" s="937"/>
      <c r="F19" s="4"/>
    </row>
    <row r="20" spans="1:6" ht="15.75">
      <c r="A20" s="5"/>
      <c r="B20" s="937" t="s">
        <v>278</v>
      </c>
      <c r="C20" s="937"/>
      <c r="D20" s="937"/>
      <c r="E20" s="937"/>
      <c r="F20" s="4"/>
    </row>
    <row r="21" spans="1:6">
      <c r="A21" s="5"/>
      <c r="B21" s="14"/>
      <c r="C21" s="15"/>
      <c r="D21" s="16"/>
      <c r="E21" s="15"/>
      <c r="F21" s="4"/>
    </row>
    <row r="22" spans="1:6">
      <c r="A22" s="5"/>
      <c r="B22" s="14"/>
      <c r="C22" s="15"/>
      <c r="D22" s="16"/>
      <c r="E22" s="15"/>
      <c r="F22" s="4"/>
    </row>
    <row r="23" spans="1:6">
      <c r="A23" s="5"/>
      <c r="B23" s="14"/>
      <c r="C23" s="15"/>
      <c r="D23" s="16"/>
      <c r="E23" s="15"/>
      <c r="F23" s="4"/>
    </row>
    <row r="24" spans="1:6">
      <c r="A24" s="5"/>
      <c r="B24" s="14"/>
      <c r="C24" s="15"/>
      <c r="D24" s="16"/>
      <c r="E24" s="15"/>
      <c r="F24" s="4"/>
    </row>
    <row r="25" spans="1:6">
      <c r="A25" s="5"/>
      <c r="B25" s="14"/>
      <c r="C25" s="17"/>
      <c r="D25" s="18"/>
      <c r="E25" s="19"/>
      <c r="F25" s="4"/>
    </row>
    <row r="26" spans="1:6">
      <c r="A26" s="5"/>
      <c r="B26" s="14"/>
      <c r="C26" s="17"/>
      <c r="D26" s="18"/>
      <c r="E26" s="19"/>
      <c r="F26" s="4"/>
    </row>
    <row r="27" spans="1:6">
      <c r="A27" s="5"/>
      <c r="B27" s="20" t="s">
        <v>0</v>
      </c>
      <c r="C27" s="127" t="s">
        <v>275</v>
      </c>
      <c r="D27" s="128"/>
      <c r="E27" s="128"/>
      <c r="F27" s="128"/>
    </row>
    <row r="28" spans="1:6">
      <c r="A28" s="5"/>
      <c r="B28" s="20"/>
      <c r="C28" s="127" t="s">
        <v>276</v>
      </c>
      <c r="D28" s="128"/>
      <c r="E28" s="128"/>
      <c r="F28" s="128"/>
    </row>
    <row r="29" spans="1:6">
      <c r="A29" s="5"/>
      <c r="B29" s="20"/>
      <c r="C29" s="127"/>
      <c r="D29" s="128"/>
      <c r="E29" s="128"/>
      <c r="F29" s="128"/>
    </row>
    <row r="30" spans="1:6">
      <c r="A30" s="5"/>
      <c r="B30" s="20" t="s">
        <v>3</v>
      </c>
      <c r="C30" s="938" t="s">
        <v>277</v>
      </c>
      <c r="D30" s="938"/>
      <c r="E30" s="938"/>
      <c r="F30" s="938"/>
    </row>
    <row r="31" spans="1:6">
      <c r="A31" s="5"/>
      <c r="B31" s="20"/>
      <c r="C31" s="938" t="s">
        <v>278</v>
      </c>
      <c r="D31" s="938"/>
      <c r="E31" s="938"/>
      <c r="F31" s="938"/>
    </row>
    <row r="32" spans="1:6">
      <c r="A32" s="5"/>
      <c r="B32" s="20"/>
      <c r="C32" s="939"/>
      <c r="D32" s="939"/>
      <c r="E32" s="939"/>
      <c r="F32" s="939"/>
    </row>
    <row r="33" spans="1:6">
      <c r="A33" s="5"/>
      <c r="B33" s="20"/>
      <c r="C33" s="130"/>
      <c r="D33" s="131"/>
      <c r="E33" s="132"/>
      <c r="F33" s="4"/>
    </row>
    <row r="34" spans="1:6">
      <c r="A34" s="5"/>
      <c r="B34" s="20"/>
      <c r="C34" s="130"/>
      <c r="D34" s="131"/>
      <c r="E34" s="132"/>
      <c r="F34" s="4"/>
    </row>
    <row r="35" spans="1:6">
      <c r="A35" s="5"/>
      <c r="B35" s="20"/>
      <c r="C35" s="130"/>
      <c r="D35" s="131"/>
      <c r="E35" s="132"/>
      <c r="F35" s="4"/>
    </row>
    <row r="36" spans="1:6">
      <c r="A36" s="5"/>
      <c r="B36" s="20" t="s">
        <v>2</v>
      </c>
      <c r="C36" s="133" t="s">
        <v>282</v>
      </c>
      <c r="D36" s="134"/>
      <c r="E36" s="132"/>
      <c r="F36" s="4"/>
    </row>
    <row r="37" spans="1:6">
      <c r="A37" s="5"/>
      <c r="B37" s="20" t="s">
        <v>4</v>
      </c>
      <c r="C37" s="21" t="s">
        <v>281</v>
      </c>
      <c r="D37" s="22"/>
      <c r="E37" s="4"/>
      <c r="F37" s="4"/>
    </row>
    <row r="38" spans="1:6">
      <c r="A38" s="5"/>
      <c r="B38" s="20" t="s">
        <v>5</v>
      </c>
      <c r="C38" s="152" t="s">
        <v>284</v>
      </c>
      <c r="D38" s="50"/>
      <c r="E38" s="47"/>
      <c r="F38" s="47"/>
    </row>
    <row r="39" spans="1:6">
      <c r="A39" s="5"/>
      <c r="B39" s="10"/>
      <c r="C39" s="11"/>
      <c r="D39" s="23"/>
      <c r="E39" s="4"/>
      <c r="F39" s="4"/>
    </row>
    <row r="40" spans="1:6">
      <c r="A40" s="5"/>
      <c r="B40" s="20"/>
      <c r="C40" s="21"/>
      <c r="D40" s="12"/>
      <c r="E40" s="4"/>
      <c r="F40" s="4"/>
    </row>
    <row r="41" spans="1:6">
      <c r="A41" s="5"/>
      <c r="B41" s="10"/>
      <c r="C41" s="11"/>
      <c r="D41" s="12"/>
      <c r="E41" s="4"/>
      <c r="F41" s="4"/>
    </row>
    <row r="42" spans="1:6">
      <c r="A42" s="5"/>
      <c r="B42" s="10"/>
      <c r="C42" s="11"/>
      <c r="D42" s="12"/>
      <c r="E42" s="4"/>
      <c r="F42" s="4"/>
    </row>
    <row r="43" spans="1:6">
      <c r="A43" s="5"/>
      <c r="B43" s="831"/>
      <c r="C43" s="25"/>
      <c r="D43" s="26"/>
      <c r="E43" s="27"/>
      <c r="F43" s="4"/>
    </row>
    <row r="44" spans="1:6">
      <c r="A44" s="5"/>
      <c r="B44" s="831"/>
      <c r="C44" s="25"/>
      <c r="D44" s="26"/>
      <c r="E44" s="27"/>
      <c r="F44" s="4"/>
    </row>
    <row r="45" spans="1:6">
      <c r="A45" s="5"/>
      <c r="B45" s="831"/>
      <c r="C45" s="25"/>
      <c r="D45" s="28"/>
      <c r="E45" s="27"/>
      <c r="F45" s="4"/>
    </row>
    <row r="46" spans="1:6">
      <c r="A46" s="5"/>
      <c r="B46" s="831"/>
      <c r="C46" s="25"/>
      <c r="D46" s="28"/>
      <c r="E46" s="27"/>
      <c r="F46" s="4"/>
    </row>
    <row r="47" spans="1:6">
      <c r="A47" s="5"/>
      <c r="B47" s="831"/>
      <c r="C47" s="25"/>
      <c r="D47" s="28"/>
      <c r="E47" s="27"/>
      <c r="F47" s="4"/>
    </row>
    <row r="48" spans="1:6">
      <c r="A48" s="5"/>
      <c r="B48" s="831"/>
      <c r="C48" s="25"/>
      <c r="D48" s="28"/>
      <c r="E48" s="27"/>
      <c r="F48" s="4"/>
    </row>
    <row r="49" spans="1:6">
      <c r="A49" s="5"/>
      <c r="B49" s="831"/>
      <c r="C49" s="25"/>
      <c r="D49" s="26"/>
      <c r="E49" s="27"/>
      <c r="F49" s="4"/>
    </row>
    <row r="50" spans="1:6">
      <c r="A50" s="5"/>
      <c r="B50" s="831"/>
      <c r="C50" s="25"/>
      <c r="D50" s="26"/>
      <c r="E50" s="27"/>
      <c r="F50" s="4"/>
    </row>
    <row r="51" spans="1:6">
      <c r="A51" s="5"/>
      <c r="B51" s="831"/>
      <c r="C51" s="25"/>
      <c r="D51" s="26"/>
      <c r="E51" s="27"/>
      <c r="F51" s="4"/>
    </row>
    <row r="52" spans="1:6">
      <c r="A52" s="5"/>
      <c r="B52" s="831"/>
      <c r="C52" s="25"/>
      <c r="D52" s="26"/>
      <c r="E52" s="27"/>
      <c r="F52" s="4"/>
    </row>
    <row r="53" spans="1:6">
      <c r="A53" s="5"/>
      <c r="B53" s="2"/>
      <c r="C53" s="3"/>
      <c r="D53" s="6"/>
      <c r="E53" s="7"/>
    </row>
    <row r="54" spans="1:6">
      <c r="A54" s="5"/>
      <c r="B54" s="2"/>
      <c r="C54" s="3"/>
      <c r="D54" s="6"/>
      <c r="E54" s="7"/>
    </row>
    <row r="55" spans="1:6">
      <c r="A55" s="5"/>
      <c r="B55" s="2"/>
      <c r="C55" s="3"/>
      <c r="D55" s="6"/>
      <c r="E55" s="7"/>
    </row>
    <row r="56" spans="1:6">
      <c r="A56" s="5"/>
      <c r="B56" s="2"/>
      <c r="C56" s="3"/>
      <c r="D56" s="6"/>
      <c r="E56" s="7"/>
    </row>
    <row r="57" spans="1:6">
      <c r="A57" s="5"/>
      <c r="B57" s="2"/>
      <c r="C57" s="3"/>
      <c r="D57" s="6"/>
      <c r="E57" s="7"/>
    </row>
    <row r="58" spans="1:6">
      <c r="A58" s="5"/>
      <c r="B58" s="2"/>
      <c r="C58" s="3"/>
      <c r="D58" s="6"/>
      <c r="E58" s="7"/>
    </row>
    <row r="59" spans="1:6">
      <c r="A59" s="5"/>
      <c r="B59" s="378"/>
      <c r="C59" s="3"/>
      <c r="D59" s="6"/>
      <c r="E59" s="7"/>
    </row>
    <row r="60" spans="1:6">
      <c r="A60" s="5"/>
      <c r="B60" s="378"/>
      <c r="C60" s="3"/>
      <c r="D60" s="6"/>
      <c r="E60" s="7"/>
    </row>
    <row r="61" spans="1:6">
      <c r="A61" s="5"/>
      <c r="B61" s="378"/>
      <c r="C61" s="3"/>
      <c r="D61" s="6"/>
      <c r="E61" s="7"/>
    </row>
    <row r="62" spans="1:6">
      <c r="A62" s="5"/>
      <c r="B62" s="2"/>
      <c r="C62" s="3"/>
      <c r="D62" s="6"/>
      <c r="E62" s="7"/>
    </row>
    <row r="63" spans="1:6">
      <c r="A63" s="5"/>
      <c r="B63" s="2"/>
      <c r="C63" s="3"/>
      <c r="D63" s="6"/>
      <c r="E63" s="7"/>
    </row>
    <row r="64" spans="1:6">
      <c r="A64" s="5"/>
      <c r="B64" s="2"/>
      <c r="C64" s="3"/>
      <c r="D64" s="6"/>
      <c r="E64" s="7"/>
    </row>
    <row r="65" spans="1:227">
      <c r="A65" s="5"/>
      <c r="B65" s="2"/>
      <c r="C65" s="3"/>
      <c r="D65" s="6"/>
      <c r="E65" s="7"/>
    </row>
    <row r="66" spans="1:227">
      <c r="A66" s="5"/>
      <c r="B66" s="2"/>
      <c r="C66" s="3"/>
      <c r="D66" s="6"/>
      <c r="E66" s="7"/>
    </row>
    <row r="67" spans="1:227">
      <c r="E67" s="377"/>
      <c r="I67" s="839"/>
    </row>
    <row r="68" spans="1:227" s="54" customFormat="1">
      <c r="A68" s="48"/>
      <c r="B68" s="53" t="s">
        <v>28</v>
      </c>
      <c r="C68" s="49"/>
      <c r="D68" s="50"/>
      <c r="E68" s="47"/>
      <c r="F68" s="47"/>
      <c r="G68" s="840"/>
      <c r="H68" s="840"/>
      <c r="I68" s="840"/>
      <c r="J68" s="840"/>
      <c r="K68" s="840"/>
      <c r="L68" s="840"/>
      <c r="M68" s="840"/>
      <c r="N68" s="840"/>
    </row>
    <row r="69" spans="1:227" s="73" customFormat="1" ht="89.25">
      <c r="A69" s="70">
        <v>1</v>
      </c>
      <c r="B69" s="57" t="s">
        <v>2248</v>
      </c>
      <c r="C69" s="57"/>
      <c r="D69" s="57"/>
      <c r="E69" s="57"/>
      <c r="F69" s="71"/>
      <c r="G69" s="841"/>
      <c r="H69" s="841"/>
      <c r="I69" s="841"/>
      <c r="J69" s="841"/>
      <c r="K69" s="841"/>
      <c r="L69" s="841"/>
      <c r="M69" s="841"/>
      <c r="N69" s="841"/>
    </row>
    <row r="70" spans="1:227" s="75" customFormat="1" ht="63.75">
      <c r="A70" s="70">
        <v>2</v>
      </c>
      <c r="B70" s="55" t="s">
        <v>2249</v>
      </c>
      <c r="C70" s="57"/>
      <c r="D70" s="57"/>
      <c r="E70" s="57"/>
      <c r="F70" s="71"/>
      <c r="G70" s="841"/>
      <c r="H70" s="841"/>
      <c r="I70" s="841"/>
      <c r="J70" s="841"/>
      <c r="K70" s="841"/>
      <c r="L70" s="841"/>
      <c r="M70" s="841"/>
      <c r="N70" s="841"/>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row>
    <row r="71" spans="1:227" s="75" customFormat="1" ht="89.25">
      <c r="A71" s="70">
        <v>3</v>
      </c>
      <c r="B71" s="917" t="s">
        <v>2915</v>
      </c>
      <c r="C71" s="57"/>
      <c r="D71" s="57"/>
      <c r="E71" s="57"/>
      <c r="F71" s="71"/>
      <c r="G71" s="841"/>
      <c r="H71" s="841"/>
      <c r="I71" s="841"/>
      <c r="J71" s="841"/>
      <c r="K71" s="841"/>
      <c r="L71" s="841"/>
      <c r="M71" s="841"/>
      <c r="N71" s="841"/>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row>
    <row r="72" spans="1:227" s="75" customFormat="1" ht="178.5">
      <c r="A72" s="70">
        <v>4</v>
      </c>
      <c r="B72" s="55" t="s">
        <v>29</v>
      </c>
      <c r="C72" s="57"/>
      <c r="D72" s="57"/>
      <c r="E72" s="57"/>
      <c r="F72" s="71"/>
      <c r="G72" s="841"/>
      <c r="H72" s="841"/>
      <c r="I72" s="841"/>
      <c r="J72" s="841"/>
      <c r="K72" s="841"/>
      <c r="L72" s="841"/>
      <c r="M72" s="841"/>
      <c r="N72" s="841"/>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row>
    <row r="73" spans="1:227" s="75" customFormat="1" ht="306">
      <c r="A73" s="70">
        <v>5</v>
      </c>
      <c r="B73" s="55" t="s">
        <v>206</v>
      </c>
      <c r="C73" s="77"/>
      <c r="D73" s="77"/>
      <c r="E73" s="77"/>
      <c r="F73" s="77"/>
      <c r="G73" s="398"/>
      <c r="H73" s="398"/>
      <c r="I73" s="398"/>
      <c r="J73" s="398"/>
      <c r="K73" s="398"/>
      <c r="L73" s="398"/>
      <c r="M73" s="398"/>
      <c r="N73" s="398"/>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09"/>
      <c r="CP73" s="409"/>
      <c r="CQ73" s="409"/>
      <c r="CR73" s="409"/>
      <c r="CS73" s="409"/>
      <c r="CT73" s="409"/>
      <c r="CU73" s="409"/>
      <c r="CV73" s="409"/>
      <c r="CW73" s="409"/>
      <c r="CX73" s="409"/>
      <c r="CY73" s="409"/>
      <c r="CZ73" s="409"/>
      <c r="DA73" s="409"/>
      <c r="DB73" s="409"/>
      <c r="DC73" s="409"/>
      <c r="DD73" s="409"/>
      <c r="DE73" s="409"/>
      <c r="DF73" s="409"/>
      <c r="DG73" s="409"/>
      <c r="DH73" s="409"/>
      <c r="DI73" s="409"/>
      <c r="DJ73" s="409"/>
      <c r="DK73" s="409"/>
      <c r="DL73" s="409"/>
      <c r="DM73" s="409"/>
      <c r="DN73" s="409"/>
      <c r="DO73" s="409"/>
      <c r="DP73" s="409"/>
      <c r="DQ73" s="409"/>
      <c r="DR73" s="409"/>
      <c r="DS73" s="409"/>
      <c r="DT73" s="409"/>
      <c r="DU73" s="409"/>
      <c r="DV73" s="409"/>
      <c r="DW73" s="409"/>
      <c r="DX73" s="409"/>
      <c r="DY73" s="409"/>
      <c r="DZ73" s="409"/>
      <c r="EA73" s="409"/>
      <c r="EB73" s="409"/>
      <c r="EC73" s="409"/>
      <c r="ED73" s="409"/>
      <c r="EE73" s="409"/>
      <c r="EF73" s="409"/>
      <c r="EG73" s="409"/>
      <c r="EH73" s="409"/>
      <c r="EI73" s="409"/>
      <c r="EJ73" s="409"/>
      <c r="EK73" s="409"/>
      <c r="EL73" s="409"/>
      <c r="EM73" s="409"/>
      <c r="EN73" s="409"/>
      <c r="EO73" s="409"/>
      <c r="EP73" s="409"/>
      <c r="EQ73" s="409"/>
      <c r="ER73" s="409"/>
      <c r="ES73" s="409"/>
      <c r="ET73" s="409"/>
      <c r="EU73" s="409"/>
      <c r="EV73" s="409"/>
      <c r="EW73" s="409"/>
      <c r="EX73" s="409"/>
      <c r="EY73" s="409"/>
      <c r="EZ73" s="409"/>
      <c r="FA73" s="409"/>
      <c r="FB73" s="409"/>
      <c r="FC73" s="409"/>
      <c r="FD73" s="409"/>
      <c r="FE73" s="409"/>
      <c r="FF73" s="409"/>
      <c r="FG73" s="409"/>
      <c r="FH73" s="409"/>
      <c r="FI73" s="409"/>
      <c r="FJ73" s="409"/>
      <c r="FK73" s="409"/>
      <c r="FL73" s="409"/>
      <c r="FM73" s="409"/>
      <c r="FN73" s="409"/>
      <c r="FO73" s="409"/>
      <c r="FP73" s="409"/>
      <c r="FQ73" s="409"/>
      <c r="FR73" s="409"/>
      <c r="FS73" s="409"/>
      <c r="FT73" s="409"/>
      <c r="FU73" s="409"/>
      <c r="FV73" s="409"/>
      <c r="FW73" s="409"/>
      <c r="FX73" s="409"/>
      <c r="FY73" s="409"/>
      <c r="FZ73" s="409"/>
      <c r="GA73" s="409"/>
      <c r="GB73" s="409"/>
      <c r="GC73" s="409"/>
      <c r="GD73" s="409"/>
      <c r="GE73" s="409"/>
      <c r="GF73" s="409"/>
      <c r="GG73" s="409"/>
      <c r="GH73" s="409"/>
      <c r="GI73" s="409"/>
      <c r="GJ73" s="409"/>
      <c r="GK73" s="409"/>
      <c r="GL73" s="409"/>
      <c r="GM73" s="409"/>
      <c r="GN73" s="409"/>
      <c r="GO73" s="409"/>
      <c r="GP73" s="409"/>
      <c r="GQ73" s="409"/>
      <c r="GR73" s="409"/>
      <c r="GS73" s="409"/>
      <c r="GT73" s="409"/>
      <c r="GU73" s="409"/>
      <c r="GV73" s="409"/>
      <c r="GW73" s="409"/>
      <c r="GX73" s="409"/>
      <c r="GY73" s="409"/>
      <c r="GZ73" s="409"/>
      <c r="HA73" s="409"/>
      <c r="HB73" s="409"/>
      <c r="HC73" s="409"/>
    </row>
    <row r="74" spans="1:227" s="73" customFormat="1" ht="178.5">
      <c r="A74" s="76"/>
      <c r="B74" s="55" t="s">
        <v>197</v>
      </c>
      <c r="C74" s="77"/>
      <c r="D74" s="77"/>
      <c r="E74" s="77"/>
      <c r="F74" s="77"/>
      <c r="G74" s="398"/>
      <c r="H74" s="398"/>
      <c r="I74" s="398"/>
      <c r="J74" s="398"/>
      <c r="K74" s="398"/>
      <c r="L74" s="398"/>
      <c r="M74" s="398"/>
      <c r="N74" s="398"/>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409"/>
      <c r="AY74" s="409"/>
      <c r="AZ74" s="409"/>
      <c r="BA74" s="409"/>
      <c r="BB74" s="409"/>
      <c r="BC74" s="409"/>
      <c r="BD74" s="409"/>
      <c r="BE74" s="409"/>
      <c r="BF74" s="409"/>
      <c r="BG74" s="409"/>
      <c r="BH74" s="409"/>
      <c r="BI74" s="409"/>
      <c r="BJ74" s="409"/>
      <c r="BK74" s="409"/>
      <c r="BL74" s="409"/>
      <c r="BM74" s="409"/>
      <c r="BN74" s="409"/>
      <c r="BO74" s="409"/>
      <c r="BP74" s="409"/>
      <c r="BQ74" s="409"/>
      <c r="BR74" s="409"/>
      <c r="BS74" s="409"/>
      <c r="BT74" s="409"/>
      <c r="BU74" s="409"/>
      <c r="BV74" s="409"/>
      <c r="BW74" s="409"/>
      <c r="BX74" s="409"/>
      <c r="BY74" s="409"/>
      <c r="BZ74" s="409"/>
      <c r="CA74" s="409"/>
      <c r="CB74" s="409"/>
      <c r="CC74" s="409"/>
      <c r="CD74" s="409"/>
      <c r="CE74" s="409"/>
      <c r="CF74" s="409"/>
      <c r="CG74" s="409"/>
      <c r="CH74" s="409"/>
      <c r="CI74" s="409"/>
      <c r="CJ74" s="409"/>
      <c r="CK74" s="409"/>
      <c r="CL74" s="409"/>
      <c r="CM74" s="409"/>
      <c r="CN74" s="409"/>
      <c r="CO74" s="409"/>
      <c r="CP74" s="409"/>
      <c r="CQ74" s="409"/>
      <c r="CR74" s="409"/>
      <c r="CS74" s="409"/>
      <c r="CT74" s="409"/>
      <c r="CU74" s="409"/>
      <c r="CV74" s="409"/>
      <c r="CW74" s="409"/>
      <c r="CX74" s="409"/>
      <c r="CY74" s="409"/>
      <c r="CZ74" s="409"/>
      <c r="DA74" s="409"/>
      <c r="DB74" s="409"/>
      <c r="DC74" s="409"/>
      <c r="DD74" s="409"/>
      <c r="DE74" s="409"/>
      <c r="DF74" s="409"/>
      <c r="DG74" s="409"/>
      <c r="DH74" s="409"/>
      <c r="DI74" s="409"/>
      <c r="DJ74" s="409"/>
      <c r="DK74" s="409"/>
      <c r="DL74" s="409"/>
      <c r="DM74" s="409"/>
      <c r="DN74" s="409"/>
      <c r="DO74" s="409"/>
      <c r="DP74" s="409"/>
      <c r="DQ74" s="409"/>
      <c r="DR74" s="409"/>
      <c r="DS74" s="409"/>
      <c r="DT74" s="409"/>
      <c r="DU74" s="409"/>
      <c r="DV74" s="409"/>
      <c r="DW74" s="409"/>
      <c r="DX74" s="409"/>
      <c r="DY74" s="409"/>
      <c r="DZ74" s="409"/>
      <c r="EA74" s="409"/>
      <c r="EB74" s="409"/>
      <c r="EC74" s="409"/>
      <c r="ED74" s="409"/>
      <c r="EE74" s="409"/>
      <c r="EF74" s="409"/>
      <c r="EG74" s="409"/>
      <c r="EH74" s="409"/>
      <c r="EI74" s="409"/>
      <c r="EJ74" s="409"/>
      <c r="EK74" s="409"/>
      <c r="EL74" s="409"/>
      <c r="EM74" s="409"/>
      <c r="EN74" s="409"/>
      <c r="EO74" s="409"/>
      <c r="EP74" s="409"/>
      <c r="EQ74" s="409"/>
      <c r="ER74" s="409"/>
      <c r="ES74" s="409"/>
      <c r="ET74" s="409"/>
      <c r="EU74" s="409"/>
      <c r="EV74" s="409"/>
      <c r="EW74" s="409"/>
      <c r="EX74" s="409"/>
      <c r="EY74" s="409"/>
      <c r="EZ74" s="409"/>
      <c r="FA74" s="409"/>
      <c r="FB74" s="409"/>
      <c r="FC74" s="409"/>
      <c r="FD74" s="409"/>
      <c r="FE74" s="409"/>
      <c r="FF74" s="409"/>
      <c r="FG74" s="409"/>
      <c r="FH74" s="409"/>
      <c r="FI74" s="409"/>
      <c r="FJ74" s="409"/>
      <c r="FK74" s="409"/>
      <c r="FL74" s="409"/>
      <c r="FM74" s="409"/>
      <c r="FN74" s="409"/>
      <c r="FO74" s="409"/>
      <c r="FP74" s="409"/>
      <c r="FQ74" s="409"/>
      <c r="FR74" s="409"/>
      <c r="FS74" s="409"/>
      <c r="FT74" s="409"/>
      <c r="FU74" s="409"/>
      <c r="FV74" s="409"/>
      <c r="FW74" s="409"/>
      <c r="FX74" s="409"/>
      <c r="FY74" s="409"/>
      <c r="FZ74" s="409"/>
      <c r="GA74" s="409"/>
      <c r="GB74" s="409"/>
      <c r="GC74" s="409"/>
      <c r="GD74" s="409"/>
      <c r="GE74" s="409"/>
      <c r="GF74" s="409"/>
      <c r="GG74" s="409"/>
      <c r="GH74" s="409"/>
      <c r="GI74" s="409"/>
      <c r="GJ74" s="409"/>
      <c r="GK74" s="409"/>
      <c r="GL74" s="409"/>
      <c r="GM74" s="409"/>
      <c r="GN74" s="409"/>
      <c r="GO74" s="409"/>
      <c r="GP74" s="409"/>
      <c r="GQ74" s="409"/>
      <c r="GR74" s="409"/>
      <c r="GS74" s="409"/>
      <c r="GT74" s="409"/>
      <c r="GU74" s="409"/>
      <c r="GV74" s="409"/>
      <c r="GW74" s="409"/>
      <c r="GX74" s="409"/>
      <c r="GY74" s="409"/>
      <c r="GZ74" s="409"/>
      <c r="HA74" s="409"/>
      <c r="HB74" s="409"/>
      <c r="HC74" s="409"/>
      <c r="HD74" s="75"/>
      <c r="HE74" s="75"/>
      <c r="HF74" s="75"/>
      <c r="HG74" s="75"/>
      <c r="HH74" s="75"/>
      <c r="HI74" s="75"/>
      <c r="HJ74" s="75"/>
      <c r="HK74" s="75"/>
      <c r="HL74" s="75"/>
      <c r="HM74" s="75"/>
      <c r="HN74" s="75"/>
      <c r="HO74" s="75"/>
      <c r="HP74" s="75"/>
      <c r="HQ74" s="75"/>
      <c r="HR74" s="75"/>
      <c r="HS74" s="75"/>
    </row>
    <row r="75" spans="1:227" s="73" customFormat="1" ht="38.25">
      <c r="A75" s="70">
        <v>6</v>
      </c>
      <c r="B75" s="897" t="s">
        <v>2452</v>
      </c>
      <c r="C75" s="57"/>
      <c r="D75" s="57"/>
      <c r="E75" s="57"/>
      <c r="F75" s="71"/>
      <c r="G75" s="841"/>
      <c r="H75" s="841"/>
      <c r="I75" s="841"/>
      <c r="J75" s="841"/>
      <c r="K75" s="841"/>
      <c r="L75" s="841"/>
      <c r="M75" s="841"/>
      <c r="N75" s="841"/>
    </row>
    <row r="76" spans="1:227" s="73" customFormat="1" ht="38.25">
      <c r="A76" s="70">
        <v>7</v>
      </c>
      <c r="B76" s="57" t="s">
        <v>30</v>
      </c>
      <c r="C76" s="57"/>
      <c r="D76" s="57"/>
      <c r="E76" s="57"/>
      <c r="F76" s="71"/>
      <c r="G76" s="841"/>
      <c r="H76" s="841"/>
      <c r="I76" s="841"/>
      <c r="J76" s="841"/>
      <c r="K76" s="841"/>
      <c r="L76" s="841"/>
      <c r="M76" s="841"/>
      <c r="N76" s="841"/>
    </row>
    <row r="77" spans="1:227" s="73" customFormat="1" ht="38.25">
      <c r="A77" s="70">
        <v>8</v>
      </c>
      <c r="B77" s="57" t="s">
        <v>31</v>
      </c>
      <c r="C77" s="57"/>
      <c r="D77" s="57"/>
      <c r="E77" s="57"/>
      <c r="F77" s="71"/>
      <c r="G77" s="841"/>
      <c r="H77" s="841"/>
      <c r="I77" s="841"/>
      <c r="J77" s="841"/>
      <c r="K77" s="841"/>
      <c r="L77" s="841"/>
      <c r="M77" s="841"/>
      <c r="N77" s="841"/>
    </row>
    <row r="78" spans="1:227" s="73" customFormat="1" ht="51">
      <c r="A78" s="70">
        <v>9</v>
      </c>
      <c r="B78" s="57" t="s">
        <v>32</v>
      </c>
      <c r="C78" s="57"/>
      <c r="D78" s="57"/>
      <c r="E78" s="57"/>
      <c r="F78" s="71"/>
      <c r="G78" s="841"/>
      <c r="H78" s="841"/>
      <c r="I78" s="841"/>
      <c r="J78" s="841"/>
      <c r="K78" s="841"/>
      <c r="L78" s="841"/>
      <c r="M78" s="841"/>
      <c r="N78" s="841"/>
    </row>
    <row r="79" spans="1:227" s="73" customFormat="1" ht="25.5">
      <c r="A79" s="70">
        <v>10</v>
      </c>
      <c r="B79" s="57" t="s">
        <v>33</v>
      </c>
      <c r="C79" s="57"/>
      <c r="D79" s="57"/>
      <c r="E79" s="57"/>
      <c r="F79" s="71"/>
      <c r="G79" s="841"/>
      <c r="H79" s="841"/>
      <c r="I79" s="841"/>
      <c r="J79" s="841"/>
      <c r="K79" s="841"/>
      <c r="L79" s="841"/>
      <c r="M79" s="841"/>
      <c r="N79" s="841"/>
    </row>
    <row r="80" spans="1:227" s="73" customFormat="1" ht="25.5">
      <c r="A80" s="70">
        <v>11</v>
      </c>
      <c r="B80" s="57" t="s">
        <v>34</v>
      </c>
      <c r="C80" s="57"/>
      <c r="D80" s="72"/>
      <c r="E80" s="74"/>
      <c r="F80" s="71"/>
      <c r="G80" s="841"/>
      <c r="H80" s="841"/>
      <c r="I80" s="841"/>
      <c r="J80" s="841"/>
      <c r="K80" s="841"/>
      <c r="L80" s="841"/>
      <c r="M80" s="841"/>
      <c r="N80" s="841"/>
    </row>
    <row r="81" spans="1:227" s="73" customFormat="1" ht="102">
      <c r="A81" s="70">
        <v>12</v>
      </c>
      <c r="B81" s="57" t="s">
        <v>2908</v>
      </c>
      <c r="C81" s="57"/>
      <c r="D81" s="57"/>
      <c r="E81" s="57"/>
      <c r="F81" s="71"/>
      <c r="G81" s="841"/>
      <c r="H81" s="841"/>
      <c r="I81" s="841"/>
      <c r="J81" s="841"/>
      <c r="K81" s="841"/>
      <c r="L81" s="841"/>
      <c r="M81" s="841"/>
      <c r="N81" s="841"/>
    </row>
    <row r="82" spans="1:227" s="73" customFormat="1" ht="55.5" customHeight="1">
      <c r="A82" s="70">
        <v>13</v>
      </c>
      <c r="B82" s="57" t="s">
        <v>35</v>
      </c>
      <c r="C82" s="57"/>
      <c r="D82" s="57"/>
      <c r="E82" s="57"/>
      <c r="F82" s="71"/>
      <c r="G82" s="841"/>
      <c r="H82" s="841"/>
      <c r="I82" s="841"/>
      <c r="J82" s="841"/>
      <c r="K82" s="841"/>
      <c r="L82" s="841"/>
      <c r="M82" s="841"/>
      <c r="N82" s="841"/>
    </row>
    <row r="83" spans="1:227" s="73" customFormat="1" ht="25.5">
      <c r="A83" s="70">
        <v>14</v>
      </c>
      <c r="B83" s="57" t="s">
        <v>36</v>
      </c>
      <c r="C83" s="57"/>
      <c r="D83" s="57"/>
      <c r="E83" s="57"/>
      <c r="F83" s="71"/>
      <c r="G83" s="841"/>
      <c r="H83" s="841"/>
      <c r="I83" s="841"/>
      <c r="J83" s="841"/>
      <c r="K83" s="841"/>
      <c r="L83" s="841"/>
      <c r="M83" s="841"/>
      <c r="N83" s="841"/>
    </row>
    <row r="84" spans="1:227" s="73" customFormat="1" ht="242.25">
      <c r="A84" s="70">
        <v>15</v>
      </c>
      <c r="B84" s="57" t="s">
        <v>196</v>
      </c>
      <c r="C84" s="57"/>
      <c r="D84" s="57"/>
      <c r="E84" s="57"/>
      <c r="F84" s="71"/>
      <c r="G84" s="841"/>
      <c r="H84" s="841"/>
      <c r="I84" s="841"/>
      <c r="J84" s="841"/>
      <c r="K84" s="841"/>
      <c r="L84" s="841"/>
      <c r="M84" s="841"/>
      <c r="N84" s="841"/>
    </row>
    <row r="85" spans="1:227" s="73" customFormat="1" ht="242.25">
      <c r="A85" s="70">
        <v>16</v>
      </c>
      <c r="B85" s="57" t="s">
        <v>37</v>
      </c>
      <c r="C85" s="57"/>
      <c r="D85" s="57"/>
      <c r="E85" s="57"/>
      <c r="F85" s="71"/>
      <c r="G85" s="841"/>
      <c r="H85" s="841"/>
      <c r="I85" s="841"/>
      <c r="J85" s="841"/>
      <c r="K85" s="841"/>
      <c r="L85" s="841"/>
      <c r="M85" s="841"/>
      <c r="N85" s="841"/>
    </row>
    <row r="86" spans="1:227" s="160" customFormat="1" ht="38.25">
      <c r="A86" s="884">
        <v>17</v>
      </c>
      <c r="B86" s="137" t="s">
        <v>2440</v>
      </c>
      <c r="C86" s="137"/>
      <c r="D86" s="137"/>
      <c r="E86" s="137"/>
      <c r="F86" s="885"/>
      <c r="G86" s="841"/>
      <c r="H86" s="841"/>
      <c r="I86" s="841"/>
      <c r="J86" s="841"/>
      <c r="K86" s="841"/>
      <c r="L86" s="841"/>
      <c r="M86" s="841"/>
      <c r="N86" s="841"/>
      <c r="O86" s="841"/>
      <c r="P86" s="841"/>
      <c r="Q86" s="841"/>
      <c r="R86" s="841"/>
      <c r="S86" s="841"/>
      <c r="T86" s="841"/>
      <c r="U86" s="841"/>
      <c r="V86" s="841"/>
      <c r="W86" s="841"/>
      <c r="X86" s="841"/>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41"/>
      <c r="BA86" s="841"/>
      <c r="BB86" s="841"/>
      <c r="BC86" s="841"/>
      <c r="BD86" s="841"/>
      <c r="BE86" s="841"/>
      <c r="BF86" s="841"/>
      <c r="BG86" s="841"/>
      <c r="BH86" s="841"/>
      <c r="BI86" s="841"/>
      <c r="BJ86" s="841"/>
      <c r="BK86" s="841"/>
      <c r="BL86" s="841"/>
      <c r="BM86" s="841"/>
      <c r="BN86" s="841"/>
      <c r="BO86" s="841"/>
      <c r="BP86" s="841"/>
      <c r="BQ86" s="841"/>
      <c r="BR86" s="841"/>
      <c r="BS86" s="841"/>
      <c r="BT86" s="841"/>
      <c r="BU86" s="841"/>
      <c r="BV86" s="841"/>
      <c r="BW86" s="841"/>
      <c r="BX86" s="841"/>
      <c r="BY86" s="841"/>
      <c r="BZ86" s="841"/>
      <c r="CA86" s="841"/>
      <c r="CB86" s="841"/>
      <c r="CC86" s="841"/>
      <c r="CD86" s="841"/>
      <c r="CE86" s="841"/>
      <c r="CF86" s="841"/>
      <c r="CG86" s="841"/>
      <c r="CH86" s="841"/>
      <c r="CI86" s="841"/>
      <c r="CJ86" s="841"/>
      <c r="CK86" s="841"/>
      <c r="CL86" s="841"/>
      <c r="CM86" s="841"/>
      <c r="CN86" s="841"/>
      <c r="CO86" s="841"/>
      <c r="CP86" s="841"/>
      <c r="CQ86" s="841"/>
      <c r="CR86" s="841"/>
      <c r="CS86" s="841"/>
      <c r="CT86" s="841"/>
      <c r="CU86" s="841"/>
      <c r="CV86" s="841"/>
      <c r="CW86" s="841"/>
      <c r="CX86" s="841"/>
      <c r="CY86" s="841"/>
      <c r="CZ86" s="841"/>
      <c r="DA86" s="841"/>
      <c r="DB86" s="841"/>
      <c r="DC86" s="841"/>
      <c r="DD86" s="841"/>
      <c r="DE86" s="841"/>
      <c r="DF86" s="841"/>
      <c r="DG86" s="841"/>
      <c r="DH86" s="841"/>
      <c r="DI86" s="841"/>
      <c r="DJ86" s="841"/>
      <c r="DK86" s="841"/>
      <c r="DL86" s="841"/>
      <c r="DM86" s="841"/>
      <c r="DN86" s="841"/>
      <c r="DO86" s="841"/>
      <c r="DP86" s="841"/>
      <c r="DQ86" s="841"/>
      <c r="DR86" s="841"/>
      <c r="DS86" s="841"/>
      <c r="DT86" s="841"/>
      <c r="DU86" s="841"/>
      <c r="DV86" s="841"/>
      <c r="DW86" s="841"/>
      <c r="DX86" s="841"/>
      <c r="DY86" s="841"/>
      <c r="DZ86" s="841"/>
      <c r="EA86" s="841"/>
      <c r="EB86" s="841"/>
      <c r="EC86" s="841"/>
      <c r="ED86" s="841"/>
      <c r="EE86" s="841"/>
      <c r="EF86" s="841"/>
      <c r="EG86" s="841"/>
      <c r="EH86" s="841"/>
      <c r="EI86" s="841"/>
      <c r="EJ86" s="841"/>
      <c r="EK86" s="841"/>
      <c r="EL86" s="841"/>
      <c r="EM86" s="841"/>
      <c r="EN86" s="841"/>
      <c r="EO86" s="841"/>
      <c r="EP86" s="841"/>
      <c r="EQ86" s="841"/>
      <c r="ER86" s="841"/>
      <c r="ES86" s="841"/>
      <c r="ET86" s="841"/>
      <c r="EU86" s="841"/>
      <c r="EV86" s="841"/>
      <c r="EW86" s="841"/>
      <c r="EX86" s="841"/>
      <c r="EY86" s="841"/>
      <c r="EZ86" s="841"/>
      <c r="FA86" s="841"/>
      <c r="FB86" s="841"/>
      <c r="FC86" s="841"/>
      <c r="FD86" s="841"/>
      <c r="FE86" s="841"/>
      <c r="FF86" s="841"/>
      <c r="FG86" s="841"/>
      <c r="FH86" s="841"/>
      <c r="FI86" s="841"/>
      <c r="FJ86" s="841"/>
      <c r="FK86" s="841"/>
      <c r="FL86" s="841"/>
      <c r="FM86" s="841"/>
      <c r="FN86" s="841"/>
      <c r="FO86" s="841"/>
      <c r="FP86" s="841"/>
      <c r="FQ86" s="841"/>
      <c r="FR86" s="841"/>
      <c r="FS86" s="841"/>
      <c r="FT86" s="841"/>
      <c r="FU86" s="841"/>
      <c r="FV86" s="841"/>
      <c r="FW86" s="841"/>
      <c r="FX86" s="841"/>
      <c r="FY86" s="841"/>
      <c r="FZ86" s="841"/>
      <c r="GA86" s="841"/>
      <c r="GB86" s="841"/>
      <c r="GC86" s="841"/>
      <c r="GD86" s="841"/>
      <c r="GE86" s="841"/>
      <c r="GF86" s="841"/>
      <c r="GG86" s="841"/>
      <c r="GH86" s="841"/>
      <c r="GI86" s="841"/>
      <c r="GJ86" s="841"/>
      <c r="GK86" s="841"/>
      <c r="GL86" s="841"/>
      <c r="GM86" s="841"/>
      <c r="GN86" s="841"/>
      <c r="GO86" s="841"/>
      <c r="GP86" s="841"/>
      <c r="GQ86" s="841"/>
      <c r="GR86" s="841"/>
      <c r="GS86" s="841"/>
      <c r="GT86" s="841"/>
      <c r="GU86" s="841"/>
      <c r="GV86" s="841"/>
      <c r="GW86" s="841"/>
      <c r="GX86" s="841"/>
      <c r="GY86" s="841"/>
      <c r="GZ86" s="841"/>
      <c r="HA86" s="841"/>
      <c r="HB86" s="841"/>
      <c r="HC86" s="841"/>
      <c r="HD86" s="841"/>
      <c r="HE86" s="841"/>
      <c r="HF86" s="841"/>
      <c r="HG86" s="841"/>
      <c r="HH86" s="841"/>
      <c r="HI86" s="841"/>
      <c r="HJ86" s="841"/>
      <c r="HK86" s="841"/>
      <c r="HL86" s="841"/>
      <c r="HM86" s="841"/>
      <c r="HN86" s="841"/>
      <c r="HO86" s="841"/>
      <c r="HP86" s="841"/>
      <c r="HQ86" s="841"/>
      <c r="HR86" s="841"/>
      <c r="HS86" s="841"/>
    </row>
    <row r="87" spans="1:227" s="60" customFormat="1" ht="63.75">
      <c r="A87" s="70">
        <v>18</v>
      </c>
      <c r="B87" s="57" t="s">
        <v>38</v>
      </c>
      <c r="C87" s="57"/>
      <c r="D87" s="57"/>
      <c r="E87" s="57"/>
      <c r="F87" s="71"/>
      <c r="G87" s="841"/>
      <c r="H87" s="841"/>
      <c r="I87" s="841"/>
      <c r="J87" s="841"/>
      <c r="K87" s="841"/>
      <c r="L87" s="841"/>
      <c r="M87" s="841"/>
      <c r="N87" s="841"/>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row>
    <row r="88" spans="1:227" s="60" customFormat="1" ht="165.75">
      <c r="A88" s="70">
        <v>19</v>
      </c>
      <c r="B88" s="57" t="s">
        <v>2250</v>
      </c>
      <c r="C88" s="57"/>
      <c r="D88" s="57"/>
      <c r="E88" s="57"/>
      <c r="F88" s="71"/>
      <c r="G88" s="841"/>
      <c r="H88" s="841"/>
      <c r="I88" s="841"/>
      <c r="J88" s="841"/>
      <c r="K88" s="841"/>
      <c r="L88" s="841"/>
      <c r="M88" s="841"/>
      <c r="N88" s="841"/>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row>
    <row r="89" spans="1:227" s="60" customFormat="1" ht="229.5">
      <c r="A89" s="70"/>
      <c r="B89" s="57" t="s">
        <v>198</v>
      </c>
      <c r="C89" s="57"/>
      <c r="D89" s="57"/>
      <c r="E89" s="57"/>
      <c r="F89" s="71"/>
      <c r="G89" s="841"/>
      <c r="H89" s="841"/>
      <c r="I89" s="841"/>
      <c r="J89" s="841"/>
      <c r="K89" s="841"/>
      <c r="L89" s="841"/>
      <c r="M89" s="841"/>
      <c r="N89" s="841"/>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row>
    <row r="90" spans="1:227" s="60" customFormat="1" ht="102">
      <c r="A90" s="70">
        <v>20</v>
      </c>
      <c r="B90" s="57" t="s">
        <v>199</v>
      </c>
      <c r="C90" s="57"/>
      <c r="D90" s="57"/>
      <c r="E90" s="57"/>
      <c r="F90" s="71"/>
      <c r="G90" s="841"/>
      <c r="H90" s="841"/>
      <c r="I90" s="841"/>
      <c r="J90" s="841"/>
      <c r="K90" s="841"/>
      <c r="L90" s="841"/>
      <c r="M90" s="841"/>
      <c r="N90" s="841"/>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row>
    <row r="91" spans="1:227" s="60" customFormat="1" ht="63.75">
      <c r="A91" s="70">
        <v>21</v>
      </c>
      <c r="B91" s="57" t="s">
        <v>201</v>
      </c>
      <c r="C91" s="57"/>
      <c r="D91" s="57"/>
      <c r="E91" s="57"/>
      <c r="F91" s="71"/>
      <c r="G91" s="841"/>
      <c r="H91" s="841"/>
      <c r="I91" s="841"/>
      <c r="J91" s="841"/>
      <c r="K91" s="841"/>
      <c r="L91" s="841"/>
      <c r="M91" s="841"/>
      <c r="N91" s="841"/>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row>
    <row r="92" spans="1:227" s="60" customFormat="1" ht="229.5">
      <c r="A92" s="70">
        <v>22</v>
      </c>
      <c r="B92" s="57" t="s">
        <v>200</v>
      </c>
      <c r="C92" s="57"/>
      <c r="D92" s="57"/>
      <c r="E92" s="57"/>
      <c r="F92" s="71"/>
      <c r="G92" s="841"/>
      <c r="H92" s="841"/>
      <c r="I92" s="841"/>
      <c r="J92" s="841"/>
      <c r="K92" s="841"/>
      <c r="L92" s="841"/>
      <c r="M92" s="841"/>
      <c r="N92" s="841"/>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row>
    <row r="93" spans="1:227" s="60" customFormat="1">
      <c r="A93" s="70"/>
      <c r="B93" s="57"/>
      <c r="C93" s="57"/>
      <c r="D93" s="57"/>
      <c r="E93" s="57"/>
      <c r="F93" s="71"/>
      <c r="G93" s="841"/>
      <c r="H93" s="841"/>
      <c r="I93" s="841"/>
      <c r="J93" s="841"/>
      <c r="K93" s="841"/>
      <c r="L93" s="841"/>
      <c r="M93" s="841"/>
      <c r="N93" s="841"/>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row>
    <row r="94" spans="1:227" s="60" customFormat="1">
      <c r="A94" s="70"/>
      <c r="B94" s="57"/>
      <c r="C94" s="57"/>
      <c r="D94" s="57"/>
      <c r="E94" s="57"/>
      <c r="F94" s="71"/>
      <c r="G94" s="841"/>
      <c r="H94" s="841"/>
      <c r="I94" s="841"/>
      <c r="J94" s="841"/>
      <c r="K94" s="841"/>
      <c r="L94" s="841"/>
      <c r="M94" s="841"/>
      <c r="N94" s="841"/>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row>
  </sheetData>
  <mergeCells count="6">
    <mergeCell ref="C32:F32"/>
    <mergeCell ref="D1:F2"/>
    <mergeCell ref="B19:E19"/>
    <mergeCell ref="B20:E20"/>
    <mergeCell ref="C30:F30"/>
    <mergeCell ref="C31:F31"/>
  </mergeCells>
  <pageMargins left="0.78740157480314965" right="0.15748031496062992" top="0.59055118110236227" bottom="0.59055118110236227" header="0.55118110236220474" footer="0.51181102362204722"/>
  <pageSetup paperSize="9" scale="90" orientation="portrait" r:id="rId1"/>
  <headerFooter alignWithMargins="0"/>
  <rowBreaks count="1" manualBreakCount="1">
    <brk id="66"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AD363"/>
  <sheetViews>
    <sheetView showZeros="0" view="pageBreakPreview" topLeftCell="A356" zoomScale="90" zoomScaleNormal="120" zoomScaleSheetLayoutView="90" workbookViewId="0">
      <selection activeCell="H314" sqref="H314"/>
    </sheetView>
  </sheetViews>
  <sheetFormatPr defaultColWidth="9.28515625" defaultRowHeight="15"/>
  <cols>
    <col min="1" max="1" width="12.7109375" style="699" customWidth="1"/>
    <col min="2" max="2" width="40.7109375" style="742" customWidth="1"/>
    <col min="3" max="3" width="7.28515625" style="743" customWidth="1"/>
    <col min="4" max="4" width="10.7109375" style="744" customWidth="1"/>
    <col min="5" max="5" width="13.7109375" style="461" customWidth="1"/>
    <col min="6" max="6" width="16.7109375" style="461" customWidth="1"/>
    <col min="7" max="8" width="15.140625" style="409" bestFit="1" customWidth="1"/>
    <col min="9" max="30" width="9.28515625" style="409"/>
    <col min="31" max="16384" width="9.28515625" style="121"/>
  </cols>
  <sheetData>
    <row r="1" spans="1:6" ht="12.75" customHeight="1">
      <c r="A1" s="679"/>
      <c r="B1" s="680" t="s">
        <v>202</v>
      </c>
      <c r="C1" s="681" t="s">
        <v>148</v>
      </c>
      <c r="D1" s="940" t="s">
        <v>273</v>
      </c>
      <c r="E1" s="940"/>
      <c r="F1" s="940"/>
    </row>
    <row r="2" spans="1:6">
      <c r="A2" s="682" t="s">
        <v>1</v>
      </c>
      <c r="B2" s="683" t="s">
        <v>203</v>
      </c>
      <c r="C2" s="684"/>
      <c r="D2" s="941"/>
      <c r="E2" s="941"/>
      <c r="F2" s="941"/>
    </row>
    <row r="3" spans="1:6">
      <c r="A3" s="682"/>
      <c r="B3" s="685" t="s">
        <v>204</v>
      </c>
      <c r="C3" s="684"/>
      <c r="D3" s="686"/>
      <c r="E3" s="687"/>
      <c r="F3" s="688"/>
    </row>
    <row r="4" spans="1:6">
      <c r="A4" s="689"/>
      <c r="B4" s="690"/>
      <c r="C4" s="691" t="s">
        <v>2</v>
      </c>
      <c r="D4" s="692" t="s">
        <v>274</v>
      </c>
      <c r="E4" s="693"/>
      <c r="F4" s="694"/>
    </row>
    <row r="5" spans="1:6">
      <c r="A5" s="695"/>
      <c r="B5" s="696"/>
      <c r="C5" s="697"/>
      <c r="D5" s="698"/>
      <c r="E5" s="451"/>
      <c r="F5" s="451"/>
    </row>
    <row r="6" spans="1:6">
      <c r="A6" s="695"/>
      <c r="B6" s="696"/>
      <c r="C6" s="697"/>
      <c r="D6" s="698"/>
      <c r="E6" s="451"/>
      <c r="F6" s="451"/>
    </row>
    <row r="7" spans="1:6">
      <c r="A7" s="695"/>
      <c r="B7" s="696"/>
      <c r="C7" s="697"/>
      <c r="D7" s="698"/>
      <c r="E7" s="451"/>
      <c r="F7" s="451"/>
    </row>
    <row r="8" spans="1:6">
      <c r="A8" s="695"/>
      <c r="B8" s="696"/>
      <c r="C8" s="697"/>
      <c r="D8" s="698"/>
      <c r="E8" s="451"/>
      <c r="F8" s="451"/>
    </row>
    <row r="9" spans="1:6">
      <c r="A9" s="695"/>
      <c r="B9" s="696"/>
      <c r="C9" s="697"/>
      <c r="D9" s="698"/>
      <c r="E9" s="451"/>
      <c r="F9" s="451"/>
    </row>
    <row r="10" spans="1:6">
      <c r="A10" s="695"/>
      <c r="B10" s="696"/>
      <c r="C10" s="697"/>
      <c r="D10" s="698"/>
      <c r="E10" s="451"/>
      <c r="F10" s="451"/>
    </row>
    <row r="11" spans="1:6">
      <c r="A11" s="695"/>
      <c r="B11" s="696"/>
      <c r="C11" s="697"/>
      <c r="D11" s="698"/>
      <c r="E11" s="451"/>
      <c r="F11" s="451"/>
    </row>
    <row r="12" spans="1:6">
      <c r="A12" s="695"/>
      <c r="B12" s="696"/>
      <c r="C12" s="697"/>
      <c r="D12" s="698"/>
      <c r="E12" s="451"/>
      <c r="F12" s="451"/>
    </row>
    <row r="13" spans="1:6">
      <c r="A13" s="695"/>
      <c r="B13" s="696"/>
      <c r="C13" s="697"/>
      <c r="D13" s="698"/>
      <c r="E13" s="451"/>
      <c r="F13" s="451"/>
    </row>
    <row r="14" spans="1:6">
      <c r="A14" s="695"/>
      <c r="B14" s="696"/>
      <c r="C14" s="697"/>
      <c r="D14" s="698"/>
      <c r="E14" s="451"/>
      <c r="F14" s="451"/>
    </row>
    <row r="15" spans="1:6">
      <c r="A15" s="695"/>
      <c r="B15" s="696"/>
      <c r="C15" s="697"/>
      <c r="D15" s="698"/>
      <c r="E15" s="451"/>
      <c r="F15" s="451"/>
    </row>
    <row r="16" spans="1:6">
      <c r="A16" s="695"/>
      <c r="B16" s="696"/>
      <c r="C16" s="697"/>
      <c r="D16" s="698"/>
      <c r="E16" s="451"/>
      <c r="F16" s="451"/>
    </row>
    <row r="17" spans="1:6">
      <c r="A17" s="695"/>
      <c r="B17" s="696"/>
      <c r="C17" s="697"/>
      <c r="D17" s="698"/>
      <c r="E17" s="451"/>
      <c r="F17" s="451"/>
    </row>
    <row r="18" spans="1:6">
      <c r="A18" s="695"/>
      <c r="B18" s="696"/>
      <c r="C18" s="697"/>
      <c r="D18" s="698"/>
      <c r="E18" s="451"/>
      <c r="F18" s="451"/>
    </row>
    <row r="19" spans="1:6">
      <c r="A19" s="695"/>
      <c r="B19" s="696"/>
      <c r="C19" s="697"/>
      <c r="D19" s="698"/>
      <c r="E19" s="451"/>
      <c r="F19" s="451"/>
    </row>
    <row r="20" spans="1:6" ht="15.75">
      <c r="B20" s="700" t="s">
        <v>1730</v>
      </c>
      <c r="C20" s="700"/>
      <c r="D20" s="700"/>
      <c r="E20" s="701"/>
      <c r="F20" s="451"/>
    </row>
    <row r="21" spans="1:6">
      <c r="A21" s="695"/>
      <c r="B21" s="702"/>
      <c r="C21" s="703"/>
      <c r="D21" s="704"/>
      <c r="E21" s="705"/>
      <c r="F21" s="451"/>
    </row>
    <row r="22" spans="1:6">
      <c r="A22" s="695"/>
      <c r="B22" s="706"/>
      <c r="C22" s="707"/>
      <c r="D22" s="708"/>
      <c r="E22" s="451"/>
      <c r="F22" s="451"/>
    </row>
    <row r="23" spans="1:6">
      <c r="A23" s="695"/>
      <c r="B23" s="706"/>
      <c r="C23" s="707"/>
      <c r="D23" s="708"/>
      <c r="E23" s="451"/>
      <c r="F23" s="451"/>
    </row>
    <row r="24" spans="1:6">
      <c r="A24" s="695"/>
      <c r="B24" s="702"/>
      <c r="C24" s="703"/>
      <c r="D24" s="704"/>
      <c r="E24" s="705"/>
      <c r="F24" s="451"/>
    </row>
    <row r="25" spans="1:6">
      <c r="A25" s="695"/>
      <c r="B25" s="709" t="s">
        <v>0</v>
      </c>
      <c r="C25" s="710" t="s">
        <v>275</v>
      </c>
      <c r="D25" s="711"/>
      <c r="E25" s="385"/>
      <c r="F25" s="385"/>
    </row>
    <row r="26" spans="1:6">
      <c r="A26" s="695"/>
      <c r="B26" s="709"/>
      <c r="C26" s="710" t="s">
        <v>276</v>
      </c>
      <c r="D26" s="711"/>
      <c r="E26" s="385"/>
      <c r="F26" s="385"/>
    </row>
    <row r="27" spans="1:6">
      <c r="A27" s="695"/>
      <c r="B27" s="709"/>
      <c r="C27" s="710"/>
      <c r="D27" s="711"/>
      <c r="E27" s="385"/>
      <c r="F27" s="385"/>
    </row>
    <row r="28" spans="1:6">
      <c r="A28" s="695"/>
      <c r="B28" s="709" t="s">
        <v>3</v>
      </c>
      <c r="C28" s="942" t="s">
        <v>277</v>
      </c>
      <c r="D28" s="942"/>
      <c r="E28" s="942"/>
      <c r="F28" s="942"/>
    </row>
    <row r="29" spans="1:6">
      <c r="A29" s="695"/>
      <c r="B29" s="709"/>
      <c r="C29" s="942" t="s">
        <v>278</v>
      </c>
      <c r="D29" s="942"/>
      <c r="E29" s="942"/>
      <c r="F29" s="942"/>
    </row>
    <row r="30" spans="1:6">
      <c r="A30" s="695"/>
      <c r="B30" s="709"/>
      <c r="C30" s="942"/>
      <c r="D30" s="942"/>
      <c r="E30" s="942"/>
      <c r="F30" s="942"/>
    </row>
    <row r="31" spans="1:6">
      <c r="A31" s="695"/>
      <c r="B31" s="709"/>
      <c r="C31" s="712"/>
      <c r="D31" s="713"/>
      <c r="E31" s="451"/>
      <c r="F31" s="451"/>
    </row>
    <row r="32" spans="1:6">
      <c r="A32" s="695"/>
      <c r="B32" s="709"/>
      <c r="C32" s="712"/>
      <c r="D32" s="713"/>
      <c r="E32" s="451"/>
      <c r="F32" s="451"/>
    </row>
    <row r="33" spans="1:6">
      <c r="A33" s="695"/>
      <c r="B33" s="709"/>
      <c r="C33" s="712"/>
      <c r="D33" s="713"/>
      <c r="E33" s="451"/>
      <c r="F33" s="451"/>
    </row>
    <row r="34" spans="1:6">
      <c r="A34" s="695"/>
      <c r="B34" s="709" t="s">
        <v>2</v>
      </c>
      <c r="C34" s="714" t="s">
        <v>282</v>
      </c>
      <c r="D34" s="715"/>
      <c r="E34" s="451"/>
      <c r="F34" s="451"/>
    </row>
    <row r="35" spans="1:6">
      <c r="A35" s="695"/>
      <c r="B35" s="709" t="s">
        <v>4</v>
      </c>
      <c r="C35" s="716" t="s">
        <v>281</v>
      </c>
      <c r="D35" s="717"/>
      <c r="E35" s="451"/>
      <c r="F35" s="451"/>
    </row>
    <row r="36" spans="1:6" s="1" customFormat="1" ht="12.75">
      <c r="A36" s="718"/>
      <c r="B36" s="709" t="s">
        <v>5</v>
      </c>
      <c r="C36" s="719" t="s">
        <v>284</v>
      </c>
      <c r="D36" s="154"/>
      <c r="E36" s="720"/>
      <c r="F36" s="720"/>
    </row>
    <row r="37" spans="1:6">
      <c r="A37" s="695"/>
      <c r="B37" s="696"/>
      <c r="C37" s="697"/>
      <c r="D37" s="721"/>
      <c r="E37" s="451"/>
      <c r="F37" s="451"/>
    </row>
    <row r="38" spans="1:6">
      <c r="A38" s="695"/>
      <c r="B38" s="269" t="s">
        <v>2905</v>
      </c>
      <c r="C38" s="648" t="s">
        <v>2906</v>
      </c>
      <c r="D38" s="648"/>
      <c r="E38" s="648"/>
      <c r="F38" s="451"/>
    </row>
    <row r="39" spans="1:6">
      <c r="A39" s="695"/>
      <c r="B39" s="262"/>
      <c r="C39" s="648" t="s">
        <v>2907</v>
      </c>
      <c r="D39" s="648"/>
      <c r="E39" s="648"/>
      <c r="F39" s="451"/>
    </row>
    <row r="40" spans="1:6">
      <c r="A40" s="695"/>
      <c r="B40" s="696"/>
      <c r="C40" s="716"/>
      <c r="D40" s="698"/>
      <c r="E40" s="451"/>
      <c r="F40" s="451"/>
    </row>
    <row r="41" spans="1:6">
      <c r="A41" s="695"/>
      <c r="B41" s="722"/>
      <c r="C41" s="697"/>
      <c r="D41" s="698"/>
      <c r="E41" s="451"/>
      <c r="F41" s="451"/>
    </row>
    <row r="42" spans="1:6">
      <c r="A42" s="695"/>
      <c r="B42" s="722"/>
      <c r="C42" s="697"/>
      <c r="D42" s="698"/>
      <c r="E42" s="451"/>
      <c r="F42" s="451"/>
    </row>
    <row r="43" spans="1:6">
      <c r="A43" s="695"/>
      <c r="B43" s="722"/>
      <c r="C43" s="697"/>
      <c r="D43" s="698"/>
      <c r="E43" s="451"/>
      <c r="F43" s="451"/>
    </row>
    <row r="44" spans="1:6">
      <c r="A44" s="695"/>
      <c r="B44" s="722"/>
      <c r="C44" s="697"/>
      <c r="D44" s="723"/>
      <c r="E44" s="451"/>
      <c r="F44" s="451"/>
    </row>
    <row r="45" spans="1:6">
      <c r="A45" s="695"/>
      <c r="B45" s="722"/>
      <c r="C45" s="697"/>
      <c r="D45" s="723"/>
      <c r="E45" s="451"/>
      <c r="F45" s="451"/>
    </row>
    <row r="46" spans="1:6">
      <c r="A46" s="695"/>
      <c r="B46" s="722"/>
      <c r="C46" s="697"/>
      <c r="D46" s="723"/>
      <c r="E46" s="451"/>
      <c r="F46" s="451"/>
    </row>
    <row r="47" spans="1:6">
      <c r="A47" s="695"/>
      <c r="B47" s="722"/>
      <c r="C47" s="697"/>
      <c r="D47" s="723"/>
      <c r="E47" s="451"/>
      <c r="F47" s="451"/>
    </row>
    <row r="48" spans="1:6">
      <c r="A48" s="695"/>
      <c r="B48" s="722"/>
      <c r="C48" s="697"/>
      <c r="D48" s="723"/>
      <c r="E48" s="451"/>
      <c r="F48" s="451"/>
    </row>
    <row r="49" spans="1:6">
      <c r="A49" s="695"/>
      <c r="B49" s="722"/>
      <c r="C49" s="697"/>
      <c r="D49" s="723"/>
      <c r="E49" s="451"/>
      <c r="F49" s="451"/>
    </row>
    <row r="50" spans="1:6">
      <c r="A50" s="695"/>
      <c r="B50" s="722"/>
      <c r="C50" s="697"/>
      <c r="D50" s="698"/>
      <c r="E50" s="451"/>
      <c r="F50" s="451"/>
    </row>
    <row r="51" spans="1:6">
      <c r="A51" s="695"/>
      <c r="B51" s="722"/>
      <c r="C51" s="697"/>
      <c r="D51" s="723"/>
      <c r="E51" s="451"/>
      <c r="F51" s="451"/>
    </row>
    <row r="52" spans="1:6">
      <c r="A52" s="695"/>
      <c r="B52" s="722"/>
      <c r="C52" s="697"/>
      <c r="D52" s="723"/>
      <c r="E52" s="451"/>
      <c r="F52" s="451"/>
    </row>
    <row r="53" spans="1:6">
      <c r="A53" s="695"/>
      <c r="B53" s="722"/>
      <c r="C53" s="697"/>
      <c r="D53" s="698"/>
      <c r="E53" s="451"/>
      <c r="F53" s="451"/>
    </row>
    <row r="54" spans="1:6">
      <c r="A54" s="695"/>
      <c r="B54" s="722"/>
      <c r="C54" s="697"/>
      <c r="D54" s="698"/>
      <c r="E54" s="451"/>
      <c r="F54" s="451"/>
    </row>
    <row r="55" spans="1:6">
      <c r="A55" s="695"/>
      <c r="B55" s="722"/>
      <c r="C55" s="697"/>
      <c r="D55" s="698"/>
      <c r="E55" s="724"/>
      <c r="F55" s="451"/>
    </row>
    <row r="56" spans="1:6">
      <c r="A56" s="695"/>
      <c r="B56" s="725" t="s">
        <v>15</v>
      </c>
      <c r="C56" s="697"/>
      <c r="D56" s="698"/>
      <c r="E56" s="724"/>
      <c r="F56" s="451"/>
    </row>
    <row r="57" spans="1:6">
      <c r="A57" s="435"/>
      <c r="B57" s="722"/>
      <c r="C57" s="697"/>
      <c r="D57" s="698"/>
      <c r="E57" s="724"/>
      <c r="F57" s="451"/>
    </row>
    <row r="58" spans="1:6">
      <c r="A58" s="695" t="s">
        <v>7</v>
      </c>
      <c r="B58" s="725" t="s">
        <v>16</v>
      </c>
      <c r="C58" s="697"/>
      <c r="D58" s="698"/>
      <c r="E58" s="724"/>
      <c r="F58" s="451"/>
    </row>
    <row r="59" spans="1:6">
      <c r="A59" s="435"/>
      <c r="B59" s="722"/>
      <c r="C59" s="697"/>
      <c r="D59" s="698"/>
      <c r="E59" s="724"/>
      <c r="F59" s="451"/>
    </row>
    <row r="60" spans="1:6">
      <c r="A60" s="435" t="s">
        <v>17</v>
      </c>
      <c r="B60" s="722" t="s">
        <v>53</v>
      </c>
      <c r="C60" s="697"/>
      <c r="D60" s="698"/>
      <c r="E60" s="726"/>
      <c r="F60" s="451">
        <f>F136</f>
        <v>0</v>
      </c>
    </row>
    <row r="61" spans="1:6">
      <c r="A61" s="435"/>
      <c r="B61" s="722"/>
      <c r="C61" s="697"/>
      <c r="D61" s="698"/>
      <c r="E61" s="726"/>
      <c r="F61" s="451"/>
    </row>
    <row r="62" spans="1:6">
      <c r="A62" s="435" t="s">
        <v>18</v>
      </c>
      <c r="B62" s="722" t="s">
        <v>19</v>
      </c>
      <c r="C62" s="697"/>
      <c r="D62" s="698"/>
      <c r="E62" s="726"/>
      <c r="F62" s="451">
        <f>F172</f>
        <v>0</v>
      </c>
    </row>
    <row r="63" spans="1:6">
      <c r="A63" s="435"/>
      <c r="B63" s="722"/>
      <c r="C63" s="697"/>
      <c r="D63" s="698"/>
      <c r="E63" s="726"/>
      <c r="F63" s="451"/>
    </row>
    <row r="64" spans="1:6">
      <c r="A64" s="435" t="s">
        <v>20</v>
      </c>
      <c r="B64" s="722" t="s">
        <v>54</v>
      </c>
      <c r="C64" s="697"/>
      <c r="D64" s="698"/>
      <c r="E64" s="726"/>
      <c r="F64" s="451">
        <f>F219</f>
        <v>0</v>
      </c>
    </row>
    <row r="65" spans="1:6">
      <c r="A65" s="435"/>
      <c r="B65" s="722"/>
      <c r="C65" s="697"/>
      <c r="D65" s="698"/>
      <c r="E65" s="726"/>
      <c r="F65" s="451"/>
    </row>
    <row r="66" spans="1:6">
      <c r="A66" s="435" t="s">
        <v>21</v>
      </c>
      <c r="B66" s="722" t="s">
        <v>55</v>
      </c>
      <c r="C66" s="697"/>
      <c r="D66" s="698"/>
      <c r="E66" s="726"/>
      <c r="F66" s="451">
        <f>F244</f>
        <v>0</v>
      </c>
    </row>
    <row r="67" spans="1:6">
      <c r="A67" s="435"/>
      <c r="B67" s="722"/>
      <c r="C67" s="697"/>
      <c r="D67" s="698"/>
      <c r="E67" s="726"/>
      <c r="F67" s="451"/>
    </row>
    <row r="68" spans="1:6">
      <c r="A68" s="435" t="s">
        <v>52</v>
      </c>
      <c r="B68" s="722" t="s">
        <v>329</v>
      </c>
      <c r="C68" s="697"/>
      <c r="D68" s="698"/>
      <c r="E68" s="726"/>
      <c r="F68" s="451">
        <f>F327</f>
        <v>0</v>
      </c>
    </row>
    <row r="69" spans="1:6">
      <c r="A69" s="435"/>
      <c r="B69" s="722"/>
      <c r="C69" s="697"/>
      <c r="D69" s="698"/>
      <c r="E69" s="726"/>
      <c r="F69" s="451"/>
    </row>
    <row r="70" spans="1:6">
      <c r="A70" s="435" t="s">
        <v>328</v>
      </c>
      <c r="B70" s="722" t="s">
        <v>56</v>
      </c>
      <c r="C70" s="697"/>
      <c r="D70" s="698"/>
      <c r="E70" s="726"/>
      <c r="F70" s="461">
        <f>F350</f>
        <v>0</v>
      </c>
    </row>
    <row r="71" spans="1:6">
      <c r="A71" s="435"/>
      <c r="B71" s="722"/>
      <c r="C71" s="697"/>
      <c r="D71" s="698"/>
      <c r="E71" s="726"/>
      <c r="F71" s="451"/>
    </row>
    <row r="72" spans="1:6" ht="25.5">
      <c r="A72" s="435" t="s">
        <v>1601</v>
      </c>
      <c r="B72" s="722" t="s">
        <v>1602</v>
      </c>
      <c r="C72" s="697"/>
      <c r="D72" s="698"/>
      <c r="E72" s="726"/>
      <c r="F72" s="451">
        <f>F362</f>
        <v>0</v>
      </c>
    </row>
    <row r="73" spans="1:6">
      <c r="A73" s="435"/>
      <c r="B73" s="722"/>
      <c r="C73" s="697"/>
      <c r="D73" s="698"/>
      <c r="E73" s="726"/>
      <c r="F73" s="451"/>
    </row>
    <row r="74" spans="1:6">
      <c r="A74" s="435"/>
      <c r="B74" s="727" t="s">
        <v>8</v>
      </c>
      <c r="C74" s="728"/>
      <c r="D74" s="729"/>
      <c r="E74" s="452"/>
      <c r="F74" s="453">
        <f>SUM(F58:F73)</f>
        <v>0</v>
      </c>
    </row>
    <row r="75" spans="1:6" customFormat="1"/>
    <row r="76" spans="1:6" customFormat="1"/>
    <row r="77" spans="1:6">
      <c r="A77" s="435"/>
      <c r="B77" s="730"/>
      <c r="C77" s="730"/>
      <c r="D77" s="730"/>
      <c r="E77" s="454"/>
      <c r="F77" s="731"/>
    </row>
    <row r="78" spans="1:6">
      <c r="A78" s="435"/>
      <c r="B78" s="730"/>
      <c r="C78" s="730"/>
      <c r="D78" s="730"/>
      <c r="E78" s="454"/>
      <c r="F78" s="731"/>
    </row>
    <row r="79" spans="1:6">
      <c r="A79" s="435"/>
      <c r="B79" s="722"/>
      <c r="C79" s="697"/>
      <c r="D79" s="698"/>
      <c r="E79" s="724"/>
      <c r="F79" s="451"/>
    </row>
    <row r="80" spans="1:6">
      <c r="A80" s="695" t="s">
        <v>17</v>
      </c>
      <c r="B80" s="725" t="s">
        <v>53</v>
      </c>
      <c r="C80" s="697"/>
      <c r="D80" s="698"/>
      <c r="E80" s="724"/>
      <c r="F80" s="451"/>
    </row>
    <row r="81" spans="1:30">
      <c r="A81" s="161"/>
      <c r="B81" s="159"/>
      <c r="C81" s="165"/>
      <c r="D81" s="166"/>
      <c r="E81" s="458"/>
      <c r="F81" s="385"/>
    </row>
    <row r="82" spans="1:30" ht="87.75" customHeight="1">
      <c r="A82" s="161"/>
      <c r="B82" s="141" t="s">
        <v>2722</v>
      </c>
      <c r="C82" s="732"/>
      <c r="D82" s="732"/>
      <c r="E82" s="459"/>
      <c r="F82" s="385"/>
    </row>
    <row r="83" spans="1:30" ht="127.5" customHeight="1">
      <c r="A83" s="161"/>
      <c r="B83" s="141" t="s">
        <v>285</v>
      </c>
      <c r="C83" s="732"/>
      <c r="D83" s="732"/>
      <c r="E83" s="459"/>
      <c r="F83" s="385"/>
    </row>
    <row r="84" spans="1:30" ht="153.75" customHeight="1">
      <c r="A84" s="161"/>
      <c r="B84" s="141" t="s">
        <v>63</v>
      </c>
      <c r="C84" s="732"/>
      <c r="D84" s="732"/>
      <c r="E84" s="459"/>
      <c r="F84" s="385"/>
    </row>
    <row r="85" spans="1:30" ht="177.75" customHeight="1">
      <c r="A85" s="161"/>
      <c r="B85" s="141" t="s">
        <v>64</v>
      </c>
      <c r="C85" s="732"/>
      <c r="D85" s="732"/>
      <c r="E85" s="459"/>
      <c r="F85" s="385"/>
    </row>
    <row r="86" spans="1:30" ht="63.75">
      <c r="A86" s="161"/>
      <c r="B86" s="141" t="s">
        <v>65</v>
      </c>
      <c r="C86" s="732"/>
      <c r="D86" s="732"/>
      <c r="E86" s="459"/>
      <c r="F86" s="385"/>
    </row>
    <row r="87" spans="1:30" ht="25.5">
      <c r="A87" s="161"/>
      <c r="B87" s="141" t="s">
        <v>66</v>
      </c>
      <c r="C87" s="732"/>
      <c r="D87" s="732"/>
      <c r="E87" s="459"/>
      <c r="F87" s="385"/>
    </row>
    <row r="88" spans="1:30">
      <c r="A88" s="161"/>
      <c r="B88" s="159"/>
      <c r="C88" s="165"/>
      <c r="D88" s="166"/>
      <c r="E88" s="458"/>
      <c r="F88" s="385"/>
    </row>
    <row r="89" spans="1:30" s="169" customFormat="1">
      <c r="A89" s="161" t="s">
        <v>39</v>
      </c>
      <c r="B89" s="733" t="s">
        <v>40</v>
      </c>
      <c r="C89" s="733" t="s">
        <v>41</v>
      </c>
      <c r="D89" s="734" t="s">
        <v>42</v>
      </c>
      <c r="E89" s="379" t="s">
        <v>43</v>
      </c>
      <c r="F89" s="460" t="s">
        <v>44</v>
      </c>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row>
    <row r="90" spans="1:30" ht="76.5">
      <c r="A90" s="161" t="s">
        <v>92</v>
      </c>
      <c r="B90" s="159" t="s">
        <v>207</v>
      </c>
      <c r="C90" s="165"/>
      <c r="D90" s="166"/>
      <c r="E90" s="458"/>
      <c r="F90" s="385"/>
    </row>
    <row r="91" spans="1:30" ht="25.5">
      <c r="A91" s="161"/>
      <c r="B91" s="159" t="s">
        <v>67</v>
      </c>
      <c r="C91" s="165"/>
      <c r="D91" s="166"/>
      <c r="E91" s="458"/>
      <c r="F91" s="385"/>
    </row>
    <row r="92" spans="1:30">
      <c r="A92" s="161" t="s">
        <v>71</v>
      </c>
      <c r="B92" s="159" t="s">
        <v>209</v>
      </c>
      <c r="C92" s="165" t="s">
        <v>45</v>
      </c>
      <c r="D92" s="166">
        <v>12</v>
      </c>
      <c r="E92" s="458"/>
      <c r="F92" s="395">
        <f t="shared" ref="F92:F116" si="0">E92*D92</f>
        <v>0</v>
      </c>
    </row>
    <row r="93" spans="1:30">
      <c r="A93" s="161" t="s">
        <v>72</v>
      </c>
      <c r="B93" s="159" t="s">
        <v>208</v>
      </c>
      <c r="C93" s="165" t="s">
        <v>45</v>
      </c>
      <c r="D93" s="166">
        <v>21</v>
      </c>
      <c r="E93" s="458"/>
      <c r="F93" s="385">
        <f t="shared" si="0"/>
        <v>0</v>
      </c>
    </row>
    <row r="94" spans="1:30">
      <c r="A94" s="161" t="s">
        <v>73</v>
      </c>
      <c r="B94" s="159" t="s">
        <v>210</v>
      </c>
      <c r="C94" s="165" t="s">
        <v>45</v>
      </c>
      <c r="D94" s="166">
        <v>2</v>
      </c>
      <c r="E94" s="458"/>
      <c r="F94" s="385">
        <f t="shared" si="0"/>
        <v>0</v>
      </c>
    </row>
    <row r="95" spans="1:30">
      <c r="A95" s="161"/>
      <c r="B95" s="159"/>
      <c r="C95" s="165"/>
      <c r="D95" s="166"/>
      <c r="E95" s="458"/>
      <c r="F95" s="385"/>
    </row>
    <row r="96" spans="1:30" ht="51">
      <c r="A96" s="161" t="s">
        <v>302</v>
      </c>
      <c r="B96" s="741" t="s">
        <v>68</v>
      </c>
      <c r="C96" s="165"/>
      <c r="D96" s="166"/>
      <c r="E96" s="458"/>
      <c r="F96" s="385"/>
    </row>
    <row r="97" spans="1:8" ht="25.5">
      <c r="A97" s="161"/>
      <c r="B97" s="159" t="s">
        <v>69</v>
      </c>
      <c r="C97" s="165"/>
      <c r="D97" s="166"/>
      <c r="E97" s="458"/>
      <c r="F97" s="385"/>
    </row>
    <row r="98" spans="1:8">
      <c r="A98" s="161" t="s">
        <v>71</v>
      </c>
      <c r="B98" s="159" t="s">
        <v>211</v>
      </c>
      <c r="C98" s="165" t="s">
        <v>120</v>
      </c>
      <c r="D98" s="166">
        <v>44.9</v>
      </c>
      <c r="E98" s="458"/>
      <c r="F98" s="385">
        <f t="shared" si="0"/>
        <v>0</v>
      </c>
    </row>
    <row r="99" spans="1:8">
      <c r="A99" s="161" t="s">
        <v>72</v>
      </c>
      <c r="B99" s="159" t="s">
        <v>212</v>
      </c>
      <c r="C99" s="165" t="s">
        <v>120</v>
      </c>
      <c r="D99" s="166">
        <v>77.8</v>
      </c>
      <c r="E99" s="458"/>
      <c r="F99" s="385">
        <f t="shared" si="0"/>
        <v>0</v>
      </c>
    </row>
    <row r="100" spans="1:8">
      <c r="A100" s="161" t="s">
        <v>73</v>
      </c>
      <c r="B100" s="159" t="s">
        <v>297</v>
      </c>
      <c r="C100" s="165" t="s">
        <v>45</v>
      </c>
      <c r="D100" s="166">
        <v>1</v>
      </c>
      <c r="E100" s="458"/>
      <c r="F100" s="385">
        <f t="shared" si="0"/>
        <v>0</v>
      </c>
    </row>
    <row r="101" spans="1:8">
      <c r="A101" s="161" t="s">
        <v>74</v>
      </c>
      <c r="B101" s="159" t="s">
        <v>298</v>
      </c>
      <c r="C101" s="165" t="s">
        <v>45</v>
      </c>
      <c r="D101" s="166">
        <v>2</v>
      </c>
      <c r="E101" s="458"/>
      <c r="F101" s="385">
        <f t="shared" si="0"/>
        <v>0</v>
      </c>
    </row>
    <row r="102" spans="1:8">
      <c r="A102" s="161" t="s">
        <v>75</v>
      </c>
      <c r="B102" s="159" t="s">
        <v>299</v>
      </c>
      <c r="C102" s="165" t="s">
        <v>45</v>
      </c>
      <c r="D102" s="166">
        <v>1</v>
      </c>
      <c r="E102" s="458"/>
      <c r="F102" s="385">
        <f t="shared" si="0"/>
        <v>0</v>
      </c>
    </row>
    <row r="103" spans="1:8">
      <c r="A103" s="161" t="s">
        <v>76</v>
      </c>
      <c r="B103" s="159" t="s">
        <v>1612</v>
      </c>
      <c r="C103" s="165" t="s">
        <v>120</v>
      </c>
      <c r="D103" s="166">
        <v>11.1</v>
      </c>
      <c r="E103" s="458"/>
      <c r="F103" s="385">
        <f t="shared" si="0"/>
        <v>0</v>
      </c>
    </row>
    <row r="104" spans="1:8">
      <c r="A104" s="161" t="s">
        <v>77</v>
      </c>
      <c r="B104" s="159" t="s">
        <v>301</v>
      </c>
      <c r="C104" s="165" t="s">
        <v>120</v>
      </c>
      <c r="D104" s="166">
        <v>2.2999999999999998</v>
      </c>
      <c r="E104" s="458"/>
      <c r="F104" s="385">
        <f t="shared" si="0"/>
        <v>0</v>
      </c>
    </row>
    <row r="105" spans="1:8">
      <c r="A105" s="161" t="s">
        <v>346</v>
      </c>
      <c r="B105" s="159" t="s">
        <v>300</v>
      </c>
      <c r="C105" s="165" t="s">
        <v>120</v>
      </c>
      <c r="D105" s="166">
        <v>22.3</v>
      </c>
      <c r="E105" s="458"/>
      <c r="F105" s="385">
        <f t="shared" si="0"/>
        <v>0</v>
      </c>
    </row>
    <row r="106" spans="1:8">
      <c r="A106" s="161"/>
      <c r="B106" s="159"/>
      <c r="C106" s="165"/>
      <c r="D106" s="166"/>
      <c r="E106" s="458"/>
      <c r="F106" s="385"/>
    </row>
    <row r="107" spans="1:8" ht="86.25" customHeight="1">
      <c r="A107" s="161" t="s">
        <v>1760</v>
      </c>
      <c r="B107" s="159" t="s">
        <v>1651</v>
      </c>
      <c r="C107" s="165"/>
      <c r="D107" s="166"/>
      <c r="E107" s="458"/>
      <c r="F107" s="385"/>
    </row>
    <row r="108" spans="1:8" ht="25.5">
      <c r="A108" s="161"/>
      <c r="B108" s="159" t="s">
        <v>2251</v>
      </c>
      <c r="C108" s="165"/>
      <c r="D108" s="166"/>
      <c r="E108" s="458"/>
      <c r="F108" s="385"/>
    </row>
    <row r="109" spans="1:8">
      <c r="A109" s="161"/>
      <c r="B109" s="159" t="s">
        <v>213</v>
      </c>
      <c r="C109" s="165" t="s">
        <v>48</v>
      </c>
      <c r="D109" s="166">
        <v>251.7</v>
      </c>
      <c r="E109" s="458"/>
      <c r="F109" s="385">
        <f t="shared" si="0"/>
        <v>0</v>
      </c>
      <c r="G109" s="759"/>
      <c r="H109" s="823"/>
    </row>
    <row r="110" spans="1:8">
      <c r="A110" s="161"/>
      <c r="B110" s="159"/>
      <c r="C110" s="165"/>
      <c r="D110" s="166"/>
      <c r="E110" s="458"/>
      <c r="F110" s="385"/>
    </row>
    <row r="111" spans="1:8" ht="131.25" customHeight="1">
      <c r="A111" s="161" t="s">
        <v>303</v>
      </c>
      <c r="B111" s="159" t="s">
        <v>2203</v>
      </c>
      <c r="C111" s="165" t="s">
        <v>48</v>
      </c>
      <c r="D111" s="166">
        <v>251.7</v>
      </c>
      <c r="E111" s="458"/>
      <c r="F111" s="385">
        <f t="shared" si="0"/>
        <v>0</v>
      </c>
      <c r="G111" s="759"/>
      <c r="H111" s="823"/>
    </row>
    <row r="112" spans="1:8">
      <c r="A112" s="161"/>
      <c r="B112" s="159"/>
      <c r="C112" s="165"/>
      <c r="D112" s="166"/>
      <c r="E112" s="458"/>
      <c r="F112" s="385"/>
    </row>
    <row r="113" spans="1:8" ht="187.5" customHeight="1">
      <c r="A113" s="161" t="s">
        <v>304</v>
      </c>
      <c r="B113" s="159" t="s">
        <v>1723</v>
      </c>
      <c r="C113" s="165" t="s">
        <v>48</v>
      </c>
      <c r="D113" s="166">
        <v>257.7</v>
      </c>
      <c r="E113" s="458"/>
      <c r="F113" s="385">
        <f t="shared" si="0"/>
        <v>0</v>
      </c>
    </row>
    <row r="114" spans="1:8">
      <c r="A114" s="161"/>
      <c r="B114" s="159"/>
      <c r="C114" s="165"/>
      <c r="D114" s="166"/>
      <c r="E114" s="458"/>
      <c r="F114" s="385"/>
    </row>
    <row r="115" spans="1:8" ht="38.25">
      <c r="A115" s="161" t="s">
        <v>305</v>
      </c>
      <c r="B115" s="159" t="s">
        <v>2444</v>
      </c>
      <c r="C115" s="165"/>
      <c r="D115" s="166"/>
      <c r="E115" s="458"/>
      <c r="F115" s="385"/>
    </row>
    <row r="116" spans="1:8" ht="25.5">
      <c r="A116" s="161"/>
      <c r="B116" s="159" t="s">
        <v>69</v>
      </c>
      <c r="C116" s="165" t="s">
        <v>120</v>
      </c>
      <c r="D116" s="166">
        <v>16.8</v>
      </c>
      <c r="E116" s="458"/>
      <c r="F116" s="385">
        <f t="shared" si="0"/>
        <v>0</v>
      </c>
    </row>
    <row r="117" spans="1:8">
      <c r="A117" s="161"/>
      <c r="B117" s="159"/>
      <c r="C117" s="165"/>
      <c r="D117" s="166"/>
      <c r="E117" s="458"/>
      <c r="F117" s="385"/>
    </row>
    <row r="118" spans="1:8" ht="145.5" customHeight="1">
      <c r="A118" s="161" t="s">
        <v>306</v>
      </c>
      <c r="B118" s="159" t="s">
        <v>2204</v>
      </c>
      <c r="C118" s="165" t="s">
        <v>214</v>
      </c>
      <c r="D118" s="166">
        <v>13.55</v>
      </c>
      <c r="E118" s="458"/>
      <c r="F118" s="385">
        <f>E118*D118</f>
        <v>0</v>
      </c>
    </row>
    <row r="119" spans="1:8">
      <c r="A119" s="161"/>
      <c r="B119" s="159"/>
      <c r="C119" s="165"/>
      <c r="D119" s="166"/>
      <c r="E119" s="458"/>
      <c r="F119" s="385"/>
    </row>
    <row r="120" spans="1:8" ht="105.75" customHeight="1">
      <c r="A120" s="161" t="s">
        <v>307</v>
      </c>
      <c r="B120" s="159" t="s">
        <v>2205</v>
      </c>
      <c r="C120" s="165" t="s">
        <v>214</v>
      </c>
      <c r="D120" s="166">
        <v>4</v>
      </c>
      <c r="E120" s="458"/>
      <c r="F120" s="385">
        <f>E120*D120</f>
        <v>0</v>
      </c>
    </row>
    <row r="121" spans="1:8">
      <c r="A121" s="161"/>
      <c r="B121" s="159"/>
      <c r="C121" s="165"/>
      <c r="D121" s="166"/>
      <c r="E121" s="458"/>
      <c r="F121" s="385"/>
    </row>
    <row r="122" spans="1:8" ht="102">
      <c r="A122" s="161" t="s">
        <v>93</v>
      </c>
      <c r="B122" s="159" t="s">
        <v>2206</v>
      </c>
      <c r="C122" s="165" t="s">
        <v>48</v>
      </c>
      <c r="D122" s="166">
        <v>220</v>
      </c>
      <c r="E122" s="458"/>
      <c r="F122" s="385">
        <f>E122*D122</f>
        <v>0</v>
      </c>
      <c r="G122" s="759"/>
      <c r="H122" s="823"/>
    </row>
    <row r="123" spans="1:8">
      <c r="A123" s="161"/>
      <c r="B123" s="159"/>
      <c r="C123" s="165"/>
      <c r="D123" s="166"/>
      <c r="E123" s="458"/>
      <c r="F123" s="385"/>
    </row>
    <row r="124" spans="1:8" ht="121.5" customHeight="1">
      <c r="A124" s="161" t="s">
        <v>308</v>
      </c>
      <c r="B124" s="159" t="s">
        <v>2443</v>
      </c>
      <c r="C124" s="165" t="s">
        <v>214</v>
      </c>
      <c r="D124" s="166">
        <v>8.1999999999999993</v>
      </c>
      <c r="E124" s="458"/>
      <c r="F124" s="385">
        <f>E124*D124</f>
        <v>0</v>
      </c>
    </row>
    <row r="125" spans="1:8">
      <c r="A125" s="161"/>
      <c r="B125" s="159"/>
      <c r="C125" s="165"/>
      <c r="D125" s="166"/>
      <c r="E125" s="458"/>
      <c r="F125" s="385"/>
    </row>
    <row r="126" spans="1:8" ht="126" customHeight="1">
      <c r="A126" s="161" t="s">
        <v>309</v>
      </c>
      <c r="B126" s="741" t="s">
        <v>2723</v>
      </c>
      <c r="C126" s="165" t="s">
        <v>70</v>
      </c>
      <c r="D126" s="166">
        <v>1</v>
      </c>
      <c r="E126" s="458"/>
      <c r="F126" s="385">
        <f>E126*D126</f>
        <v>0</v>
      </c>
      <c r="G126" s="872"/>
    </row>
    <row r="127" spans="1:8">
      <c r="A127" s="161"/>
      <c r="B127" s="159"/>
      <c r="C127" s="165"/>
      <c r="D127" s="166"/>
      <c r="E127" s="458"/>
      <c r="F127" s="385"/>
    </row>
    <row r="128" spans="1:8" ht="130.5" customHeight="1">
      <c r="A128" s="161" t="s">
        <v>310</v>
      </c>
      <c r="B128" s="159" t="s">
        <v>311</v>
      </c>
      <c r="C128" s="165" t="s">
        <v>70</v>
      </c>
      <c r="D128" s="166">
        <v>1</v>
      </c>
      <c r="E128" s="458"/>
      <c r="F128" s="385">
        <f>E128*D128</f>
        <v>0</v>
      </c>
    </row>
    <row r="129" spans="1:6">
      <c r="A129" s="161"/>
      <c r="B129" s="159"/>
      <c r="C129" s="165"/>
      <c r="D129" s="166"/>
      <c r="E129" s="458"/>
      <c r="F129" s="385"/>
    </row>
    <row r="130" spans="1:6" ht="127.5">
      <c r="A130" s="161" t="s">
        <v>94</v>
      </c>
      <c r="B130" s="159" t="s">
        <v>2252</v>
      </c>
      <c r="C130" s="165" t="s">
        <v>214</v>
      </c>
      <c r="D130" s="166">
        <v>89.14</v>
      </c>
      <c r="E130" s="458"/>
      <c r="F130" s="385">
        <f>D130*E130</f>
        <v>0</v>
      </c>
    </row>
    <row r="131" spans="1:6">
      <c r="A131" s="161"/>
      <c r="B131" s="159"/>
      <c r="C131" s="165"/>
      <c r="D131" s="166"/>
      <c r="E131" s="458"/>
      <c r="F131" s="385"/>
    </row>
    <row r="132" spans="1:6" ht="126" customHeight="1">
      <c r="A132" s="161" t="s">
        <v>1603</v>
      </c>
      <c r="B132" s="159" t="s">
        <v>1605</v>
      </c>
      <c r="C132" s="165" t="s">
        <v>214</v>
      </c>
      <c r="D132" s="166">
        <v>20</v>
      </c>
      <c r="E132" s="458"/>
      <c r="F132" s="385">
        <f>D132*E132</f>
        <v>0</v>
      </c>
    </row>
    <row r="133" spans="1:6">
      <c r="A133" s="161"/>
      <c r="B133" s="159"/>
      <c r="C133" s="165"/>
      <c r="D133" s="166"/>
      <c r="E133" s="458"/>
      <c r="F133" s="385"/>
    </row>
    <row r="134" spans="1:6" ht="76.5">
      <c r="A134" s="161" t="s">
        <v>1604</v>
      </c>
      <c r="B134" s="159" t="s">
        <v>1632</v>
      </c>
      <c r="C134" s="165" t="s">
        <v>70</v>
      </c>
      <c r="D134" s="166">
        <v>1</v>
      </c>
      <c r="E134" s="458"/>
      <c r="F134" s="385">
        <f>D134*E134</f>
        <v>0</v>
      </c>
    </row>
    <row r="135" spans="1:6" ht="15.75" thickBot="1">
      <c r="A135" s="161"/>
      <c r="B135" s="159"/>
      <c r="C135" s="165"/>
      <c r="D135" s="166"/>
      <c r="E135" s="458"/>
      <c r="F135" s="385"/>
    </row>
    <row r="136" spans="1:6" ht="15.75" thickBot="1">
      <c r="A136" s="161"/>
      <c r="B136" s="735" t="s">
        <v>49</v>
      </c>
      <c r="C136" s="736"/>
      <c r="D136" s="737"/>
      <c r="E136" s="738"/>
      <c r="F136" s="739">
        <f>SUM(F90:F135)</f>
        <v>0</v>
      </c>
    </row>
    <row r="137" spans="1:6">
      <c r="A137" s="161"/>
      <c r="B137" s="159"/>
      <c r="C137" s="165"/>
      <c r="D137" s="166"/>
      <c r="E137" s="458"/>
      <c r="F137" s="385"/>
    </row>
    <row r="138" spans="1:6">
      <c r="A138" s="695" t="s">
        <v>18</v>
      </c>
      <c r="B138" s="725" t="s">
        <v>19</v>
      </c>
      <c r="C138" s="697"/>
      <c r="D138" s="698"/>
      <c r="E138" s="724"/>
      <c r="F138" s="385"/>
    </row>
    <row r="139" spans="1:6">
      <c r="A139" s="695"/>
      <c r="B139" s="725"/>
      <c r="C139" s="697"/>
      <c r="D139" s="698"/>
      <c r="E139" s="724"/>
      <c r="F139" s="385"/>
    </row>
    <row r="140" spans="1:6" ht="51">
      <c r="A140" s="161"/>
      <c r="B140" s="141" t="s">
        <v>1652</v>
      </c>
      <c r="C140" s="732"/>
      <c r="D140" s="732"/>
      <c r="E140" s="459"/>
      <c r="F140" s="385"/>
    </row>
    <row r="141" spans="1:6" ht="25.5">
      <c r="A141" s="161"/>
      <c r="B141" s="141" t="s">
        <v>81</v>
      </c>
      <c r="C141" s="732"/>
      <c r="D141" s="732"/>
      <c r="E141" s="459"/>
      <c r="F141" s="385"/>
    </row>
    <row r="142" spans="1:6" ht="25.5">
      <c r="A142" s="161"/>
      <c r="B142" s="141" t="s">
        <v>82</v>
      </c>
      <c r="C142" s="732"/>
      <c r="D142" s="732"/>
      <c r="E142" s="459"/>
      <c r="F142" s="385"/>
    </row>
    <row r="143" spans="1:6" ht="25.5">
      <c r="A143" s="161"/>
      <c r="B143" s="141" t="s">
        <v>83</v>
      </c>
      <c r="C143" s="732"/>
      <c r="D143" s="732"/>
      <c r="E143" s="459"/>
      <c r="F143" s="385"/>
    </row>
    <row r="144" spans="1:6" ht="51">
      <c r="A144" s="161"/>
      <c r="B144" s="141" t="s">
        <v>263</v>
      </c>
      <c r="C144" s="732"/>
      <c r="D144" s="732"/>
      <c r="E144" s="459"/>
      <c r="F144" s="385"/>
    </row>
    <row r="145" spans="1:30">
      <c r="A145" s="161"/>
      <c r="B145" s="159"/>
      <c r="C145" s="165"/>
      <c r="D145" s="166"/>
      <c r="E145" s="458"/>
      <c r="F145" s="385"/>
    </row>
    <row r="146" spans="1:30" s="169" customFormat="1">
      <c r="A146" s="740" t="s">
        <v>39</v>
      </c>
      <c r="B146" s="733" t="s">
        <v>40</v>
      </c>
      <c r="C146" s="733" t="s">
        <v>41</v>
      </c>
      <c r="D146" s="734" t="s">
        <v>42</v>
      </c>
      <c r="E146" s="379" t="s">
        <v>43</v>
      </c>
      <c r="F146" s="460" t="s">
        <v>44</v>
      </c>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row>
    <row r="147" spans="1:30" ht="51">
      <c r="A147" s="161" t="s">
        <v>95</v>
      </c>
      <c r="B147" s="159" t="s">
        <v>312</v>
      </c>
      <c r="C147" s="165"/>
      <c r="D147" s="166"/>
      <c r="E147" s="458"/>
      <c r="F147" s="385"/>
    </row>
    <row r="148" spans="1:30">
      <c r="A148" s="161" t="s">
        <v>71</v>
      </c>
      <c r="B148" s="159" t="s">
        <v>313</v>
      </c>
      <c r="C148" s="165" t="s">
        <v>48</v>
      </c>
      <c r="D148" s="166">
        <v>15.5</v>
      </c>
      <c r="E148" s="458"/>
      <c r="F148" s="385">
        <f t="shared" ref="F148:F158" si="1">E148*D148</f>
        <v>0</v>
      </c>
    </row>
    <row r="149" spans="1:30">
      <c r="A149" s="161" t="s">
        <v>72</v>
      </c>
      <c r="B149" s="159" t="s">
        <v>314</v>
      </c>
      <c r="C149" s="165" t="s">
        <v>48</v>
      </c>
      <c r="D149" s="166">
        <v>15.5</v>
      </c>
      <c r="E149" s="458"/>
      <c r="F149" s="385">
        <f t="shared" si="1"/>
        <v>0</v>
      </c>
    </row>
    <row r="150" spans="1:30">
      <c r="A150" s="161"/>
      <c r="B150" s="159"/>
      <c r="C150" s="165"/>
      <c r="D150" s="166"/>
      <c r="E150" s="458"/>
      <c r="F150" s="385"/>
    </row>
    <row r="151" spans="1:30" ht="38.25">
      <c r="A151" s="161" t="s">
        <v>437</v>
      </c>
      <c r="B151" s="741" t="s">
        <v>2724</v>
      </c>
      <c r="C151" s="165"/>
      <c r="D151" s="166"/>
      <c r="E151" s="458"/>
      <c r="F151" s="385"/>
    </row>
    <row r="152" spans="1:30" ht="63.75">
      <c r="A152" s="161" t="s">
        <v>71</v>
      </c>
      <c r="B152" s="159" t="s">
        <v>2847</v>
      </c>
      <c r="C152" s="165"/>
      <c r="D152" s="166"/>
      <c r="E152" s="458"/>
      <c r="F152" s="385"/>
    </row>
    <row r="153" spans="1:30" ht="25.5">
      <c r="A153" s="161"/>
      <c r="B153" s="159" t="s">
        <v>84</v>
      </c>
      <c r="C153" s="165"/>
      <c r="D153" s="166"/>
      <c r="E153" s="458"/>
      <c r="F153" s="385"/>
    </row>
    <row r="154" spans="1:30">
      <c r="A154" s="161"/>
      <c r="B154" s="159" t="s">
        <v>85</v>
      </c>
      <c r="C154" s="165" t="s">
        <v>214</v>
      </c>
      <c r="D154" s="166">
        <v>9.6</v>
      </c>
      <c r="E154" s="458"/>
      <c r="F154" s="385">
        <f t="shared" si="1"/>
        <v>0</v>
      </c>
    </row>
    <row r="155" spans="1:30" ht="93" customHeight="1">
      <c r="A155" s="161" t="s">
        <v>72</v>
      </c>
      <c r="B155" s="159" t="s">
        <v>215</v>
      </c>
      <c r="C155" s="165"/>
      <c r="D155" s="166"/>
      <c r="E155" s="458"/>
      <c r="F155" s="385"/>
    </row>
    <row r="156" spans="1:30">
      <c r="A156" s="161"/>
      <c r="B156" s="159" t="s">
        <v>85</v>
      </c>
      <c r="C156" s="165" t="s">
        <v>214</v>
      </c>
      <c r="D156" s="166">
        <v>9.6</v>
      </c>
      <c r="E156" s="458"/>
      <c r="F156" s="385">
        <f t="shared" si="1"/>
        <v>0</v>
      </c>
    </row>
    <row r="157" spans="1:30" ht="38.25">
      <c r="A157" s="161" t="s">
        <v>73</v>
      </c>
      <c r="B157" s="159" t="s">
        <v>216</v>
      </c>
      <c r="C157" s="165"/>
      <c r="D157" s="166"/>
      <c r="E157" s="458"/>
      <c r="F157" s="385"/>
    </row>
    <row r="158" spans="1:30">
      <c r="A158" s="161"/>
      <c r="B158" s="159" t="s">
        <v>2445</v>
      </c>
      <c r="C158" s="165" t="s">
        <v>48</v>
      </c>
      <c r="D158" s="166">
        <v>43.1</v>
      </c>
      <c r="E158" s="458"/>
      <c r="F158" s="385">
        <f t="shared" si="1"/>
        <v>0</v>
      </c>
    </row>
    <row r="159" spans="1:30">
      <c r="A159" s="161"/>
      <c r="B159" s="159"/>
      <c r="C159" s="165"/>
      <c r="D159" s="166"/>
      <c r="E159" s="458"/>
      <c r="F159" s="385"/>
    </row>
    <row r="160" spans="1:30" ht="94.5" customHeight="1">
      <c r="A160" s="161" t="s">
        <v>316</v>
      </c>
      <c r="B160" s="159" t="s">
        <v>2848</v>
      </c>
      <c r="C160" s="165"/>
      <c r="D160" s="166"/>
      <c r="E160" s="458"/>
      <c r="F160" s="385"/>
    </row>
    <row r="161" spans="1:30" ht="25.5">
      <c r="A161" s="161"/>
      <c r="B161" s="159" t="s">
        <v>315</v>
      </c>
      <c r="C161" s="165" t="s">
        <v>214</v>
      </c>
      <c r="D161" s="166">
        <v>15</v>
      </c>
      <c r="E161" s="458"/>
      <c r="F161" s="385">
        <f>E161*D161</f>
        <v>0</v>
      </c>
    </row>
    <row r="162" spans="1:30">
      <c r="A162" s="161"/>
      <c r="B162" s="159"/>
      <c r="C162" s="165"/>
      <c r="D162" s="166"/>
      <c r="E162" s="458"/>
      <c r="F162" s="385"/>
    </row>
    <row r="163" spans="1:30" ht="80.25" customHeight="1">
      <c r="A163" s="161" t="s">
        <v>317</v>
      </c>
      <c r="B163" s="159" t="s">
        <v>2849</v>
      </c>
      <c r="C163" s="165"/>
      <c r="D163" s="166"/>
      <c r="E163" s="458"/>
      <c r="F163" s="385"/>
    </row>
    <row r="164" spans="1:30" ht="25.5">
      <c r="A164" s="161"/>
      <c r="B164" s="159" t="s">
        <v>315</v>
      </c>
      <c r="C164" s="165" t="s">
        <v>214</v>
      </c>
      <c r="D164" s="166">
        <v>6.5</v>
      </c>
      <c r="E164" s="458"/>
      <c r="F164" s="385">
        <f>E164*D164</f>
        <v>0</v>
      </c>
    </row>
    <row r="165" spans="1:30">
      <c r="A165" s="161"/>
      <c r="B165" s="159"/>
      <c r="C165" s="165"/>
      <c r="D165" s="166"/>
      <c r="E165" s="458"/>
      <c r="F165" s="385"/>
    </row>
    <row r="166" spans="1:30" ht="38.25">
      <c r="A166" s="161" t="s">
        <v>318</v>
      </c>
      <c r="B166" s="159" t="s">
        <v>2207</v>
      </c>
      <c r="C166" s="165" t="s">
        <v>48</v>
      </c>
      <c r="D166" s="166">
        <v>226.9</v>
      </c>
      <c r="E166" s="458"/>
      <c r="F166" s="385">
        <f>E166*D166</f>
        <v>0</v>
      </c>
    </row>
    <row r="167" spans="1:30">
      <c r="A167" s="161"/>
      <c r="B167" s="159"/>
      <c r="C167" s="165"/>
      <c r="D167" s="166"/>
      <c r="E167" s="458"/>
      <c r="F167" s="385"/>
    </row>
    <row r="168" spans="1:30" ht="76.5">
      <c r="A168" s="161" t="s">
        <v>319</v>
      </c>
      <c r="B168" s="159" t="s">
        <v>2208</v>
      </c>
      <c r="C168" s="165" t="s">
        <v>214</v>
      </c>
      <c r="D168" s="166">
        <v>5</v>
      </c>
      <c r="E168" s="458"/>
      <c r="F168" s="385">
        <f>E168*D168</f>
        <v>0</v>
      </c>
    </row>
    <row r="169" spans="1:30" s="424" customFormat="1">
      <c r="A169" s="161"/>
      <c r="B169" s="159"/>
      <c r="C169" s="165"/>
      <c r="D169" s="166"/>
      <c r="E169" s="458"/>
      <c r="F169" s="385"/>
      <c r="G169" s="409"/>
      <c r="H169" s="409"/>
      <c r="I169" s="409"/>
      <c r="J169" s="409"/>
      <c r="K169" s="409"/>
      <c r="L169" s="409"/>
      <c r="M169" s="409"/>
      <c r="N169" s="409"/>
      <c r="O169" s="409"/>
      <c r="P169" s="409"/>
      <c r="Q169" s="409"/>
      <c r="R169" s="409"/>
      <c r="S169" s="409"/>
      <c r="T169" s="409"/>
      <c r="U169" s="409"/>
      <c r="V169" s="409"/>
      <c r="W169" s="409"/>
      <c r="X169" s="409"/>
      <c r="Y169" s="409"/>
      <c r="Z169" s="409"/>
      <c r="AA169" s="409"/>
      <c r="AB169" s="409"/>
      <c r="AC169" s="409"/>
      <c r="AD169" s="409"/>
    </row>
    <row r="170" spans="1:30" s="433" customFormat="1" ht="76.5">
      <c r="A170" s="161" t="s">
        <v>443</v>
      </c>
      <c r="B170" s="159" t="s">
        <v>2846</v>
      </c>
      <c r="C170" s="165" t="s">
        <v>214</v>
      </c>
      <c r="D170" s="166">
        <v>47.5</v>
      </c>
      <c r="E170" s="458"/>
      <c r="F170" s="385">
        <f>E170*D170</f>
        <v>0</v>
      </c>
      <c r="G170" s="431"/>
      <c r="H170" s="400"/>
      <c r="I170" s="400"/>
      <c r="J170" s="400"/>
      <c r="K170" s="400"/>
      <c r="L170" s="400"/>
      <c r="M170" s="400"/>
      <c r="N170" s="400"/>
      <c r="O170" s="400"/>
      <c r="P170" s="400"/>
      <c r="Q170" s="400"/>
      <c r="R170" s="400"/>
      <c r="S170" s="400"/>
      <c r="T170" s="400"/>
      <c r="U170" s="400"/>
      <c r="V170" s="400"/>
      <c r="W170" s="400"/>
      <c r="X170" s="400"/>
      <c r="Y170" s="400"/>
      <c r="Z170" s="400"/>
      <c r="AA170" s="400"/>
      <c r="AB170" s="400"/>
      <c r="AC170" s="400"/>
      <c r="AD170" s="400"/>
    </row>
    <row r="171" spans="1:30" s="433" customFormat="1" ht="15.75" thickBot="1">
      <c r="A171" s="161"/>
      <c r="B171" s="159"/>
      <c r="C171" s="165"/>
      <c r="D171" s="166"/>
      <c r="E171" s="458"/>
      <c r="F171" s="385"/>
      <c r="G171" s="400"/>
      <c r="H171" s="400"/>
      <c r="I171" s="400"/>
      <c r="J171" s="400"/>
      <c r="K171" s="400"/>
      <c r="L171" s="400"/>
      <c r="M171" s="400"/>
      <c r="N171" s="400"/>
      <c r="O171" s="400"/>
      <c r="P171" s="400"/>
      <c r="Q171" s="400"/>
      <c r="R171" s="400"/>
      <c r="S171" s="400"/>
      <c r="T171" s="400"/>
      <c r="U171" s="400"/>
      <c r="V171" s="400"/>
      <c r="W171" s="400"/>
      <c r="X171" s="400"/>
      <c r="Y171" s="400"/>
      <c r="Z171" s="400"/>
      <c r="AA171" s="400"/>
      <c r="AB171" s="400"/>
      <c r="AC171" s="400"/>
      <c r="AD171" s="400"/>
    </row>
    <row r="172" spans="1:30" ht="15.75" thickBot="1">
      <c r="A172" s="161"/>
      <c r="B172" s="735" t="s">
        <v>49</v>
      </c>
      <c r="C172" s="736"/>
      <c r="D172" s="737"/>
      <c r="E172" s="738"/>
      <c r="F172" s="739">
        <f>SUM(F147:F171)</f>
        <v>0</v>
      </c>
    </row>
    <row r="173" spans="1:30">
      <c r="A173" s="161"/>
      <c r="B173" s="159"/>
      <c r="C173" s="165"/>
      <c r="D173" s="166"/>
      <c r="E173" s="458"/>
      <c r="F173" s="385"/>
    </row>
    <row r="174" spans="1:30">
      <c r="A174" s="695" t="s">
        <v>20</v>
      </c>
      <c r="B174" s="725" t="s">
        <v>54</v>
      </c>
      <c r="C174" s="697"/>
      <c r="D174" s="698"/>
      <c r="E174" s="724"/>
      <c r="F174" s="451"/>
    </row>
    <row r="175" spans="1:30">
      <c r="A175" s="161"/>
      <c r="B175" s="159"/>
      <c r="C175" s="165"/>
      <c r="D175" s="166"/>
      <c r="E175" s="458"/>
      <c r="F175" s="385"/>
    </row>
    <row r="176" spans="1:30" ht="277.5" customHeight="1">
      <c r="A176" s="161"/>
      <c r="B176" s="886" t="s">
        <v>2802</v>
      </c>
      <c r="C176" s="732"/>
      <c r="D176" s="732"/>
      <c r="E176" s="459"/>
      <c r="F176" s="385"/>
    </row>
    <row r="177" spans="1:30" ht="210.75" customHeight="1">
      <c r="A177" s="161"/>
      <c r="B177" s="886" t="s">
        <v>2871</v>
      </c>
      <c r="C177" s="732"/>
      <c r="D177" s="732"/>
      <c r="E177" s="459"/>
      <c r="F177" s="385"/>
    </row>
    <row r="178" spans="1:30" ht="153">
      <c r="A178" s="161"/>
      <c r="B178" s="886" t="s">
        <v>2253</v>
      </c>
      <c r="C178" s="732"/>
      <c r="D178" s="732"/>
      <c r="E178" s="459"/>
      <c r="F178" s="385"/>
    </row>
    <row r="179" spans="1:30" ht="110.25" customHeight="1">
      <c r="A179" s="161"/>
      <c r="B179" s="886" t="s">
        <v>2453</v>
      </c>
      <c r="C179" s="732"/>
      <c r="D179" s="732"/>
      <c r="E179" s="459"/>
      <c r="F179" s="385"/>
    </row>
    <row r="180" spans="1:30" ht="102">
      <c r="A180" s="161"/>
      <c r="B180" s="141" t="s">
        <v>2254</v>
      </c>
      <c r="C180" s="732"/>
      <c r="D180" s="732"/>
      <c r="E180" s="459"/>
      <c r="F180" s="385"/>
    </row>
    <row r="181" spans="1:30" ht="146.25" customHeight="1">
      <c r="A181" s="161"/>
      <c r="B181" s="141" t="s">
        <v>86</v>
      </c>
      <c r="C181" s="732"/>
      <c r="D181" s="732"/>
      <c r="E181" s="459"/>
      <c r="F181" s="385"/>
    </row>
    <row r="182" spans="1:30" ht="228" customHeight="1">
      <c r="A182" s="161"/>
      <c r="B182" s="141" t="s">
        <v>87</v>
      </c>
      <c r="C182" s="732"/>
      <c r="D182" s="732"/>
      <c r="E182" s="459"/>
      <c r="F182" s="385"/>
    </row>
    <row r="183" spans="1:30" ht="250.5" customHeight="1">
      <c r="A183" s="161"/>
      <c r="B183" s="141" t="s">
        <v>2446</v>
      </c>
      <c r="C183" s="732"/>
      <c r="D183" s="732"/>
      <c r="E183" s="459"/>
      <c r="F183" s="385"/>
    </row>
    <row r="184" spans="1:30" ht="216.75" customHeight="1">
      <c r="A184" s="161"/>
      <c r="B184" s="141" t="s">
        <v>2515</v>
      </c>
      <c r="C184" s="732"/>
      <c r="D184" s="732"/>
      <c r="E184" s="459"/>
      <c r="F184" s="385"/>
    </row>
    <row r="185" spans="1:30" ht="51">
      <c r="A185" s="161"/>
      <c r="B185" s="141" t="s">
        <v>264</v>
      </c>
      <c r="C185" s="732"/>
      <c r="D185" s="732"/>
      <c r="E185" s="459"/>
      <c r="F185" s="385"/>
    </row>
    <row r="186" spans="1:30">
      <c r="A186" s="161"/>
      <c r="B186" s="159"/>
      <c r="C186" s="165"/>
      <c r="D186" s="166"/>
      <c r="E186" s="458"/>
      <c r="F186" s="385"/>
    </row>
    <row r="187" spans="1:30" s="169" customFormat="1">
      <c r="A187" s="740" t="s">
        <v>39</v>
      </c>
      <c r="B187" s="733" t="s">
        <v>40</v>
      </c>
      <c r="C187" s="733" t="s">
        <v>41</v>
      </c>
      <c r="D187" s="734" t="s">
        <v>42</v>
      </c>
      <c r="E187" s="379" t="s">
        <v>43</v>
      </c>
      <c r="F187" s="460" t="s">
        <v>44</v>
      </c>
      <c r="G187" s="409"/>
      <c r="H187" s="409"/>
      <c r="I187" s="409"/>
      <c r="J187" s="409"/>
      <c r="K187" s="409"/>
      <c r="L187" s="409"/>
      <c r="M187" s="409"/>
      <c r="N187" s="409"/>
      <c r="O187" s="409"/>
      <c r="P187" s="409"/>
      <c r="Q187" s="409"/>
      <c r="R187" s="409"/>
      <c r="S187" s="409"/>
      <c r="T187" s="409"/>
      <c r="U187" s="409"/>
      <c r="V187" s="409"/>
      <c r="W187" s="409"/>
      <c r="X187" s="409"/>
      <c r="Y187" s="409"/>
      <c r="Z187" s="409"/>
      <c r="AA187" s="409"/>
      <c r="AB187" s="409"/>
      <c r="AC187" s="409"/>
      <c r="AD187" s="409"/>
    </row>
    <row r="188" spans="1:30">
      <c r="A188" s="161"/>
      <c r="B188" s="159"/>
      <c r="C188" s="165"/>
      <c r="D188" s="166"/>
      <c r="E188" s="458"/>
      <c r="F188" s="385"/>
    </row>
    <row r="189" spans="1:30" ht="153.75" customHeight="1">
      <c r="A189" s="161" t="s">
        <v>325</v>
      </c>
      <c r="B189" s="741" t="s">
        <v>2803</v>
      </c>
      <c r="C189" s="165" t="s">
        <v>48</v>
      </c>
      <c r="D189" s="166">
        <v>565</v>
      </c>
      <c r="E189" s="458"/>
      <c r="F189" s="385">
        <f>E189*D189</f>
        <v>0</v>
      </c>
      <c r="G189" s="759"/>
      <c r="H189" s="823"/>
    </row>
    <row r="190" spans="1:30">
      <c r="A190" s="161"/>
      <c r="B190" s="159"/>
      <c r="C190" s="165"/>
      <c r="D190" s="166"/>
      <c r="E190" s="458"/>
      <c r="F190" s="385"/>
    </row>
    <row r="191" spans="1:30" ht="162.75" customHeight="1">
      <c r="A191" s="161" t="s">
        <v>96</v>
      </c>
      <c r="B191" s="741" t="s">
        <v>2804</v>
      </c>
      <c r="C191" s="165" t="s">
        <v>48</v>
      </c>
      <c r="D191" s="166">
        <v>241.6</v>
      </c>
      <c r="E191" s="458"/>
      <c r="F191" s="385">
        <f>E191*D191</f>
        <v>0</v>
      </c>
    </row>
    <row r="192" spans="1:30">
      <c r="A192" s="161"/>
      <c r="B192" s="159"/>
      <c r="C192" s="165"/>
      <c r="D192" s="166"/>
      <c r="E192" s="458"/>
      <c r="F192" s="385"/>
    </row>
    <row r="193" spans="1:6" ht="92.25" customHeight="1">
      <c r="A193" s="161" t="s">
        <v>326</v>
      </c>
      <c r="B193" s="159" t="s">
        <v>2255</v>
      </c>
      <c r="C193" s="165"/>
      <c r="D193" s="166"/>
      <c r="E193" s="458"/>
      <c r="F193" s="385"/>
    </row>
    <row r="194" spans="1:6">
      <c r="A194" s="161" t="s">
        <v>71</v>
      </c>
      <c r="B194" s="159" t="s">
        <v>320</v>
      </c>
      <c r="C194" s="165" t="s">
        <v>214</v>
      </c>
      <c r="D194" s="166">
        <v>34.5</v>
      </c>
      <c r="E194" s="458"/>
      <c r="F194" s="385">
        <f>E194*D194</f>
        <v>0</v>
      </c>
    </row>
    <row r="195" spans="1:6">
      <c r="A195" s="161" t="s">
        <v>72</v>
      </c>
      <c r="B195" s="159" t="s">
        <v>321</v>
      </c>
      <c r="C195" s="165" t="s">
        <v>214</v>
      </c>
      <c r="D195" s="166">
        <v>22</v>
      </c>
      <c r="E195" s="458"/>
      <c r="F195" s="385">
        <f>E195*D195</f>
        <v>0</v>
      </c>
    </row>
    <row r="196" spans="1:6">
      <c r="A196" s="161" t="s">
        <v>73</v>
      </c>
      <c r="B196" s="159" t="s">
        <v>322</v>
      </c>
      <c r="C196" s="165" t="s">
        <v>214</v>
      </c>
      <c r="D196" s="166">
        <v>15</v>
      </c>
      <c r="E196" s="458"/>
      <c r="F196" s="385">
        <f>E196*D196</f>
        <v>0</v>
      </c>
    </row>
    <row r="197" spans="1:6">
      <c r="A197" s="161"/>
      <c r="B197" s="159"/>
      <c r="C197" s="165"/>
      <c r="D197" s="166"/>
      <c r="E197" s="458"/>
      <c r="F197" s="385"/>
    </row>
    <row r="198" spans="1:6" ht="317.25" customHeight="1">
      <c r="A198" s="161" t="s">
        <v>327</v>
      </c>
      <c r="B198" s="741" t="s">
        <v>2725</v>
      </c>
      <c r="C198" s="165"/>
      <c r="D198" s="166"/>
      <c r="E198" s="458"/>
      <c r="F198" s="385"/>
    </row>
    <row r="199" spans="1:6">
      <c r="A199" s="161" t="s">
        <v>71</v>
      </c>
      <c r="B199" s="159" t="s">
        <v>323</v>
      </c>
      <c r="C199" s="165" t="s">
        <v>48</v>
      </c>
      <c r="D199" s="166">
        <v>166</v>
      </c>
      <c r="E199" s="458"/>
      <c r="F199" s="385">
        <f>E199*D199</f>
        <v>0</v>
      </c>
    </row>
    <row r="200" spans="1:6">
      <c r="A200" s="161" t="s">
        <v>72</v>
      </c>
      <c r="B200" s="159" t="s">
        <v>324</v>
      </c>
      <c r="C200" s="165" t="s">
        <v>48</v>
      </c>
      <c r="D200" s="166">
        <v>270</v>
      </c>
      <c r="E200" s="458"/>
      <c r="F200" s="385">
        <f>E200*D200</f>
        <v>0</v>
      </c>
    </row>
    <row r="201" spans="1:6">
      <c r="A201" s="161"/>
      <c r="B201" s="159"/>
      <c r="C201" s="165"/>
      <c r="D201" s="166"/>
      <c r="E201" s="458"/>
      <c r="F201" s="385"/>
    </row>
    <row r="202" spans="1:6" ht="38.25">
      <c r="A202" s="161" t="s">
        <v>217</v>
      </c>
      <c r="B202" s="741" t="s">
        <v>2457</v>
      </c>
      <c r="C202" s="165"/>
      <c r="D202" s="166"/>
      <c r="E202" s="458"/>
      <c r="F202" s="385"/>
    </row>
    <row r="203" spans="1:6" ht="38.25">
      <c r="A203" s="161"/>
      <c r="B203" s="741" t="s">
        <v>2903</v>
      </c>
      <c r="C203" s="165"/>
      <c r="D203" s="166"/>
      <c r="E203" s="458"/>
      <c r="F203" s="385"/>
    </row>
    <row r="204" spans="1:6" ht="63.75">
      <c r="A204" s="161"/>
      <c r="B204" s="741" t="s">
        <v>2256</v>
      </c>
      <c r="C204" s="165" t="s">
        <v>48</v>
      </c>
      <c r="D204" s="166">
        <v>42.6</v>
      </c>
      <c r="E204" s="458"/>
      <c r="F204" s="385">
        <f t="shared" ref="F204:F215" si="2">E204*D204</f>
        <v>0</v>
      </c>
    </row>
    <row r="205" spans="1:6">
      <c r="A205" s="161"/>
      <c r="B205" s="159"/>
      <c r="C205" s="165"/>
      <c r="D205" s="166"/>
      <c r="E205" s="458"/>
      <c r="F205" s="385"/>
    </row>
    <row r="206" spans="1:6" ht="51">
      <c r="A206" s="161" t="s">
        <v>218</v>
      </c>
      <c r="B206" s="159" t="s">
        <v>286</v>
      </c>
      <c r="C206" s="165"/>
      <c r="D206" s="166"/>
      <c r="E206" s="458"/>
      <c r="F206" s="385"/>
    </row>
    <row r="207" spans="1:6" ht="144" customHeight="1">
      <c r="A207" s="161"/>
      <c r="B207" s="159" t="s">
        <v>2904</v>
      </c>
      <c r="C207" s="165"/>
      <c r="D207" s="166"/>
      <c r="E207" s="458"/>
      <c r="F207" s="385"/>
    </row>
    <row r="208" spans="1:6" ht="120.75" customHeight="1">
      <c r="A208" s="161"/>
      <c r="B208" s="159" t="s">
        <v>2447</v>
      </c>
      <c r="C208" s="165"/>
      <c r="D208" s="166"/>
      <c r="E208" s="458"/>
      <c r="F208" s="385"/>
    </row>
    <row r="209" spans="1:6" ht="25.5">
      <c r="A209" s="161"/>
      <c r="B209" s="159" t="s">
        <v>88</v>
      </c>
      <c r="C209" s="165"/>
      <c r="D209" s="166"/>
      <c r="E209" s="458"/>
      <c r="F209" s="385"/>
    </row>
    <row r="210" spans="1:6">
      <c r="A210" s="161"/>
      <c r="B210" s="159" t="s">
        <v>89</v>
      </c>
      <c r="C210" s="165"/>
      <c r="D210" s="166"/>
      <c r="E210" s="458"/>
      <c r="F210" s="385"/>
    </row>
    <row r="211" spans="1:6" ht="25.5">
      <c r="A211" s="161"/>
      <c r="B211" s="159" t="s">
        <v>2257</v>
      </c>
      <c r="C211" s="165"/>
      <c r="D211" s="166"/>
      <c r="E211" s="458"/>
      <c r="F211" s="385"/>
    </row>
    <row r="212" spans="1:6">
      <c r="A212" s="161" t="s">
        <v>71</v>
      </c>
      <c r="B212" s="159" t="s">
        <v>209</v>
      </c>
      <c r="C212" s="165" t="s">
        <v>45</v>
      </c>
      <c r="D212" s="166">
        <v>23</v>
      </c>
      <c r="E212" s="458"/>
      <c r="F212" s="385">
        <f t="shared" si="2"/>
        <v>0</v>
      </c>
    </row>
    <row r="213" spans="1:6">
      <c r="A213" s="161" t="s">
        <v>72</v>
      </c>
      <c r="B213" s="159" t="s">
        <v>208</v>
      </c>
      <c r="C213" s="165" t="s">
        <v>45</v>
      </c>
      <c r="D213" s="166">
        <v>19</v>
      </c>
      <c r="E213" s="458"/>
      <c r="F213" s="385">
        <f t="shared" si="2"/>
        <v>0</v>
      </c>
    </row>
    <row r="214" spans="1:6">
      <c r="A214" s="161" t="s">
        <v>73</v>
      </c>
      <c r="B214" s="159" t="s">
        <v>210</v>
      </c>
      <c r="C214" s="165" t="s">
        <v>45</v>
      </c>
      <c r="D214" s="166">
        <v>3</v>
      </c>
      <c r="E214" s="458"/>
      <c r="F214" s="385">
        <f t="shared" si="2"/>
        <v>0</v>
      </c>
    </row>
    <row r="215" spans="1:6">
      <c r="A215" s="161" t="s">
        <v>74</v>
      </c>
      <c r="B215" s="159" t="s">
        <v>359</v>
      </c>
      <c r="C215" s="165" t="s">
        <v>45</v>
      </c>
      <c r="D215" s="166">
        <v>2</v>
      </c>
      <c r="E215" s="458"/>
      <c r="F215" s="385">
        <f t="shared" si="2"/>
        <v>0</v>
      </c>
    </row>
    <row r="216" spans="1:6">
      <c r="A216" s="161"/>
      <c r="B216" s="159"/>
      <c r="C216" s="165"/>
      <c r="D216" s="166"/>
      <c r="E216" s="458"/>
      <c r="F216" s="385"/>
    </row>
    <row r="217" spans="1:6" ht="118.5" customHeight="1">
      <c r="A217" s="161" t="s">
        <v>457</v>
      </c>
      <c r="B217" s="159" t="s">
        <v>2209</v>
      </c>
      <c r="C217" s="165" t="s">
        <v>48</v>
      </c>
      <c r="D217" s="166">
        <v>110</v>
      </c>
      <c r="E217" s="458"/>
      <c r="F217" s="385">
        <f>E217*D217</f>
        <v>0</v>
      </c>
    </row>
    <row r="218" spans="1:6" ht="15.75" thickBot="1">
      <c r="A218" s="162"/>
      <c r="B218" s="159"/>
      <c r="C218" s="165"/>
      <c r="D218" s="166"/>
      <c r="E218" s="458"/>
      <c r="F218" s="385"/>
    </row>
    <row r="219" spans="1:6" ht="15.75" thickBot="1">
      <c r="A219" s="161"/>
      <c r="B219" s="735" t="s">
        <v>49</v>
      </c>
      <c r="C219" s="736"/>
      <c r="D219" s="737"/>
      <c r="E219" s="738"/>
      <c r="F219" s="738">
        <f>SUM(F188:F218)</f>
        <v>0</v>
      </c>
    </row>
    <row r="220" spans="1:6">
      <c r="A220" s="161"/>
      <c r="B220" s="159"/>
      <c r="C220" s="165"/>
      <c r="D220" s="166"/>
      <c r="E220" s="458"/>
      <c r="F220" s="385"/>
    </row>
    <row r="221" spans="1:6">
      <c r="E221" s="726"/>
      <c r="F221" s="385"/>
    </row>
    <row r="222" spans="1:6">
      <c r="A222" s="695" t="s">
        <v>21</v>
      </c>
      <c r="B222" s="725" t="s">
        <v>55</v>
      </c>
      <c r="C222" s="697"/>
      <c r="D222" s="698"/>
      <c r="E222" s="724"/>
      <c r="F222" s="385"/>
    </row>
    <row r="223" spans="1:6">
      <c r="A223" s="695"/>
      <c r="B223" s="725"/>
      <c r="C223" s="697"/>
      <c r="D223" s="698"/>
      <c r="E223" s="724"/>
      <c r="F223" s="385"/>
    </row>
    <row r="224" spans="1:6" ht="93.75" customHeight="1">
      <c r="A224" s="161"/>
      <c r="B224" s="886" t="s">
        <v>2455</v>
      </c>
      <c r="C224" s="732"/>
      <c r="D224" s="732"/>
      <c r="E224" s="459"/>
      <c r="F224" s="385"/>
    </row>
    <row r="225" spans="1:30" ht="91.5" customHeight="1">
      <c r="A225" s="161"/>
      <c r="B225" s="141" t="s">
        <v>2436</v>
      </c>
      <c r="C225" s="732"/>
      <c r="D225" s="732"/>
      <c r="E225" s="459"/>
      <c r="F225" s="385"/>
    </row>
    <row r="226" spans="1:30" ht="76.5">
      <c r="A226" s="161"/>
      <c r="B226" s="141" t="s">
        <v>90</v>
      </c>
      <c r="C226" s="732"/>
      <c r="D226" s="732"/>
      <c r="E226" s="459"/>
      <c r="F226" s="385"/>
    </row>
    <row r="227" spans="1:30" ht="80.25" customHeight="1">
      <c r="A227" s="161"/>
      <c r="B227" s="886" t="s">
        <v>2805</v>
      </c>
      <c r="C227" s="732"/>
      <c r="D227" s="732"/>
      <c r="E227" s="459"/>
      <c r="F227" s="385"/>
    </row>
    <row r="228" spans="1:30" ht="22.5" customHeight="1">
      <c r="A228" s="161"/>
      <c r="B228" s="141" t="s">
        <v>91</v>
      </c>
      <c r="C228" s="732"/>
      <c r="D228" s="732"/>
      <c r="E228" s="459"/>
      <c r="F228" s="385"/>
    </row>
    <row r="229" spans="1:30" ht="363" customHeight="1">
      <c r="A229" s="161"/>
      <c r="B229" s="888" t="s">
        <v>2872</v>
      </c>
      <c r="C229" s="732"/>
      <c r="D229" s="732"/>
      <c r="E229" s="459"/>
      <c r="F229" s="385"/>
    </row>
    <row r="230" spans="1:30">
      <c r="A230" s="161"/>
      <c r="B230" s="159"/>
      <c r="C230" s="165"/>
      <c r="D230" s="166"/>
      <c r="E230" s="458"/>
      <c r="F230" s="385"/>
    </row>
    <row r="231" spans="1:30" s="169" customFormat="1">
      <c r="A231" s="740" t="s">
        <v>39</v>
      </c>
      <c r="B231" s="733" t="s">
        <v>40</v>
      </c>
      <c r="C231" s="733" t="s">
        <v>41</v>
      </c>
      <c r="D231" s="734" t="s">
        <v>42</v>
      </c>
      <c r="E231" s="379" t="s">
        <v>43</v>
      </c>
      <c r="F231" s="460" t="s">
        <v>44</v>
      </c>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9"/>
      <c r="AC231" s="409"/>
      <c r="AD231" s="409"/>
    </row>
    <row r="232" spans="1:30" ht="122.25" customHeight="1">
      <c r="A232" s="161" t="s">
        <v>97</v>
      </c>
      <c r="B232" s="129" t="s">
        <v>2459</v>
      </c>
      <c r="C232" s="165"/>
      <c r="D232" s="166"/>
      <c r="E232" s="458"/>
      <c r="F232" s="385"/>
    </row>
    <row r="233" spans="1:30">
      <c r="A233" s="161"/>
      <c r="B233" s="129" t="s">
        <v>350</v>
      </c>
      <c r="C233" s="165" t="s">
        <v>48</v>
      </c>
      <c r="D233" s="166">
        <v>245</v>
      </c>
      <c r="E233" s="458"/>
      <c r="F233" s="385">
        <f>E233*D233</f>
        <v>0</v>
      </c>
      <c r="G233" s="759"/>
      <c r="H233" s="823"/>
    </row>
    <row r="234" spans="1:30">
      <c r="A234" s="161"/>
      <c r="B234" s="129"/>
      <c r="C234" s="165"/>
      <c r="D234" s="166"/>
      <c r="E234" s="458"/>
      <c r="F234" s="385"/>
    </row>
    <row r="235" spans="1:30" ht="112.5" customHeight="1">
      <c r="A235" s="161" t="s">
        <v>356</v>
      </c>
      <c r="B235" s="898" t="s">
        <v>2458</v>
      </c>
      <c r="C235" s="165"/>
      <c r="D235" s="166"/>
      <c r="E235" s="458"/>
      <c r="F235" s="385"/>
    </row>
    <row r="236" spans="1:30">
      <c r="A236" s="161"/>
      <c r="B236" s="129" t="s">
        <v>351</v>
      </c>
      <c r="C236" s="165" t="s">
        <v>48</v>
      </c>
      <c r="D236" s="166">
        <v>245</v>
      </c>
      <c r="E236" s="458"/>
      <c r="F236" s="385">
        <f>E236*D236</f>
        <v>0</v>
      </c>
    </row>
    <row r="237" spans="1:30">
      <c r="A237" s="161"/>
      <c r="B237" s="129"/>
      <c r="C237" s="165"/>
      <c r="D237" s="166"/>
      <c r="E237" s="458"/>
      <c r="F237" s="385"/>
    </row>
    <row r="238" spans="1:30" ht="120.75" customHeight="1">
      <c r="A238" s="161" t="s">
        <v>357</v>
      </c>
      <c r="B238" s="129" t="s">
        <v>2216</v>
      </c>
      <c r="C238" s="165"/>
      <c r="D238" s="166"/>
      <c r="E238" s="458"/>
      <c r="F238" s="385"/>
    </row>
    <row r="239" spans="1:30">
      <c r="A239" s="161"/>
      <c r="B239" s="129" t="s">
        <v>352</v>
      </c>
      <c r="C239" s="165" t="s">
        <v>48</v>
      </c>
      <c r="D239" s="166">
        <v>245</v>
      </c>
      <c r="E239" s="458"/>
      <c r="F239" s="385">
        <f>E239*D239</f>
        <v>0</v>
      </c>
    </row>
    <row r="241" spans="1:6" ht="51.75">
      <c r="A241" s="161" t="s">
        <v>1662</v>
      </c>
      <c r="B241" s="129" t="s">
        <v>354</v>
      </c>
      <c r="C241" s="165"/>
      <c r="D241" s="166"/>
      <c r="E241" s="458"/>
      <c r="F241" s="385"/>
    </row>
    <row r="242" spans="1:6">
      <c r="A242" s="161"/>
      <c r="B242" s="129" t="s">
        <v>355</v>
      </c>
      <c r="C242" s="165" t="s">
        <v>48</v>
      </c>
      <c r="D242" s="166">
        <v>245</v>
      </c>
      <c r="E242" s="458"/>
      <c r="F242" s="385">
        <f>E242*D242</f>
        <v>0</v>
      </c>
    </row>
    <row r="243" spans="1:6" ht="15.75" thickBot="1">
      <c r="A243" s="161"/>
      <c r="B243" s="159"/>
      <c r="C243" s="165"/>
      <c r="D243" s="166"/>
      <c r="E243" s="458"/>
      <c r="F243" s="385"/>
    </row>
    <row r="244" spans="1:6" ht="15.75" thickBot="1">
      <c r="A244" s="161"/>
      <c r="B244" s="735" t="s">
        <v>49</v>
      </c>
      <c r="C244" s="736"/>
      <c r="D244" s="737"/>
      <c r="E244" s="738"/>
      <c r="F244" s="739">
        <f>SUM(F222:F242)</f>
        <v>0</v>
      </c>
    </row>
    <row r="245" spans="1:6">
      <c r="E245" s="726"/>
    </row>
    <row r="246" spans="1:6" ht="25.5">
      <c r="A246" s="695" t="s">
        <v>52</v>
      </c>
      <c r="B246" s="725" t="s">
        <v>329</v>
      </c>
      <c r="C246" s="697"/>
      <c r="D246" s="698"/>
      <c r="E246" s="724"/>
      <c r="F246" s="385"/>
    </row>
    <row r="247" spans="1:6">
      <c r="A247" s="740" t="s">
        <v>39</v>
      </c>
      <c r="B247" s="733" t="s">
        <v>40</v>
      </c>
      <c r="C247" s="733" t="s">
        <v>41</v>
      </c>
      <c r="D247" s="734" t="s">
        <v>42</v>
      </c>
      <c r="E247" s="379" t="s">
        <v>43</v>
      </c>
      <c r="F247" s="460" t="s">
        <v>44</v>
      </c>
    </row>
    <row r="248" spans="1:6" ht="81.75" customHeight="1">
      <c r="A248" s="161" t="s">
        <v>102</v>
      </c>
      <c r="B248" s="886" t="s">
        <v>2806</v>
      </c>
      <c r="C248" s="746"/>
      <c r="D248" s="698"/>
      <c r="E248" s="724"/>
      <c r="F248" s="385"/>
    </row>
    <row r="249" spans="1:6">
      <c r="A249" s="161" t="s">
        <v>71</v>
      </c>
      <c r="B249" s="141" t="s">
        <v>358</v>
      </c>
      <c r="C249" s="697" t="s">
        <v>214</v>
      </c>
      <c r="D249" s="698">
        <v>2.75</v>
      </c>
      <c r="E249" s="458"/>
      <c r="F249" s="385">
        <f t="shared" ref="F249:F254" si="3">E249*D249</f>
        <v>0</v>
      </c>
    </row>
    <row r="250" spans="1:6">
      <c r="A250" s="161" t="s">
        <v>72</v>
      </c>
      <c r="B250" s="141" t="s">
        <v>330</v>
      </c>
      <c r="C250" s="697" t="s">
        <v>214</v>
      </c>
      <c r="D250" s="698">
        <v>8.14</v>
      </c>
      <c r="E250" s="458"/>
      <c r="F250" s="385">
        <f t="shared" si="3"/>
        <v>0</v>
      </c>
    </row>
    <row r="251" spans="1:6">
      <c r="A251" s="161" t="s">
        <v>73</v>
      </c>
      <c r="B251" s="141" t="s">
        <v>332</v>
      </c>
      <c r="C251" s="697" t="s">
        <v>214</v>
      </c>
      <c r="D251" s="698">
        <v>4.3499999999999996</v>
      </c>
      <c r="E251" s="458"/>
      <c r="F251" s="385">
        <f t="shared" si="3"/>
        <v>0</v>
      </c>
    </row>
    <row r="252" spans="1:6">
      <c r="A252" s="161" t="s">
        <v>74</v>
      </c>
      <c r="B252" s="141" t="s">
        <v>333</v>
      </c>
      <c r="C252" s="697" t="s">
        <v>214</v>
      </c>
      <c r="D252" s="698">
        <v>5.0599999999999996</v>
      </c>
      <c r="E252" s="458"/>
      <c r="F252" s="385">
        <f t="shared" si="3"/>
        <v>0</v>
      </c>
    </row>
    <row r="253" spans="1:6">
      <c r="A253" s="161" t="s">
        <v>75</v>
      </c>
      <c r="B253" s="141" t="s">
        <v>1638</v>
      </c>
      <c r="C253" s="697" t="s">
        <v>214</v>
      </c>
      <c r="D253" s="698">
        <v>2.7</v>
      </c>
      <c r="E253" s="458"/>
      <c r="F253" s="385">
        <f t="shared" si="3"/>
        <v>0</v>
      </c>
    </row>
    <row r="254" spans="1:6">
      <c r="A254" s="161" t="s">
        <v>76</v>
      </c>
      <c r="B254" s="745" t="s">
        <v>2454</v>
      </c>
      <c r="C254" s="697" t="s">
        <v>331</v>
      </c>
      <c r="D254" s="698">
        <v>968</v>
      </c>
      <c r="E254" s="458"/>
      <c r="F254" s="385">
        <f t="shared" si="3"/>
        <v>0</v>
      </c>
    </row>
    <row r="255" spans="1:6">
      <c r="A255" s="161"/>
      <c r="B255" s="141"/>
      <c r="C255" s="697"/>
      <c r="D255" s="698"/>
      <c r="E255" s="724"/>
      <c r="F255" s="385"/>
    </row>
    <row r="256" spans="1:6" ht="63.75">
      <c r="A256" s="161" t="s">
        <v>334</v>
      </c>
      <c r="B256" s="141" t="s">
        <v>2732</v>
      </c>
      <c r="C256" s="697"/>
      <c r="D256" s="698"/>
      <c r="E256" s="724"/>
      <c r="F256" s="385"/>
    </row>
    <row r="257" spans="1:6">
      <c r="A257" s="161"/>
      <c r="B257" s="747" t="s">
        <v>1639</v>
      </c>
      <c r="C257" s="697"/>
      <c r="D257" s="698"/>
      <c r="E257" s="724"/>
      <c r="F257" s="385"/>
    </row>
    <row r="258" spans="1:6">
      <c r="A258" s="161" t="s">
        <v>71</v>
      </c>
      <c r="B258" s="748" t="s">
        <v>338</v>
      </c>
      <c r="C258" s="697" t="s">
        <v>214</v>
      </c>
      <c r="D258" s="698">
        <v>46.31</v>
      </c>
      <c r="E258" s="458"/>
      <c r="F258" s="451">
        <f t="shared" ref="F258:F262" si="4">E258*D258</f>
        <v>0</v>
      </c>
    </row>
    <row r="259" spans="1:6">
      <c r="A259" s="161" t="s">
        <v>72</v>
      </c>
      <c r="B259" s="745" t="s">
        <v>2731</v>
      </c>
      <c r="C259" s="697" t="s">
        <v>331</v>
      </c>
      <c r="D259" s="698">
        <v>2722.5</v>
      </c>
      <c r="E259" s="458"/>
      <c r="F259" s="451">
        <f t="shared" si="4"/>
        <v>0</v>
      </c>
    </row>
    <row r="260" spans="1:6">
      <c r="A260" s="161"/>
      <c r="B260" s="750" t="s">
        <v>1640</v>
      </c>
      <c r="C260" s="697"/>
      <c r="D260" s="698"/>
      <c r="E260" s="724"/>
      <c r="F260" s="451"/>
    </row>
    <row r="261" spans="1:6">
      <c r="A261" s="161" t="s">
        <v>73</v>
      </c>
      <c r="B261" s="748" t="s">
        <v>338</v>
      </c>
      <c r="C261" s="697" t="s">
        <v>214</v>
      </c>
      <c r="D261" s="698">
        <v>6.77</v>
      </c>
      <c r="E261" s="458"/>
      <c r="F261" s="451">
        <f t="shared" si="4"/>
        <v>0</v>
      </c>
    </row>
    <row r="262" spans="1:6">
      <c r="A262" s="161" t="s">
        <v>74</v>
      </c>
      <c r="B262" s="745" t="s">
        <v>2454</v>
      </c>
      <c r="C262" s="697" t="s">
        <v>331</v>
      </c>
      <c r="D262" s="698">
        <v>396</v>
      </c>
      <c r="E262" s="458"/>
      <c r="F262" s="451">
        <f t="shared" si="4"/>
        <v>0</v>
      </c>
    </row>
    <row r="263" spans="1:6">
      <c r="A263" s="161"/>
      <c r="B263" s="141"/>
      <c r="C263" s="697"/>
      <c r="D263" s="698"/>
      <c r="E263" s="724"/>
      <c r="F263" s="385"/>
    </row>
    <row r="264" spans="1:6" ht="115.5" customHeight="1">
      <c r="A264" s="161" t="s">
        <v>337</v>
      </c>
      <c r="B264" s="886" t="s">
        <v>2807</v>
      </c>
      <c r="C264" s="697"/>
      <c r="D264" s="698"/>
      <c r="E264" s="724"/>
      <c r="F264" s="385"/>
    </row>
    <row r="265" spans="1:6">
      <c r="A265" s="161"/>
      <c r="B265" s="141" t="s">
        <v>340</v>
      </c>
      <c r="C265" s="697"/>
      <c r="D265" s="698"/>
      <c r="E265" s="724"/>
      <c r="F265" s="385"/>
    </row>
    <row r="266" spans="1:6">
      <c r="A266" s="161" t="s">
        <v>71</v>
      </c>
      <c r="B266" s="141" t="s">
        <v>338</v>
      </c>
      <c r="C266" s="697" t="s">
        <v>214</v>
      </c>
      <c r="D266" s="698">
        <v>4.88</v>
      </c>
      <c r="E266" s="458"/>
      <c r="F266" s="385">
        <f t="shared" ref="F266:F268" si="5">E266*D266</f>
        <v>0</v>
      </c>
    </row>
    <row r="267" spans="1:6">
      <c r="A267" s="161" t="s">
        <v>72</v>
      </c>
      <c r="B267" s="141" t="s">
        <v>336</v>
      </c>
      <c r="C267" s="697" t="s">
        <v>48</v>
      </c>
      <c r="D267" s="698">
        <v>31.9</v>
      </c>
      <c r="E267" s="724"/>
      <c r="F267" s="385">
        <f t="shared" si="5"/>
        <v>0</v>
      </c>
    </row>
    <row r="268" spans="1:6">
      <c r="A268" s="161" t="s">
        <v>73</v>
      </c>
      <c r="B268" s="745" t="s">
        <v>2731</v>
      </c>
      <c r="C268" s="697" t="s">
        <v>331</v>
      </c>
      <c r="D268" s="698">
        <v>687.75</v>
      </c>
      <c r="E268" s="458"/>
      <c r="F268" s="385">
        <f t="shared" si="5"/>
        <v>0</v>
      </c>
    </row>
    <row r="269" spans="1:6">
      <c r="A269" s="161"/>
      <c r="B269" s="141" t="s">
        <v>341</v>
      </c>
      <c r="C269" s="697"/>
      <c r="D269" s="698"/>
      <c r="E269" s="724"/>
      <c r="F269" s="385"/>
    </row>
    <row r="270" spans="1:6">
      <c r="A270" s="161" t="s">
        <v>74</v>
      </c>
      <c r="B270" s="141" t="s">
        <v>338</v>
      </c>
      <c r="C270" s="697" t="s">
        <v>214</v>
      </c>
      <c r="D270" s="698">
        <v>7.72</v>
      </c>
      <c r="E270" s="458"/>
      <c r="F270" s="385">
        <f t="shared" ref="F270:F272" si="6">E270*D270</f>
        <v>0</v>
      </c>
    </row>
    <row r="271" spans="1:6">
      <c r="A271" s="161" t="s">
        <v>75</v>
      </c>
      <c r="B271" s="141" t="s">
        <v>336</v>
      </c>
      <c r="C271" s="697" t="s">
        <v>48</v>
      </c>
      <c r="D271" s="698">
        <v>50.49</v>
      </c>
      <c r="E271" s="724"/>
      <c r="F271" s="385">
        <f t="shared" si="6"/>
        <v>0</v>
      </c>
    </row>
    <row r="272" spans="1:6">
      <c r="A272" s="161" t="s">
        <v>76</v>
      </c>
      <c r="B272" s="745" t="s">
        <v>2726</v>
      </c>
      <c r="C272" s="697" t="s">
        <v>331</v>
      </c>
      <c r="D272" s="698">
        <v>1092</v>
      </c>
      <c r="E272" s="458"/>
      <c r="F272" s="385">
        <f t="shared" si="6"/>
        <v>0</v>
      </c>
    </row>
    <row r="273" spans="1:6">
      <c r="A273" s="161"/>
      <c r="B273" s="141"/>
      <c r="C273" s="697"/>
      <c r="D273" s="698"/>
      <c r="E273" s="724"/>
      <c r="F273" s="385"/>
    </row>
    <row r="274" spans="1:6" ht="106.5" customHeight="1">
      <c r="A274" s="161" t="s">
        <v>1653</v>
      </c>
      <c r="B274" s="886" t="s">
        <v>2808</v>
      </c>
      <c r="C274" s="697"/>
      <c r="D274" s="698"/>
      <c r="E274" s="724"/>
      <c r="F274" s="385"/>
    </row>
    <row r="275" spans="1:6">
      <c r="A275" s="161"/>
      <c r="B275" s="141" t="s">
        <v>342</v>
      </c>
      <c r="C275" s="697"/>
      <c r="D275" s="698"/>
      <c r="E275" s="724"/>
      <c r="F275" s="385"/>
    </row>
    <row r="276" spans="1:6">
      <c r="A276" s="161" t="s">
        <v>71</v>
      </c>
      <c r="B276" s="141" t="s">
        <v>338</v>
      </c>
      <c r="C276" s="697" t="s">
        <v>214</v>
      </c>
      <c r="D276" s="698">
        <v>42.63</v>
      </c>
      <c r="E276" s="458"/>
      <c r="F276" s="385">
        <f t="shared" ref="F276:F278" si="7">E276*D276</f>
        <v>0</v>
      </c>
    </row>
    <row r="277" spans="1:6">
      <c r="A277" s="161" t="s">
        <v>72</v>
      </c>
      <c r="B277" s="141" t="s">
        <v>336</v>
      </c>
      <c r="C277" s="697" t="s">
        <v>48</v>
      </c>
      <c r="D277" s="698">
        <v>203.5</v>
      </c>
      <c r="E277" s="724"/>
      <c r="F277" s="385">
        <f t="shared" si="7"/>
        <v>0</v>
      </c>
    </row>
    <row r="278" spans="1:6">
      <c r="A278" s="161" t="s">
        <v>73</v>
      </c>
      <c r="B278" s="745" t="s">
        <v>2726</v>
      </c>
      <c r="C278" s="697" t="s">
        <v>331</v>
      </c>
      <c r="D278" s="698">
        <v>5008.5</v>
      </c>
      <c r="E278" s="458"/>
      <c r="F278" s="385">
        <f t="shared" si="7"/>
        <v>0</v>
      </c>
    </row>
    <row r="279" spans="1:6">
      <c r="A279" s="161"/>
      <c r="B279" s="141" t="s">
        <v>340</v>
      </c>
      <c r="C279" s="697"/>
      <c r="D279" s="698"/>
      <c r="E279" s="724"/>
      <c r="F279" s="385"/>
    </row>
    <row r="280" spans="1:6">
      <c r="A280" s="161" t="s">
        <v>74</v>
      </c>
      <c r="B280" s="141" t="s">
        <v>338</v>
      </c>
      <c r="C280" s="697" t="s">
        <v>214</v>
      </c>
      <c r="D280" s="698">
        <v>7.77</v>
      </c>
      <c r="E280" s="458"/>
      <c r="F280" s="385">
        <f t="shared" ref="F280:F282" si="8">E280*D280</f>
        <v>0</v>
      </c>
    </row>
    <row r="281" spans="1:6">
      <c r="A281" s="161" t="s">
        <v>75</v>
      </c>
      <c r="B281" s="141" t="s">
        <v>336</v>
      </c>
      <c r="C281" s="697" t="s">
        <v>48</v>
      </c>
      <c r="D281" s="698">
        <v>50.71</v>
      </c>
      <c r="E281" s="724"/>
      <c r="F281" s="385">
        <f t="shared" si="8"/>
        <v>0</v>
      </c>
    </row>
    <row r="282" spans="1:6">
      <c r="A282" s="161" t="s">
        <v>76</v>
      </c>
      <c r="B282" s="745" t="s">
        <v>2454</v>
      </c>
      <c r="C282" s="697" t="s">
        <v>331</v>
      </c>
      <c r="D282" s="698">
        <v>913.5</v>
      </c>
      <c r="E282" s="458"/>
      <c r="F282" s="385">
        <f t="shared" si="8"/>
        <v>0</v>
      </c>
    </row>
    <row r="283" spans="1:6">
      <c r="A283" s="161"/>
      <c r="B283" s="141" t="s">
        <v>341</v>
      </c>
      <c r="C283" s="697"/>
      <c r="D283" s="698"/>
      <c r="E283" s="724"/>
      <c r="F283" s="385"/>
    </row>
    <row r="284" spans="1:6">
      <c r="A284" s="161" t="s">
        <v>77</v>
      </c>
      <c r="B284" s="141" t="s">
        <v>338</v>
      </c>
      <c r="C284" s="697" t="s">
        <v>214</v>
      </c>
      <c r="D284" s="698">
        <v>5.46</v>
      </c>
      <c r="E284" s="458"/>
      <c r="F284" s="385">
        <f t="shared" ref="F284:F286" si="9">E284*D284</f>
        <v>0</v>
      </c>
    </row>
    <row r="285" spans="1:6">
      <c r="A285" s="161" t="s">
        <v>346</v>
      </c>
      <c r="B285" s="141" t="s">
        <v>336</v>
      </c>
      <c r="C285" s="697" t="s">
        <v>48</v>
      </c>
      <c r="D285" s="698">
        <v>40.590000000000003</v>
      </c>
      <c r="E285" s="724"/>
      <c r="F285" s="385">
        <f t="shared" si="9"/>
        <v>0</v>
      </c>
    </row>
    <row r="286" spans="1:6">
      <c r="A286" s="161" t="s">
        <v>80</v>
      </c>
      <c r="B286" s="745" t="s">
        <v>2461</v>
      </c>
      <c r="C286" s="697" t="s">
        <v>331</v>
      </c>
      <c r="D286" s="698">
        <v>640.5</v>
      </c>
      <c r="E286" s="458"/>
      <c r="F286" s="385">
        <f t="shared" si="9"/>
        <v>0</v>
      </c>
    </row>
    <row r="287" spans="1:6">
      <c r="A287" s="161"/>
      <c r="B287" s="141"/>
      <c r="C287" s="697"/>
      <c r="D287" s="698"/>
      <c r="E287" s="724"/>
      <c r="F287" s="385"/>
    </row>
    <row r="288" spans="1:6" ht="114.75">
      <c r="A288" s="161" t="s">
        <v>1654</v>
      </c>
      <c r="B288" s="886" t="s">
        <v>2809</v>
      </c>
      <c r="C288" s="697"/>
      <c r="D288" s="698"/>
      <c r="E288" s="724"/>
      <c r="F288" s="385"/>
    </row>
    <row r="289" spans="1:6">
      <c r="A289" s="161" t="s">
        <v>71</v>
      </c>
      <c r="B289" s="141" t="s">
        <v>338</v>
      </c>
      <c r="C289" s="697" t="s">
        <v>214</v>
      </c>
      <c r="D289" s="698">
        <v>8.4</v>
      </c>
      <c r="E289" s="458"/>
      <c r="F289" s="385">
        <f t="shared" ref="F289:F291" si="10">E289*D289</f>
        <v>0</v>
      </c>
    </row>
    <row r="290" spans="1:6">
      <c r="A290" s="161" t="s">
        <v>72</v>
      </c>
      <c r="B290" s="141" t="s">
        <v>336</v>
      </c>
      <c r="C290" s="697" t="s">
        <v>48</v>
      </c>
      <c r="D290" s="698">
        <v>38.5</v>
      </c>
      <c r="E290" s="724"/>
      <c r="F290" s="385">
        <f t="shared" si="10"/>
        <v>0</v>
      </c>
    </row>
    <row r="291" spans="1:6">
      <c r="A291" s="161" t="s">
        <v>73</v>
      </c>
      <c r="B291" s="745" t="s">
        <v>2460</v>
      </c>
      <c r="C291" s="697" t="s">
        <v>331</v>
      </c>
      <c r="D291" s="698">
        <v>761.25</v>
      </c>
      <c r="E291" s="458"/>
      <c r="F291" s="385">
        <f t="shared" si="10"/>
        <v>0</v>
      </c>
    </row>
    <row r="292" spans="1:6">
      <c r="A292" s="161"/>
      <c r="B292" s="141"/>
      <c r="C292" s="697"/>
      <c r="D292" s="698"/>
      <c r="E292" s="724"/>
      <c r="F292" s="385"/>
    </row>
    <row r="293" spans="1:6" ht="127.5" customHeight="1">
      <c r="A293" s="161" t="s">
        <v>339</v>
      </c>
      <c r="B293" s="886" t="s">
        <v>2810</v>
      </c>
      <c r="C293" s="697"/>
      <c r="D293" s="698"/>
      <c r="E293" s="724"/>
      <c r="F293" s="385"/>
    </row>
    <row r="294" spans="1:6">
      <c r="A294" s="161"/>
      <c r="B294" s="141" t="s">
        <v>348</v>
      </c>
      <c r="C294" s="697"/>
      <c r="D294" s="698"/>
      <c r="E294" s="724"/>
      <c r="F294" s="385"/>
    </row>
    <row r="295" spans="1:6">
      <c r="A295" s="161" t="s">
        <v>71</v>
      </c>
      <c r="B295" s="141" t="s">
        <v>338</v>
      </c>
      <c r="C295" s="697" t="s">
        <v>214</v>
      </c>
      <c r="D295" s="698">
        <v>2.84</v>
      </c>
      <c r="E295" s="458"/>
      <c r="F295" s="385">
        <f t="shared" ref="F295:F297" si="11">E295*D295</f>
        <v>0</v>
      </c>
    </row>
    <row r="296" spans="1:6">
      <c r="A296" s="161" t="s">
        <v>72</v>
      </c>
      <c r="B296" s="141" t="s">
        <v>336</v>
      </c>
      <c r="C296" s="697" t="s">
        <v>48</v>
      </c>
      <c r="D296" s="698">
        <v>30.8</v>
      </c>
      <c r="E296" s="724"/>
      <c r="F296" s="385">
        <f t="shared" si="11"/>
        <v>0</v>
      </c>
    </row>
    <row r="297" spans="1:6">
      <c r="A297" s="161" t="s">
        <v>73</v>
      </c>
      <c r="B297" s="745" t="s">
        <v>2454</v>
      </c>
      <c r="C297" s="697" t="s">
        <v>331</v>
      </c>
      <c r="D297" s="698">
        <v>199.5</v>
      </c>
      <c r="E297" s="458"/>
      <c r="F297" s="385">
        <f t="shared" si="11"/>
        <v>0</v>
      </c>
    </row>
    <row r="298" spans="1:6">
      <c r="A298" s="161"/>
      <c r="B298" s="141" t="s">
        <v>349</v>
      </c>
      <c r="C298" s="697"/>
      <c r="D298" s="698"/>
      <c r="E298" s="724"/>
      <c r="F298" s="385"/>
    </row>
    <row r="299" spans="1:6">
      <c r="A299" s="161" t="s">
        <v>74</v>
      </c>
      <c r="B299" s="141" t="s">
        <v>338</v>
      </c>
      <c r="C299" s="697" t="s">
        <v>214</v>
      </c>
      <c r="D299" s="698">
        <v>1.58</v>
      </c>
      <c r="E299" s="458"/>
      <c r="F299" s="385">
        <f t="shared" ref="F299:F301" si="12">E299*D299</f>
        <v>0</v>
      </c>
    </row>
    <row r="300" spans="1:6">
      <c r="A300" s="161" t="s">
        <v>75</v>
      </c>
      <c r="B300" s="141" t="s">
        <v>336</v>
      </c>
      <c r="C300" s="697" t="s">
        <v>48</v>
      </c>
      <c r="D300" s="698">
        <v>15.18</v>
      </c>
      <c r="E300" s="724"/>
      <c r="F300" s="385">
        <f t="shared" si="12"/>
        <v>0</v>
      </c>
    </row>
    <row r="301" spans="1:6">
      <c r="A301" s="161" t="s">
        <v>76</v>
      </c>
      <c r="B301" s="745" t="s">
        <v>2454</v>
      </c>
      <c r="C301" s="697" t="s">
        <v>331</v>
      </c>
      <c r="D301" s="698">
        <v>110.25</v>
      </c>
      <c r="E301" s="458"/>
      <c r="F301" s="385">
        <f t="shared" si="12"/>
        <v>0</v>
      </c>
    </row>
    <row r="302" spans="1:6">
      <c r="A302" s="161"/>
      <c r="B302" s="141"/>
      <c r="C302" s="697"/>
      <c r="D302" s="698"/>
      <c r="E302" s="724"/>
      <c r="F302" s="385"/>
    </row>
    <row r="303" spans="1:6" ht="76.5">
      <c r="A303" s="161" t="s">
        <v>343</v>
      </c>
      <c r="B303" s="141" t="s">
        <v>2729</v>
      </c>
      <c r="C303" s="697"/>
      <c r="D303" s="698"/>
      <c r="E303" s="724"/>
      <c r="F303" s="385"/>
    </row>
    <row r="304" spans="1:6">
      <c r="A304" s="161"/>
      <c r="B304" s="141" t="s">
        <v>347</v>
      </c>
      <c r="C304" s="697"/>
      <c r="D304" s="698"/>
      <c r="E304" s="724"/>
      <c r="F304" s="385"/>
    </row>
    <row r="305" spans="1:30">
      <c r="A305" s="161" t="s">
        <v>71</v>
      </c>
      <c r="B305" s="141" t="s">
        <v>338</v>
      </c>
      <c r="C305" s="697" t="s">
        <v>214</v>
      </c>
      <c r="D305" s="698">
        <v>0.9</v>
      </c>
      <c r="E305" s="458"/>
      <c r="F305" s="385">
        <f t="shared" ref="F305:F307" si="13">E305*D305</f>
        <v>0</v>
      </c>
    </row>
    <row r="306" spans="1:30">
      <c r="A306" s="161" t="s">
        <v>72</v>
      </c>
      <c r="B306" s="141" t="s">
        <v>336</v>
      </c>
      <c r="C306" s="697" t="s">
        <v>48</v>
      </c>
      <c r="D306" s="698">
        <v>25.63</v>
      </c>
      <c r="E306" s="724"/>
      <c r="F306" s="385">
        <f t="shared" si="13"/>
        <v>0</v>
      </c>
    </row>
    <row r="307" spans="1:30">
      <c r="A307" s="161" t="s">
        <v>73</v>
      </c>
      <c r="B307" s="745" t="s">
        <v>2728</v>
      </c>
      <c r="C307" s="697" t="s">
        <v>331</v>
      </c>
      <c r="D307" s="698">
        <v>125</v>
      </c>
      <c r="E307" s="458"/>
      <c r="F307" s="385">
        <f t="shared" si="13"/>
        <v>0</v>
      </c>
    </row>
    <row r="308" spans="1:30">
      <c r="A308" s="161"/>
      <c r="B308" s="141"/>
      <c r="C308" s="697"/>
      <c r="D308" s="698"/>
      <c r="E308" s="724"/>
      <c r="F308" s="385"/>
    </row>
    <row r="309" spans="1:30" ht="51">
      <c r="A309" s="161" t="s">
        <v>344</v>
      </c>
      <c r="B309" s="141" t="s">
        <v>2730</v>
      </c>
      <c r="C309" s="746"/>
      <c r="D309" s="698"/>
      <c r="E309" s="458"/>
      <c r="F309" s="385"/>
      <c r="U309" s="380"/>
      <c r="V309" s="380"/>
      <c r="W309" s="380"/>
      <c r="X309" s="380"/>
      <c r="Y309" s="380"/>
      <c r="Z309" s="380"/>
      <c r="AA309" s="380"/>
      <c r="AB309" s="380"/>
      <c r="AC309" s="380"/>
      <c r="AD309" s="380"/>
    </row>
    <row r="310" spans="1:30">
      <c r="A310" s="161"/>
      <c r="B310" s="745" t="s">
        <v>1641</v>
      </c>
      <c r="C310" s="165"/>
      <c r="D310" s="698"/>
      <c r="E310" s="458"/>
      <c r="F310" s="385"/>
      <c r="U310" s="380"/>
      <c r="V310" s="380"/>
      <c r="W310" s="380"/>
      <c r="X310" s="380"/>
      <c r="Y310" s="380"/>
      <c r="Z310" s="380"/>
      <c r="AA310" s="380"/>
      <c r="AB310" s="380"/>
      <c r="AC310" s="380"/>
      <c r="AD310" s="380"/>
    </row>
    <row r="311" spans="1:30">
      <c r="A311" s="161" t="s">
        <v>71</v>
      </c>
      <c r="B311" s="141" t="s">
        <v>338</v>
      </c>
      <c r="C311" s="697" t="s">
        <v>214</v>
      </c>
      <c r="D311" s="698">
        <v>0.57999999999999996</v>
      </c>
      <c r="E311" s="458"/>
      <c r="F311" s="385">
        <f t="shared" ref="F311:F316" si="14">E311*D311</f>
        <v>0</v>
      </c>
      <c r="U311" s="380"/>
      <c r="V311" s="380"/>
      <c r="W311" s="380"/>
      <c r="X311" s="380"/>
      <c r="Y311" s="380"/>
      <c r="Z311" s="380"/>
      <c r="AA311" s="380"/>
      <c r="AB311" s="380"/>
      <c r="AC311" s="380"/>
      <c r="AD311" s="380"/>
    </row>
    <row r="312" spans="1:30">
      <c r="A312" s="161" t="s">
        <v>72</v>
      </c>
      <c r="B312" s="745" t="s">
        <v>2726</v>
      </c>
      <c r="C312" s="165" t="s">
        <v>331</v>
      </c>
      <c r="D312" s="698">
        <v>46.2</v>
      </c>
      <c r="E312" s="458"/>
      <c r="F312" s="385">
        <f t="shared" si="14"/>
        <v>0</v>
      </c>
      <c r="U312" s="380"/>
      <c r="V312" s="380"/>
      <c r="W312" s="380"/>
      <c r="X312" s="380"/>
      <c r="Y312" s="380"/>
      <c r="Z312" s="380"/>
      <c r="AA312" s="380"/>
      <c r="AB312" s="380"/>
      <c r="AC312" s="380"/>
      <c r="AD312" s="380"/>
    </row>
    <row r="313" spans="1:30">
      <c r="A313" s="161"/>
      <c r="B313" s="745" t="s">
        <v>1642</v>
      </c>
      <c r="C313" s="165"/>
      <c r="D313" s="698"/>
      <c r="E313" s="458"/>
      <c r="F313" s="385"/>
      <c r="U313" s="380"/>
      <c r="V313" s="380"/>
      <c r="W313" s="380"/>
      <c r="X313" s="380"/>
      <c r="Y313" s="380"/>
      <c r="Z313" s="380"/>
      <c r="AA313" s="380"/>
      <c r="AB313" s="380"/>
      <c r="AC313" s="380"/>
      <c r="AD313" s="380"/>
    </row>
    <row r="314" spans="1:30">
      <c r="A314" s="161" t="s">
        <v>73</v>
      </c>
      <c r="B314" s="141" t="s">
        <v>338</v>
      </c>
      <c r="C314" s="697" t="s">
        <v>214</v>
      </c>
      <c r="D314" s="698">
        <v>0.21</v>
      </c>
      <c r="E314" s="458"/>
      <c r="F314" s="385">
        <f t="shared" si="14"/>
        <v>0</v>
      </c>
      <c r="U314" s="380"/>
      <c r="V314" s="380"/>
      <c r="W314" s="380"/>
      <c r="X314" s="380"/>
      <c r="Y314" s="380"/>
      <c r="Z314" s="380"/>
      <c r="AA314" s="380"/>
      <c r="AB314" s="380"/>
      <c r="AC314" s="380"/>
      <c r="AD314" s="380"/>
    </row>
    <row r="315" spans="1:30">
      <c r="A315" s="161" t="s">
        <v>74</v>
      </c>
      <c r="B315" s="745" t="s">
        <v>2726</v>
      </c>
      <c r="C315" s="165" t="s">
        <v>331</v>
      </c>
      <c r="D315" s="698">
        <v>16.8</v>
      </c>
      <c r="E315" s="458"/>
      <c r="F315" s="385">
        <f t="shared" si="14"/>
        <v>0</v>
      </c>
      <c r="U315" s="380"/>
      <c r="V315" s="380"/>
      <c r="W315" s="380"/>
      <c r="X315" s="380"/>
      <c r="Y315" s="380"/>
      <c r="Z315" s="380"/>
      <c r="AA315" s="380"/>
      <c r="AB315" s="380"/>
      <c r="AC315" s="380"/>
      <c r="AD315" s="380"/>
    </row>
    <row r="316" spans="1:30" s="424" customFormat="1">
      <c r="A316" s="161" t="s">
        <v>75</v>
      </c>
      <c r="B316" s="745" t="s">
        <v>336</v>
      </c>
      <c r="C316" s="165" t="s">
        <v>48</v>
      </c>
      <c r="D316" s="698">
        <v>4.5</v>
      </c>
      <c r="E316" s="458"/>
      <c r="F316" s="385">
        <f t="shared" si="14"/>
        <v>0</v>
      </c>
      <c r="G316" s="409"/>
      <c r="H316" s="409"/>
      <c r="I316" s="409"/>
      <c r="J316" s="409"/>
      <c r="K316" s="409"/>
      <c r="L316" s="409"/>
      <c r="M316" s="409"/>
      <c r="N316" s="409"/>
      <c r="O316" s="409"/>
      <c r="P316" s="409"/>
      <c r="Q316" s="409"/>
      <c r="R316" s="409"/>
      <c r="S316" s="409"/>
      <c r="T316" s="409"/>
      <c r="U316" s="409"/>
      <c r="V316" s="409"/>
      <c r="W316" s="409"/>
      <c r="X316" s="409"/>
      <c r="Y316" s="409"/>
      <c r="Z316" s="409"/>
      <c r="AA316" s="409"/>
      <c r="AB316" s="409"/>
      <c r="AC316" s="409"/>
      <c r="AD316" s="409"/>
    </row>
    <row r="317" spans="1:30">
      <c r="A317" s="161"/>
      <c r="B317" s="745"/>
      <c r="C317" s="165"/>
      <c r="D317" s="698"/>
      <c r="E317" s="458"/>
      <c r="F317" s="385"/>
      <c r="U317" s="380"/>
      <c r="V317" s="380"/>
      <c r="W317" s="380"/>
      <c r="X317" s="380"/>
      <c r="Y317" s="380"/>
      <c r="Z317" s="380"/>
      <c r="AA317" s="380"/>
      <c r="AB317" s="380"/>
      <c r="AC317" s="380"/>
      <c r="AD317" s="380"/>
    </row>
    <row r="318" spans="1:30" ht="51">
      <c r="A318" s="161" t="s">
        <v>345</v>
      </c>
      <c r="B318" s="141" t="s">
        <v>2727</v>
      </c>
      <c r="C318" s="746"/>
      <c r="D318" s="698"/>
      <c r="E318" s="458"/>
      <c r="F318" s="385"/>
      <c r="U318" s="380"/>
      <c r="V318" s="380"/>
      <c r="W318" s="380"/>
      <c r="X318" s="380"/>
      <c r="Y318" s="380"/>
      <c r="Z318" s="380"/>
      <c r="AA318" s="380"/>
      <c r="AB318" s="380"/>
      <c r="AC318" s="380"/>
      <c r="AD318" s="380"/>
    </row>
    <row r="319" spans="1:30">
      <c r="A319" s="161"/>
      <c r="B319" s="745" t="s">
        <v>1641</v>
      </c>
      <c r="C319" s="165"/>
      <c r="D319" s="698"/>
      <c r="E319" s="458"/>
      <c r="F319" s="385"/>
      <c r="U319" s="380"/>
      <c r="V319" s="380"/>
      <c r="W319" s="380"/>
      <c r="X319" s="380"/>
      <c r="Y319" s="380"/>
      <c r="Z319" s="380"/>
      <c r="AA319" s="380"/>
      <c r="AB319" s="380"/>
      <c r="AC319" s="380"/>
      <c r="AD319" s="380"/>
    </row>
    <row r="320" spans="1:30">
      <c r="A320" s="161" t="s">
        <v>71</v>
      </c>
      <c r="B320" s="141" t="s">
        <v>338</v>
      </c>
      <c r="C320" s="697" t="s">
        <v>214</v>
      </c>
      <c r="D320" s="698">
        <v>3.36</v>
      </c>
      <c r="E320" s="458"/>
      <c r="F320" s="385">
        <f t="shared" ref="F320:F324" si="15">E320*D320</f>
        <v>0</v>
      </c>
      <c r="U320" s="380"/>
      <c r="V320" s="380"/>
      <c r="W320" s="380"/>
      <c r="X320" s="380"/>
      <c r="Y320" s="380"/>
      <c r="Z320" s="380"/>
      <c r="AA320" s="380"/>
      <c r="AB320" s="380"/>
      <c r="AC320" s="380"/>
      <c r="AD320" s="380"/>
    </row>
    <row r="321" spans="1:30">
      <c r="A321" s="161" t="s">
        <v>72</v>
      </c>
      <c r="B321" s="745" t="s">
        <v>2726</v>
      </c>
      <c r="C321" s="165" t="s">
        <v>331</v>
      </c>
      <c r="D321" s="698">
        <v>273</v>
      </c>
      <c r="E321" s="458"/>
      <c r="F321" s="385">
        <f t="shared" si="15"/>
        <v>0</v>
      </c>
      <c r="U321" s="380"/>
      <c r="V321" s="380"/>
      <c r="W321" s="380"/>
      <c r="X321" s="380"/>
      <c r="Y321" s="380"/>
      <c r="Z321" s="380"/>
      <c r="AA321" s="380"/>
      <c r="AB321" s="380"/>
      <c r="AC321" s="380"/>
      <c r="AD321" s="380"/>
    </row>
    <row r="322" spans="1:30">
      <c r="A322" s="161"/>
      <c r="B322" s="745" t="s">
        <v>1642</v>
      </c>
      <c r="C322" s="165"/>
      <c r="D322" s="698"/>
      <c r="E322" s="458"/>
      <c r="F322" s="385"/>
      <c r="U322" s="380"/>
      <c r="V322" s="380"/>
      <c r="W322" s="380"/>
      <c r="X322" s="380"/>
      <c r="Y322" s="380"/>
      <c r="Z322" s="380"/>
      <c r="AA322" s="380"/>
      <c r="AB322" s="380"/>
      <c r="AC322" s="380"/>
      <c r="AD322" s="380"/>
    </row>
    <row r="323" spans="1:30">
      <c r="A323" s="161" t="s">
        <v>73</v>
      </c>
      <c r="B323" s="141" t="s">
        <v>338</v>
      </c>
      <c r="C323" s="697" t="s">
        <v>214</v>
      </c>
      <c r="D323" s="698">
        <v>1.26</v>
      </c>
      <c r="E323" s="458"/>
      <c r="F323" s="385">
        <f t="shared" si="15"/>
        <v>0</v>
      </c>
      <c r="U323" s="380"/>
      <c r="V323" s="380"/>
      <c r="W323" s="380"/>
      <c r="X323" s="380"/>
      <c r="Y323" s="380"/>
      <c r="Z323" s="380"/>
      <c r="AA323" s="380"/>
      <c r="AB323" s="380"/>
      <c r="AC323" s="380"/>
      <c r="AD323" s="380"/>
    </row>
    <row r="324" spans="1:30">
      <c r="A324" s="161" t="s">
        <v>74</v>
      </c>
      <c r="B324" s="745" t="s">
        <v>2460</v>
      </c>
      <c r="C324" s="165" t="s">
        <v>331</v>
      </c>
      <c r="D324" s="698">
        <v>105</v>
      </c>
      <c r="E324" s="458"/>
      <c r="F324" s="385">
        <f t="shared" si="15"/>
        <v>0</v>
      </c>
    </row>
    <row r="325" spans="1:30" s="424" customFormat="1">
      <c r="A325" s="161" t="s">
        <v>75</v>
      </c>
      <c r="B325" s="745" t="s">
        <v>336</v>
      </c>
      <c r="C325" s="165" t="s">
        <v>48</v>
      </c>
      <c r="D325" s="698">
        <v>12</v>
      </c>
      <c r="E325" s="458"/>
      <c r="F325" s="385">
        <f t="shared" ref="F325" si="16">E325*D325</f>
        <v>0</v>
      </c>
      <c r="G325" s="409"/>
      <c r="H325" s="409"/>
      <c r="I325" s="409"/>
      <c r="J325" s="409"/>
      <c r="K325" s="409"/>
      <c r="L325" s="409"/>
      <c r="M325" s="409"/>
      <c r="N325" s="409"/>
      <c r="O325" s="409"/>
      <c r="P325" s="409"/>
      <c r="Q325" s="409"/>
      <c r="R325" s="409"/>
      <c r="S325" s="409"/>
      <c r="T325" s="409"/>
      <c r="U325" s="409"/>
      <c r="V325" s="409"/>
      <c r="W325" s="409"/>
      <c r="X325" s="409"/>
      <c r="Y325" s="409"/>
      <c r="Z325" s="409"/>
      <c r="AA325" s="409"/>
      <c r="AB325" s="409"/>
      <c r="AC325" s="409"/>
      <c r="AD325" s="409"/>
    </row>
    <row r="326" spans="1:30" ht="15.75" thickBot="1">
      <c r="A326" s="161"/>
      <c r="B326" s="159"/>
      <c r="C326" s="165"/>
      <c r="D326" s="166"/>
      <c r="E326" s="458"/>
      <c r="F326" s="385"/>
    </row>
    <row r="327" spans="1:30" ht="15.75" thickBot="1">
      <c r="A327" s="161"/>
      <c r="B327" s="735" t="s">
        <v>49</v>
      </c>
      <c r="C327" s="736"/>
      <c r="D327" s="737"/>
      <c r="E327" s="738"/>
      <c r="F327" s="739">
        <f>SUM(F246:F326)</f>
        <v>0</v>
      </c>
    </row>
    <row r="328" spans="1:30">
      <c r="E328" s="726"/>
    </row>
    <row r="329" spans="1:30" s="302" customFormat="1">
      <c r="A329" s="751" t="s">
        <v>328</v>
      </c>
      <c r="B329" s="752" t="s">
        <v>56</v>
      </c>
      <c r="C329" s="753"/>
      <c r="D329" s="754"/>
      <c r="E329" s="755"/>
      <c r="F329" s="756"/>
      <c r="G329" s="409"/>
      <c r="H329" s="409"/>
      <c r="I329" s="409"/>
      <c r="J329" s="409"/>
      <c r="K329" s="409"/>
      <c r="L329" s="409"/>
      <c r="M329" s="409"/>
      <c r="N329" s="409"/>
      <c r="O329" s="409"/>
      <c r="P329" s="409"/>
      <c r="Q329" s="409"/>
      <c r="R329" s="409"/>
      <c r="S329" s="409"/>
      <c r="T329" s="409"/>
      <c r="U329" s="409"/>
      <c r="V329" s="409"/>
      <c r="W329" s="409"/>
      <c r="X329" s="409"/>
      <c r="Y329" s="409"/>
      <c r="Z329" s="409"/>
      <c r="AA329" s="409"/>
      <c r="AB329" s="409"/>
      <c r="AC329" s="409"/>
      <c r="AD329" s="409"/>
    </row>
    <row r="330" spans="1:30">
      <c r="A330" s="161"/>
      <c r="B330" s="159"/>
      <c r="C330" s="165"/>
      <c r="D330" s="166"/>
      <c r="E330" s="458"/>
      <c r="F330" s="756"/>
    </row>
    <row r="331" spans="1:30" ht="155.25" customHeight="1">
      <c r="A331" s="161"/>
      <c r="B331" s="886" t="s">
        <v>2462</v>
      </c>
      <c r="C331" s="732"/>
      <c r="D331" s="732"/>
      <c r="E331" s="459"/>
      <c r="F331" s="756"/>
    </row>
    <row r="332" spans="1:30" ht="140.25">
      <c r="A332" s="161"/>
      <c r="B332" s="141" t="s">
        <v>103</v>
      </c>
      <c r="C332" s="732"/>
      <c r="D332" s="732"/>
      <c r="E332" s="459"/>
      <c r="F332" s="756"/>
    </row>
    <row r="333" spans="1:30" ht="153" customHeight="1">
      <c r="A333" s="161"/>
      <c r="B333" s="886" t="s">
        <v>2463</v>
      </c>
      <c r="C333" s="732"/>
      <c r="D333" s="732"/>
      <c r="E333" s="459"/>
      <c r="F333" s="756"/>
    </row>
    <row r="334" spans="1:30" ht="201" customHeight="1">
      <c r="A334" s="161"/>
      <c r="B334" s="141" t="s">
        <v>104</v>
      </c>
      <c r="C334" s="732"/>
      <c r="D334" s="732"/>
      <c r="E334" s="459"/>
      <c r="F334" s="756"/>
    </row>
    <row r="335" spans="1:30" ht="38.25">
      <c r="A335" s="161"/>
      <c r="B335" s="141" t="s">
        <v>105</v>
      </c>
      <c r="C335" s="732"/>
      <c r="D335" s="732"/>
      <c r="E335" s="459"/>
      <c r="F335" s="756"/>
    </row>
    <row r="336" spans="1:30" ht="131.25" customHeight="1">
      <c r="A336" s="161"/>
      <c r="B336" s="141" t="s">
        <v>106</v>
      </c>
      <c r="C336" s="732"/>
      <c r="D336" s="732"/>
      <c r="E336" s="459"/>
      <c r="F336" s="756"/>
    </row>
    <row r="337" spans="1:30" ht="175.5" customHeight="1">
      <c r="A337" s="161"/>
      <c r="B337" s="886" t="s">
        <v>2916</v>
      </c>
      <c r="C337" s="732"/>
      <c r="D337" s="732"/>
      <c r="E337" s="459"/>
      <c r="F337" s="756"/>
    </row>
    <row r="338" spans="1:30" ht="258" customHeight="1">
      <c r="A338" s="161"/>
      <c r="B338" s="141" t="s">
        <v>195</v>
      </c>
      <c r="C338" s="732"/>
      <c r="D338" s="732"/>
      <c r="E338" s="459"/>
      <c r="F338" s="756"/>
    </row>
    <row r="339" spans="1:30" ht="51">
      <c r="A339" s="161"/>
      <c r="B339" s="141" t="s">
        <v>107</v>
      </c>
      <c r="C339" s="732"/>
      <c r="D339" s="732"/>
      <c r="E339" s="459"/>
      <c r="F339" s="756"/>
    </row>
    <row r="340" spans="1:30" ht="291.75" customHeight="1">
      <c r="A340" s="161"/>
      <c r="B340" s="886" t="s">
        <v>2464</v>
      </c>
      <c r="C340" s="732"/>
      <c r="D340" s="732"/>
      <c r="E340" s="459"/>
      <c r="F340" s="756"/>
    </row>
    <row r="341" spans="1:30" ht="51">
      <c r="A341" s="161"/>
      <c r="B341" s="141" t="s">
        <v>265</v>
      </c>
      <c r="C341" s="732"/>
      <c r="D341" s="732"/>
      <c r="E341" s="459"/>
      <c r="F341" s="756"/>
    </row>
    <row r="342" spans="1:30">
      <c r="A342" s="161"/>
      <c r="B342" s="159"/>
      <c r="C342" s="165"/>
      <c r="D342" s="166"/>
      <c r="E342" s="458"/>
      <c r="F342" s="385"/>
    </row>
    <row r="343" spans="1:30" s="169" customFormat="1">
      <c r="A343" s="740" t="s">
        <v>39</v>
      </c>
      <c r="B343" s="733" t="s">
        <v>40</v>
      </c>
      <c r="C343" s="733" t="s">
        <v>41</v>
      </c>
      <c r="D343" s="734" t="s">
        <v>42</v>
      </c>
      <c r="E343" s="379" t="s">
        <v>43</v>
      </c>
      <c r="F343" s="460" t="s">
        <v>44</v>
      </c>
      <c r="G343" s="409"/>
      <c r="H343" s="409"/>
      <c r="I343" s="409"/>
      <c r="J343" s="409"/>
      <c r="K343" s="409"/>
      <c r="L343" s="409"/>
      <c r="M343" s="409"/>
      <c r="N343" s="409"/>
      <c r="O343" s="409"/>
      <c r="P343" s="409"/>
      <c r="Q343" s="409"/>
      <c r="R343" s="409"/>
      <c r="S343" s="409"/>
      <c r="T343" s="409"/>
      <c r="U343" s="409"/>
      <c r="V343" s="409"/>
      <c r="W343" s="409"/>
      <c r="X343" s="409"/>
      <c r="Y343" s="409"/>
      <c r="Z343" s="409"/>
      <c r="AA343" s="409"/>
      <c r="AB343" s="409"/>
      <c r="AC343" s="409"/>
      <c r="AD343" s="409"/>
    </row>
    <row r="344" spans="1:30">
      <c r="A344" s="161" t="s">
        <v>1761</v>
      </c>
      <c r="B344" s="159" t="s">
        <v>108</v>
      </c>
      <c r="C344" s="165"/>
      <c r="D344" s="166"/>
      <c r="E344" s="458"/>
      <c r="F344" s="385"/>
    </row>
    <row r="345" spans="1:30" ht="308.25" customHeight="1">
      <c r="A345" s="161"/>
      <c r="B345" s="159" t="s">
        <v>2465</v>
      </c>
      <c r="C345" s="165"/>
      <c r="D345" s="166"/>
      <c r="E345" s="458"/>
      <c r="F345" s="385"/>
    </row>
    <row r="346" spans="1:30" ht="102">
      <c r="A346" s="161"/>
      <c r="B346" s="159" t="s">
        <v>109</v>
      </c>
      <c r="C346" s="165"/>
      <c r="D346" s="166"/>
      <c r="E346" s="458"/>
      <c r="F346" s="385"/>
    </row>
    <row r="347" spans="1:30" ht="25.5">
      <c r="A347" s="161"/>
      <c r="B347" s="159" t="s">
        <v>2222</v>
      </c>
      <c r="C347" s="165"/>
      <c r="D347" s="166"/>
      <c r="E347" s="458"/>
      <c r="F347" s="385"/>
    </row>
    <row r="348" spans="1:30">
      <c r="A348" s="161"/>
      <c r="B348" s="159" t="s">
        <v>219</v>
      </c>
      <c r="C348" s="165" t="s">
        <v>48</v>
      </c>
      <c r="D348" s="166">
        <v>595</v>
      </c>
      <c r="E348" s="458"/>
      <c r="F348" s="385">
        <f t="shared" ref="F348" si="17">E348*D348</f>
        <v>0</v>
      </c>
      <c r="G348" s="759"/>
      <c r="H348" s="823"/>
    </row>
    <row r="349" spans="1:30" ht="15.75" thickBot="1">
      <c r="A349" s="161"/>
      <c r="B349" s="159"/>
      <c r="C349" s="165"/>
      <c r="D349" s="166"/>
      <c r="E349" s="458"/>
      <c r="F349" s="385"/>
    </row>
    <row r="350" spans="1:30" ht="15.75" thickBot="1">
      <c r="A350" s="161"/>
      <c r="B350" s="735" t="s">
        <v>49</v>
      </c>
      <c r="C350" s="736"/>
      <c r="D350" s="737"/>
      <c r="E350" s="738"/>
      <c r="F350" s="739">
        <f>SUM(F345:F349)</f>
        <v>0</v>
      </c>
    </row>
    <row r="351" spans="1:30">
      <c r="A351" s="161"/>
      <c r="B351" s="159"/>
      <c r="C351" s="165"/>
      <c r="D351" s="166"/>
      <c r="E351" s="458"/>
      <c r="F351" s="385"/>
    </row>
    <row r="352" spans="1:30">
      <c r="A352" s="161"/>
      <c r="B352" s="159"/>
      <c r="C352" s="165"/>
      <c r="D352" s="166"/>
      <c r="E352" s="458"/>
      <c r="F352" s="385"/>
    </row>
    <row r="353" spans="1:30" s="302" customFormat="1">
      <c r="A353" s="751" t="s">
        <v>1601</v>
      </c>
      <c r="B353" s="752" t="s">
        <v>1600</v>
      </c>
      <c r="C353" s="753"/>
      <c r="D353" s="754"/>
      <c r="E353" s="755"/>
      <c r="F353" s="756"/>
      <c r="G353" s="409"/>
      <c r="H353" s="409"/>
      <c r="I353" s="409"/>
      <c r="J353" s="409"/>
      <c r="K353" s="409"/>
      <c r="L353" s="409"/>
      <c r="M353" s="409"/>
      <c r="N353" s="409"/>
      <c r="O353" s="409"/>
      <c r="P353" s="409"/>
      <c r="Q353" s="409"/>
      <c r="R353" s="409"/>
      <c r="S353" s="409"/>
      <c r="T353" s="409"/>
      <c r="U353" s="409"/>
      <c r="V353" s="409"/>
      <c r="W353" s="409"/>
      <c r="X353" s="409"/>
      <c r="Y353" s="409"/>
      <c r="Z353" s="409"/>
      <c r="AA353" s="409"/>
      <c r="AB353" s="409"/>
      <c r="AC353" s="409"/>
      <c r="AD353" s="409"/>
    </row>
    <row r="354" spans="1:30" s="302" customFormat="1">
      <c r="A354" s="751"/>
      <c r="B354" s="752"/>
      <c r="C354" s="753"/>
      <c r="D354" s="754"/>
      <c r="E354" s="755"/>
      <c r="F354" s="756"/>
      <c r="G354" s="409"/>
      <c r="H354" s="409"/>
      <c r="I354" s="409"/>
      <c r="J354" s="409"/>
      <c r="K354" s="409"/>
      <c r="L354" s="409"/>
      <c r="M354" s="409"/>
      <c r="N354" s="409"/>
      <c r="O354" s="409"/>
      <c r="P354" s="409"/>
      <c r="Q354" s="409"/>
      <c r="R354" s="409"/>
      <c r="S354" s="409"/>
      <c r="T354" s="409"/>
      <c r="U354" s="409"/>
      <c r="V354" s="409"/>
      <c r="W354" s="409"/>
      <c r="X354" s="409"/>
      <c r="Y354" s="409"/>
      <c r="Z354" s="409"/>
      <c r="AA354" s="409"/>
      <c r="AB354" s="409"/>
      <c r="AC354" s="409"/>
      <c r="AD354" s="409"/>
    </row>
    <row r="355" spans="1:30" s="302" customFormat="1" ht="15.75" customHeight="1">
      <c r="A355" s="740" t="s">
        <v>39</v>
      </c>
      <c r="B355" s="733" t="s">
        <v>40</v>
      </c>
      <c r="C355" s="733" t="s">
        <v>41</v>
      </c>
      <c r="D355" s="734" t="s">
        <v>42</v>
      </c>
      <c r="E355" s="379" t="s">
        <v>43</v>
      </c>
      <c r="F355" s="460" t="s">
        <v>44</v>
      </c>
      <c r="G355" s="409"/>
      <c r="H355" s="409"/>
      <c r="I355" s="409"/>
      <c r="J355" s="409"/>
      <c r="K355" s="409"/>
      <c r="L355" s="409"/>
      <c r="M355" s="409"/>
      <c r="N355" s="409"/>
      <c r="O355" s="409"/>
      <c r="P355" s="409"/>
      <c r="Q355" s="409"/>
      <c r="R355" s="409"/>
      <c r="S355" s="409"/>
      <c r="T355" s="409"/>
      <c r="U355" s="409"/>
      <c r="V355" s="409"/>
      <c r="W355" s="409"/>
      <c r="X355" s="409"/>
      <c r="Y355" s="409"/>
      <c r="Z355" s="409"/>
      <c r="AA355" s="409"/>
      <c r="AB355" s="409"/>
      <c r="AC355" s="409"/>
      <c r="AD355" s="409"/>
    </row>
    <row r="356" spans="1:30" s="302" customFormat="1" ht="63.75">
      <c r="A356" s="161" t="s">
        <v>1606</v>
      </c>
      <c r="B356" s="159" t="s">
        <v>1731</v>
      </c>
      <c r="C356" s="165" t="s">
        <v>48</v>
      </c>
      <c r="D356" s="757">
        <v>216.66</v>
      </c>
      <c r="E356" s="758"/>
      <c r="F356" s="759">
        <f>D356*E356</f>
        <v>0</v>
      </c>
      <c r="G356" s="409"/>
      <c r="H356" s="409"/>
      <c r="I356" s="409"/>
      <c r="J356" s="409"/>
      <c r="K356" s="409"/>
      <c r="L356" s="409"/>
      <c r="M356" s="409"/>
      <c r="N356" s="409"/>
      <c r="O356" s="409"/>
      <c r="P356" s="409"/>
      <c r="Q356" s="409"/>
      <c r="R356" s="409"/>
      <c r="S356" s="409"/>
      <c r="T356" s="409"/>
      <c r="U356" s="409"/>
      <c r="V356" s="409"/>
      <c r="W356" s="409"/>
      <c r="X356" s="409"/>
      <c r="Y356" s="409"/>
      <c r="Z356" s="409"/>
      <c r="AA356" s="409"/>
      <c r="AB356" s="409"/>
      <c r="AC356" s="409"/>
      <c r="AD356" s="409"/>
    </row>
    <row r="357" spans="1:30" s="302" customFormat="1" ht="102">
      <c r="A357" s="161" t="s">
        <v>1607</v>
      </c>
      <c r="B357" s="741" t="s">
        <v>2466</v>
      </c>
      <c r="C357" s="165" t="s">
        <v>48</v>
      </c>
      <c r="D357" s="757">
        <v>216.66</v>
      </c>
      <c r="E357" s="758"/>
      <c r="F357" s="759">
        <f>D357*E357</f>
        <v>0</v>
      </c>
      <c r="G357" s="759"/>
      <c r="H357" s="823"/>
      <c r="I357" s="409"/>
      <c r="J357" s="409"/>
      <c r="K357" s="409"/>
      <c r="L357" s="409"/>
      <c r="M357" s="409"/>
      <c r="N357" s="409"/>
      <c r="O357" s="409"/>
      <c r="P357" s="409"/>
      <c r="Q357" s="409"/>
      <c r="R357" s="409"/>
      <c r="S357" s="409"/>
      <c r="T357" s="409"/>
      <c r="U357" s="409"/>
      <c r="V357" s="409"/>
      <c r="W357" s="409"/>
      <c r="X357" s="409"/>
      <c r="Y357" s="409"/>
      <c r="Z357" s="409"/>
      <c r="AA357" s="409"/>
      <c r="AB357" s="409"/>
      <c r="AC357" s="409"/>
      <c r="AD357" s="409"/>
    </row>
    <row r="358" spans="1:30" s="302" customFormat="1" ht="76.5">
      <c r="A358" s="161" t="s">
        <v>1608</v>
      </c>
      <c r="B358" s="741" t="s">
        <v>2223</v>
      </c>
      <c r="C358" s="165" t="s">
        <v>48</v>
      </c>
      <c r="D358" s="757">
        <v>216.66</v>
      </c>
      <c r="E358" s="758"/>
      <c r="F358" s="759">
        <f t="shared" ref="F358:F360" si="18">D358*E358</f>
        <v>0</v>
      </c>
      <c r="G358" s="759"/>
      <c r="H358" s="823"/>
      <c r="I358" s="409"/>
      <c r="J358" s="409"/>
      <c r="K358" s="409"/>
      <c r="L358" s="409"/>
      <c r="M358" s="409"/>
      <c r="N358" s="409"/>
      <c r="O358" s="409"/>
      <c r="P358" s="409"/>
      <c r="Q358" s="409"/>
      <c r="R358" s="409"/>
      <c r="S358" s="409"/>
      <c r="T358" s="409"/>
      <c r="U358" s="409"/>
      <c r="V358" s="409"/>
      <c r="W358" s="409"/>
      <c r="X358" s="409"/>
      <c r="Y358" s="409"/>
      <c r="Z358" s="409"/>
      <c r="AA358" s="409"/>
      <c r="AB358" s="409"/>
      <c r="AC358" s="409"/>
      <c r="AD358" s="409"/>
    </row>
    <row r="359" spans="1:30" s="302" customFormat="1" ht="63.75">
      <c r="A359" s="161" t="s">
        <v>1609</v>
      </c>
      <c r="B359" s="159" t="s">
        <v>1732</v>
      </c>
      <c r="C359" s="165" t="s">
        <v>48</v>
      </c>
      <c r="D359" s="757">
        <v>238.33</v>
      </c>
      <c r="E359" s="758"/>
      <c r="F359" s="759">
        <f t="shared" si="18"/>
        <v>0</v>
      </c>
      <c r="G359" s="409"/>
      <c r="H359" s="409"/>
      <c r="I359" s="409"/>
      <c r="J359" s="409"/>
      <c r="K359" s="409"/>
      <c r="L359" s="409"/>
      <c r="M359" s="409"/>
      <c r="N359" s="409"/>
      <c r="O359" s="409"/>
      <c r="P359" s="409"/>
      <c r="Q359" s="409"/>
      <c r="R359" s="409"/>
      <c r="S359" s="409"/>
      <c r="T359" s="409"/>
      <c r="U359" s="409"/>
      <c r="V359" s="409"/>
      <c r="W359" s="409"/>
      <c r="X359" s="409"/>
      <c r="Y359" s="409"/>
      <c r="Z359" s="409"/>
      <c r="AA359" s="409"/>
      <c r="AB359" s="409"/>
      <c r="AC359" s="409"/>
      <c r="AD359" s="409"/>
    </row>
    <row r="360" spans="1:30" s="302" customFormat="1" ht="76.5">
      <c r="A360" s="161" t="s">
        <v>1610</v>
      </c>
      <c r="B360" s="159" t="s">
        <v>2223</v>
      </c>
      <c r="C360" s="165" t="s">
        <v>48</v>
      </c>
      <c r="D360" s="757">
        <v>216.66</v>
      </c>
      <c r="E360" s="758"/>
      <c r="F360" s="759">
        <f t="shared" si="18"/>
        <v>0</v>
      </c>
      <c r="G360" s="759"/>
      <c r="H360" s="823"/>
      <c r="I360" s="409"/>
      <c r="J360" s="409"/>
      <c r="K360" s="409"/>
      <c r="L360" s="409"/>
      <c r="M360" s="409"/>
      <c r="N360" s="409"/>
      <c r="O360" s="409"/>
      <c r="P360" s="409"/>
      <c r="Q360" s="409"/>
      <c r="R360" s="409"/>
      <c r="S360" s="409"/>
      <c r="T360" s="409"/>
      <c r="U360" s="409"/>
      <c r="V360" s="409"/>
      <c r="W360" s="409"/>
      <c r="X360" s="409"/>
      <c r="Y360" s="409"/>
      <c r="Z360" s="409"/>
      <c r="AA360" s="409"/>
      <c r="AB360" s="409"/>
      <c r="AC360" s="409"/>
      <c r="AD360" s="409"/>
    </row>
    <row r="361" spans="1:30" s="302" customFormat="1" ht="15.75" thickBot="1">
      <c r="A361" s="161"/>
      <c r="B361" s="159"/>
      <c r="C361" s="165"/>
      <c r="D361" s="757"/>
      <c r="E361" s="758"/>
      <c r="F361" s="759"/>
      <c r="G361" s="409"/>
      <c r="H361" s="409"/>
      <c r="I361" s="409"/>
      <c r="J361" s="409"/>
      <c r="K361" s="409"/>
      <c r="L361" s="409"/>
      <c r="M361" s="409"/>
      <c r="N361" s="409"/>
      <c r="O361" s="409"/>
      <c r="P361" s="409"/>
      <c r="Q361" s="409"/>
      <c r="R361" s="409"/>
      <c r="S361" s="409"/>
      <c r="T361" s="409"/>
      <c r="U361" s="409"/>
      <c r="V361" s="409"/>
      <c r="W361" s="409"/>
      <c r="X361" s="409"/>
      <c r="Y361" s="409"/>
      <c r="Z361" s="409"/>
      <c r="AA361" s="409"/>
      <c r="AB361" s="409"/>
      <c r="AC361" s="409"/>
      <c r="AD361" s="409"/>
    </row>
    <row r="362" spans="1:30" ht="15.75" thickBot="1">
      <c r="A362" s="161"/>
      <c r="B362" s="735" t="s">
        <v>49</v>
      </c>
      <c r="C362" s="736"/>
      <c r="D362" s="737"/>
      <c r="E362" s="738"/>
      <c r="F362" s="739">
        <f>SUM(F356:F360)</f>
        <v>0</v>
      </c>
    </row>
    <row r="363" spans="1:30">
      <c r="A363" s="161"/>
      <c r="B363" s="159"/>
      <c r="C363" s="165"/>
      <c r="D363" s="166"/>
      <c r="E363" s="458"/>
      <c r="F363" s="385"/>
    </row>
  </sheetData>
  <mergeCells count="4">
    <mergeCell ref="D1:F2"/>
    <mergeCell ref="C28:F28"/>
    <mergeCell ref="C29:F29"/>
    <mergeCell ref="C30:F30"/>
  </mergeCells>
  <pageMargins left="0.25" right="0.25" top="0.75" bottom="0.75" header="0.3" footer="0.3"/>
  <pageSetup paperSize="9" scale="50" orientation="portrait" r:id="rId1"/>
  <headerFooter alignWithMargins="0"/>
  <rowBreaks count="15" manualBreakCount="15">
    <brk id="79" max="5" man="1"/>
    <brk id="88" max="5" man="1"/>
    <brk id="110" max="5" man="1"/>
    <brk id="137" max="5" man="1"/>
    <brk id="173" max="5" man="1"/>
    <brk id="180" max="5" man="1"/>
    <brk id="186" max="5" man="1"/>
    <brk id="205" max="5" man="1"/>
    <brk id="220" max="5" man="1"/>
    <brk id="229" max="5" man="1"/>
    <brk id="245" max="5" man="1"/>
    <brk id="308" max="5" man="1"/>
    <brk id="328" max="5" man="1"/>
    <brk id="342" max="5" man="1"/>
    <brk id="35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0" tint="-0.499984740745262"/>
    <pageSetUpPr fitToPage="1"/>
  </sheetPr>
  <dimension ref="A1:AD961"/>
  <sheetViews>
    <sheetView showZeros="0" tabSelected="1" view="pageBreakPreview" topLeftCell="A391" zoomScale="90" zoomScaleNormal="110" zoomScaleSheetLayoutView="90" workbookViewId="0">
      <selection activeCell="B395" sqref="B395"/>
    </sheetView>
  </sheetViews>
  <sheetFormatPr defaultColWidth="9.28515625" defaultRowHeight="15"/>
  <cols>
    <col min="1" max="1" width="12.7109375" style="769" customWidth="1"/>
    <col min="2" max="2" width="40.7109375" style="818" customWidth="1"/>
    <col min="3" max="3" width="7.28515625" style="815" customWidth="1"/>
    <col min="4" max="4" width="10.7109375" style="819" customWidth="1"/>
    <col min="5" max="5" width="13.7109375" style="816" customWidth="1"/>
    <col min="6" max="6" width="16.7109375" style="816" customWidth="1"/>
    <col min="7" max="7" width="11.7109375" bestFit="1" customWidth="1"/>
    <col min="8" max="8" width="15.140625" bestFit="1" customWidth="1"/>
    <col min="30" max="16384" width="9.28515625" style="54"/>
  </cols>
  <sheetData>
    <row r="1" spans="1:6">
      <c r="A1" s="760"/>
      <c r="B1" s="761" t="s">
        <v>202</v>
      </c>
      <c r="C1" s="762" t="s">
        <v>148</v>
      </c>
      <c r="D1" s="943" t="s">
        <v>273</v>
      </c>
      <c r="E1" s="943"/>
      <c r="F1" s="943"/>
    </row>
    <row r="2" spans="1:6">
      <c r="A2" s="682" t="s">
        <v>1</v>
      </c>
      <c r="B2" s="683" t="s">
        <v>203</v>
      </c>
      <c r="C2" s="763"/>
      <c r="D2" s="941"/>
      <c r="E2" s="941"/>
      <c r="F2" s="941"/>
    </row>
    <row r="3" spans="1:6">
      <c r="A3" s="682"/>
      <c r="B3" s="685" t="s">
        <v>204</v>
      </c>
      <c r="C3" s="763"/>
      <c r="D3" s="764"/>
      <c r="E3" s="687"/>
      <c r="F3" s="688"/>
    </row>
    <row r="4" spans="1:6">
      <c r="A4" s="689"/>
      <c r="B4" s="690"/>
      <c r="C4" s="765" t="s">
        <v>2</v>
      </c>
      <c r="D4" s="766" t="s">
        <v>274</v>
      </c>
      <c r="E4" s="693"/>
      <c r="F4" s="694"/>
    </row>
    <row r="5" spans="1:6">
      <c r="A5" s="767"/>
      <c r="B5" s="768"/>
      <c r="C5" s="436"/>
      <c r="D5" s="154"/>
      <c r="E5" s="451"/>
      <c r="F5" s="451"/>
    </row>
    <row r="6" spans="1:6">
      <c r="A6" s="767"/>
      <c r="B6" s="768"/>
      <c r="C6" s="436"/>
      <c r="D6" s="154"/>
      <c r="E6" s="451"/>
      <c r="F6" s="451"/>
    </row>
    <row r="7" spans="1:6">
      <c r="A7" s="767"/>
      <c r="B7" s="768"/>
      <c r="C7" s="436"/>
      <c r="D7" s="154"/>
      <c r="E7" s="451"/>
      <c r="F7" s="451"/>
    </row>
    <row r="8" spans="1:6">
      <c r="A8" s="767"/>
      <c r="B8" s="768"/>
      <c r="C8" s="436"/>
      <c r="D8" s="154"/>
      <c r="E8" s="451"/>
      <c r="F8" s="451"/>
    </row>
    <row r="9" spans="1:6">
      <c r="A9" s="767"/>
      <c r="B9" s="768"/>
      <c r="C9" s="436"/>
      <c r="D9" s="154"/>
      <c r="E9" s="451"/>
      <c r="F9" s="451"/>
    </row>
    <row r="10" spans="1:6">
      <c r="A10" s="767"/>
      <c r="B10" s="768"/>
      <c r="C10" s="436"/>
      <c r="D10" s="154"/>
      <c r="E10" s="451"/>
      <c r="F10" s="451"/>
    </row>
    <row r="11" spans="1:6">
      <c r="A11" s="767"/>
      <c r="B11" s="768"/>
      <c r="C11" s="436"/>
      <c r="D11" s="154"/>
      <c r="E11" s="451"/>
      <c r="F11" s="451"/>
    </row>
    <row r="12" spans="1:6">
      <c r="A12" s="767"/>
      <c r="B12" s="768"/>
      <c r="C12" s="436"/>
      <c r="D12" s="154"/>
      <c r="E12" s="451"/>
      <c r="F12" s="451"/>
    </row>
    <row r="13" spans="1:6">
      <c r="A13" s="767"/>
      <c r="B13" s="768"/>
      <c r="C13" s="436"/>
      <c r="D13" s="154"/>
      <c r="E13" s="451"/>
      <c r="F13" s="451"/>
    </row>
    <row r="14" spans="1:6">
      <c r="A14" s="767"/>
      <c r="B14" s="768"/>
      <c r="C14" s="436"/>
      <c r="D14" s="154"/>
      <c r="E14" s="451"/>
      <c r="F14" s="451"/>
    </row>
    <row r="15" spans="1:6">
      <c r="A15" s="767"/>
      <c r="B15" s="768"/>
      <c r="C15" s="436"/>
      <c r="D15" s="154"/>
      <c r="E15" s="451"/>
      <c r="F15" s="451"/>
    </row>
    <row r="16" spans="1:6">
      <c r="A16" s="767"/>
      <c r="B16" s="768"/>
      <c r="C16" s="436"/>
      <c r="D16" s="154"/>
      <c r="E16" s="451"/>
      <c r="F16" s="451"/>
    </row>
    <row r="17" spans="1:6">
      <c r="A17" s="767"/>
      <c r="B17" s="768"/>
      <c r="C17" s="436"/>
      <c r="D17" s="154"/>
      <c r="E17" s="451"/>
      <c r="F17" s="451"/>
    </row>
    <row r="18" spans="1:6">
      <c r="A18" s="767"/>
      <c r="B18" s="768"/>
      <c r="C18" s="436"/>
      <c r="D18" s="154"/>
      <c r="E18" s="451"/>
      <c r="F18" s="451"/>
    </row>
    <row r="19" spans="1:6">
      <c r="A19" s="767"/>
      <c r="B19" s="768"/>
      <c r="C19" s="436"/>
      <c r="D19" s="154"/>
      <c r="E19" s="451"/>
      <c r="F19" s="451"/>
    </row>
    <row r="20" spans="1:6" ht="15.75">
      <c r="B20" s="770" t="s">
        <v>1729</v>
      </c>
      <c r="C20" s="771"/>
      <c r="D20" s="771"/>
      <c r="E20" s="701"/>
      <c r="F20" s="451"/>
    </row>
    <row r="21" spans="1:6">
      <c r="A21" s="767"/>
      <c r="B21" s="772"/>
      <c r="C21" s="773"/>
      <c r="D21" s="774"/>
      <c r="E21" s="705"/>
      <c r="F21" s="451"/>
    </row>
    <row r="22" spans="1:6">
      <c r="A22" s="767"/>
      <c r="B22" s="775"/>
      <c r="C22" s="776"/>
      <c r="D22" s="777"/>
      <c r="E22" s="451"/>
      <c r="F22" s="451"/>
    </row>
    <row r="23" spans="1:6">
      <c r="A23" s="767"/>
      <c r="B23" s="775"/>
      <c r="C23" s="776"/>
      <c r="D23" s="777"/>
      <c r="E23" s="451"/>
      <c r="F23" s="451"/>
    </row>
    <row r="24" spans="1:6">
      <c r="A24" s="767"/>
      <c r="B24" s="772"/>
      <c r="C24" s="773"/>
      <c r="D24" s="774"/>
      <c r="E24" s="705"/>
      <c r="F24" s="451"/>
    </row>
    <row r="25" spans="1:6">
      <c r="A25" s="767"/>
      <c r="B25" s="709" t="s">
        <v>0</v>
      </c>
      <c r="C25" s="710" t="s">
        <v>275</v>
      </c>
      <c r="D25" s="710"/>
      <c r="E25" s="710"/>
      <c r="F25" s="710"/>
    </row>
    <row r="26" spans="1:6">
      <c r="A26" s="767"/>
      <c r="B26" s="709"/>
      <c r="C26" s="710" t="s">
        <v>276</v>
      </c>
      <c r="D26" s="710"/>
      <c r="E26" s="710"/>
      <c r="F26" s="710"/>
    </row>
    <row r="27" spans="1:6" ht="12.75" customHeight="1">
      <c r="A27" s="767"/>
      <c r="B27" s="709"/>
      <c r="C27" s="710"/>
      <c r="D27" s="710"/>
      <c r="E27" s="710"/>
      <c r="F27" s="710"/>
    </row>
    <row r="28" spans="1:6" ht="12.75" customHeight="1">
      <c r="A28" s="767"/>
      <c r="B28" s="709" t="s">
        <v>3</v>
      </c>
      <c r="C28" s="778" t="s">
        <v>277</v>
      </c>
      <c r="D28" s="778"/>
      <c r="E28" s="778"/>
      <c r="F28" s="778"/>
    </row>
    <row r="29" spans="1:6" ht="12.75" customHeight="1">
      <c r="A29" s="767"/>
      <c r="B29" s="709"/>
      <c r="C29" s="778" t="s">
        <v>278</v>
      </c>
      <c r="D29" s="778"/>
      <c r="E29" s="778"/>
      <c r="F29" s="778"/>
    </row>
    <row r="30" spans="1:6">
      <c r="A30" s="767"/>
      <c r="B30" s="709"/>
      <c r="C30" s="779"/>
      <c r="D30" s="779"/>
      <c r="E30" s="779"/>
      <c r="F30" s="779"/>
    </row>
    <row r="31" spans="1:6">
      <c r="A31" s="767"/>
      <c r="B31" s="709"/>
      <c r="C31" s="779"/>
      <c r="D31" s="779"/>
      <c r="E31" s="779"/>
      <c r="F31" s="779"/>
    </row>
    <row r="32" spans="1:6">
      <c r="A32" s="767"/>
      <c r="B32" s="709"/>
      <c r="C32" s="779"/>
      <c r="D32" s="779"/>
      <c r="E32" s="779"/>
      <c r="F32" s="779"/>
    </row>
    <row r="33" spans="1:6">
      <c r="A33" s="767"/>
      <c r="B33" s="709"/>
      <c r="C33" s="779"/>
      <c r="D33" s="779"/>
      <c r="E33" s="779"/>
      <c r="F33" s="779"/>
    </row>
    <row r="34" spans="1:6">
      <c r="A34" s="767"/>
      <c r="B34" s="709" t="s">
        <v>2</v>
      </c>
      <c r="C34" s="779" t="s">
        <v>282</v>
      </c>
      <c r="D34" s="779"/>
      <c r="E34" s="779"/>
      <c r="F34" s="779"/>
    </row>
    <row r="35" spans="1:6">
      <c r="A35" s="767"/>
      <c r="B35" s="709" t="s">
        <v>4</v>
      </c>
      <c r="C35" s="779" t="s">
        <v>281</v>
      </c>
      <c r="D35" s="779"/>
      <c r="E35" s="779"/>
      <c r="F35" s="779"/>
    </row>
    <row r="36" spans="1:6">
      <c r="A36" s="767"/>
      <c r="B36" s="775" t="s">
        <v>14</v>
      </c>
      <c r="C36" s="779" t="s">
        <v>280</v>
      </c>
      <c r="D36" s="779"/>
      <c r="E36" s="779"/>
      <c r="F36" s="779"/>
    </row>
    <row r="37" spans="1:6">
      <c r="A37" s="767"/>
      <c r="B37" s="768"/>
      <c r="C37" s="779"/>
      <c r="D37" s="779"/>
      <c r="E37" s="779"/>
      <c r="F37" s="779"/>
    </row>
    <row r="38" spans="1:6">
      <c r="A38" s="767"/>
      <c r="B38" s="269" t="s">
        <v>2905</v>
      </c>
      <c r="C38" s="648" t="s">
        <v>2906</v>
      </c>
      <c r="D38" s="779"/>
      <c r="E38" s="648"/>
      <c r="F38" s="779"/>
    </row>
    <row r="39" spans="1:6">
      <c r="A39" s="767"/>
      <c r="B39" s="262"/>
      <c r="C39" s="648" t="s">
        <v>2907</v>
      </c>
      <c r="D39" s="779"/>
      <c r="E39" s="648"/>
      <c r="F39" s="779"/>
    </row>
    <row r="40" spans="1:6">
      <c r="A40" s="767"/>
      <c r="B40" s="768"/>
      <c r="C40" s="780"/>
      <c r="D40" s="154"/>
      <c r="E40" s="451"/>
      <c r="F40" s="451"/>
    </row>
    <row r="41" spans="1:6">
      <c r="A41" s="767"/>
      <c r="B41" s="153"/>
      <c r="C41" s="436"/>
      <c r="D41" s="154"/>
      <c r="E41" s="451"/>
      <c r="F41" s="451"/>
    </row>
    <row r="42" spans="1:6">
      <c r="A42" s="767"/>
      <c r="B42" s="153"/>
      <c r="C42" s="436"/>
      <c r="D42" s="154"/>
      <c r="E42" s="451"/>
      <c r="F42" s="451"/>
    </row>
    <row r="43" spans="1:6">
      <c r="A43" s="767"/>
      <c r="B43" s="153"/>
      <c r="C43" s="436"/>
      <c r="D43" s="154"/>
      <c r="E43" s="451"/>
      <c r="F43" s="451"/>
    </row>
    <row r="44" spans="1:6">
      <c r="A44" s="767"/>
      <c r="B44" s="153"/>
      <c r="C44" s="436"/>
      <c r="D44" s="154"/>
      <c r="E44" s="451"/>
      <c r="F44" s="451"/>
    </row>
    <row r="45" spans="1:6">
      <c r="A45" s="767"/>
      <c r="B45" s="153"/>
      <c r="C45" s="436"/>
      <c r="D45" s="154"/>
      <c r="E45" s="451"/>
      <c r="F45" s="451"/>
    </row>
    <row r="46" spans="1:6">
      <c r="A46" s="767"/>
      <c r="B46" s="153"/>
      <c r="C46" s="436"/>
      <c r="D46" s="154"/>
      <c r="E46" s="451"/>
      <c r="F46" s="451"/>
    </row>
    <row r="47" spans="1:6">
      <c r="A47" s="767"/>
      <c r="B47" s="153"/>
      <c r="C47" s="436"/>
      <c r="D47" s="154"/>
      <c r="E47" s="451"/>
      <c r="F47" s="451"/>
    </row>
    <row r="48" spans="1:6">
      <c r="A48" s="767"/>
      <c r="B48" s="153"/>
      <c r="C48" s="436"/>
      <c r="D48" s="154"/>
      <c r="E48" s="451"/>
      <c r="F48" s="451"/>
    </row>
    <row r="49" spans="1:6">
      <c r="A49" s="767"/>
      <c r="B49" s="153"/>
      <c r="C49" s="436"/>
      <c r="D49" s="154"/>
      <c r="E49" s="451"/>
      <c r="F49" s="451"/>
    </row>
    <row r="50" spans="1:6">
      <c r="A50" s="767"/>
      <c r="B50" s="153"/>
      <c r="C50" s="436"/>
      <c r="D50" s="154"/>
      <c r="E50" s="451"/>
      <c r="F50" s="451"/>
    </row>
    <row r="51" spans="1:6">
      <c r="A51" s="767"/>
      <c r="B51" s="153"/>
      <c r="C51" s="436"/>
      <c r="D51" s="154"/>
      <c r="E51" s="451"/>
      <c r="F51" s="451"/>
    </row>
    <row r="52" spans="1:6">
      <c r="A52" s="767"/>
      <c r="B52" s="153"/>
      <c r="C52" s="436"/>
      <c r="D52" s="154"/>
      <c r="E52" s="724"/>
      <c r="F52" s="451"/>
    </row>
    <row r="53" spans="1:6">
      <c r="A53" s="767"/>
      <c r="B53" s="153"/>
      <c r="C53" s="436"/>
      <c r="D53" s="154"/>
      <c r="E53" s="724"/>
      <c r="F53" s="451"/>
    </row>
    <row r="54" spans="1:6">
      <c r="A54" s="767"/>
      <c r="B54" s="153"/>
      <c r="C54" s="436"/>
      <c r="D54" s="154"/>
      <c r="E54" s="724"/>
      <c r="F54" s="451"/>
    </row>
    <row r="55" spans="1:6">
      <c r="A55" s="767"/>
      <c r="B55" s="155" t="s">
        <v>15</v>
      </c>
      <c r="C55" s="436"/>
      <c r="D55" s="154"/>
      <c r="E55" s="724"/>
      <c r="F55" s="451"/>
    </row>
    <row r="56" spans="1:6">
      <c r="A56" s="781"/>
      <c r="B56" s="153"/>
      <c r="C56" s="436"/>
      <c r="D56" s="154"/>
      <c r="E56" s="724"/>
      <c r="F56" s="451"/>
    </row>
    <row r="57" spans="1:6">
      <c r="A57" s="767" t="s">
        <v>9</v>
      </c>
      <c r="B57" s="155" t="s">
        <v>51</v>
      </c>
      <c r="C57" s="436"/>
      <c r="D57" s="154"/>
      <c r="E57" s="450"/>
      <c r="F57" s="451"/>
    </row>
    <row r="58" spans="1:6">
      <c r="A58" s="767"/>
      <c r="B58" s="155"/>
      <c r="C58" s="436"/>
      <c r="D58" s="154"/>
      <c r="E58" s="450"/>
      <c r="F58" s="451"/>
    </row>
    <row r="59" spans="1:6">
      <c r="A59" s="781" t="s">
        <v>23</v>
      </c>
      <c r="B59" s="153" t="s">
        <v>22</v>
      </c>
      <c r="C59" s="436"/>
      <c r="D59" s="154"/>
      <c r="E59" s="450"/>
      <c r="F59" s="451">
        <f>F155</f>
        <v>0</v>
      </c>
    </row>
    <row r="60" spans="1:6">
      <c r="A60" s="767"/>
      <c r="B60" s="155"/>
      <c r="C60" s="436"/>
      <c r="D60" s="154"/>
      <c r="E60" s="450"/>
      <c r="F60" s="451"/>
    </row>
    <row r="61" spans="1:6">
      <c r="A61" s="781" t="s">
        <v>24</v>
      </c>
      <c r="B61" s="153" t="s">
        <v>50</v>
      </c>
      <c r="C61" s="436"/>
      <c r="D61" s="154"/>
      <c r="E61" s="450"/>
      <c r="F61" s="451">
        <f>F214</f>
        <v>0</v>
      </c>
    </row>
    <row r="62" spans="1:6">
      <c r="A62" s="781"/>
      <c r="B62" s="153"/>
      <c r="C62" s="436"/>
      <c r="D62" s="154"/>
      <c r="E62" s="450"/>
      <c r="F62" s="451"/>
    </row>
    <row r="63" spans="1:6">
      <c r="A63" s="781" t="s">
        <v>25</v>
      </c>
      <c r="B63" s="153" t="s">
        <v>234</v>
      </c>
      <c r="C63" s="436"/>
      <c r="D63" s="154"/>
      <c r="E63" s="450"/>
      <c r="F63" s="451">
        <f>F309</f>
        <v>0</v>
      </c>
    </row>
    <row r="64" spans="1:6">
      <c r="A64" s="781"/>
      <c r="B64" s="153"/>
      <c r="C64" s="436"/>
      <c r="D64" s="154"/>
      <c r="E64" s="450"/>
      <c r="F64" s="451"/>
    </row>
    <row r="65" spans="1:29">
      <c r="A65" s="781" t="s">
        <v>26</v>
      </c>
      <c r="B65" s="153" t="s">
        <v>57</v>
      </c>
      <c r="C65" s="436"/>
      <c r="D65" s="154"/>
      <c r="E65" s="450"/>
      <c r="F65" s="451">
        <f>F633</f>
        <v>0</v>
      </c>
    </row>
    <row r="66" spans="1:29">
      <c r="A66" s="781"/>
      <c r="B66" s="153"/>
      <c r="C66" s="436"/>
      <c r="D66" s="154"/>
      <c r="E66" s="450"/>
      <c r="F66" s="451"/>
    </row>
    <row r="67" spans="1:29">
      <c r="A67" s="781" t="s">
        <v>27</v>
      </c>
      <c r="B67" s="153" t="s">
        <v>58</v>
      </c>
      <c r="C67" s="436"/>
      <c r="D67" s="154"/>
      <c r="E67" s="450"/>
      <c r="F67" s="451">
        <f>F704</f>
        <v>0</v>
      </c>
    </row>
    <row r="68" spans="1:29">
      <c r="A68" s="767"/>
      <c r="B68" s="155"/>
      <c r="C68" s="436"/>
      <c r="D68" s="154"/>
      <c r="E68" s="450"/>
      <c r="F68" s="451"/>
    </row>
    <row r="69" spans="1:29">
      <c r="A69" s="781" t="s">
        <v>110</v>
      </c>
      <c r="B69" s="153" t="s">
        <v>59</v>
      </c>
      <c r="C69" s="436"/>
      <c r="D69" s="154"/>
      <c r="E69" s="450"/>
      <c r="F69" s="451">
        <f>F795</f>
        <v>0</v>
      </c>
    </row>
    <row r="70" spans="1:29">
      <c r="A70" s="767"/>
      <c r="B70" s="155"/>
      <c r="C70" s="436"/>
      <c r="D70" s="154"/>
      <c r="E70" s="450"/>
      <c r="F70" s="451"/>
    </row>
    <row r="71" spans="1:29">
      <c r="A71" s="781" t="s">
        <v>111</v>
      </c>
      <c r="B71" s="153" t="s">
        <v>60</v>
      </c>
      <c r="C71" s="436"/>
      <c r="D71" s="154"/>
      <c r="E71" s="450"/>
      <c r="F71" s="451">
        <f>F849</f>
        <v>0</v>
      </c>
    </row>
    <row r="72" spans="1:29">
      <c r="A72" s="781"/>
      <c r="B72" s="153"/>
      <c r="C72" s="436"/>
      <c r="D72" s="154"/>
      <c r="E72" s="450"/>
      <c r="F72" s="451"/>
    </row>
    <row r="73" spans="1:29">
      <c r="A73" s="781" t="s">
        <v>112</v>
      </c>
      <c r="B73" s="153" t="s">
        <v>61</v>
      </c>
      <c r="C73" s="436"/>
      <c r="D73" s="154"/>
      <c r="E73" s="450"/>
      <c r="F73" s="451">
        <f>F868</f>
        <v>0</v>
      </c>
    </row>
    <row r="74" spans="1:29">
      <c r="A74" s="781"/>
      <c r="B74" s="153"/>
      <c r="C74" s="436"/>
      <c r="D74" s="154"/>
      <c r="E74" s="450"/>
      <c r="F74" s="451"/>
    </row>
    <row r="75" spans="1:29">
      <c r="A75" s="781" t="s">
        <v>1693</v>
      </c>
      <c r="B75" s="153" t="s">
        <v>62</v>
      </c>
      <c r="C75" s="436"/>
      <c r="D75" s="154"/>
      <c r="E75" s="450"/>
      <c r="F75" s="451">
        <f>F898</f>
        <v>0</v>
      </c>
    </row>
    <row r="76" spans="1:29">
      <c r="A76" s="781"/>
      <c r="B76" s="153"/>
      <c r="C76" s="436"/>
      <c r="D76" s="154"/>
      <c r="E76" s="450"/>
      <c r="F76" s="451"/>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row>
    <row r="77" spans="1:29">
      <c r="A77" s="781" t="s">
        <v>114</v>
      </c>
      <c r="B77" s="153" t="s">
        <v>1664</v>
      </c>
      <c r="C77" s="436"/>
      <c r="D77" s="154"/>
      <c r="E77" s="450"/>
      <c r="F77" s="451">
        <f>F931</f>
        <v>0</v>
      </c>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row>
    <row r="78" spans="1:29">
      <c r="A78" s="781"/>
      <c r="B78" s="153"/>
      <c r="C78" s="436"/>
      <c r="D78" s="154"/>
      <c r="E78" s="450"/>
      <c r="F78" s="451"/>
    </row>
    <row r="79" spans="1:29">
      <c r="A79" s="781" t="s">
        <v>1741</v>
      </c>
      <c r="B79" s="153" t="s">
        <v>1742</v>
      </c>
      <c r="C79" s="436"/>
      <c r="D79" s="154"/>
      <c r="E79" s="450"/>
      <c r="F79" s="451">
        <f>F961</f>
        <v>0</v>
      </c>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row>
    <row r="80" spans="1:29">
      <c r="A80" s="781"/>
      <c r="B80" s="153"/>
      <c r="C80" s="436"/>
      <c r="D80" s="154"/>
      <c r="E80" s="450"/>
      <c r="F80" s="451"/>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row>
    <row r="81" spans="1:29">
      <c r="A81" s="781"/>
      <c r="B81" s="156" t="s">
        <v>10</v>
      </c>
      <c r="C81" s="437"/>
      <c r="D81" s="157"/>
      <c r="E81" s="452"/>
      <c r="F81" s="453">
        <f>SUM(F57:F79)</f>
        <v>0</v>
      </c>
    </row>
    <row r="82" spans="1:29" customFormat="1"/>
    <row r="83" spans="1:29" customFormat="1"/>
    <row r="84" spans="1:29">
      <c r="A84" s="781"/>
      <c r="B84" s="782"/>
      <c r="C84" s="783"/>
      <c r="D84" s="783"/>
      <c r="E84" s="784"/>
      <c r="F84" s="785"/>
    </row>
    <row r="85" spans="1:29">
      <c r="A85" s="781"/>
      <c r="B85" s="782"/>
      <c r="C85" s="783"/>
      <c r="D85" s="783"/>
      <c r="E85" s="784"/>
      <c r="F85" s="785"/>
    </row>
    <row r="86" spans="1:29">
      <c r="A86" s="781"/>
      <c r="B86" s="153"/>
      <c r="C86" s="436"/>
      <c r="D86" s="154"/>
      <c r="E86" s="724"/>
      <c r="F86" s="451"/>
    </row>
    <row r="87" spans="1:29">
      <c r="A87" s="781"/>
      <c r="B87" s="153"/>
      <c r="C87" s="436"/>
      <c r="D87" s="154"/>
      <c r="E87" s="724"/>
      <c r="F87" s="451"/>
    </row>
    <row r="88" spans="1:29" s="118" customFormat="1">
      <c r="A88" s="786" t="s">
        <v>23</v>
      </c>
      <c r="B88" s="787" t="s">
        <v>22</v>
      </c>
      <c r="C88" s="788"/>
      <c r="D88" s="789"/>
      <c r="E88" s="755"/>
      <c r="F88" s="756"/>
      <c r="G88"/>
      <c r="H88"/>
      <c r="I88"/>
      <c r="J88"/>
      <c r="K88"/>
      <c r="L88"/>
      <c r="M88"/>
      <c r="N88"/>
      <c r="O88"/>
      <c r="P88"/>
      <c r="Q88"/>
      <c r="R88"/>
      <c r="S88"/>
      <c r="T88"/>
      <c r="U88"/>
      <c r="V88"/>
      <c r="W88"/>
      <c r="X88"/>
      <c r="Y88"/>
      <c r="Z88"/>
      <c r="AA88"/>
      <c r="AB88"/>
      <c r="AC88"/>
    </row>
    <row r="89" spans="1:29" s="60" customFormat="1">
      <c r="A89" s="158"/>
      <c r="B89" s="146"/>
      <c r="C89" s="438"/>
      <c r="D89" s="148"/>
      <c r="E89" s="458"/>
      <c r="F89" s="385"/>
      <c r="G89"/>
      <c r="H89"/>
      <c r="I89"/>
      <c r="J89"/>
      <c r="K89"/>
      <c r="L89"/>
      <c r="M89"/>
      <c r="N89"/>
      <c r="O89"/>
      <c r="P89"/>
      <c r="Q89"/>
      <c r="R89"/>
      <c r="S89"/>
      <c r="T89"/>
      <c r="U89"/>
      <c r="V89"/>
      <c r="W89"/>
      <c r="X89"/>
      <c r="Y89"/>
      <c r="Z89"/>
      <c r="AA89"/>
      <c r="AB89"/>
      <c r="AC89"/>
    </row>
    <row r="90" spans="1:29" s="60" customFormat="1" ht="243.75" customHeight="1">
      <c r="A90" s="158"/>
      <c r="B90" s="886" t="s">
        <v>2811</v>
      </c>
      <c r="C90" s="158"/>
      <c r="D90" s="158"/>
      <c r="E90" s="459"/>
      <c r="F90" s="385"/>
      <c r="G90"/>
      <c r="H90"/>
      <c r="I90"/>
      <c r="J90"/>
      <c r="K90"/>
      <c r="L90"/>
      <c r="M90"/>
      <c r="N90"/>
      <c r="O90"/>
      <c r="P90"/>
      <c r="Q90"/>
      <c r="R90"/>
      <c r="S90"/>
      <c r="T90"/>
      <c r="U90"/>
      <c r="V90"/>
      <c r="W90"/>
      <c r="X90"/>
      <c r="Y90"/>
      <c r="Z90"/>
      <c r="AA90"/>
      <c r="AB90"/>
      <c r="AC90"/>
    </row>
    <row r="91" spans="1:29" s="60" customFormat="1" ht="114.75">
      <c r="A91" s="158"/>
      <c r="B91" s="890" t="s">
        <v>2258</v>
      </c>
      <c r="C91" s="158"/>
      <c r="D91" s="158"/>
      <c r="E91" s="459"/>
      <c r="F91" s="385"/>
      <c r="G91"/>
      <c r="H91"/>
      <c r="I91"/>
      <c r="J91"/>
      <c r="K91"/>
      <c r="L91"/>
      <c r="M91"/>
      <c r="N91"/>
      <c r="O91"/>
      <c r="P91"/>
      <c r="Q91"/>
      <c r="R91"/>
      <c r="S91"/>
      <c r="T91"/>
      <c r="U91"/>
      <c r="V91"/>
      <c r="W91"/>
      <c r="X91"/>
      <c r="Y91"/>
      <c r="Z91"/>
      <c r="AA91"/>
      <c r="AB91"/>
      <c r="AC91"/>
    </row>
    <row r="92" spans="1:29" s="60" customFormat="1" ht="215.25" customHeight="1">
      <c r="A92" s="158"/>
      <c r="B92" s="890" t="s">
        <v>2832</v>
      </c>
      <c r="C92" s="158"/>
      <c r="D92" s="158"/>
      <c r="E92" s="459"/>
      <c r="F92" s="385"/>
      <c r="G92"/>
      <c r="H92"/>
      <c r="I92"/>
      <c r="J92"/>
      <c r="K92"/>
      <c r="L92"/>
      <c r="M92"/>
      <c r="N92"/>
      <c r="O92"/>
      <c r="P92"/>
      <c r="Q92"/>
      <c r="R92"/>
      <c r="S92"/>
      <c r="T92"/>
      <c r="U92"/>
      <c r="V92"/>
      <c r="W92"/>
      <c r="X92"/>
      <c r="Y92"/>
      <c r="Z92"/>
      <c r="AA92"/>
      <c r="AB92"/>
      <c r="AC92"/>
    </row>
    <row r="93" spans="1:29" s="60" customFormat="1" ht="187.5" customHeight="1">
      <c r="A93" s="158"/>
      <c r="B93" s="886" t="s">
        <v>2467</v>
      </c>
      <c r="C93" s="158"/>
      <c r="D93" s="158"/>
      <c r="E93" s="459"/>
      <c r="F93" s="385"/>
      <c r="G93"/>
      <c r="H93"/>
      <c r="I93"/>
      <c r="J93"/>
      <c r="K93"/>
      <c r="L93"/>
      <c r="M93"/>
      <c r="N93"/>
      <c r="O93"/>
      <c r="P93"/>
      <c r="Q93"/>
      <c r="R93"/>
      <c r="S93"/>
      <c r="T93"/>
      <c r="U93"/>
      <c r="V93"/>
      <c r="W93"/>
      <c r="X93"/>
      <c r="Y93"/>
      <c r="Z93"/>
      <c r="AA93"/>
      <c r="AB93"/>
      <c r="AC93"/>
    </row>
    <row r="94" spans="1:29" s="60" customFormat="1" ht="63.75">
      <c r="A94" s="158"/>
      <c r="B94" s="137" t="s">
        <v>115</v>
      </c>
      <c r="C94" s="158"/>
      <c r="D94" s="158"/>
      <c r="E94" s="459"/>
      <c r="F94" s="385"/>
      <c r="G94"/>
      <c r="H94"/>
      <c r="I94"/>
      <c r="J94"/>
      <c r="K94"/>
      <c r="L94"/>
      <c r="M94"/>
      <c r="N94"/>
      <c r="O94"/>
      <c r="P94"/>
      <c r="Q94"/>
      <c r="R94"/>
      <c r="S94"/>
      <c r="T94"/>
      <c r="U94"/>
      <c r="V94"/>
      <c r="W94"/>
      <c r="X94"/>
      <c r="Y94"/>
      <c r="Z94"/>
      <c r="AA94"/>
      <c r="AB94"/>
      <c r="AC94"/>
    </row>
    <row r="95" spans="1:29" s="60" customFormat="1" ht="89.25">
      <c r="A95" s="158"/>
      <c r="B95" s="137" t="s">
        <v>2448</v>
      </c>
      <c r="C95" s="158"/>
      <c r="D95" s="158"/>
      <c r="E95" s="459"/>
      <c r="F95" s="385"/>
      <c r="G95"/>
      <c r="H95"/>
      <c r="I95"/>
      <c r="J95"/>
      <c r="K95"/>
      <c r="L95"/>
      <c r="M95"/>
      <c r="N95"/>
      <c r="O95"/>
      <c r="P95"/>
      <c r="Q95"/>
      <c r="R95"/>
      <c r="S95"/>
      <c r="T95"/>
      <c r="U95"/>
      <c r="V95"/>
      <c r="W95"/>
      <c r="X95"/>
      <c r="Y95"/>
      <c r="Z95"/>
      <c r="AA95"/>
      <c r="AB95"/>
      <c r="AC95"/>
    </row>
    <row r="96" spans="1:29" s="60" customFormat="1" ht="215.25" customHeight="1">
      <c r="A96" s="158"/>
      <c r="B96" s="137" t="s">
        <v>2259</v>
      </c>
      <c r="C96" s="158"/>
      <c r="D96" s="158"/>
      <c r="E96" s="459"/>
      <c r="F96" s="385"/>
      <c r="G96"/>
      <c r="H96"/>
      <c r="I96"/>
      <c r="J96"/>
      <c r="K96"/>
      <c r="L96"/>
      <c r="M96"/>
      <c r="N96"/>
      <c r="O96"/>
      <c r="P96"/>
      <c r="Q96"/>
      <c r="R96"/>
      <c r="S96"/>
      <c r="T96"/>
      <c r="U96"/>
      <c r="V96"/>
      <c r="W96"/>
      <c r="X96"/>
      <c r="Y96"/>
      <c r="Z96"/>
      <c r="AA96"/>
      <c r="AB96"/>
      <c r="AC96"/>
    </row>
    <row r="97" spans="1:29" s="60" customFormat="1" ht="146.25" customHeight="1">
      <c r="A97" s="158"/>
      <c r="B97" s="141" t="s">
        <v>2812</v>
      </c>
      <c r="C97" s="158"/>
      <c r="D97" s="158"/>
      <c r="E97" s="459"/>
      <c r="F97" s="385"/>
      <c r="G97"/>
      <c r="H97"/>
      <c r="I97"/>
      <c r="J97"/>
      <c r="K97"/>
      <c r="L97"/>
      <c r="M97"/>
      <c r="N97"/>
      <c r="O97"/>
      <c r="P97"/>
      <c r="Q97"/>
      <c r="R97"/>
      <c r="S97"/>
      <c r="T97"/>
      <c r="U97"/>
      <c r="V97"/>
      <c r="W97"/>
      <c r="X97"/>
      <c r="Y97"/>
      <c r="Z97"/>
      <c r="AA97"/>
      <c r="AB97"/>
      <c r="AC97"/>
    </row>
    <row r="98" spans="1:29" s="60" customFormat="1" ht="234" customHeight="1">
      <c r="A98" s="158"/>
      <c r="B98" s="886" t="s">
        <v>2813</v>
      </c>
      <c r="C98" s="158"/>
      <c r="D98" s="158"/>
      <c r="E98" s="459"/>
      <c r="F98" s="385"/>
      <c r="G98"/>
      <c r="H98"/>
      <c r="I98"/>
      <c r="J98"/>
      <c r="K98"/>
      <c r="L98"/>
      <c r="M98"/>
      <c r="N98"/>
      <c r="O98"/>
      <c r="P98"/>
      <c r="Q98"/>
      <c r="R98"/>
      <c r="S98"/>
      <c r="T98"/>
      <c r="U98"/>
      <c r="V98"/>
      <c r="W98"/>
      <c r="X98"/>
      <c r="Y98"/>
      <c r="Z98"/>
      <c r="AA98"/>
      <c r="AB98"/>
      <c r="AC98"/>
    </row>
    <row r="99" spans="1:29" s="60" customFormat="1" ht="38.25">
      <c r="A99" s="158"/>
      <c r="B99" s="137" t="s">
        <v>2917</v>
      </c>
      <c r="C99" s="158"/>
      <c r="D99" s="158"/>
      <c r="E99" s="459"/>
      <c r="F99" s="385"/>
      <c r="G99"/>
      <c r="H99"/>
      <c r="I99"/>
      <c r="J99"/>
      <c r="K99"/>
      <c r="L99"/>
      <c r="M99"/>
      <c r="N99"/>
      <c r="O99"/>
      <c r="P99"/>
      <c r="Q99"/>
      <c r="R99"/>
      <c r="S99"/>
      <c r="T99"/>
      <c r="U99"/>
      <c r="V99"/>
      <c r="W99"/>
      <c r="X99"/>
      <c r="Y99"/>
      <c r="Z99"/>
      <c r="AA99"/>
      <c r="AB99"/>
      <c r="AC99"/>
    </row>
    <row r="100" spans="1:29" s="60" customFormat="1" ht="102.95" customHeight="1">
      <c r="A100" s="158"/>
      <c r="B100" s="137" t="s">
        <v>116</v>
      </c>
      <c r="C100" s="158"/>
      <c r="D100" s="158"/>
      <c r="E100" s="459"/>
      <c r="F100" s="385"/>
      <c r="G100"/>
      <c r="H100"/>
      <c r="I100"/>
      <c r="J100"/>
      <c r="K100"/>
      <c r="L100"/>
      <c r="M100"/>
      <c r="N100"/>
      <c r="O100"/>
      <c r="P100"/>
      <c r="Q100"/>
      <c r="R100"/>
      <c r="S100"/>
      <c r="T100"/>
      <c r="U100"/>
      <c r="V100"/>
      <c r="W100"/>
      <c r="X100"/>
      <c r="Y100"/>
      <c r="Z100"/>
      <c r="AA100"/>
      <c r="AB100"/>
      <c r="AC100"/>
    </row>
    <row r="101" spans="1:29" s="60" customFormat="1" ht="63.75">
      <c r="A101" s="158"/>
      <c r="B101" s="137" t="s">
        <v>287</v>
      </c>
      <c r="C101" s="158"/>
      <c r="D101" s="158"/>
      <c r="E101" s="459"/>
      <c r="F101" s="385"/>
      <c r="G101"/>
      <c r="H101"/>
      <c r="I101"/>
      <c r="J101"/>
      <c r="K101"/>
      <c r="L101"/>
      <c r="M101"/>
      <c r="N101"/>
      <c r="O101"/>
      <c r="P101"/>
      <c r="Q101"/>
      <c r="R101"/>
      <c r="S101"/>
      <c r="T101"/>
      <c r="U101"/>
      <c r="V101"/>
      <c r="W101"/>
      <c r="X101"/>
      <c r="Y101"/>
      <c r="Z101"/>
      <c r="AA101"/>
      <c r="AB101"/>
      <c r="AC101"/>
    </row>
    <row r="102" spans="1:29" s="60" customFormat="1" ht="76.5">
      <c r="A102" s="158"/>
      <c r="B102" s="137" t="s">
        <v>117</v>
      </c>
      <c r="C102" s="158"/>
      <c r="D102" s="158"/>
      <c r="E102" s="459"/>
      <c r="F102" s="385"/>
      <c r="G102"/>
      <c r="H102"/>
      <c r="I102"/>
      <c r="J102"/>
      <c r="K102"/>
      <c r="L102"/>
      <c r="M102"/>
      <c r="N102"/>
      <c r="O102"/>
      <c r="P102"/>
      <c r="Q102"/>
      <c r="R102"/>
      <c r="S102"/>
      <c r="T102"/>
      <c r="U102"/>
      <c r="V102"/>
      <c r="W102"/>
      <c r="X102"/>
      <c r="Y102"/>
      <c r="Z102"/>
      <c r="AA102"/>
      <c r="AB102"/>
      <c r="AC102"/>
    </row>
    <row r="103" spans="1:29" s="60" customFormat="1" ht="102">
      <c r="A103" s="158"/>
      <c r="B103" s="137" t="s">
        <v>118</v>
      </c>
      <c r="C103" s="158"/>
      <c r="D103" s="158"/>
      <c r="E103" s="459"/>
      <c r="F103" s="385"/>
      <c r="G103"/>
      <c r="H103"/>
      <c r="I103"/>
      <c r="J103"/>
      <c r="K103"/>
      <c r="L103"/>
      <c r="M103"/>
      <c r="N103"/>
      <c r="O103"/>
      <c r="P103"/>
      <c r="Q103"/>
      <c r="R103"/>
      <c r="S103"/>
      <c r="T103"/>
      <c r="U103"/>
      <c r="V103"/>
      <c r="W103"/>
      <c r="X103"/>
      <c r="Y103"/>
      <c r="Z103"/>
      <c r="AA103"/>
      <c r="AB103"/>
      <c r="AC103"/>
    </row>
    <row r="104" spans="1:29" s="60" customFormat="1" ht="51">
      <c r="A104" s="158"/>
      <c r="B104" s="137" t="s">
        <v>288</v>
      </c>
      <c r="C104" s="158"/>
      <c r="D104" s="158"/>
      <c r="E104" s="459"/>
      <c r="F104" s="385"/>
      <c r="G104"/>
      <c r="H104"/>
      <c r="I104"/>
      <c r="J104"/>
      <c r="K104"/>
      <c r="L104"/>
      <c r="M104"/>
      <c r="N104"/>
      <c r="O104"/>
      <c r="P104"/>
      <c r="Q104"/>
      <c r="R104"/>
      <c r="S104"/>
      <c r="T104"/>
      <c r="U104"/>
      <c r="V104"/>
      <c r="W104"/>
      <c r="X104"/>
      <c r="Y104"/>
      <c r="Z104"/>
      <c r="AA104"/>
      <c r="AB104"/>
      <c r="AC104"/>
    </row>
    <row r="105" spans="1:29" s="60" customFormat="1">
      <c r="A105" s="158"/>
      <c r="B105" s="146"/>
      <c r="C105" s="438"/>
      <c r="D105" s="148"/>
      <c r="E105" s="458"/>
      <c r="F105" s="385"/>
      <c r="G105"/>
      <c r="H105"/>
      <c r="I105"/>
      <c r="J105"/>
      <c r="K105"/>
      <c r="L105"/>
      <c r="M105"/>
      <c r="N105"/>
      <c r="O105"/>
      <c r="P105"/>
      <c r="Q105"/>
      <c r="R105"/>
      <c r="S105"/>
      <c r="T105"/>
      <c r="U105"/>
      <c r="V105"/>
      <c r="W105"/>
      <c r="X105"/>
      <c r="Y105"/>
      <c r="Z105"/>
      <c r="AA105"/>
      <c r="AB105"/>
      <c r="AC105"/>
    </row>
    <row r="106" spans="1:29" s="112" customFormat="1">
      <c r="A106" s="402" t="s">
        <v>39</v>
      </c>
      <c r="B106" s="403" t="s">
        <v>40</v>
      </c>
      <c r="C106" s="402" t="s">
        <v>41</v>
      </c>
      <c r="D106" s="404" t="s">
        <v>42</v>
      </c>
      <c r="E106" s="379" t="s">
        <v>43</v>
      </c>
      <c r="F106" s="460" t="s">
        <v>44</v>
      </c>
      <c r="G106"/>
      <c r="H106"/>
      <c r="I106"/>
      <c r="J106"/>
      <c r="K106"/>
      <c r="L106"/>
      <c r="M106"/>
      <c r="N106"/>
      <c r="O106"/>
      <c r="P106"/>
      <c r="Q106"/>
      <c r="R106"/>
      <c r="S106"/>
      <c r="T106"/>
      <c r="U106"/>
      <c r="V106"/>
      <c r="W106"/>
      <c r="X106"/>
      <c r="Y106"/>
      <c r="Z106"/>
      <c r="AA106"/>
      <c r="AB106"/>
      <c r="AC106"/>
    </row>
    <row r="107" spans="1:29" s="60" customFormat="1" ht="39">
      <c r="A107" s="158" t="s">
        <v>139</v>
      </c>
      <c r="B107" s="790" t="s">
        <v>220</v>
      </c>
      <c r="C107" s="438"/>
      <c r="D107" s="148"/>
      <c r="E107" s="458"/>
      <c r="F107" s="385"/>
      <c r="G107"/>
      <c r="H107"/>
      <c r="I107"/>
      <c r="J107"/>
      <c r="K107"/>
      <c r="L107"/>
      <c r="M107"/>
      <c r="N107"/>
      <c r="O107"/>
      <c r="P107"/>
      <c r="Q107"/>
      <c r="R107"/>
      <c r="S107"/>
      <c r="T107"/>
      <c r="U107"/>
      <c r="V107"/>
      <c r="W107"/>
      <c r="X107"/>
      <c r="Y107"/>
      <c r="Z107"/>
      <c r="AA107"/>
      <c r="AB107"/>
      <c r="AC107"/>
    </row>
    <row r="108" spans="1:29" s="60" customFormat="1" ht="38.25">
      <c r="A108" s="158"/>
      <c r="B108" s="146" t="s">
        <v>122</v>
      </c>
      <c r="C108" s="438"/>
      <c r="D108" s="148"/>
      <c r="E108" s="458"/>
      <c r="F108" s="385"/>
      <c r="G108"/>
      <c r="H108"/>
      <c r="I108"/>
      <c r="J108"/>
      <c r="K108"/>
      <c r="L108"/>
      <c r="M108"/>
      <c r="N108"/>
      <c r="O108"/>
      <c r="P108"/>
      <c r="Q108"/>
      <c r="R108"/>
      <c r="S108"/>
      <c r="T108"/>
      <c r="U108"/>
      <c r="V108"/>
      <c r="W108"/>
      <c r="X108"/>
      <c r="Y108"/>
      <c r="Z108"/>
      <c r="AA108"/>
      <c r="AB108"/>
      <c r="AC108"/>
    </row>
    <row r="109" spans="1:29" s="60" customFormat="1" ht="25.5">
      <c r="A109" s="158"/>
      <c r="B109" s="146" t="s">
        <v>123</v>
      </c>
      <c r="C109" s="438"/>
      <c r="D109" s="148"/>
      <c r="E109" s="458"/>
      <c r="F109" s="385"/>
      <c r="G109"/>
      <c r="H109"/>
      <c r="I109"/>
      <c r="J109"/>
      <c r="K109"/>
      <c r="L109"/>
      <c r="M109"/>
      <c r="N109"/>
      <c r="O109"/>
      <c r="P109"/>
      <c r="Q109"/>
      <c r="R109"/>
      <c r="S109"/>
      <c r="T109"/>
      <c r="U109"/>
      <c r="V109"/>
      <c r="W109"/>
      <c r="X109"/>
      <c r="Y109"/>
      <c r="Z109"/>
      <c r="AA109"/>
      <c r="AB109"/>
      <c r="AC109"/>
    </row>
    <row r="110" spans="1:29" s="60" customFormat="1" ht="144" customHeight="1">
      <c r="A110" s="158"/>
      <c r="B110" s="791" t="s">
        <v>2260</v>
      </c>
      <c r="C110" s="438"/>
      <c r="D110" s="148"/>
      <c r="E110" s="458"/>
      <c r="F110" s="385"/>
      <c r="G110"/>
      <c r="H110"/>
      <c r="I110"/>
      <c r="J110"/>
      <c r="K110"/>
      <c r="L110"/>
      <c r="M110"/>
      <c r="N110"/>
      <c r="O110"/>
      <c r="P110"/>
      <c r="Q110"/>
      <c r="R110"/>
      <c r="S110"/>
      <c r="T110"/>
      <c r="U110"/>
      <c r="V110"/>
      <c r="W110"/>
      <c r="X110"/>
      <c r="Y110"/>
      <c r="Z110"/>
      <c r="AA110"/>
      <c r="AB110"/>
      <c r="AC110"/>
    </row>
    <row r="111" spans="1:29" s="60" customFormat="1" ht="122.25" customHeight="1">
      <c r="A111" s="158"/>
      <c r="B111" s="919" t="s">
        <v>2641</v>
      </c>
      <c r="C111" s="438"/>
      <c r="D111" s="148"/>
      <c r="E111" s="458"/>
      <c r="F111" s="385"/>
      <c r="G111"/>
      <c r="H111"/>
      <c r="I111"/>
      <c r="J111"/>
      <c r="K111"/>
      <c r="L111"/>
      <c r="M111"/>
      <c r="N111"/>
      <c r="O111"/>
      <c r="P111"/>
      <c r="Q111"/>
      <c r="R111"/>
      <c r="S111"/>
      <c r="T111"/>
      <c r="U111"/>
      <c r="V111"/>
      <c r="W111"/>
      <c r="X111"/>
      <c r="Y111"/>
      <c r="Z111"/>
      <c r="AA111"/>
      <c r="AB111"/>
      <c r="AC111"/>
    </row>
    <row r="112" spans="1:29" s="60" customFormat="1" ht="127.5">
      <c r="A112" s="158"/>
      <c r="B112" s="791" t="s">
        <v>2449</v>
      </c>
      <c r="C112" s="438"/>
      <c r="D112" s="148"/>
      <c r="E112" s="458"/>
      <c r="F112" s="385"/>
      <c r="G112"/>
      <c r="H112"/>
      <c r="I112"/>
      <c r="J112"/>
      <c r="K112"/>
      <c r="L112"/>
      <c r="M112"/>
      <c r="N112"/>
      <c r="O112"/>
      <c r="P112"/>
      <c r="Q112"/>
      <c r="R112"/>
      <c r="S112"/>
      <c r="T112"/>
      <c r="U112"/>
      <c r="V112"/>
      <c r="W112"/>
      <c r="X112"/>
      <c r="Y112"/>
      <c r="Z112"/>
      <c r="AA112"/>
      <c r="AB112"/>
      <c r="AC112"/>
    </row>
    <row r="113" spans="1:29" s="121" customFormat="1" ht="26.25">
      <c r="A113" s="161"/>
      <c r="B113" s="129" t="s">
        <v>2261</v>
      </c>
      <c r="C113" s="161"/>
      <c r="D113" s="161"/>
      <c r="E113" s="459"/>
      <c r="F113" s="385"/>
      <c r="G113"/>
      <c r="H113"/>
      <c r="I113"/>
      <c r="J113"/>
      <c r="K113"/>
      <c r="L113"/>
      <c r="M113"/>
      <c r="N113"/>
      <c r="O113"/>
      <c r="P113"/>
      <c r="Q113"/>
      <c r="R113"/>
      <c r="S113"/>
      <c r="T113"/>
      <c r="U113"/>
      <c r="V113"/>
      <c r="W113"/>
      <c r="X113"/>
      <c r="Y113"/>
      <c r="Z113"/>
      <c r="AA113"/>
      <c r="AB113"/>
      <c r="AC113"/>
    </row>
    <row r="114" spans="1:29" s="60" customFormat="1">
      <c r="A114" s="158" t="s">
        <v>71</v>
      </c>
      <c r="B114" s="790" t="s">
        <v>124</v>
      </c>
      <c r="C114" s="438" t="s">
        <v>48</v>
      </c>
      <c r="D114" s="148">
        <v>190.7</v>
      </c>
      <c r="E114" s="458"/>
      <c r="F114" s="385">
        <f>D114*E114</f>
        <v>0</v>
      </c>
      <c r="G114"/>
      <c r="H114"/>
      <c r="I114"/>
      <c r="J114"/>
      <c r="K114"/>
      <c r="L114"/>
      <c r="M114"/>
      <c r="N114"/>
      <c r="O114"/>
      <c r="P114"/>
      <c r="Q114"/>
      <c r="R114"/>
      <c r="S114"/>
      <c r="T114"/>
      <c r="U114"/>
      <c r="V114"/>
      <c r="W114"/>
      <c r="X114"/>
      <c r="Y114"/>
      <c r="Z114"/>
      <c r="AA114"/>
      <c r="AB114"/>
      <c r="AC114"/>
    </row>
    <row r="115" spans="1:29" s="60" customFormat="1" ht="15" customHeight="1">
      <c r="A115" s="158" t="s">
        <v>72</v>
      </c>
      <c r="B115" s="790" t="s">
        <v>289</v>
      </c>
      <c r="C115" s="438" t="s">
        <v>48</v>
      </c>
      <c r="D115" s="148">
        <v>190.7</v>
      </c>
      <c r="E115" s="458"/>
      <c r="F115" s="385">
        <f>D115*E115</f>
        <v>0</v>
      </c>
      <c r="G115"/>
      <c r="H115" s="823"/>
      <c r="I115"/>
      <c r="J115"/>
      <c r="K115"/>
      <c r="L115"/>
      <c r="M115"/>
      <c r="N115"/>
      <c r="O115"/>
      <c r="P115"/>
      <c r="Q115"/>
      <c r="R115"/>
      <c r="S115"/>
      <c r="T115"/>
      <c r="U115"/>
      <c r="V115"/>
      <c r="W115"/>
      <c r="X115"/>
      <c r="Y115"/>
      <c r="Z115"/>
      <c r="AA115"/>
      <c r="AB115"/>
      <c r="AC115"/>
    </row>
    <row r="116" spans="1:29" s="60" customFormat="1">
      <c r="A116" s="158" t="s">
        <v>73</v>
      </c>
      <c r="B116" s="146" t="s">
        <v>221</v>
      </c>
      <c r="C116" s="438" t="s">
        <v>48</v>
      </c>
      <c r="D116" s="148">
        <v>190.7</v>
      </c>
      <c r="E116" s="458"/>
      <c r="F116" s="385">
        <f>D116*E116</f>
        <v>0</v>
      </c>
      <c r="G116"/>
      <c r="H116"/>
      <c r="I116"/>
      <c r="J116"/>
      <c r="K116"/>
      <c r="L116"/>
      <c r="M116"/>
      <c r="N116"/>
      <c r="O116"/>
      <c r="P116"/>
      <c r="Q116"/>
      <c r="R116"/>
      <c r="S116"/>
      <c r="T116"/>
      <c r="U116"/>
      <c r="V116"/>
      <c r="W116"/>
      <c r="X116"/>
      <c r="Y116"/>
      <c r="Z116"/>
      <c r="AA116"/>
      <c r="AB116"/>
      <c r="AC116"/>
    </row>
    <row r="117" spans="1:29" s="60" customFormat="1">
      <c r="A117" s="158"/>
      <c r="B117" s="146"/>
      <c r="C117" s="438"/>
      <c r="D117" s="148"/>
      <c r="E117" s="458"/>
      <c r="F117" s="385"/>
      <c r="G117"/>
      <c r="H117"/>
      <c r="I117"/>
      <c r="J117"/>
      <c r="K117"/>
      <c r="L117"/>
      <c r="M117"/>
      <c r="N117"/>
      <c r="O117"/>
      <c r="P117"/>
      <c r="Q117"/>
      <c r="R117"/>
      <c r="S117"/>
      <c r="T117"/>
      <c r="U117"/>
      <c r="V117"/>
      <c r="W117"/>
      <c r="X117"/>
      <c r="Y117"/>
      <c r="Z117"/>
      <c r="AA117"/>
      <c r="AB117"/>
      <c r="AC117"/>
    </row>
    <row r="118" spans="1:29" s="929" customFormat="1" ht="44.25" customHeight="1">
      <c r="A118" s="158" t="s">
        <v>361</v>
      </c>
      <c r="B118" s="137" t="s">
        <v>1762</v>
      </c>
      <c r="C118" s="924"/>
      <c r="D118" s="925"/>
      <c r="E118" s="926"/>
      <c r="F118" s="927"/>
      <c r="G118" s="928"/>
      <c r="H118" s="928"/>
      <c r="I118" s="928"/>
      <c r="J118" s="928"/>
      <c r="K118" s="928"/>
      <c r="L118" s="928"/>
      <c r="M118" s="928"/>
      <c r="N118" s="928"/>
      <c r="O118" s="928"/>
      <c r="P118" s="928"/>
      <c r="Q118" s="928"/>
      <c r="R118" s="928"/>
      <c r="S118" s="928"/>
      <c r="T118" s="928"/>
      <c r="U118" s="928"/>
      <c r="V118" s="928"/>
      <c r="W118" s="928"/>
      <c r="X118" s="928"/>
      <c r="Y118" s="928"/>
      <c r="Z118" s="928"/>
      <c r="AA118" s="928"/>
      <c r="AB118" s="928"/>
      <c r="AC118" s="928"/>
    </row>
    <row r="119" spans="1:29" s="60" customFormat="1" ht="114.75">
      <c r="A119" s="158" t="s">
        <v>71</v>
      </c>
      <c r="B119" s="146" t="s">
        <v>222</v>
      </c>
      <c r="C119" s="438" t="s">
        <v>48</v>
      </c>
      <c r="D119" s="148">
        <v>18.2</v>
      </c>
      <c r="E119" s="458"/>
      <c r="F119" s="385">
        <f>D119*E119</f>
        <v>0</v>
      </c>
      <c r="G119"/>
      <c r="H119"/>
      <c r="I119"/>
      <c r="J119"/>
      <c r="K119"/>
      <c r="L119"/>
      <c r="M119"/>
      <c r="N119"/>
      <c r="O119"/>
      <c r="P119"/>
      <c r="Q119"/>
      <c r="R119"/>
      <c r="S119"/>
      <c r="T119"/>
      <c r="U119"/>
      <c r="V119"/>
      <c r="W119"/>
      <c r="X119"/>
      <c r="Y119"/>
      <c r="Z119"/>
      <c r="AA119"/>
      <c r="AB119"/>
      <c r="AC119"/>
    </row>
    <row r="120" spans="1:29" s="60" customFormat="1">
      <c r="A120" s="158"/>
      <c r="B120" s="887"/>
      <c r="G120"/>
      <c r="H120"/>
      <c r="I120"/>
      <c r="J120"/>
      <c r="K120"/>
      <c r="L120"/>
      <c r="M120"/>
      <c r="N120"/>
      <c r="O120"/>
      <c r="P120"/>
      <c r="Q120"/>
      <c r="R120"/>
      <c r="S120"/>
      <c r="T120"/>
      <c r="U120"/>
      <c r="V120"/>
      <c r="W120"/>
      <c r="X120"/>
      <c r="Y120"/>
      <c r="Z120"/>
      <c r="AA120"/>
      <c r="AB120"/>
      <c r="AC120"/>
    </row>
    <row r="121" spans="1:29" s="60" customFormat="1" ht="141" customHeight="1">
      <c r="A121" s="158" t="s">
        <v>72</v>
      </c>
      <c r="B121" s="146" t="s">
        <v>224</v>
      </c>
      <c r="C121" s="438" t="s">
        <v>48</v>
      </c>
      <c r="D121" s="148">
        <v>18.2</v>
      </c>
      <c r="E121" s="458"/>
      <c r="F121" s="385">
        <f t="shared" ref="F121" si="0">D121*E121</f>
        <v>0</v>
      </c>
      <c r="G121"/>
      <c r="H121" s="409"/>
      <c r="I121"/>
      <c r="J121"/>
      <c r="K121"/>
      <c r="L121"/>
      <c r="M121"/>
      <c r="N121"/>
      <c r="O121"/>
      <c r="P121"/>
      <c r="Q121"/>
      <c r="R121"/>
      <c r="S121"/>
      <c r="T121"/>
      <c r="U121"/>
      <c r="V121"/>
      <c r="W121"/>
      <c r="X121"/>
      <c r="Y121"/>
      <c r="Z121"/>
      <c r="AA121"/>
      <c r="AB121"/>
      <c r="AC121"/>
    </row>
    <row r="122" spans="1:29" s="60" customFormat="1">
      <c r="A122" s="158"/>
      <c r="B122" s="163"/>
      <c r="C122" s="438"/>
      <c r="D122" s="148"/>
      <c r="E122" s="458"/>
      <c r="F122" s="385"/>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row>
    <row r="123" spans="1:29" s="121" customFormat="1">
      <c r="A123" s="161" t="s">
        <v>73</v>
      </c>
      <c r="B123" s="129" t="s">
        <v>223</v>
      </c>
      <c r="C123" s="161"/>
      <c r="D123" s="161"/>
      <c r="E123" s="459"/>
      <c r="F123" s="385"/>
      <c r="G123"/>
      <c r="H123" s="409"/>
      <c r="I123"/>
      <c r="J123"/>
      <c r="K123"/>
      <c r="L123"/>
      <c r="M123"/>
      <c r="N123"/>
      <c r="O123"/>
      <c r="P123"/>
      <c r="Q123"/>
      <c r="R123"/>
      <c r="S123"/>
      <c r="T123"/>
      <c r="U123"/>
      <c r="V123"/>
      <c r="W123"/>
      <c r="X123"/>
      <c r="Y123"/>
      <c r="Z123"/>
      <c r="AA123"/>
      <c r="AB123"/>
      <c r="AC123"/>
    </row>
    <row r="124" spans="1:29" s="60" customFormat="1" ht="204">
      <c r="A124" s="158"/>
      <c r="B124" s="899" t="s">
        <v>2468</v>
      </c>
      <c r="C124" s="442" t="s">
        <v>119</v>
      </c>
      <c r="D124" s="442">
        <v>16.5</v>
      </c>
      <c r="E124" s="458"/>
      <c r="F124" s="385">
        <f t="shared" ref="F124" si="1">D124*E124</f>
        <v>0</v>
      </c>
      <c r="G124"/>
      <c r="H124" s="409"/>
      <c r="I124"/>
      <c r="J124"/>
      <c r="K124"/>
      <c r="L124"/>
      <c r="M124"/>
      <c r="N124"/>
      <c r="O124"/>
      <c r="P124"/>
      <c r="Q124"/>
      <c r="R124"/>
      <c r="S124"/>
      <c r="T124"/>
      <c r="U124"/>
      <c r="V124"/>
      <c r="W124"/>
      <c r="X124"/>
      <c r="Y124"/>
      <c r="Z124"/>
      <c r="AA124"/>
      <c r="AB124"/>
      <c r="AC124"/>
    </row>
    <row r="125" spans="1:29" s="834" customFormat="1">
      <c r="A125" s="161"/>
      <c r="B125" s="129"/>
      <c r="C125" s="442"/>
      <c r="D125" s="442"/>
      <c r="E125" s="458"/>
      <c r="F125" s="385"/>
      <c r="G125" s="409"/>
      <c r="H125" s="409"/>
      <c r="I125" s="409"/>
      <c r="J125" s="409"/>
      <c r="K125" s="409"/>
      <c r="L125" s="409"/>
      <c r="M125" s="409"/>
      <c r="N125" s="409"/>
      <c r="O125" s="409"/>
      <c r="P125" s="409"/>
      <c r="Q125" s="409"/>
      <c r="R125" s="409"/>
      <c r="S125" s="409"/>
      <c r="T125" s="409"/>
      <c r="U125" s="409"/>
      <c r="V125" s="409"/>
      <c r="W125" s="409"/>
      <c r="X125" s="409"/>
      <c r="Y125" s="409"/>
      <c r="Z125" s="409"/>
      <c r="AA125" s="409"/>
      <c r="AB125" s="409"/>
      <c r="AC125" s="409"/>
    </row>
    <row r="126" spans="1:29" s="60" customFormat="1" ht="153">
      <c r="A126" s="158" t="s">
        <v>74</v>
      </c>
      <c r="B126" s="891" t="s">
        <v>2469</v>
      </c>
      <c r="C126" s="438"/>
      <c r="D126" s="148"/>
      <c r="E126" s="458"/>
      <c r="F126" s="385"/>
      <c r="G126"/>
      <c r="H126" s="409"/>
      <c r="I126"/>
      <c r="J126"/>
      <c r="K126"/>
      <c r="L126"/>
      <c r="M126"/>
      <c r="N126"/>
      <c r="O126"/>
      <c r="P126"/>
      <c r="Q126"/>
      <c r="R126"/>
      <c r="S126"/>
      <c r="T126"/>
      <c r="U126"/>
      <c r="V126"/>
      <c r="W126"/>
      <c r="X126"/>
      <c r="Y126"/>
      <c r="Z126"/>
      <c r="AA126"/>
      <c r="AB126"/>
      <c r="AC126"/>
    </row>
    <row r="127" spans="1:29" s="60" customFormat="1" ht="165.75">
      <c r="A127" s="158"/>
      <c r="B127" s="146" t="s">
        <v>2450</v>
      </c>
      <c r="C127" s="442" t="s">
        <v>48</v>
      </c>
      <c r="D127" s="148">
        <v>18.2</v>
      </c>
      <c r="E127" s="458"/>
      <c r="F127" s="385">
        <f t="shared" ref="F127" si="2">D127*E127</f>
        <v>0</v>
      </c>
      <c r="G127"/>
      <c r="H127" s="409"/>
      <c r="I127"/>
      <c r="J127"/>
      <c r="K127"/>
      <c r="L127"/>
      <c r="M127"/>
      <c r="N127"/>
      <c r="O127"/>
      <c r="P127"/>
      <c r="Q127"/>
      <c r="R127"/>
      <c r="S127"/>
      <c r="T127"/>
      <c r="U127"/>
      <c r="V127"/>
      <c r="W127"/>
      <c r="X127"/>
      <c r="Y127"/>
      <c r="Z127"/>
      <c r="AA127"/>
      <c r="AB127"/>
      <c r="AC127"/>
    </row>
    <row r="128" spans="1:29" s="60" customFormat="1">
      <c r="A128" s="158"/>
      <c r="B128" s="146"/>
      <c r="C128" s="442"/>
      <c r="D128" s="148"/>
      <c r="E128" s="458"/>
      <c r="F128" s="385"/>
      <c r="G128"/>
      <c r="H128" s="409"/>
      <c r="I128"/>
      <c r="J128"/>
      <c r="K128"/>
      <c r="L128"/>
      <c r="M128"/>
      <c r="N128"/>
      <c r="O128"/>
      <c r="P128"/>
      <c r="Q128"/>
      <c r="R128"/>
      <c r="S128"/>
      <c r="T128"/>
      <c r="U128"/>
      <c r="V128"/>
      <c r="W128"/>
      <c r="X128"/>
      <c r="Y128"/>
      <c r="Z128"/>
      <c r="AA128"/>
      <c r="AB128"/>
      <c r="AC128"/>
    </row>
    <row r="129" spans="1:29" s="60" customFormat="1" ht="77.25">
      <c r="A129" s="158" t="s">
        <v>75</v>
      </c>
      <c r="B129" s="920" t="s">
        <v>2642</v>
      </c>
      <c r="C129" s="438" t="s">
        <v>120</v>
      </c>
      <c r="D129" s="148">
        <v>26</v>
      </c>
      <c r="E129" s="458"/>
      <c r="F129" s="385">
        <f t="shared" ref="F129:F134" si="3">D129*E129</f>
        <v>0</v>
      </c>
      <c r="G129"/>
      <c r="H129" s="409"/>
      <c r="I129"/>
      <c r="J129"/>
      <c r="K129"/>
      <c r="L129"/>
      <c r="M129"/>
      <c r="N129"/>
      <c r="O129"/>
      <c r="P129"/>
      <c r="Q129"/>
      <c r="R129"/>
      <c r="S129"/>
      <c r="T129"/>
      <c r="U129"/>
      <c r="V129"/>
      <c r="W129"/>
      <c r="X129"/>
      <c r="Y129"/>
      <c r="Z129"/>
      <c r="AA129"/>
      <c r="AB129"/>
      <c r="AC129"/>
    </row>
    <row r="130" spans="1:29" s="60" customFormat="1" ht="38.25">
      <c r="A130" s="158" t="s">
        <v>76</v>
      </c>
      <c r="B130" s="146" t="s">
        <v>2470</v>
      </c>
      <c r="C130" s="438"/>
      <c r="D130" s="148"/>
      <c r="E130" s="458"/>
      <c r="F130" s="385"/>
      <c r="G130"/>
      <c r="H130" s="409"/>
      <c r="I130"/>
      <c r="J130"/>
      <c r="K130"/>
      <c r="L130"/>
      <c r="M130"/>
      <c r="N130"/>
      <c r="O130"/>
      <c r="P130"/>
      <c r="Q130"/>
      <c r="R130"/>
      <c r="S130"/>
      <c r="T130"/>
      <c r="U130"/>
      <c r="V130"/>
      <c r="W130"/>
      <c r="X130"/>
      <c r="Y130"/>
      <c r="Z130"/>
      <c r="AA130"/>
      <c r="AB130"/>
      <c r="AC130"/>
    </row>
    <row r="131" spans="1:29" s="60" customFormat="1" ht="38.25">
      <c r="A131" s="158"/>
      <c r="B131" s="146" t="s">
        <v>2471</v>
      </c>
      <c r="C131" s="438" t="s">
        <v>120</v>
      </c>
      <c r="D131" s="148">
        <v>26</v>
      </c>
      <c r="E131" s="458"/>
      <c r="F131" s="385">
        <f t="shared" ref="F131" si="4">D131*E131</f>
        <v>0</v>
      </c>
      <c r="G131"/>
      <c r="H131" s="409"/>
      <c r="I131"/>
      <c r="J131"/>
      <c r="K131"/>
      <c r="L131"/>
      <c r="M131"/>
      <c r="N131"/>
      <c r="O131"/>
      <c r="P131"/>
      <c r="Q131"/>
      <c r="R131"/>
      <c r="S131"/>
      <c r="T131"/>
      <c r="U131"/>
      <c r="V131"/>
      <c r="W131"/>
      <c r="X131"/>
      <c r="Y131"/>
      <c r="Z131"/>
      <c r="AA131"/>
      <c r="AB131"/>
      <c r="AC131"/>
    </row>
    <row r="132" spans="1:29" s="60" customFormat="1">
      <c r="A132" s="158"/>
      <c r="B132" s="146"/>
      <c r="C132" s="438"/>
      <c r="D132" s="148"/>
      <c r="E132" s="458"/>
      <c r="F132" s="385"/>
      <c r="G132"/>
      <c r="H132" s="409"/>
      <c r="I132"/>
      <c r="J132"/>
      <c r="K132"/>
      <c r="L132"/>
      <c r="M132"/>
      <c r="N132"/>
      <c r="O132"/>
      <c r="P132"/>
      <c r="Q132"/>
      <c r="R132"/>
      <c r="S132"/>
      <c r="T132"/>
      <c r="U132"/>
      <c r="V132"/>
      <c r="W132"/>
      <c r="X132"/>
      <c r="Y132"/>
      <c r="Z132"/>
      <c r="AA132"/>
      <c r="AB132"/>
      <c r="AC132"/>
    </row>
    <row r="133" spans="1:29" s="60" customFormat="1" ht="25.5">
      <c r="A133" s="158" t="s">
        <v>77</v>
      </c>
      <c r="B133" s="163" t="s">
        <v>2472</v>
      </c>
      <c r="C133" s="438" t="s">
        <v>45</v>
      </c>
      <c r="D133" s="148">
        <v>4</v>
      </c>
      <c r="E133" s="458"/>
      <c r="F133" s="385">
        <f t="shared" si="3"/>
        <v>0</v>
      </c>
      <c r="G133"/>
      <c r="H133" s="409"/>
      <c r="I133"/>
      <c r="J133"/>
      <c r="K133"/>
      <c r="L133"/>
      <c r="M133"/>
      <c r="N133"/>
      <c r="O133"/>
      <c r="P133"/>
      <c r="Q133"/>
      <c r="R133"/>
      <c r="S133"/>
      <c r="T133"/>
      <c r="U133"/>
      <c r="V133"/>
      <c r="W133"/>
      <c r="X133"/>
      <c r="Y133"/>
      <c r="Z133"/>
      <c r="AA133"/>
      <c r="AB133"/>
      <c r="AC133"/>
    </row>
    <row r="134" spans="1:29" s="60" customFormat="1" ht="132" customHeight="1">
      <c r="A134" s="158" t="s">
        <v>346</v>
      </c>
      <c r="B134" s="146" t="s">
        <v>2473</v>
      </c>
      <c r="C134" s="438" t="s">
        <v>48</v>
      </c>
      <c r="D134" s="148">
        <v>21</v>
      </c>
      <c r="E134" s="458"/>
      <c r="F134" s="385">
        <f t="shared" si="3"/>
        <v>0</v>
      </c>
      <c r="G134"/>
      <c r="H134" s="409"/>
      <c r="I134"/>
      <c r="J134"/>
      <c r="K134"/>
      <c r="L134"/>
      <c r="M134"/>
      <c r="N134"/>
      <c r="O134"/>
      <c r="P134"/>
      <c r="Q134"/>
      <c r="R134"/>
      <c r="S134"/>
      <c r="T134"/>
      <c r="U134"/>
      <c r="V134"/>
      <c r="W134"/>
      <c r="X134"/>
      <c r="Y134"/>
      <c r="Z134"/>
      <c r="AA134"/>
      <c r="AB134"/>
      <c r="AC134"/>
    </row>
    <row r="135" spans="1:29" s="60" customFormat="1" ht="63.75">
      <c r="A135" s="158" t="s">
        <v>80</v>
      </c>
      <c r="B135" s="146" t="s">
        <v>1763</v>
      </c>
      <c r="C135" s="438" t="s">
        <v>48</v>
      </c>
      <c r="D135" s="148">
        <v>21</v>
      </c>
      <c r="E135" s="458"/>
      <c r="F135" s="385">
        <f t="shared" ref="F135" si="5">D135*E135</f>
        <v>0</v>
      </c>
      <c r="G135"/>
      <c r="H135" s="409"/>
      <c r="I135"/>
      <c r="J135"/>
      <c r="K135"/>
      <c r="L135"/>
      <c r="M135"/>
      <c r="N135"/>
      <c r="O135"/>
      <c r="P135"/>
      <c r="Q135"/>
      <c r="R135"/>
      <c r="S135"/>
      <c r="T135"/>
      <c r="U135"/>
      <c r="V135"/>
      <c r="W135"/>
      <c r="X135"/>
      <c r="Y135"/>
      <c r="Z135"/>
      <c r="AA135"/>
      <c r="AB135"/>
      <c r="AC135"/>
    </row>
    <row r="136" spans="1:29" s="60" customFormat="1">
      <c r="A136" s="158"/>
      <c r="B136" s="146"/>
      <c r="C136" s="438"/>
      <c r="D136" s="148"/>
      <c r="E136" s="458"/>
      <c r="F136" s="385"/>
      <c r="G136"/>
      <c r="H136"/>
      <c r="I136"/>
      <c r="J136"/>
      <c r="K136"/>
      <c r="L136"/>
      <c r="M136"/>
      <c r="N136"/>
      <c r="O136"/>
      <c r="P136"/>
      <c r="Q136"/>
      <c r="R136"/>
      <c r="S136"/>
      <c r="T136"/>
      <c r="U136"/>
      <c r="V136"/>
      <c r="W136"/>
      <c r="X136"/>
      <c r="Y136"/>
      <c r="Z136"/>
      <c r="AA136"/>
      <c r="AB136"/>
      <c r="AC136"/>
    </row>
    <row r="137" spans="1:29" s="60" customFormat="1" ht="118.5" customHeight="1">
      <c r="A137" s="158" t="s">
        <v>362</v>
      </c>
      <c r="B137" s="146" t="s">
        <v>2474</v>
      </c>
      <c r="C137" s="438"/>
      <c r="D137" s="148"/>
      <c r="E137" s="458"/>
      <c r="F137" s="385"/>
      <c r="G137"/>
      <c r="H137"/>
      <c r="I137"/>
      <c r="J137"/>
      <c r="K137"/>
      <c r="L137"/>
      <c r="M137"/>
      <c r="N137"/>
      <c r="O137"/>
      <c r="P137"/>
      <c r="Q137"/>
      <c r="R137"/>
      <c r="S137"/>
      <c r="T137"/>
      <c r="U137"/>
      <c r="V137"/>
      <c r="W137"/>
      <c r="X137"/>
      <c r="Y137"/>
      <c r="Z137"/>
      <c r="AA137"/>
      <c r="AB137"/>
      <c r="AC137"/>
    </row>
    <row r="138" spans="1:29" s="60" customFormat="1">
      <c r="A138" s="158"/>
      <c r="B138" s="146" t="s">
        <v>226</v>
      </c>
      <c r="C138" s="438"/>
      <c r="D138" s="148"/>
      <c r="E138" s="458"/>
      <c r="F138" s="385"/>
      <c r="G138"/>
      <c r="H138"/>
      <c r="I138"/>
      <c r="J138"/>
      <c r="K138"/>
      <c r="L138"/>
      <c r="M138"/>
      <c r="N138"/>
      <c r="O138"/>
      <c r="P138"/>
      <c r="Q138"/>
      <c r="R138"/>
      <c r="S138"/>
      <c r="T138"/>
      <c r="U138"/>
      <c r="V138"/>
      <c r="W138"/>
      <c r="X138"/>
      <c r="Y138"/>
      <c r="Z138"/>
      <c r="AA138"/>
      <c r="AB138"/>
      <c r="AC138"/>
    </row>
    <row r="139" spans="1:29" s="60" customFormat="1">
      <c r="A139" s="158"/>
      <c r="B139" s="163" t="s">
        <v>360</v>
      </c>
      <c r="C139" s="438" t="s">
        <v>120</v>
      </c>
      <c r="D139" s="148">
        <v>31.9</v>
      </c>
      <c r="E139" s="458"/>
      <c r="F139" s="385">
        <f t="shared" ref="F139:F143" si="6">D139*E139</f>
        <v>0</v>
      </c>
      <c r="G139"/>
      <c r="H139"/>
      <c r="I139"/>
      <c r="J139"/>
      <c r="K139"/>
      <c r="L139"/>
      <c r="M139"/>
      <c r="N139"/>
      <c r="O139"/>
      <c r="P139"/>
      <c r="Q139"/>
      <c r="R139"/>
      <c r="S139"/>
      <c r="T139"/>
      <c r="U139"/>
      <c r="V139"/>
      <c r="W139"/>
      <c r="X139"/>
      <c r="Y139"/>
      <c r="Z139"/>
      <c r="AA139"/>
      <c r="AB139"/>
      <c r="AC139"/>
    </row>
    <row r="140" spans="1:29" s="60" customFormat="1">
      <c r="A140" s="158"/>
      <c r="B140" s="146"/>
      <c r="C140" s="438"/>
      <c r="D140" s="148"/>
      <c r="E140" s="458"/>
      <c r="F140" s="385"/>
      <c r="G140"/>
      <c r="H140"/>
      <c r="I140"/>
      <c r="J140"/>
      <c r="K140"/>
      <c r="L140"/>
      <c r="M140"/>
      <c r="N140"/>
      <c r="O140"/>
      <c r="P140"/>
      <c r="Q140"/>
      <c r="R140"/>
      <c r="S140"/>
      <c r="T140"/>
      <c r="U140"/>
      <c r="V140"/>
      <c r="W140"/>
      <c r="X140"/>
      <c r="Y140"/>
      <c r="Z140"/>
      <c r="AA140"/>
      <c r="AB140"/>
      <c r="AC140"/>
    </row>
    <row r="141" spans="1:29" s="60" customFormat="1" ht="76.5">
      <c r="A141" s="158" t="s">
        <v>140</v>
      </c>
      <c r="B141" s="146" t="s">
        <v>228</v>
      </c>
      <c r="C141" s="438"/>
      <c r="D141" s="148"/>
      <c r="E141" s="458"/>
      <c r="F141" s="385"/>
      <c r="G141"/>
      <c r="H141"/>
      <c r="I141"/>
      <c r="J141"/>
      <c r="K141"/>
      <c r="L141"/>
      <c r="M141"/>
      <c r="N141"/>
      <c r="O141"/>
      <c r="P141"/>
      <c r="Q141"/>
      <c r="R141"/>
      <c r="S141"/>
      <c r="T141"/>
      <c r="U141"/>
      <c r="V141"/>
      <c r="W141"/>
      <c r="X141"/>
      <c r="Y141"/>
      <c r="Z141"/>
      <c r="AA141"/>
      <c r="AB141"/>
      <c r="AC141"/>
    </row>
    <row r="142" spans="1:29" s="60" customFormat="1">
      <c r="A142" s="158"/>
      <c r="B142" s="146" t="s">
        <v>227</v>
      </c>
      <c r="C142" s="438"/>
      <c r="D142" s="148"/>
      <c r="E142" s="458"/>
      <c r="F142" s="385"/>
      <c r="G142"/>
      <c r="H142"/>
      <c r="I142"/>
      <c r="J142"/>
      <c r="K142"/>
      <c r="L142"/>
      <c r="M142"/>
      <c r="N142"/>
      <c r="O142"/>
      <c r="P142"/>
      <c r="Q142"/>
      <c r="R142"/>
      <c r="S142"/>
      <c r="T142"/>
      <c r="U142"/>
      <c r="V142"/>
      <c r="W142"/>
      <c r="X142"/>
      <c r="Y142"/>
      <c r="Z142"/>
      <c r="AA142"/>
      <c r="AB142"/>
      <c r="AC142"/>
    </row>
    <row r="143" spans="1:29" s="60" customFormat="1">
      <c r="A143" s="158"/>
      <c r="B143" s="146" t="s">
        <v>360</v>
      </c>
      <c r="C143" s="438" t="s">
        <v>120</v>
      </c>
      <c r="D143" s="148">
        <v>31.9</v>
      </c>
      <c r="E143" s="458"/>
      <c r="F143" s="385">
        <f t="shared" si="6"/>
        <v>0</v>
      </c>
      <c r="G143"/>
      <c r="H143"/>
      <c r="I143"/>
      <c r="J143"/>
      <c r="K143"/>
      <c r="L143"/>
      <c r="M143"/>
      <c r="N143"/>
      <c r="O143"/>
      <c r="P143"/>
      <c r="Q143"/>
      <c r="R143"/>
      <c r="S143"/>
      <c r="T143"/>
      <c r="U143"/>
      <c r="V143"/>
      <c r="W143"/>
      <c r="X143"/>
      <c r="Y143"/>
      <c r="Z143"/>
      <c r="AA143"/>
      <c r="AB143"/>
      <c r="AC143"/>
    </row>
    <row r="144" spans="1:29" s="160" customFormat="1">
      <c r="A144" s="158"/>
      <c r="B144" s="163"/>
      <c r="C144" s="438"/>
      <c r="D144" s="148"/>
      <c r="E144" s="458"/>
      <c r="F144" s="385"/>
      <c r="G144"/>
      <c r="H144"/>
      <c r="I144"/>
      <c r="J144"/>
      <c r="K144"/>
      <c r="L144"/>
      <c r="M144"/>
      <c r="N144"/>
      <c r="O144"/>
      <c r="P144"/>
      <c r="Q144"/>
      <c r="R144"/>
      <c r="S144"/>
      <c r="T144"/>
      <c r="U144"/>
      <c r="V144"/>
      <c r="W144"/>
      <c r="X144"/>
      <c r="Y144"/>
      <c r="Z144"/>
      <c r="AA144"/>
      <c r="AB144"/>
      <c r="AC144"/>
    </row>
    <row r="145" spans="1:29" s="160" customFormat="1" ht="158.25" customHeight="1">
      <c r="A145" s="158" t="s">
        <v>371</v>
      </c>
      <c r="B145" s="146" t="s">
        <v>2262</v>
      </c>
      <c r="C145" s="438" t="s">
        <v>48</v>
      </c>
      <c r="D145" s="148">
        <v>168</v>
      </c>
      <c r="E145" s="458"/>
      <c r="F145" s="385">
        <f t="shared" ref="F145" si="7">D145*E145</f>
        <v>0</v>
      </c>
      <c r="G145"/>
      <c r="H145"/>
      <c r="I145"/>
      <c r="J145"/>
      <c r="K145"/>
      <c r="L145"/>
      <c r="M145"/>
      <c r="N145"/>
      <c r="O145"/>
      <c r="P145"/>
      <c r="Q145"/>
      <c r="R145"/>
      <c r="S145"/>
      <c r="T145"/>
      <c r="U145"/>
      <c r="V145"/>
      <c r="W145"/>
      <c r="X145"/>
      <c r="Y145"/>
      <c r="Z145"/>
      <c r="AA145"/>
      <c r="AB145"/>
      <c r="AC145"/>
    </row>
    <row r="146" spans="1:29" s="160" customFormat="1">
      <c r="A146" s="158"/>
      <c r="B146" s="146"/>
      <c r="C146" s="439"/>
      <c r="D146" s="148"/>
      <c r="E146" s="458"/>
      <c r="F146" s="385"/>
      <c r="G146"/>
      <c r="H146"/>
      <c r="I146"/>
      <c r="J146"/>
      <c r="K146"/>
      <c r="L146"/>
      <c r="M146"/>
      <c r="N146"/>
      <c r="O146"/>
      <c r="P146"/>
      <c r="Q146"/>
      <c r="R146"/>
      <c r="S146"/>
      <c r="T146"/>
      <c r="U146"/>
      <c r="V146"/>
      <c r="W146"/>
      <c r="X146"/>
      <c r="Y146"/>
      <c r="Z146"/>
      <c r="AA146"/>
      <c r="AB146"/>
      <c r="AC146"/>
    </row>
    <row r="147" spans="1:29" s="160" customFormat="1" ht="127.5">
      <c r="A147" s="158" t="s">
        <v>385</v>
      </c>
      <c r="B147" s="891" t="s">
        <v>2475</v>
      </c>
      <c r="C147" s="438" t="s">
        <v>48</v>
      </c>
      <c r="D147" s="148">
        <v>8</v>
      </c>
      <c r="E147" s="458"/>
      <c r="F147" s="385">
        <f t="shared" ref="F147" si="8">D147*E147</f>
        <v>0</v>
      </c>
      <c r="G147"/>
      <c r="H147"/>
      <c r="I147"/>
      <c r="J147"/>
      <c r="K147"/>
      <c r="L147"/>
      <c r="M147"/>
      <c r="N147"/>
      <c r="O147"/>
      <c r="P147"/>
      <c r="Q147"/>
      <c r="R147"/>
      <c r="S147"/>
      <c r="T147"/>
      <c r="U147"/>
      <c r="V147"/>
      <c r="W147"/>
      <c r="X147"/>
      <c r="Y147"/>
      <c r="Z147"/>
      <c r="AA147"/>
      <c r="AB147"/>
      <c r="AC147"/>
    </row>
    <row r="148" spans="1:29" s="160" customFormat="1">
      <c r="A148" s="158"/>
      <c r="B148" s="146"/>
      <c r="C148" s="439"/>
      <c r="D148" s="148"/>
      <c r="E148" s="458"/>
      <c r="F148" s="385"/>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row>
    <row r="149" spans="1:29" s="160" customFormat="1" ht="178.5" customHeight="1">
      <c r="A149" s="158" t="s">
        <v>464</v>
      </c>
      <c r="B149" s="159" t="s">
        <v>2733</v>
      </c>
      <c r="C149" s="438" t="s">
        <v>48</v>
      </c>
      <c r="D149" s="148">
        <v>168</v>
      </c>
      <c r="E149" s="458"/>
      <c r="F149" s="385">
        <f t="shared" ref="F149" si="9">D149*E149</f>
        <v>0</v>
      </c>
      <c r="G149" s="409"/>
      <c r="H149" s="823"/>
      <c r="I149" s="399"/>
      <c r="J149" s="399"/>
      <c r="K149" s="399"/>
      <c r="L149" s="399"/>
      <c r="M149" s="399"/>
      <c r="N149" s="399"/>
      <c r="O149" s="399"/>
      <c r="P149" s="399"/>
      <c r="Q149" s="399"/>
      <c r="R149" s="399"/>
      <c r="S149" s="399"/>
      <c r="T149" s="399"/>
      <c r="U149" s="399"/>
      <c r="V149" s="399"/>
      <c r="W149" s="399"/>
      <c r="X149" s="399"/>
      <c r="Y149" s="399"/>
      <c r="Z149" s="399"/>
      <c r="AA149" s="399"/>
      <c r="AB149" s="399"/>
      <c r="AC149" s="399"/>
    </row>
    <row r="150" spans="1:29" s="60" customFormat="1">
      <c r="A150" s="158"/>
      <c r="B150" s="146"/>
      <c r="C150" s="438"/>
      <c r="D150" s="148"/>
      <c r="E150" s="458"/>
      <c r="F150" s="385"/>
      <c r="G150"/>
      <c r="H150"/>
      <c r="I150"/>
      <c r="J150"/>
      <c r="K150"/>
      <c r="L150"/>
      <c r="M150"/>
      <c r="N150"/>
      <c r="O150"/>
      <c r="P150"/>
      <c r="Q150"/>
      <c r="R150"/>
      <c r="S150"/>
      <c r="T150"/>
      <c r="U150"/>
      <c r="V150"/>
      <c r="W150"/>
      <c r="X150"/>
      <c r="Y150"/>
      <c r="Z150"/>
      <c r="AA150"/>
      <c r="AB150"/>
      <c r="AC150"/>
    </row>
    <row r="151" spans="1:29" s="160" customFormat="1" ht="127.5">
      <c r="A151" s="158" t="s">
        <v>466</v>
      </c>
      <c r="B151" s="146" t="s">
        <v>2643</v>
      </c>
      <c r="C151" s="438" t="s">
        <v>48</v>
      </c>
      <c r="D151" s="148">
        <v>215</v>
      </c>
      <c r="E151" s="458"/>
      <c r="F151" s="385">
        <f t="shared" ref="F151" si="10">D151*E151</f>
        <v>0</v>
      </c>
      <c r="G151" s="409"/>
      <c r="H151" s="823"/>
      <c r="I151" s="398"/>
      <c r="J151" s="398"/>
      <c r="K151" s="398"/>
      <c r="L151" s="398"/>
      <c r="M151" s="398"/>
      <c r="N151" s="398"/>
      <c r="O151" s="398"/>
      <c r="P151" s="398"/>
      <c r="Q151" s="398"/>
      <c r="R151" s="398"/>
      <c r="S151" s="398"/>
      <c r="T151" s="398"/>
      <c r="U151" s="398"/>
      <c r="V151" s="398"/>
      <c r="W151" s="398"/>
      <c r="X151" s="398"/>
      <c r="Y151" s="398"/>
      <c r="Z151" s="398"/>
      <c r="AA151" s="398"/>
      <c r="AB151" s="398"/>
      <c r="AC151" s="398"/>
    </row>
    <row r="152" spans="1:29" s="60" customFormat="1">
      <c r="A152" s="158"/>
      <c r="B152" s="146"/>
      <c r="C152" s="438"/>
      <c r="D152" s="148"/>
      <c r="E152" s="458"/>
      <c r="F152" s="385"/>
      <c r="G152"/>
      <c r="H152"/>
      <c r="I152"/>
      <c r="J152"/>
      <c r="K152"/>
      <c r="L152"/>
      <c r="M152"/>
      <c r="N152"/>
      <c r="O152"/>
      <c r="P152"/>
      <c r="Q152"/>
      <c r="R152"/>
      <c r="S152"/>
      <c r="T152"/>
      <c r="U152"/>
      <c r="V152"/>
      <c r="W152"/>
      <c r="X152"/>
      <c r="Y152"/>
      <c r="Z152"/>
      <c r="AA152"/>
      <c r="AB152"/>
      <c r="AC152"/>
    </row>
    <row r="153" spans="1:29" s="160" customFormat="1" ht="104.25" customHeight="1">
      <c r="A153" s="158" t="s">
        <v>225</v>
      </c>
      <c r="B153" s="146" t="s">
        <v>2644</v>
      </c>
      <c r="C153" s="438" t="s">
        <v>48</v>
      </c>
      <c r="D153" s="148">
        <v>510</v>
      </c>
      <c r="E153" s="458"/>
      <c r="F153" s="385">
        <f t="shared" ref="F153" si="11">D153*E153</f>
        <v>0</v>
      </c>
      <c r="G153" s="409"/>
      <c r="H153" s="823"/>
      <c r="I153" s="398"/>
      <c r="J153" s="398"/>
      <c r="K153" s="398"/>
      <c r="L153" s="398"/>
      <c r="M153" s="398"/>
      <c r="N153" s="398"/>
      <c r="O153" s="398"/>
      <c r="P153" s="398"/>
      <c r="Q153" s="398"/>
      <c r="R153" s="398"/>
      <c r="S153" s="398"/>
      <c r="T153" s="398"/>
      <c r="U153" s="398"/>
      <c r="V153" s="398"/>
      <c r="W153" s="398"/>
      <c r="X153" s="398"/>
      <c r="Y153" s="398"/>
      <c r="Z153" s="398"/>
      <c r="AA153" s="398"/>
      <c r="AB153" s="398"/>
      <c r="AC153" s="398"/>
    </row>
    <row r="154" spans="1:29" s="60" customFormat="1" ht="15.75" thickBot="1">
      <c r="A154" s="158"/>
      <c r="B154" s="146"/>
      <c r="C154" s="438"/>
      <c r="D154" s="148"/>
      <c r="E154" s="458"/>
      <c r="F154" s="385"/>
      <c r="G154"/>
      <c r="H154"/>
      <c r="I154"/>
      <c r="J154"/>
      <c r="K154"/>
      <c r="L154"/>
      <c r="M154"/>
      <c r="N154"/>
      <c r="O154"/>
      <c r="P154"/>
      <c r="Q154"/>
      <c r="R154"/>
      <c r="S154"/>
      <c r="T154"/>
      <c r="U154"/>
      <c r="V154"/>
      <c r="W154"/>
      <c r="X154"/>
      <c r="Y154"/>
      <c r="Z154"/>
      <c r="AA154"/>
      <c r="AB154"/>
      <c r="AC154"/>
    </row>
    <row r="155" spans="1:29" s="60" customFormat="1" ht="15.75" thickBot="1">
      <c r="A155" s="158"/>
      <c r="B155" s="792" t="s">
        <v>49</v>
      </c>
      <c r="C155" s="793"/>
      <c r="D155" s="794"/>
      <c r="E155" s="738"/>
      <c r="F155" s="739">
        <f>SUM(F108:F154)</f>
        <v>0</v>
      </c>
      <c r="G155"/>
      <c r="H155"/>
      <c r="I155"/>
      <c r="J155"/>
      <c r="K155"/>
      <c r="L155"/>
      <c r="M155"/>
      <c r="N155"/>
      <c r="O155"/>
      <c r="P155"/>
      <c r="Q155"/>
      <c r="R155"/>
      <c r="S155"/>
      <c r="T155"/>
      <c r="U155"/>
      <c r="V155"/>
      <c r="W155"/>
      <c r="X155"/>
      <c r="Y155"/>
      <c r="Z155"/>
      <c r="AA155"/>
      <c r="AB155"/>
      <c r="AC155"/>
    </row>
    <row r="156" spans="1:29" s="60" customFormat="1">
      <c r="A156" s="158"/>
      <c r="B156" s="146"/>
      <c r="C156" s="438"/>
      <c r="D156" s="148"/>
      <c r="E156" s="458"/>
      <c r="F156" s="385"/>
      <c r="G156"/>
      <c r="H156"/>
      <c r="I156"/>
      <c r="J156"/>
      <c r="K156"/>
      <c r="L156"/>
      <c r="M156"/>
      <c r="N156"/>
      <c r="O156"/>
      <c r="P156"/>
      <c r="Q156"/>
      <c r="R156"/>
      <c r="S156"/>
      <c r="T156"/>
      <c r="U156"/>
      <c r="V156"/>
      <c r="W156"/>
      <c r="X156"/>
      <c r="Y156"/>
      <c r="Z156"/>
      <c r="AA156"/>
      <c r="AB156"/>
      <c r="AC156"/>
    </row>
    <row r="157" spans="1:29" s="118" customFormat="1">
      <c r="A157" s="786" t="s">
        <v>24</v>
      </c>
      <c r="B157" s="787" t="s">
        <v>50</v>
      </c>
      <c r="C157" s="788"/>
      <c r="D157" s="789"/>
      <c r="E157" s="755"/>
      <c r="F157" s="756"/>
      <c r="G157"/>
      <c r="H157"/>
      <c r="I157"/>
      <c r="J157"/>
      <c r="K157"/>
      <c r="L157"/>
      <c r="M157"/>
      <c r="N157"/>
      <c r="O157"/>
      <c r="P157"/>
      <c r="Q157"/>
      <c r="R157"/>
      <c r="S157"/>
      <c r="T157"/>
      <c r="U157"/>
      <c r="V157"/>
      <c r="W157"/>
      <c r="X157"/>
      <c r="Y157"/>
      <c r="Z157"/>
      <c r="AA157"/>
      <c r="AB157"/>
      <c r="AC157"/>
    </row>
    <row r="158" spans="1:29" s="60" customFormat="1">
      <c r="A158" s="158"/>
      <c r="B158" s="146"/>
      <c r="C158" s="438"/>
      <c r="D158" s="148"/>
      <c r="E158" s="458"/>
      <c r="F158" s="385"/>
      <c r="G158"/>
      <c r="H158"/>
      <c r="I158"/>
      <c r="J158"/>
      <c r="K158"/>
      <c r="L158"/>
      <c r="M158"/>
      <c r="N158"/>
      <c r="O158"/>
      <c r="P158"/>
      <c r="Q158"/>
      <c r="R158"/>
      <c r="S158"/>
      <c r="T158"/>
      <c r="U158"/>
      <c r="V158"/>
      <c r="W158"/>
      <c r="X158"/>
      <c r="Y158"/>
      <c r="Z158"/>
      <c r="AA158"/>
      <c r="AB158"/>
      <c r="AC158"/>
    </row>
    <row r="159" spans="1:29" s="60" customFormat="1" ht="235.5" customHeight="1">
      <c r="A159" s="158"/>
      <c r="B159" s="146" t="s">
        <v>2918</v>
      </c>
      <c r="C159" s="438"/>
      <c r="D159" s="148"/>
      <c r="E159" s="458"/>
      <c r="F159" s="385"/>
      <c r="G159"/>
      <c r="H159"/>
      <c r="I159"/>
      <c r="J159"/>
      <c r="K159"/>
      <c r="L159"/>
      <c r="M159"/>
      <c r="N159"/>
      <c r="O159"/>
      <c r="P159"/>
      <c r="Q159"/>
      <c r="R159"/>
      <c r="S159"/>
      <c r="T159"/>
      <c r="U159"/>
      <c r="V159"/>
      <c r="W159"/>
      <c r="X159"/>
      <c r="Y159"/>
      <c r="Z159"/>
      <c r="AA159"/>
      <c r="AB159"/>
      <c r="AC159"/>
    </row>
    <row r="160" spans="1:29" s="60" customFormat="1" ht="120.6" customHeight="1">
      <c r="A160" s="158"/>
      <c r="B160" s="741" t="s">
        <v>2814</v>
      </c>
      <c r="C160" s="438"/>
      <c r="D160" s="148"/>
      <c r="E160" s="458"/>
      <c r="F160" s="385"/>
      <c r="G160"/>
      <c r="H160"/>
      <c r="I160"/>
      <c r="J160"/>
      <c r="K160"/>
      <c r="L160"/>
      <c r="M160"/>
      <c r="N160"/>
      <c r="O160"/>
      <c r="P160"/>
      <c r="Q160"/>
      <c r="R160"/>
      <c r="S160"/>
      <c r="T160"/>
      <c r="U160"/>
      <c r="V160"/>
      <c r="W160"/>
      <c r="X160"/>
      <c r="Y160"/>
      <c r="Z160"/>
      <c r="AA160"/>
      <c r="AB160"/>
      <c r="AC160"/>
    </row>
    <row r="161" spans="1:29" s="60" customFormat="1" ht="51">
      <c r="A161" s="158"/>
      <c r="B161" s="146" t="s">
        <v>2815</v>
      </c>
      <c r="C161" s="438"/>
      <c r="D161" s="148"/>
      <c r="E161" s="458"/>
      <c r="F161" s="385"/>
      <c r="G161"/>
      <c r="H161"/>
      <c r="I161"/>
      <c r="J161"/>
      <c r="K161"/>
      <c r="L161"/>
      <c r="M161"/>
      <c r="N161"/>
      <c r="O161"/>
      <c r="P161"/>
      <c r="Q161"/>
      <c r="R161"/>
      <c r="S161"/>
      <c r="T161"/>
      <c r="U161"/>
      <c r="V161"/>
      <c r="W161"/>
      <c r="X161"/>
      <c r="Y161"/>
      <c r="Z161"/>
      <c r="AA161"/>
      <c r="AB161"/>
      <c r="AC161"/>
    </row>
    <row r="162" spans="1:29" s="60" customFormat="1" ht="254.25" customHeight="1">
      <c r="A162" s="158"/>
      <c r="B162" s="146" t="s">
        <v>125</v>
      </c>
      <c r="C162" s="438"/>
      <c r="D162" s="148"/>
      <c r="E162" s="458"/>
      <c r="F162" s="385"/>
      <c r="G162"/>
      <c r="H162"/>
      <c r="I162"/>
      <c r="J162"/>
      <c r="K162"/>
      <c r="L162"/>
      <c r="M162"/>
      <c r="N162"/>
      <c r="O162"/>
      <c r="P162"/>
      <c r="Q162"/>
      <c r="R162"/>
      <c r="S162"/>
      <c r="T162"/>
      <c r="U162"/>
      <c r="V162"/>
      <c r="W162"/>
      <c r="X162"/>
      <c r="Y162"/>
      <c r="Z162"/>
      <c r="AA162"/>
      <c r="AB162"/>
      <c r="AC162"/>
    </row>
    <row r="163" spans="1:29" s="60" customFormat="1" ht="121.5" customHeight="1">
      <c r="A163" s="158"/>
      <c r="B163" s="146" t="s">
        <v>126</v>
      </c>
      <c r="C163" s="438"/>
      <c r="D163" s="148"/>
      <c r="E163" s="458"/>
      <c r="F163" s="385"/>
      <c r="G163"/>
      <c r="H163"/>
      <c r="I163"/>
      <c r="J163"/>
      <c r="K163"/>
      <c r="L163"/>
      <c r="M163"/>
      <c r="N163"/>
      <c r="O163"/>
      <c r="P163"/>
      <c r="Q163"/>
      <c r="R163"/>
      <c r="S163"/>
      <c r="T163"/>
      <c r="U163"/>
      <c r="V163"/>
      <c r="W163"/>
      <c r="X163"/>
      <c r="Y163"/>
      <c r="Z163"/>
      <c r="AA163"/>
      <c r="AB163"/>
      <c r="AC163"/>
    </row>
    <row r="164" spans="1:29" s="60" customFormat="1" ht="126" customHeight="1">
      <c r="A164" s="158"/>
      <c r="B164" s="146" t="s">
        <v>127</v>
      </c>
      <c r="C164" s="438"/>
      <c r="D164" s="148"/>
      <c r="E164" s="458"/>
      <c r="F164" s="385"/>
      <c r="G164"/>
      <c r="H164"/>
      <c r="I164"/>
      <c r="J164"/>
      <c r="K164"/>
      <c r="L164"/>
      <c r="M164"/>
      <c r="N164"/>
      <c r="O164"/>
      <c r="P164"/>
      <c r="Q164"/>
      <c r="R164"/>
      <c r="S164"/>
      <c r="T164"/>
      <c r="U164"/>
      <c r="V164"/>
      <c r="W164"/>
      <c r="X164"/>
      <c r="Y164"/>
      <c r="Z164"/>
      <c r="AA164"/>
      <c r="AB164"/>
      <c r="AC164"/>
    </row>
    <row r="165" spans="1:29" s="60" customFormat="1" ht="102">
      <c r="A165" s="158"/>
      <c r="B165" s="146" t="s">
        <v>128</v>
      </c>
      <c r="C165" s="438"/>
      <c r="D165" s="148"/>
      <c r="E165" s="458"/>
      <c r="F165" s="385"/>
      <c r="G165"/>
      <c r="H165"/>
      <c r="I165"/>
      <c r="J165"/>
      <c r="K165"/>
      <c r="L165"/>
      <c r="M165"/>
      <c r="N165"/>
      <c r="O165"/>
      <c r="P165"/>
      <c r="Q165"/>
      <c r="R165"/>
      <c r="S165"/>
      <c r="T165"/>
      <c r="U165"/>
      <c r="V165"/>
      <c r="W165"/>
      <c r="X165"/>
      <c r="Y165"/>
      <c r="Z165"/>
      <c r="AA165"/>
      <c r="AB165"/>
      <c r="AC165"/>
    </row>
    <row r="166" spans="1:29" s="60" customFormat="1" ht="102">
      <c r="A166" s="158"/>
      <c r="B166" s="146" t="s">
        <v>129</v>
      </c>
      <c r="C166" s="438"/>
      <c r="D166" s="148"/>
      <c r="E166" s="458"/>
      <c r="F166" s="385"/>
      <c r="G166"/>
      <c r="H166"/>
      <c r="I166"/>
      <c r="J166"/>
      <c r="K166"/>
      <c r="L166"/>
      <c r="M166"/>
      <c r="N166"/>
      <c r="O166"/>
      <c r="P166"/>
      <c r="Q166"/>
      <c r="R166"/>
      <c r="S166"/>
      <c r="T166"/>
      <c r="U166"/>
      <c r="V166"/>
      <c r="W166"/>
      <c r="X166"/>
      <c r="Y166"/>
      <c r="Z166"/>
      <c r="AA166"/>
      <c r="AB166"/>
      <c r="AC166"/>
    </row>
    <row r="167" spans="1:29" s="60" customFormat="1" ht="279.75" customHeight="1">
      <c r="A167" s="158"/>
      <c r="B167" s="146" t="s">
        <v>130</v>
      </c>
      <c r="C167" s="438"/>
      <c r="D167" s="148"/>
      <c r="E167" s="458"/>
      <c r="F167" s="385"/>
      <c r="G167"/>
      <c r="H167"/>
      <c r="I167"/>
      <c r="J167"/>
      <c r="K167"/>
      <c r="L167"/>
      <c r="M167"/>
      <c r="N167"/>
      <c r="O167"/>
      <c r="P167"/>
      <c r="Q167"/>
      <c r="R167"/>
      <c r="S167"/>
      <c r="T167"/>
      <c r="U167"/>
      <c r="V167"/>
      <c r="W167"/>
      <c r="X167"/>
      <c r="Y167"/>
      <c r="Z167"/>
      <c r="AA167"/>
      <c r="AB167"/>
      <c r="AC167"/>
    </row>
    <row r="168" spans="1:29" s="60" customFormat="1">
      <c r="A168" s="158"/>
      <c r="B168" s="146" t="s">
        <v>131</v>
      </c>
      <c r="C168" s="438"/>
      <c r="D168" s="148"/>
      <c r="E168" s="458"/>
      <c r="F168" s="385"/>
      <c r="G168"/>
      <c r="H168"/>
      <c r="I168"/>
      <c r="J168"/>
      <c r="K168"/>
      <c r="L168"/>
      <c r="M168"/>
      <c r="N168"/>
      <c r="O168"/>
      <c r="P168"/>
      <c r="Q168"/>
      <c r="R168"/>
      <c r="S168"/>
      <c r="T168"/>
      <c r="U168"/>
      <c r="V168"/>
      <c r="W168"/>
      <c r="X168"/>
      <c r="Y168"/>
      <c r="Z168"/>
      <c r="AA168"/>
      <c r="AB168"/>
      <c r="AC168"/>
    </row>
    <row r="169" spans="1:29" s="60" customFormat="1" ht="91.5" customHeight="1">
      <c r="A169" s="158"/>
      <c r="B169" s="146" t="s">
        <v>132</v>
      </c>
      <c r="C169" s="438"/>
      <c r="D169" s="148"/>
      <c r="E169" s="458"/>
      <c r="F169" s="385"/>
      <c r="G169"/>
      <c r="H169"/>
      <c r="I169"/>
      <c r="J169"/>
      <c r="K169"/>
      <c r="L169"/>
      <c r="M169"/>
      <c r="N169"/>
      <c r="O169"/>
      <c r="P169"/>
      <c r="Q169"/>
      <c r="R169"/>
      <c r="S169"/>
      <c r="T169"/>
      <c r="U169"/>
      <c r="V169"/>
      <c r="W169"/>
      <c r="X169"/>
      <c r="Y169"/>
      <c r="Z169"/>
      <c r="AA169"/>
      <c r="AB169"/>
      <c r="AC169"/>
    </row>
    <row r="170" spans="1:29" s="60" customFormat="1" ht="63.75">
      <c r="A170" s="158"/>
      <c r="B170" s="146" t="s">
        <v>133</v>
      </c>
      <c r="C170" s="438"/>
      <c r="D170" s="148"/>
      <c r="E170" s="458"/>
      <c r="F170" s="385"/>
      <c r="G170"/>
      <c r="H170"/>
      <c r="I170"/>
      <c r="J170"/>
      <c r="K170"/>
      <c r="L170"/>
      <c r="M170"/>
      <c r="N170"/>
      <c r="O170"/>
      <c r="P170"/>
      <c r="Q170"/>
      <c r="R170"/>
      <c r="S170"/>
      <c r="T170"/>
      <c r="U170"/>
      <c r="V170"/>
      <c r="W170"/>
      <c r="X170"/>
      <c r="Y170"/>
      <c r="Z170"/>
      <c r="AA170"/>
      <c r="AB170"/>
      <c r="AC170"/>
    </row>
    <row r="171" spans="1:29" s="60" customFormat="1" ht="140.25">
      <c r="A171" s="158"/>
      <c r="B171" s="146" t="s">
        <v>134</v>
      </c>
      <c r="C171" s="438"/>
      <c r="D171" s="148"/>
      <c r="E171" s="458"/>
      <c r="F171" s="385"/>
      <c r="G171"/>
      <c r="H171"/>
      <c r="I171"/>
      <c r="J171"/>
      <c r="K171"/>
      <c r="L171"/>
      <c r="M171"/>
      <c r="N171"/>
      <c r="O171"/>
      <c r="P171"/>
      <c r="Q171"/>
      <c r="R171"/>
      <c r="S171"/>
      <c r="T171"/>
      <c r="U171"/>
      <c r="V171"/>
      <c r="W171"/>
      <c r="X171"/>
      <c r="Y171"/>
      <c r="Z171"/>
      <c r="AA171"/>
      <c r="AB171"/>
      <c r="AC171"/>
    </row>
    <row r="172" spans="1:29" s="60" customFormat="1" ht="51">
      <c r="A172" s="158"/>
      <c r="B172" s="146" t="s">
        <v>266</v>
      </c>
      <c r="C172" s="438"/>
      <c r="D172" s="148"/>
      <c r="E172" s="458"/>
      <c r="F172" s="385"/>
      <c r="G172"/>
      <c r="H172"/>
      <c r="I172"/>
      <c r="J172"/>
      <c r="K172"/>
      <c r="L172"/>
      <c r="M172"/>
      <c r="N172"/>
      <c r="O172"/>
      <c r="P172"/>
      <c r="Q172"/>
      <c r="R172"/>
      <c r="S172"/>
      <c r="T172"/>
      <c r="U172"/>
      <c r="V172"/>
      <c r="W172"/>
      <c r="X172"/>
      <c r="Y172"/>
      <c r="Z172"/>
      <c r="AA172"/>
      <c r="AB172"/>
      <c r="AC172"/>
    </row>
    <row r="173" spans="1:29" s="60" customFormat="1">
      <c r="A173" s="158"/>
      <c r="B173" s="146"/>
      <c r="C173" s="438"/>
      <c r="D173" s="148"/>
      <c r="E173" s="458"/>
      <c r="F173" s="385"/>
      <c r="G173"/>
      <c r="H173"/>
      <c r="I173"/>
      <c r="J173"/>
      <c r="K173"/>
      <c r="L173"/>
      <c r="M173"/>
      <c r="N173"/>
      <c r="O173"/>
      <c r="P173"/>
      <c r="Q173"/>
      <c r="R173"/>
      <c r="S173"/>
      <c r="T173"/>
      <c r="U173"/>
      <c r="V173"/>
      <c r="W173"/>
      <c r="X173"/>
      <c r="Y173"/>
      <c r="Z173"/>
      <c r="AA173"/>
      <c r="AB173"/>
      <c r="AC173"/>
    </row>
    <row r="174" spans="1:29" s="112" customFormat="1">
      <c r="A174" s="402" t="s">
        <v>39</v>
      </c>
      <c r="B174" s="403" t="s">
        <v>40</v>
      </c>
      <c r="C174" s="402" t="s">
        <v>41</v>
      </c>
      <c r="D174" s="404" t="s">
        <v>42</v>
      </c>
      <c r="E174" s="379" t="s">
        <v>43</v>
      </c>
      <c r="F174" s="460" t="s">
        <v>44</v>
      </c>
      <c r="G174"/>
      <c r="H174"/>
      <c r="I174"/>
      <c r="J174"/>
      <c r="K174"/>
      <c r="L174"/>
      <c r="M174"/>
      <c r="N174"/>
      <c r="O174"/>
      <c r="P174"/>
      <c r="Q174"/>
      <c r="R174"/>
      <c r="S174"/>
      <c r="T174"/>
      <c r="U174"/>
      <c r="V174"/>
      <c r="W174"/>
      <c r="X174"/>
      <c r="Y174"/>
      <c r="Z174"/>
      <c r="AA174"/>
      <c r="AB174"/>
      <c r="AC174"/>
    </row>
    <row r="175" spans="1:29" s="60" customFormat="1">
      <c r="A175" s="158" t="s">
        <v>138</v>
      </c>
      <c r="B175" s="421" t="s">
        <v>290</v>
      </c>
      <c r="C175" s="438"/>
      <c r="D175" s="148"/>
      <c r="E175" s="458"/>
      <c r="F175" s="385"/>
      <c r="G175"/>
      <c r="H175"/>
      <c r="I175"/>
      <c r="J175"/>
      <c r="K175"/>
      <c r="L175"/>
      <c r="M175"/>
      <c r="N175"/>
      <c r="O175"/>
      <c r="P175"/>
      <c r="Q175"/>
      <c r="R175"/>
      <c r="S175"/>
      <c r="T175"/>
      <c r="U175"/>
      <c r="V175"/>
      <c r="W175"/>
      <c r="X175"/>
      <c r="Y175"/>
      <c r="Z175"/>
      <c r="AA175"/>
      <c r="AB175"/>
      <c r="AC175"/>
    </row>
    <row r="176" spans="1:29" s="60" customFormat="1" ht="57" customHeight="1">
      <c r="A176" s="158" t="s">
        <v>71</v>
      </c>
      <c r="B176" s="146" t="s">
        <v>229</v>
      </c>
      <c r="C176" s="438"/>
      <c r="D176" s="148"/>
      <c r="E176" s="458"/>
      <c r="F176" s="385"/>
      <c r="G176"/>
      <c r="H176"/>
      <c r="I176"/>
      <c r="J176"/>
      <c r="K176"/>
      <c r="L176"/>
      <c r="M176"/>
      <c r="N176"/>
      <c r="O176"/>
      <c r="P176"/>
      <c r="Q176"/>
      <c r="R176"/>
      <c r="S176"/>
      <c r="T176"/>
      <c r="U176"/>
      <c r="V176"/>
      <c r="W176"/>
      <c r="X176"/>
      <c r="Y176"/>
      <c r="Z176"/>
      <c r="AA176"/>
      <c r="AB176"/>
      <c r="AC176"/>
    </row>
    <row r="177" spans="1:29" s="60" customFormat="1" ht="63.75">
      <c r="A177" s="158"/>
      <c r="B177" s="146" t="s">
        <v>135</v>
      </c>
      <c r="C177" s="438" t="s">
        <v>45</v>
      </c>
      <c r="D177" s="148">
        <v>1</v>
      </c>
      <c r="E177" s="458"/>
      <c r="F177" s="385">
        <f t="shared" ref="F177:F199" si="12">D177*E177</f>
        <v>0</v>
      </c>
      <c r="G177"/>
      <c r="H177"/>
      <c r="I177"/>
      <c r="J177"/>
      <c r="K177"/>
      <c r="L177"/>
      <c r="M177"/>
      <c r="N177"/>
      <c r="O177"/>
      <c r="P177"/>
      <c r="Q177"/>
      <c r="R177"/>
      <c r="S177"/>
      <c r="T177"/>
      <c r="U177"/>
      <c r="V177"/>
      <c r="W177"/>
      <c r="X177"/>
      <c r="Y177"/>
      <c r="Z177"/>
      <c r="AA177"/>
      <c r="AB177"/>
      <c r="AC177"/>
    </row>
    <row r="178" spans="1:29" s="60" customFormat="1" ht="153">
      <c r="A178" s="158" t="s">
        <v>72</v>
      </c>
      <c r="B178" s="159" t="s">
        <v>2482</v>
      </c>
      <c r="C178" s="438"/>
      <c r="D178" s="148"/>
      <c r="E178" s="458"/>
      <c r="F178" s="385"/>
      <c r="G178"/>
      <c r="H178"/>
      <c r="I178"/>
      <c r="J178"/>
      <c r="K178"/>
      <c r="L178"/>
      <c r="M178"/>
      <c r="N178"/>
      <c r="O178"/>
      <c r="P178"/>
      <c r="Q178"/>
      <c r="R178"/>
      <c r="S178"/>
      <c r="T178"/>
      <c r="U178"/>
      <c r="V178"/>
      <c r="W178"/>
      <c r="X178"/>
      <c r="Y178"/>
      <c r="Z178"/>
      <c r="AA178"/>
      <c r="AB178"/>
      <c r="AC178"/>
    </row>
    <row r="179" spans="1:29" s="160" customFormat="1">
      <c r="A179" s="158"/>
      <c r="B179" s="167" t="s">
        <v>136</v>
      </c>
      <c r="C179" s="438" t="s">
        <v>120</v>
      </c>
      <c r="D179" s="148">
        <v>14.5</v>
      </c>
      <c r="E179" s="458"/>
      <c r="F179" s="385">
        <f t="shared" si="12"/>
        <v>0</v>
      </c>
      <c r="G179"/>
      <c r="H179"/>
      <c r="I179"/>
      <c r="J179"/>
      <c r="K179"/>
      <c r="L179"/>
      <c r="M179"/>
      <c r="N179"/>
      <c r="O179"/>
      <c r="P179"/>
      <c r="Q179"/>
      <c r="R179"/>
      <c r="S179"/>
      <c r="T179"/>
      <c r="U179"/>
      <c r="V179"/>
      <c r="W179"/>
      <c r="X179"/>
      <c r="Y179"/>
      <c r="Z179"/>
      <c r="AA179"/>
      <c r="AB179"/>
      <c r="AC179"/>
    </row>
    <row r="180" spans="1:29" s="60" customFormat="1">
      <c r="A180" s="158"/>
      <c r="B180" s="146"/>
      <c r="C180" s="438"/>
      <c r="D180" s="148"/>
      <c r="E180" s="458"/>
      <c r="F180" s="385"/>
      <c r="G180"/>
      <c r="H180"/>
      <c r="I180"/>
      <c r="J180"/>
      <c r="K180"/>
      <c r="L180"/>
      <c r="M180"/>
      <c r="N180"/>
      <c r="O180"/>
      <c r="P180"/>
      <c r="Q180"/>
      <c r="R180"/>
      <c r="S180"/>
      <c r="T180"/>
      <c r="U180"/>
      <c r="V180"/>
      <c r="W180"/>
      <c r="X180"/>
      <c r="Y180"/>
      <c r="Z180"/>
      <c r="AA180"/>
      <c r="AB180"/>
      <c r="AC180"/>
    </row>
    <row r="181" spans="1:29" s="60" customFormat="1" ht="38.25">
      <c r="A181" s="158" t="s">
        <v>2477</v>
      </c>
      <c r="B181" s="146" t="s">
        <v>230</v>
      </c>
      <c r="C181" s="438"/>
      <c r="D181" s="148"/>
      <c r="E181" s="458"/>
      <c r="F181" s="385"/>
      <c r="G181"/>
      <c r="H181"/>
      <c r="I181"/>
      <c r="J181"/>
      <c r="K181"/>
      <c r="L181"/>
      <c r="M181"/>
      <c r="N181"/>
      <c r="O181"/>
      <c r="P181"/>
      <c r="Q181"/>
      <c r="R181"/>
      <c r="S181"/>
      <c r="T181"/>
      <c r="U181"/>
      <c r="V181"/>
      <c r="W181"/>
      <c r="X181"/>
      <c r="Y181"/>
      <c r="Z181"/>
      <c r="AA181"/>
      <c r="AB181"/>
      <c r="AC181"/>
    </row>
    <row r="182" spans="1:29" s="60" customFormat="1" ht="63.75">
      <c r="A182" s="158"/>
      <c r="B182" s="741" t="s">
        <v>2483</v>
      </c>
      <c r="C182" s="438"/>
      <c r="D182" s="148"/>
      <c r="E182" s="458"/>
      <c r="F182" s="385"/>
      <c r="G182"/>
      <c r="H182"/>
      <c r="I182"/>
      <c r="J182"/>
      <c r="K182"/>
      <c r="L182"/>
      <c r="M182"/>
      <c r="N182"/>
      <c r="O182"/>
      <c r="P182"/>
      <c r="Q182"/>
      <c r="R182"/>
      <c r="S182"/>
      <c r="T182"/>
      <c r="U182"/>
      <c r="V182"/>
      <c r="W182"/>
      <c r="X182"/>
      <c r="Y182"/>
      <c r="Z182"/>
      <c r="AA182"/>
      <c r="AB182"/>
      <c r="AC182"/>
    </row>
    <row r="183" spans="1:29" s="60" customFormat="1" ht="38.25">
      <c r="A183" s="158"/>
      <c r="B183" s="146" t="s">
        <v>137</v>
      </c>
      <c r="C183" s="438"/>
      <c r="D183" s="148"/>
      <c r="E183" s="458"/>
      <c r="F183" s="385"/>
      <c r="G183"/>
      <c r="H183"/>
      <c r="I183"/>
      <c r="J183"/>
      <c r="K183"/>
      <c r="L183"/>
      <c r="M183"/>
      <c r="N183"/>
      <c r="O183"/>
      <c r="P183"/>
      <c r="Q183"/>
      <c r="R183"/>
      <c r="S183"/>
      <c r="T183"/>
      <c r="U183"/>
      <c r="V183"/>
      <c r="W183"/>
      <c r="X183"/>
      <c r="Y183"/>
      <c r="Z183"/>
      <c r="AA183"/>
      <c r="AB183"/>
      <c r="AC183"/>
    </row>
    <row r="184" spans="1:29" s="60" customFormat="1" ht="76.5">
      <c r="A184" s="158"/>
      <c r="B184" s="891" t="s">
        <v>2484</v>
      </c>
      <c r="C184" s="438"/>
      <c r="D184" s="148"/>
      <c r="E184" s="458"/>
      <c r="F184" s="385"/>
      <c r="G184"/>
      <c r="H184"/>
      <c r="I184"/>
      <c r="J184"/>
      <c r="K184"/>
      <c r="L184"/>
      <c r="M184"/>
      <c r="N184"/>
      <c r="O184"/>
      <c r="P184"/>
      <c r="Q184"/>
      <c r="R184"/>
      <c r="S184"/>
      <c r="T184"/>
      <c r="U184"/>
      <c r="V184"/>
      <c r="W184"/>
      <c r="X184"/>
      <c r="Y184"/>
      <c r="Z184"/>
      <c r="AA184"/>
      <c r="AB184"/>
      <c r="AC184"/>
    </row>
    <row r="185" spans="1:29" s="160" customFormat="1" ht="63.75">
      <c r="A185" s="158"/>
      <c r="B185" s="146" t="s">
        <v>2451</v>
      </c>
      <c r="C185" s="438"/>
      <c r="D185" s="148"/>
      <c r="E185" s="458"/>
      <c r="F185" s="385"/>
      <c r="G185"/>
      <c r="H185"/>
      <c r="I185"/>
      <c r="J185"/>
      <c r="K185"/>
      <c r="L185"/>
      <c r="M185"/>
      <c r="N185"/>
      <c r="O185"/>
      <c r="P185"/>
      <c r="Q185"/>
      <c r="R185"/>
      <c r="S185"/>
      <c r="T185"/>
      <c r="U185"/>
      <c r="V185"/>
      <c r="W185"/>
      <c r="X185"/>
      <c r="Y185"/>
      <c r="Z185"/>
      <c r="AA185"/>
      <c r="AB185"/>
      <c r="AC185"/>
    </row>
    <row r="186" spans="1:29" s="160" customFormat="1">
      <c r="A186" s="158"/>
      <c r="B186" s="146" t="s">
        <v>2476</v>
      </c>
      <c r="C186" s="438"/>
      <c r="D186" s="148"/>
      <c r="E186" s="458"/>
      <c r="F186" s="385"/>
      <c r="G186"/>
      <c r="H186"/>
      <c r="I186"/>
      <c r="J186"/>
      <c r="K186"/>
      <c r="L186"/>
      <c r="M186"/>
      <c r="N186"/>
      <c r="O186"/>
      <c r="P186"/>
      <c r="Q186"/>
      <c r="R186"/>
      <c r="S186"/>
      <c r="T186"/>
      <c r="U186"/>
      <c r="V186"/>
      <c r="W186"/>
      <c r="X186"/>
      <c r="Y186"/>
      <c r="Z186"/>
      <c r="AA186"/>
      <c r="AB186"/>
      <c r="AC186"/>
    </row>
    <row r="187" spans="1:29" s="160" customFormat="1">
      <c r="A187" s="158"/>
      <c r="B187" s="146" t="s">
        <v>363</v>
      </c>
      <c r="C187" s="438" t="s">
        <v>120</v>
      </c>
      <c r="D187" s="148">
        <v>31.9</v>
      </c>
      <c r="E187" s="458"/>
      <c r="F187" s="385">
        <f t="shared" ref="F187" si="13">D187*E187</f>
        <v>0</v>
      </c>
      <c r="G187"/>
      <c r="H187"/>
      <c r="I187"/>
      <c r="J187"/>
      <c r="K187"/>
      <c r="L187"/>
      <c r="M187"/>
      <c r="N187"/>
      <c r="O187"/>
      <c r="P187"/>
      <c r="Q187"/>
      <c r="R187"/>
      <c r="S187"/>
      <c r="T187"/>
      <c r="U187"/>
      <c r="V187"/>
      <c r="W187"/>
      <c r="X187"/>
      <c r="Y187"/>
      <c r="Z187"/>
      <c r="AA187"/>
      <c r="AB187"/>
      <c r="AC187"/>
    </row>
    <row r="188" spans="1:29" s="60" customFormat="1">
      <c r="A188" s="158"/>
      <c r="B188" s="146"/>
      <c r="C188" s="438"/>
      <c r="D188" s="148"/>
      <c r="E188" s="458"/>
      <c r="F188" s="385"/>
      <c r="G188"/>
      <c r="H188"/>
      <c r="I188"/>
      <c r="J188"/>
      <c r="K188"/>
      <c r="L188"/>
      <c r="M188"/>
      <c r="N188"/>
      <c r="O188"/>
      <c r="P188"/>
      <c r="Q188"/>
      <c r="R188"/>
      <c r="S188"/>
      <c r="T188"/>
      <c r="U188"/>
      <c r="V188"/>
      <c r="W188"/>
      <c r="X188"/>
      <c r="Y188"/>
      <c r="Z188"/>
      <c r="AA188"/>
      <c r="AB188"/>
      <c r="AC188"/>
    </row>
    <row r="189" spans="1:29" s="60" customFormat="1" ht="76.5">
      <c r="A189" s="158" t="s">
        <v>2478</v>
      </c>
      <c r="B189" s="146" t="s">
        <v>2816</v>
      </c>
      <c r="C189" s="438"/>
      <c r="D189" s="148"/>
      <c r="E189" s="458"/>
      <c r="F189" s="385"/>
      <c r="G189"/>
      <c r="H189"/>
      <c r="I189"/>
      <c r="J189"/>
      <c r="K189"/>
      <c r="L189"/>
      <c r="M189"/>
      <c r="N189"/>
      <c r="O189"/>
      <c r="P189"/>
      <c r="Q189"/>
      <c r="R189"/>
      <c r="S189"/>
      <c r="T189"/>
      <c r="U189"/>
      <c r="V189"/>
      <c r="W189"/>
      <c r="X189"/>
      <c r="Y189"/>
      <c r="Z189"/>
      <c r="AA189"/>
      <c r="AB189"/>
      <c r="AC189"/>
    </row>
    <row r="190" spans="1:29" s="60" customFormat="1" ht="51">
      <c r="A190" s="158"/>
      <c r="B190" s="146" t="s">
        <v>2833</v>
      </c>
      <c r="C190" s="438"/>
      <c r="D190" s="148"/>
      <c r="E190" s="458"/>
      <c r="F190" s="385"/>
      <c r="G190"/>
      <c r="H190"/>
      <c r="I190"/>
      <c r="J190"/>
      <c r="K190"/>
      <c r="L190"/>
      <c r="M190"/>
      <c r="N190"/>
      <c r="O190"/>
      <c r="P190"/>
      <c r="Q190"/>
      <c r="R190"/>
      <c r="S190"/>
      <c r="T190"/>
      <c r="U190"/>
      <c r="V190"/>
      <c r="W190"/>
      <c r="X190"/>
      <c r="Y190"/>
      <c r="Z190"/>
      <c r="AA190"/>
      <c r="AB190"/>
      <c r="AC190"/>
    </row>
    <row r="191" spans="1:29" s="60" customFormat="1" ht="25.5">
      <c r="A191" s="158"/>
      <c r="B191" s="146" t="s">
        <v>231</v>
      </c>
      <c r="C191" s="438"/>
      <c r="D191" s="148"/>
      <c r="E191" s="458"/>
      <c r="F191" s="385"/>
      <c r="G191"/>
      <c r="H191"/>
      <c r="I191"/>
      <c r="J191"/>
      <c r="K191"/>
      <c r="L191"/>
      <c r="M191"/>
      <c r="N191"/>
      <c r="O191"/>
      <c r="P191"/>
      <c r="Q191"/>
      <c r="R191"/>
      <c r="S191"/>
      <c r="T191"/>
      <c r="U191"/>
      <c r="V191"/>
      <c r="W191"/>
      <c r="X191"/>
      <c r="Y191"/>
      <c r="Z191"/>
      <c r="AA191"/>
      <c r="AB191"/>
      <c r="AC191"/>
    </row>
    <row r="192" spans="1:29" s="160" customFormat="1" ht="38.25">
      <c r="A192" s="158"/>
      <c r="B192" s="146" t="s">
        <v>2263</v>
      </c>
      <c r="C192" s="438"/>
      <c r="D192" s="148"/>
      <c r="E192" s="458"/>
      <c r="F192" s="385"/>
      <c r="G192"/>
      <c r="H192"/>
      <c r="I192"/>
      <c r="J192"/>
      <c r="K192"/>
      <c r="L192"/>
      <c r="M192"/>
      <c r="N192"/>
      <c r="O192"/>
      <c r="P192"/>
      <c r="Q192"/>
      <c r="R192"/>
      <c r="S192"/>
      <c r="T192"/>
      <c r="U192"/>
      <c r="V192"/>
      <c r="W192"/>
      <c r="X192"/>
      <c r="Y192"/>
      <c r="Z192"/>
      <c r="AA192"/>
      <c r="AB192"/>
      <c r="AC192"/>
    </row>
    <row r="193" spans="1:29" s="160" customFormat="1">
      <c r="A193" s="158"/>
      <c r="B193" s="146" t="s">
        <v>260</v>
      </c>
      <c r="C193" s="438" t="s">
        <v>120</v>
      </c>
      <c r="D193" s="148">
        <v>19.899999999999999</v>
      </c>
      <c r="E193" s="458"/>
      <c r="F193" s="385">
        <f t="shared" si="12"/>
        <v>0</v>
      </c>
      <c r="G193"/>
      <c r="H193"/>
      <c r="I193"/>
      <c r="J193"/>
      <c r="K193"/>
      <c r="L193"/>
      <c r="M193"/>
      <c r="N193"/>
      <c r="O193"/>
      <c r="P193"/>
      <c r="Q193"/>
      <c r="R193"/>
      <c r="S193"/>
      <c r="T193"/>
      <c r="U193"/>
      <c r="V193"/>
      <c r="W193"/>
      <c r="X193"/>
      <c r="Y193"/>
      <c r="Z193"/>
      <c r="AA193"/>
      <c r="AB193"/>
      <c r="AC193"/>
    </row>
    <row r="194" spans="1:29" s="160" customFormat="1">
      <c r="A194" s="158"/>
      <c r="B194" s="146"/>
      <c r="C194" s="438"/>
      <c r="D194" s="148"/>
      <c r="E194" s="458"/>
      <c r="F194" s="385"/>
      <c r="G194"/>
      <c r="H194"/>
      <c r="I194"/>
      <c r="J194"/>
      <c r="K194"/>
      <c r="L194"/>
      <c r="M194"/>
      <c r="N194"/>
      <c r="O194"/>
      <c r="P194"/>
      <c r="Q194"/>
      <c r="R194"/>
      <c r="S194"/>
      <c r="T194"/>
      <c r="U194"/>
      <c r="V194"/>
      <c r="W194"/>
      <c r="X194"/>
      <c r="Y194"/>
      <c r="Z194"/>
      <c r="AA194"/>
      <c r="AB194"/>
      <c r="AC194"/>
    </row>
    <row r="195" spans="1:29" s="160" customFormat="1" ht="92.25" customHeight="1">
      <c r="A195" s="158" t="s">
        <v>2479</v>
      </c>
      <c r="B195" s="891" t="s">
        <v>291</v>
      </c>
      <c r="C195" s="438"/>
      <c r="D195" s="148"/>
      <c r="E195" s="458"/>
      <c r="F195" s="385"/>
      <c r="G195"/>
      <c r="H195"/>
      <c r="I195"/>
      <c r="J195"/>
      <c r="K195"/>
      <c r="L195"/>
      <c r="M195"/>
      <c r="N195"/>
      <c r="O195"/>
      <c r="P195"/>
      <c r="Q195"/>
      <c r="R195"/>
      <c r="S195"/>
      <c r="T195"/>
      <c r="U195"/>
      <c r="V195"/>
      <c r="W195"/>
      <c r="X195"/>
      <c r="Y195"/>
      <c r="Z195"/>
      <c r="AA195"/>
      <c r="AB195"/>
      <c r="AC195"/>
    </row>
    <row r="196" spans="1:29" s="60" customFormat="1" ht="25.5">
      <c r="A196" s="158"/>
      <c r="B196" s="146" t="s">
        <v>232</v>
      </c>
      <c r="C196" s="438"/>
      <c r="D196" s="148"/>
      <c r="E196" s="458"/>
      <c r="F196" s="385"/>
      <c r="G196"/>
      <c r="H196"/>
      <c r="I196"/>
      <c r="J196"/>
      <c r="K196"/>
      <c r="L196"/>
      <c r="M196"/>
      <c r="N196"/>
      <c r="O196"/>
      <c r="P196"/>
      <c r="Q196"/>
      <c r="R196"/>
      <c r="S196"/>
      <c r="T196"/>
      <c r="U196"/>
      <c r="V196"/>
      <c r="W196"/>
      <c r="X196"/>
      <c r="Y196"/>
      <c r="Z196"/>
      <c r="AA196"/>
      <c r="AB196"/>
      <c r="AC196"/>
    </row>
    <row r="197" spans="1:29" s="60" customFormat="1" ht="25.5">
      <c r="A197" s="158"/>
      <c r="B197" s="146" t="s">
        <v>231</v>
      </c>
      <c r="C197" s="438"/>
      <c r="D197" s="148"/>
      <c r="E197" s="458"/>
      <c r="F197" s="385"/>
      <c r="G197"/>
      <c r="H197"/>
      <c r="I197"/>
      <c r="J197"/>
      <c r="K197"/>
      <c r="L197"/>
      <c r="M197"/>
      <c r="N197"/>
      <c r="O197"/>
      <c r="P197"/>
      <c r="Q197"/>
      <c r="R197"/>
      <c r="S197"/>
      <c r="T197"/>
      <c r="U197"/>
      <c r="V197"/>
      <c r="W197"/>
      <c r="X197"/>
      <c r="Y197"/>
      <c r="Z197"/>
      <c r="AA197"/>
      <c r="AB197"/>
      <c r="AC197"/>
    </row>
    <row r="198" spans="1:29" s="60" customFormat="1" ht="39">
      <c r="A198" s="158"/>
      <c r="B198" s="790" t="s">
        <v>2264</v>
      </c>
      <c r="C198" s="438"/>
      <c r="D198" s="148"/>
      <c r="E198" s="458"/>
      <c r="F198" s="385"/>
      <c r="G198"/>
      <c r="H198"/>
      <c r="I198"/>
      <c r="J198"/>
      <c r="K198"/>
      <c r="L198"/>
      <c r="M198"/>
      <c r="N198"/>
      <c r="O198"/>
      <c r="P198"/>
      <c r="Q198"/>
      <c r="R198"/>
      <c r="S198"/>
      <c r="T198"/>
      <c r="U198"/>
      <c r="V198"/>
      <c r="W198"/>
      <c r="X198"/>
      <c r="Y198"/>
      <c r="Z198"/>
      <c r="AA198"/>
      <c r="AB198"/>
      <c r="AC198"/>
    </row>
    <row r="199" spans="1:29" s="60" customFormat="1">
      <c r="A199" s="158"/>
      <c r="B199" s="790" t="s">
        <v>261</v>
      </c>
      <c r="C199" s="438" t="s">
        <v>120</v>
      </c>
      <c r="D199" s="148">
        <v>33.700000000000003</v>
      </c>
      <c r="E199" s="458"/>
      <c r="F199" s="385">
        <f t="shared" si="12"/>
        <v>0</v>
      </c>
      <c r="G199"/>
      <c r="H199"/>
      <c r="I199"/>
      <c r="J199"/>
      <c r="K199"/>
      <c r="L199"/>
      <c r="M199"/>
      <c r="N199"/>
      <c r="O199"/>
      <c r="P199"/>
      <c r="Q199"/>
      <c r="R199"/>
      <c r="S199"/>
      <c r="T199"/>
      <c r="U199"/>
      <c r="V199"/>
      <c r="W199"/>
      <c r="X199"/>
      <c r="Y199"/>
      <c r="Z199"/>
      <c r="AA199"/>
      <c r="AB199"/>
      <c r="AC199"/>
    </row>
    <row r="200" spans="1:29" s="60" customFormat="1">
      <c r="A200" s="158"/>
      <c r="B200" s="129"/>
      <c r="C200" s="438"/>
      <c r="D200" s="148"/>
      <c r="E200" s="458"/>
      <c r="F200" s="385"/>
      <c r="G200"/>
      <c r="H200"/>
      <c r="I200"/>
      <c r="J200"/>
      <c r="K200"/>
      <c r="L200"/>
      <c r="M200"/>
      <c r="N200"/>
      <c r="O200"/>
      <c r="P200"/>
      <c r="Q200"/>
      <c r="R200"/>
      <c r="S200"/>
      <c r="T200"/>
      <c r="U200"/>
      <c r="V200"/>
      <c r="W200"/>
      <c r="X200"/>
      <c r="Y200"/>
      <c r="Z200"/>
      <c r="AA200"/>
      <c r="AB200"/>
      <c r="AC200"/>
    </row>
    <row r="201" spans="1:29" s="60" customFormat="1" ht="76.5">
      <c r="A201" s="158" t="s">
        <v>2480</v>
      </c>
      <c r="B201" s="164" t="s">
        <v>2435</v>
      </c>
      <c r="C201" s="438"/>
      <c r="D201" s="148"/>
      <c r="E201" s="458"/>
      <c r="F201" s="385"/>
      <c r="G201"/>
      <c r="H201"/>
      <c r="I201"/>
      <c r="J201"/>
      <c r="K201"/>
      <c r="L201"/>
      <c r="M201"/>
      <c r="N201"/>
      <c r="O201"/>
      <c r="P201"/>
      <c r="Q201"/>
      <c r="R201"/>
      <c r="S201"/>
      <c r="T201"/>
      <c r="U201"/>
      <c r="V201"/>
      <c r="W201"/>
      <c r="X201"/>
      <c r="Y201"/>
      <c r="Z201"/>
      <c r="AA201"/>
      <c r="AB201"/>
      <c r="AC201"/>
    </row>
    <row r="202" spans="1:29" s="60" customFormat="1">
      <c r="A202" s="158"/>
      <c r="B202" s="129" t="s">
        <v>353</v>
      </c>
      <c r="C202" s="438" t="s">
        <v>48</v>
      </c>
      <c r="D202" s="148">
        <v>15</v>
      </c>
      <c r="E202" s="458"/>
      <c r="F202" s="385">
        <f>E202*D202</f>
        <v>0</v>
      </c>
      <c r="G202"/>
      <c r="H202"/>
      <c r="I202"/>
      <c r="J202"/>
      <c r="K202"/>
      <c r="L202"/>
      <c r="M202"/>
      <c r="N202"/>
      <c r="O202"/>
      <c r="P202"/>
      <c r="Q202"/>
      <c r="R202"/>
      <c r="S202"/>
      <c r="T202"/>
      <c r="U202"/>
      <c r="V202"/>
      <c r="W202"/>
      <c r="X202"/>
      <c r="Y202"/>
      <c r="Z202"/>
      <c r="AA202"/>
      <c r="AB202"/>
      <c r="AC202"/>
    </row>
    <row r="203" spans="1:29" s="60" customFormat="1">
      <c r="A203" s="158"/>
      <c r="B203" s="129"/>
      <c r="C203" s="438"/>
      <c r="D203" s="148"/>
      <c r="E203" s="458"/>
      <c r="F203" s="385"/>
      <c r="G203"/>
      <c r="H203"/>
      <c r="I203"/>
      <c r="J203"/>
      <c r="K203"/>
      <c r="L203"/>
      <c r="M203"/>
      <c r="N203"/>
      <c r="O203"/>
      <c r="P203"/>
      <c r="Q203"/>
      <c r="R203"/>
      <c r="S203"/>
      <c r="T203"/>
      <c r="U203"/>
      <c r="V203"/>
      <c r="W203"/>
      <c r="X203"/>
      <c r="Y203"/>
      <c r="Z203"/>
      <c r="AA203"/>
      <c r="AB203"/>
      <c r="AC203"/>
    </row>
    <row r="204" spans="1:29" s="60" customFormat="1" ht="25.5">
      <c r="A204" s="158" t="s">
        <v>2481</v>
      </c>
      <c r="B204" s="146" t="s">
        <v>386</v>
      </c>
      <c r="C204" s="438"/>
      <c r="D204" s="148"/>
      <c r="E204" s="458"/>
      <c r="F204" s="385"/>
      <c r="G204"/>
      <c r="H204"/>
      <c r="I204"/>
      <c r="J204"/>
      <c r="K204"/>
      <c r="L204"/>
      <c r="M204"/>
      <c r="N204"/>
      <c r="O204"/>
      <c r="P204"/>
      <c r="Q204"/>
      <c r="R204"/>
      <c r="S204"/>
      <c r="T204"/>
      <c r="U204"/>
      <c r="V204"/>
      <c r="W204"/>
      <c r="X204"/>
      <c r="Y204"/>
      <c r="Z204"/>
      <c r="AA204"/>
      <c r="AB204"/>
      <c r="AC204"/>
    </row>
    <row r="205" spans="1:29" s="60" customFormat="1" ht="38.25">
      <c r="A205" s="158"/>
      <c r="B205" s="741" t="s">
        <v>2817</v>
      </c>
      <c r="C205" s="438"/>
      <c r="D205" s="148"/>
      <c r="E205" s="458"/>
      <c r="F205" s="385"/>
      <c r="G205"/>
      <c r="H205"/>
      <c r="I205"/>
      <c r="J205"/>
      <c r="K205"/>
      <c r="L205"/>
      <c r="M205"/>
      <c r="N205"/>
      <c r="O205"/>
      <c r="P205"/>
      <c r="Q205"/>
      <c r="R205"/>
      <c r="S205"/>
      <c r="T205"/>
      <c r="U205"/>
      <c r="V205"/>
      <c r="W205"/>
      <c r="X205"/>
      <c r="Y205"/>
      <c r="Z205"/>
      <c r="AA205"/>
      <c r="AB205"/>
      <c r="AC205"/>
    </row>
    <row r="206" spans="1:29" s="160" customFormat="1" ht="63.75">
      <c r="A206" s="158"/>
      <c r="B206" s="146" t="s">
        <v>2265</v>
      </c>
      <c r="C206" s="438"/>
      <c r="D206" s="148"/>
      <c r="E206" s="458"/>
      <c r="F206" s="385"/>
      <c r="G206"/>
      <c r="H206"/>
      <c r="I206"/>
      <c r="J206"/>
      <c r="K206"/>
      <c r="L206"/>
      <c r="M206"/>
      <c r="N206"/>
      <c r="O206"/>
      <c r="P206"/>
      <c r="Q206"/>
      <c r="R206"/>
      <c r="S206"/>
      <c r="T206"/>
      <c r="U206"/>
      <c r="V206"/>
      <c r="W206"/>
      <c r="X206"/>
      <c r="Y206"/>
      <c r="Z206"/>
      <c r="AA206"/>
      <c r="AB206"/>
      <c r="AC206"/>
    </row>
    <row r="207" spans="1:29" s="160" customFormat="1">
      <c r="A207" s="158"/>
      <c r="B207" s="146" t="s">
        <v>2485</v>
      </c>
      <c r="C207" s="438" t="s">
        <v>120</v>
      </c>
      <c r="D207" s="148">
        <v>54.2</v>
      </c>
      <c r="E207" s="458"/>
      <c r="F207" s="385">
        <f t="shared" ref="F207" si="14">D207*E207</f>
        <v>0</v>
      </c>
      <c r="G207"/>
      <c r="H207"/>
      <c r="I207"/>
      <c r="J207"/>
      <c r="K207"/>
      <c r="L207"/>
      <c r="M207"/>
      <c r="N207"/>
      <c r="O207"/>
      <c r="P207"/>
      <c r="Q207"/>
      <c r="R207"/>
      <c r="S207"/>
      <c r="T207"/>
      <c r="U207"/>
      <c r="V207"/>
      <c r="W207"/>
      <c r="X207"/>
      <c r="Y207"/>
      <c r="Z207"/>
      <c r="AA207"/>
      <c r="AB207"/>
      <c r="AC207"/>
    </row>
    <row r="208" spans="1:29" s="60" customFormat="1">
      <c r="A208" s="158"/>
      <c r="B208" s="129"/>
      <c r="C208" s="438"/>
      <c r="D208" s="148"/>
      <c r="E208" s="458"/>
      <c r="F208" s="385"/>
      <c r="G208"/>
      <c r="H208"/>
      <c r="I208"/>
      <c r="J208"/>
      <c r="K208"/>
      <c r="L208"/>
      <c r="M208"/>
      <c r="N208"/>
      <c r="O208"/>
      <c r="P208"/>
      <c r="Q208"/>
      <c r="R208"/>
      <c r="S208"/>
      <c r="T208"/>
      <c r="U208"/>
      <c r="V208"/>
      <c r="W208"/>
      <c r="X208"/>
      <c r="Y208"/>
      <c r="Z208"/>
      <c r="AA208"/>
      <c r="AB208"/>
      <c r="AC208"/>
    </row>
    <row r="209" spans="1:29" s="60" customFormat="1" ht="25.5">
      <c r="A209" s="158" t="s">
        <v>205</v>
      </c>
      <c r="B209" s="146" t="s">
        <v>1613</v>
      </c>
      <c r="C209" s="438"/>
      <c r="D209" s="148"/>
      <c r="E209" s="458"/>
      <c r="F209" s="385"/>
      <c r="G209"/>
      <c r="H209"/>
      <c r="I209"/>
      <c r="J209"/>
      <c r="K209"/>
      <c r="L209"/>
      <c r="M209"/>
      <c r="N209"/>
      <c r="O209"/>
      <c r="P209"/>
      <c r="Q209"/>
      <c r="R209"/>
      <c r="S209"/>
      <c r="T209"/>
      <c r="U209"/>
      <c r="V209"/>
      <c r="W209"/>
      <c r="X209"/>
      <c r="Y209"/>
      <c r="Z209"/>
      <c r="AA209"/>
      <c r="AB209"/>
      <c r="AC209"/>
    </row>
    <row r="210" spans="1:29" s="60" customFormat="1" ht="38.25">
      <c r="A210" s="158"/>
      <c r="B210" s="159" t="s">
        <v>2486</v>
      </c>
      <c r="C210" s="438"/>
      <c r="D210" s="148"/>
      <c r="E210" s="458"/>
      <c r="F210" s="385"/>
      <c r="G210"/>
      <c r="H210"/>
      <c r="I210"/>
      <c r="J210"/>
      <c r="K210"/>
      <c r="L210"/>
      <c r="M210"/>
      <c r="N210"/>
      <c r="O210"/>
      <c r="P210"/>
      <c r="Q210"/>
      <c r="R210"/>
      <c r="S210"/>
      <c r="T210"/>
      <c r="U210"/>
      <c r="V210"/>
      <c r="W210"/>
      <c r="X210"/>
      <c r="Y210"/>
      <c r="Z210"/>
      <c r="AA210"/>
      <c r="AB210"/>
      <c r="AC210"/>
    </row>
    <row r="211" spans="1:29" s="160" customFormat="1" ht="63.75">
      <c r="A211" s="158"/>
      <c r="B211" s="146" t="s">
        <v>2265</v>
      </c>
      <c r="C211" s="438"/>
      <c r="D211" s="148"/>
      <c r="E211" s="458"/>
      <c r="F211" s="385"/>
      <c r="G211"/>
      <c r="H211"/>
      <c r="I211"/>
      <c r="J211"/>
      <c r="K211"/>
      <c r="L211"/>
      <c r="M211"/>
      <c r="N211"/>
      <c r="O211"/>
      <c r="P211"/>
      <c r="Q211"/>
      <c r="R211"/>
      <c r="S211"/>
      <c r="T211"/>
      <c r="U211"/>
      <c r="V211"/>
      <c r="W211"/>
      <c r="X211"/>
      <c r="Y211"/>
      <c r="Z211"/>
      <c r="AA211"/>
      <c r="AB211"/>
      <c r="AC211"/>
    </row>
    <row r="212" spans="1:29" s="160" customFormat="1">
      <c r="A212" s="158"/>
      <c r="B212" s="146" t="s">
        <v>2485</v>
      </c>
      <c r="C212" s="438" t="s">
        <v>120</v>
      </c>
      <c r="D212" s="148">
        <v>6</v>
      </c>
      <c r="E212" s="458"/>
      <c r="F212" s="385">
        <f t="shared" ref="F212" si="15">D212*E212</f>
        <v>0</v>
      </c>
      <c r="G212"/>
      <c r="H212"/>
      <c r="I212"/>
      <c r="J212"/>
      <c r="K212"/>
      <c r="L212"/>
      <c r="M212"/>
      <c r="N212"/>
      <c r="O212"/>
      <c r="P212"/>
      <c r="Q212"/>
      <c r="R212"/>
      <c r="S212"/>
      <c r="T212"/>
      <c r="U212"/>
      <c r="V212"/>
      <c r="W212"/>
      <c r="X212"/>
      <c r="Y212"/>
      <c r="Z212"/>
      <c r="AA212"/>
      <c r="AB212"/>
      <c r="AC212"/>
    </row>
    <row r="213" spans="1:29" s="60" customFormat="1" ht="15.75" thickBot="1">
      <c r="A213" s="158"/>
      <c r="B213" s="146"/>
      <c r="C213" s="438"/>
      <c r="D213" s="148"/>
      <c r="E213" s="458"/>
      <c r="F213" s="385"/>
      <c r="G213"/>
      <c r="H213"/>
      <c r="I213"/>
      <c r="J213"/>
      <c r="K213"/>
      <c r="L213"/>
      <c r="M213"/>
      <c r="N213"/>
      <c r="O213"/>
      <c r="P213"/>
      <c r="Q213"/>
      <c r="R213"/>
      <c r="S213"/>
      <c r="T213"/>
      <c r="U213"/>
      <c r="V213"/>
      <c r="W213"/>
      <c r="X213"/>
      <c r="Y213"/>
      <c r="Z213"/>
      <c r="AA213"/>
      <c r="AB213"/>
      <c r="AC213"/>
    </row>
    <row r="214" spans="1:29" s="60" customFormat="1" ht="15.75" thickBot="1">
      <c r="A214" s="158"/>
      <c r="B214" s="792" t="s">
        <v>49</v>
      </c>
      <c r="C214" s="793"/>
      <c r="D214" s="794"/>
      <c r="E214" s="738"/>
      <c r="F214" s="739">
        <f>SUM(F175:F213)</f>
        <v>0</v>
      </c>
      <c r="G214"/>
      <c r="H214"/>
      <c r="I214"/>
      <c r="J214"/>
      <c r="K214"/>
      <c r="L214"/>
      <c r="M214"/>
      <c r="N214"/>
      <c r="O214"/>
      <c r="P214"/>
      <c r="Q214"/>
      <c r="R214"/>
      <c r="S214"/>
      <c r="T214"/>
      <c r="U214"/>
      <c r="V214"/>
      <c r="W214"/>
      <c r="X214"/>
      <c r="Y214"/>
      <c r="Z214"/>
      <c r="AA214"/>
      <c r="AB214"/>
      <c r="AC214"/>
    </row>
    <row r="215" spans="1:29" s="60" customFormat="1">
      <c r="A215" s="158"/>
      <c r="B215" s="146"/>
      <c r="C215" s="438"/>
      <c r="D215" s="148"/>
      <c r="E215" s="458"/>
      <c r="F215" s="385"/>
      <c r="G215"/>
      <c r="H215"/>
      <c r="I215"/>
      <c r="J215"/>
      <c r="K215"/>
      <c r="L215"/>
      <c r="M215"/>
      <c r="N215"/>
      <c r="O215"/>
      <c r="P215"/>
      <c r="Q215"/>
      <c r="R215"/>
      <c r="S215"/>
      <c r="T215"/>
      <c r="U215"/>
      <c r="V215"/>
      <c r="W215"/>
      <c r="X215"/>
      <c r="Y215"/>
      <c r="Z215"/>
      <c r="AA215"/>
      <c r="AB215"/>
      <c r="AC215"/>
    </row>
    <row r="216" spans="1:29" s="118" customFormat="1">
      <c r="A216" s="786" t="s">
        <v>25</v>
      </c>
      <c r="B216" s="787" t="s">
        <v>234</v>
      </c>
      <c r="C216" s="788"/>
      <c r="D216" s="789"/>
      <c r="E216" s="755"/>
      <c r="F216" s="756"/>
      <c r="G216"/>
      <c r="H216"/>
      <c r="I216"/>
      <c r="J216"/>
      <c r="K216"/>
      <c r="L216"/>
      <c r="M216"/>
      <c r="N216"/>
      <c r="O216"/>
      <c r="P216"/>
      <c r="Q216"/>
      <c r="R216"/>
      <c r="S216"/>
      <c r="T216"/>
      <c r="U216"/>
      <c r="V216"/>
      <c r="W216"/>
      <c r="X216"/>
      <c r="Y216"/>
      <c r="Z216"/>
      <c r="AA216"/>
      <c r="AB216"/>
      <c r="AC216"/>
    </row>
    <row r="217" spans="1:29" s="60" customFormat="1">
      <c r="A217" s="158"/>
      <c r="B217" s="146"/>
      <c r="C217" s="438"/>
      <c r="D217" s="148"/>
      <c r="E217" s="458"/>
      <c r="F217" s="385"/>
      <c r="G217"/>
      <c r="H217"/>
      <c r="I217"/>
      <c r="J217"/>
      <c r="K217"/>
      <c r="L217"/>
      <c r="M217"/>
      <c r="N217"/>
      <c r="O217"/>
      <c r="P217"/>
      <c r="Q217"/>
      <c r="R217"/>
      <c r="S217"/>
      <c r="T217"/>
      <c r="U217"/>
      <c r="V217"/>
      <c r="W217"/>
      <c r="X217"/>
      <c r="Y217"/>
      <c r="Z217"/>
      <c r="AA217"/>
      <c r="AB217"/>
      <c r="AC217"/>
    </row>
    <row r="218" spans="1:29" s="60" customFormat="1" ht="108" customHeight="1">
      <c r="A218" s="158"/>
      <c r="B218" s="146" t="s">
        <v>235</v>
      </c>
      <c r="C218" s="158"/>
      <c r="D218" s="158"/>
      <c r="E218" s="459"/>
      <c r="F218" s="385"/>
      <c r="G218"/>
      <c r="H218"/>
      <c r="I218"/>
      <c r="J218"/>
      <c r="K218"/>
      <c r="L218"/>
      <c r="M218"/>
      <c r="N218"/>
      <c r="O218"/>
      <c r="P218"/>
      <c r="Q218"/>
      <c r="R218"/>
      <c r="S218"/>
      <c r="T218"/>
      <c r="U218"/>
      <c r="V218"/>
      <c r="W218"/>
      <c r="X218"/>
      <c r="Y218"/>
      <c r="Z218"/>
      <c r="AA218"/>
      <c r="AB218"/>
      <c r="AC218"/>
    </row>
    <row r="219" spans="1:29" s="121" customFormat="1" ht="39">
      <c r="A219" s="161"/>
      <c r="B219" s="129" t="s">
        <v>143</v>
      </c>
      <c r="C219" s="161"/>
      <c r="D219" s="161"/>
      <c r="E219" s="459"/>
      <c r="F219" s="385"/>
      <c r="G219"/>
      <c r="H219"/>
      <c r="I219"/>
      <c r="J219"/>
      <c r="K219"/>
      <c r="L219"/>
      <c r="M219"/>
      <c r="N219"/>
      <c r="O219"/>
      <c r="P219"/>
      <c r="Q219"/>
      <c r="R219"/>
      <c r="S219"/>
      <c r="T219"/>
      <c r="U219"/>
      <c r="V219"/>
      <c r="W219"/>
      <c r="X219"/>
      <c r="Y219"/>
      <c r="Z219"/>
      <c r="AA219"/>
      <c r="AB219"/>
      <c r="AC219"/>
    </row>
    <row r="220" spans="1:29" s="60" customFormat="1" ht="51">
      <c r="A220" s="158"/>
      <c r="B220" s="890" t="s">
        <v>2266</v>
      </c>
      <c r="C220" s="158"/>
      <c r="D220" s="158"/>
      <c r="E220" s="459"/>
      <c r="F220" s="385"/>
      <c r="G220"/>
      <c r="H220"/>
      <c r="I220"/>
      <c r="J220"/>
      <c r="K220"/>
      <c r="L220"/>
      <c r="M220"/>
      <c r="N220"/>
      <c r="O220"/>
      <c r="P220"/>
      <c r="Q220"/>
      <c r="R220"/>
      <c r="S220"/>
      <c r="T220"/>
      <c r="U220"/>
      <c r="V220"/>
      <c r="W220"/>
      <c r="X220"/>
      <c r="Y220"/>
      <c r="Z220"/>
      <c r="AA220"/>
      <c r="AB220"/>
      <c r="AC220"/>
    </row>
    <row r="221" spans="1:29" s="60" customFormat="1" ht="140.25">
      <c r="A221" s="158"/>
      <c r="B221" s="137" t="s">
        <v>2487</v>
      </c>
      <c r="C221" s="158"/>
      <c r="D221" s="158"/>
      <c r="E221" s="459"/>
      <c r="F221" s="385"/>
      <c r="G221"/>
      <c r="H221"/>
      <c r="I221"/>
      <c r="J221"/>
      <c r="K221"/>
      <c r="L221"/>
      <c r="M221"/>
      <c r="N221"/>
      <c r="O221"/>
      <c r="P221"/>
      <c r="Q221"/>
      <c r="R221"/>
      <c r="S221"/>
      <c r="T221"/>
      <c r="U221"/>
      <c r="V221"/>
      <c r="W221"/>
      <c r="X221"/>
      <c r="Y221"/>
      <c r="Z221"/>
      <c r="AA221"/>
      <c r="AB221"/>
      <c r="AC221"/>
    </row>
    <row r="222" spans="1:29" s="60" customFormat="1" ht="122.25" customHeight="1">
      <c r="A222" s="158"/>
      <c r="B222" s="137" t="s">
        <v>236</v>
      </c>
      <c r="C222" s="158"/>
      <c r="D222" s="158"/>
      <c r="E222" s="459"/>
      <c r="F222" s="385"/>
      <c r="G222"/>
      <c r="H222"/>
      <c r="I222"/>
      <c r="J222"/>
      <c r="K222"/>
      <c r="L222"/>
      <c r="M222"/>
      <c r="N222"/>
      <c r="O222"/>
      <c r="P222"/>
      <c r="Q222"/>
      <c r="R222"/>
      <c r="S222"/>
      <c r="T222"/>
      <c r="U222"/>
      <c r="V222"/>
      <c r="W222"/>
      <c r="X222"/>
      <c r="Y222"/>
      <c r="Z222"/>
      <c r="AA222"/>
      <c r="AB222"/>
      <c r="AC222"/>
    </row>
    <row r="223" spans="1:29" s="60" customFormat="1" ht="76.5">
      <c r="A223" s="158"/>
      <c r="B223" s="890" t="s">
        <v>2488</v>
      </c>
      <c r="C223" s="158"/>
      <c r="D223" s="158"/>
      <c r="E223" s="459"/>
      <c r="F223" s="385"/>
      <c r="G223"/>
      <c r="H223"/>
      <c r="I223"/>
      <c r="J223"/>
      <c r="K223"/>
      <c r="L223"/>
      <c r="M223"/>
      <c r="N223"/>
      <c r="O223"/>
      <c r="P223"/>
      <c r="Q223"/>
      <c r="R223"/>
      <c r="S223"/>
      <c r="T223"/>
      <c r="U223"/>
      <c r="V223"/>
      <c r="W223"/>
      <c r="X223"/>
      <c r="Y223"/>
      <c r="Z223"/>
      <c r="AA223"/>
      <c r="AB223"/>
      <c r="AC223"/>
    </row>
    <row r="224" spans="1:29" s="60" customFormat="1" ht="51">
      <c r="A224" s="158"/>
      <c r="B224" s="137" t="s">
        <v>2267</v>
      </c>
      <c r="C224" s="158"/>
      <c r="D224" s="158"/>
      <c r="E224" s="459"/>
      <c r="F224" s="385"/>
      <c r="G224"/>
      <c r="H224"/>
      <c r="I224"/>
      <c r="J224"/>
      <c r="K224"/>
      <c r="L224"/>
      <c r="M224"/>
      <c r="N224"/>
      <c r="O224"/>
      <c r="P224"/>
      <c r="Q224"/>
      <c r="R224"/>
      <c r="S224"/>
      <c r="T224"/>
      <c r="U224"/>
      <c r="V224"/>
      <c r="W224"/>
      <c r="X224"/>
      <c r="Y224"/>
      <c r="Z224"/>
      <c r="AA224"/>
      <c r="AB224"/>
      <c r="AC224"/>
    </row>
    <row r="225" spans="1:29" s="60" customFormat="1" ht="51">
      <c r="A225" s="158"/>
      <c r="B225" s="137" t="s">
        <v>237</v>
      </c>
      <c r="C225" s="158"/>
      <c r="D225" s="158"/>
      <c r="E225" s="459"/>
      <c r="F225" s="385"/>
      <c r="G225"/>
      <c r="H225"/>
      <c r="I225"/>
      <c r="J225"/>
      <c r="K225"/>
      <c r="L225"/>
      <c r="M225"/>
      <c r="N225"/>
      <c r="O225"/>
      <c r="P225"/>
      <c r="Q225"/>
      <c r="R225"/>
      <c r="S225"/>
      <c r="T225"/>
      <c r="U225"/>
      <c r="V225"/>
      <c r="W225"/>
      <c r="X225"/>
      <c r="Y225"/>
      <c r="Z225"/>
      <c r="AA225"/>
      <c r="AB225"/>
      <c r="AC225"/>
    </row>
    <row r="226" spans="1:29" s="60" customFormat="1">
      <c r="A226" s="158"/>
      <c r="B226" s="137" t="s">
        <v>238</v>
      </c>
      <c r="C226" s="158"/>
      <c r="D226" s="158"/>
      <c r="E226" s="459"/>
      <c r="F226" s="385"/>
      <c r="G226"/>
      <c r="H226"/>
      <c r="I226"/>
      <c r="J226"/>
      <c r="K226"/>
      <c r="L226"/>
      <c r="M226"/>
      <c r="N226"/>
      <c r="O226"/>
      <c r="P226"/>
      <c r="Q226"/>
      <c r="R226"/>
      <c r="S226"/>
      <c r="T226"/>
      <c r="U226"/>
      <c r="V226"/>
      <c r="W226"/>
      <c r="X226"/>
      <c r="Y226"/>
      <c r="Z226"/>
      <c r="AA226"/>
      <c r="AB226"/>
      <c r="AC226"/>
    </row>
    <row r="227" spans="1:29" s="60" customFormat="1">
      <c r="A227" s="158"/>
      <c r="B227" s="137" t="s">
        <v>239</v>
      </c>
      <c r="C227" s="158"/>
      <c r="D227" s="158"/>
      <c r="E227" s="459"/>
      <c r="F227" s="385"/>
      <c r="G227"/>
      <c r="H227"/>
      <c r="I227"/>
      <c r="J227"/>
      <c r="K227"/>
      <c r="L227"/>
      <c r="M227"/>
      <c r="N227"/>
      <c r="O227"/>
      <c r="P227"/>
      <c r="Q227"/>
      <c r="R227"/>
      <c r="S227"/>
      <c r="T227"/>
      <c r="U227"/>
      <c r="V227"/>
      <c r="W227"/>
      <c r="X227"/>
      <c r="Y227"/>
      <c r="Z227"/>
      <c r="AA227"/>
      <c r="AB227"/>
      <c r="AC227"/>
    </row>
    <row r="228" spans="1:29" s="60" customFormat="1" ht="51">
      <c r="A228" s="158"/>
      <c r="B228" s="137" t="s">
        <v>2268</v>
      </c>
      <c r="C228" s="158"/>
      <c r="D228" s="158"/>
      <c r="E228" s="459"/>
      <c r="F228" s="385"/>
      <c r="G228"/>
      <c r="H228"/>
      <c r="I228"/>
      <c r="J228"/>
      <c r="K228"/>
      <c r="L228"/>
      <c r="M228"/>
      <c r="N228"/>
      <c r="O228"/>
      <c r="P228"/>
      <c r="Q228"/>
      <c r="R228"/>
      <c r="S228"/>
      <c r="T228"/>
      <c r="U228"/>
      <c r="V228"/>
      <c r="W228"/>
      <c r="X228"/>
      <c r="Y228"/>
      <c r="Z228"/>
      <c r="AA228"/>
      <c r="AB228"/>
      <c r="AC228"/>
    </row>
    <row r="229" spans="1:29" s="60" customFormat="1" ht="25.5">
      <c r="A229" s="158"/>
      <c r="B229" s="137" t="s">
        <v>240</v>
      </c>
      <c r="C229" s="158"/>
      <c r="D229" s="158"/>
      <c r="E229" s="459"/>
      <c r="F229" s="385"/>
      <c r="G229"/>
      <c r="H229"/>
      <c r="I229"/>
      <c r="J229"/>
      <c r="K229"/>
      <c r="L229"/>
      <c r="M229"/>
      <c r="N229"/>
      <c r="O229"/>
      <c r="P229"/>
      <c r="Q229"/>
      <c r="R229"/>
      <c r="S229"/>
      <c r="T229"/>
      <c r="U229"/>
      <c r="V229"/>
      <c r="W229"/>
      <c r="X229"/>
      <c r="Y229"/>
      <c r="Z229"/>
      <c r="AA229"/>
      <c r="AB229"/>
      <c r="AC229"/>
    </row>
    <row r="230" spans="1:29" s="60" customFormat="1" ht="38.25">
      <c r="A230" s="158"/>
      <c r="B230" s="137" t="s">
        <v>2269</v>
      </c>
      <c r="C230" s="158"/>
      <c r="D230" s="158"/>
      <c r="E230" s="459"/>
      <c r="F230" s="385"/>
      <c r="G230"/>
      <c r="H230"/>
      <c r="I230"/>
      <c r="J230"/>
      <c r="K230"/>
      <c r="L230"/>
      <c r="M230"/>
      <c r="N230"/>
      <c r="O230"/>
      <c r="P230"/>
      <c r="Q230"/>
      <c r="R230"/>
      <c r="S230"/>
      <c r="T230"/>
      <c r="U230"/>
      <c r="V230"/>
      <c r="W230"/>
      <c r="X230"/>
      <c r="Y230"/>
      <c r="Z230"/>
      <c r="AA230"/>
      <c r="AB230"/>
      <c r="AC230"/>
    </row>
    <row r="231" spans="1:29" s="60" customFormat="1" ht="51">
      <c r="A231" s="158"/>
      <c r="B231" s="890" t="s">
        <v>2489</v>
      </c>
      <c r="C231" s="158"/>
      <c r="D231" s="158"/>
      <c r="E231" s="459"/>
      <c r="F231" s="385"/>
      <c r="G231"/>
      <c r="H231"/>
      <c r="I231"/>
      <c r="J231"/>
      <c r="K231"/>
      <c r="L231"/>
      <c r="M231"/>
      <c r="N231"/>
      <c r="O231"/>
      <c r="P231"/>
      <c r="Q231"/>
      <c r="R231"/>
      <c r="S231"/>
      <c r="T231"/>
      <c r="U231"/>
      <c r="V231"/>
      <c r="W231"/>
      <c r="X231"/>
      <c r="Y231"/>
      <c r="Z231"/>
      <c r="AA231"/>
      <c r="AB231"/>
      <c r="AC231"/>
    </row>
    <row r="232" spans="1:29" s="60" customFormat="1" ht="25.5">
      <c r="A232" s="158"/>
      <c r="B232" s="137" t="s">
        <v>241</v>
      </c>
      <c r="C232" s="158"/>
      <c r="D232" s="158"/>
      <c r="E232" s="459"/>
      <c r="F232" s="385"/>
      <c r="G232"/>
      <c r="H232"/>
      <c r="I232"/>
      <c r="J232"/>
      <c r="K232"/>
      <c r="L232"/>
      <c r="M232"/>
      <c r="N232"/>
      <c r="O232"/>
      <c r="P232"/>
      <c r="Q232"/>
      <c r="R232"/>
      <c r="S232"/>
      <c r="T232"/>
      <c r="U232"/>
      <c r="V232"/>
      <c r="W232"/>
      <c r="X232"/>
      <c r="Y232"/>
      <c r="Z232"/>
      <c r="AA232"/>
      <c r="AB232"/>
      <c r="AC232"/>
    </row>
    <row r="233" spans="1:29" s="60" customFormat="1" ht="102">
      <c r="A233" s="158"/>
      <c r="B233" s="137" t="s">
        <v>2217</v>
      </c>
      <c r="C233" s="158"/>
      <c r="D233" s="158"/>
      <c r="E233" s="459"/>
      <c r="F233" s="385"/>
      <c r="G233"/>
      <c r="H233"/>
      <c r="I233"/>
      <c r="J233"/>
      <c r="K233"/>
      <c r="L233"/>
      <c r="M233"/>
      <c r="N233"/>
      <c r="O233"/>
      <c r="P233"/>
      <c r="Q233"/>
      <c r="R233"/>
      <c r="S233"/>
      <c r="T233"/>
      <c r="U233"/>
      <c r="V233"/>
      <c r="W233"/>
      <c r="X233"/>
      <c r="Y233"/>
      <c r="Z233"/>
      <c r="AA233"/>
      <c r="AB233"/>
      <c r="AC233"/>
    </row>
    <row r="234" spans="1:29" s="60" customFormat="1">
      <c r="A234" s="158"/>
      <c r="B234" s="137"/>
      <c r="C234" s="158"/>
      <c r="D234" s="158"/>
      <c r="E234" s="459"/>
      <c r="F234" s="385"/>
      <c r="G234"/>
      <c r="H234"/>
      <c r="I234"/>
      <c r="J234"/>
      <c r="K234"/>
      <c r="L234"/>
      <c r="M234"/>
      <c r="N234"/>
      <c r="O234"/>
      <c r="P234"/>
      <c r="Q234"/>
      <c r="R234"/>
      <c r="S234"/>
      <c r="T234"/>
      <c r="U234"/>
      <c r="V234"/>
      <c r="W234"/>
      <c r="X234"/>
      <c r="Y234"/>
      <c r="Z234"/>
      <c r="AA234"/>
      <c r="AB234"/>
      <c r="AC234"/>
    </row>
    <row r="235" spans="1:29" s="60" customFormat="1" ht="25.5">
      <c r="A235" s="158"/>
      <c r="B235" s="141" t="s">
        <v>2270</v>
      </c>
      <c r="C235" s="158"/>
      <c r="D235" s="158"/>
      <c r="E235" s="459"/>
      <c r="F235" s="385"/>
      <c r="G235"/>
      <c r="H235"/>
      <c r="I235"/>
      <c r="J235"/>
      <c r="K235"/>
      <c r="L235"/>
      <c r="M235"/>
      <c r="N235"/>
      <c r="O235"/>
      <c r="P235"/>
      <c r="Q235"/>
      <c r="R235"/>
      <c r="S235"/>
      <c r="T235"/>
      <c r="U235"/>
      <c r="V235"/>
      <c r="W235"/>
      <c r="X235"/>
      <c r="Y235"/>
      <c r="Z235"/>
      <c r="AA235"/>
      <c r="AB235"/>
      <c r="AC235"/>
    </row>
    <row r="236" spans="1:29" s="60" customFormat="1" ht="51">
      <c r="A236" s="158"/>
      <c r="B236" s="137" t="s">
        <v>144</v>
      </c>
      <c r="C236" s="158"/>
      <c r="D236" s="158"/>
      <c r="E236" s="459"/>
      <c r="F236" s="385"/>
      <c r="G236"/>
      <c r="H236"/>
      <c r="I236"/>
      <c r="J236"/>
      <c r="K236"/>
      <c r="L236"/>
      <c r="M236"/>
      <c r="N236"/>
      <c r="O236"/>
      <c r="P236"/>
      <c r="Q236"/>
      <c r="R236"/>
      <c r="S236"/>
      <c r="T236"/>
      <c r="U236"/>
      <c r="V236"/>
      <c r="W236"/>
      <c r="X236"/>
      <c r="Y236"/>
      <c r="Z236"/>
      <c r="AA236"/>
      <c r="AB236"/>
      <c r="AC236"/>
    </row>
    <row r="237" spans="1:29" s="60" customFormat="1">
      <c r="A237" s="158"/>
      <c r="B237" s="137" t="s">
        <v>242</v>
      </c>
      <c r="C237" s="158"/>
      <c r="D237" s="158"/>
      <c r="E237" s="459"/>
      <c r="F237" s="385"/>
      <c r="G237"/>
      <c r="H237"/>
      <c r="I237"/>
      <c r="J237"/>
      <c r="K237"/>
      <c r="L237"/>
      <c r="M237"/>
      <c r="N237"/>
      <c r="O237"/>
      <c r="P237"/>
      <c r="Q237"/>
      <c r="R237"/>
      <c r="S237"/>
      <c r="T237"/>
      <c r="U237"/>
      <c r="V237"/>
      <c r="W237"/>
      <c r="X237"/>
      <c r="Y237"/>
      <c r="Z237"/>
      <c r="AA237"/>
      <c r="AB237"/>
      <c r="AC237"/>
    </row>
    <row r="238" spans="1:29" s="60" customFormat="1" ht="25.5">
      <c r="A238" s="158"/>
      <c r="B238" s="137" t="s">
        <v>243</v>
      </c>
      <c r="C238" s="158"/>
      <c r="D238" s="158"/>
      <c r="E238" s="459"/>
      <c r="F238" s="385"/>
      <c r="G238"/>
      <c r="H238"/>
      <c r="I238"/>
      <c r="J238"/>
      <c r="K238"/>
      <c r="L238"/>
      <c r="M238"/>
      <c r="N238"/>
      <c r="O238"/>
      <c r="P238"/>
      <c r="Q238"/>
      <c r="R238"/>
      <c r="S238"/>
      <c r="T238"/>
      <c r="U238"/>
      <c r="V238"/>
      <c r="W238"/>
      <c r="X238"/>
      <c r="Y238"/>
      <c r="Z238"/>
      <c r="AA238"/>
      <c r="AB238"/>
      <c r="AC238"/>
    </row>
    <row r="239" spans="1:29" s="60" customFormat="1" ht="25.5">
      <c r="A239" s="158"/>
      <c r="B239" s="137" t="s">
        <v>2734</v>
      </c>
      <c r="C239" s="158"/>
      <c r="D239" s="158"/>
      <c r="E239" s="459"/>
      <c r="F239" s="385"/>
      <c r="G239"/>
      <c r="H239"/>
      <c r="I239"/>
      <c r="J239"/>
      <c r="K239"/>
      <c r="L239"/>
      <c r="M239"/>
      <c r="N239"/>
      <c r="O239"/>
      <c r="P239"/>
      <c r="Q239"/>
      <c r="R239"/>
      <c r="S239"/>
      <c r="T239"/>
      <c r="U239"/>
      <c r="V239"/>
      <c r="W239"/>
      <c r="X239"/>
      <c r="Y239"/>
      <c r="Z239"/>
      <c r="AA239"/>
      <c r="AB239"/>
      <c r="AC239"/>
    </row>
    <row r="240" spans="1:29" s="60" customFormat="1">
      <c r="A240" s="158"/>
      <c r="B240" s="137"/>
      <c r="C240" s="158"/>
      <c r="D240" s="158"/>
      <c r="E240" s="459"/>
      <c r="F240" s="385"/>
      <c r="G240"/>
      <c r="H240"/>
      <c r="I240"/>
      <c r="J240"/>
      <c r="K240"/>
      <c r="L240"/>
      <c r="M240"/>
      <c r="N240"/>
      <c r="O240"/>
      <c r="P240"/>
      <c r="Q240"/>
      <c r="R240"/>
      <c r="S240"/>
      <c r="T240"/>
      <c r="U240"/>
      <c r="V240"/>
      <c r="W240"/>
      <c r="X240"/>
      <c r="Y240"/>
      <c r="Z240"/>
      <c r="AA240"/>
      <c r="AB240"/>
      <c r="AC240"/>
    </row>
    <row r="241" spans="1:29" s="60" customFormat="1" ht="51">
      <c r="A241" s="158"/>
      <c r="B241" s="137" t="s">
        <v>2271</v>
      </c>
      <c r="C241" s="158"/>
      <c r="D241" s="158"/>
      <c r="E241" s="459"/>
      <c r="F241" s="385"/>
      <c r="G241"/>
      <c r="H241"/>
      <c r="I241"/>
      <c r="J241"/>
      <c r="K241"/>
      <c r="L241"/>
      <c r="M241"/>
      <c r="N241"/>
      <c r="O241"/>
      <c r="P241"/>
      <c r="Q241"/>
      <c r="R241"/>
      <c r="S241"/>
      <c r="T241"/>
      <c r="U241"/>
      <c r="V241"/>
      <c r="W241"/>
      <c r="X241"/>
      <c r="Y241"/>
      <c r="Z241"/>
      <c r="AA241"/>
      <c r="AB241"/>
      <c r="AC241"/>
    </row>
    <row r="242" spans="1:29" s="60" customFormat="1" ht="38.25">
      <c r="A242" s="158"/>
      <c r="B242" s="137" t="s">
        <v>244</v>
      </c>
      <c r="C242" s="158"/>
      <c r="D242" s="158"/>
      <c r="E242" s="459"/>
      <c r="F242" s="385"/>
      <c r="G242"/>
      <c r="H242"/>
      <c r="I242"/>
      <c r="J242"/>
      <c r="K242"/>
      <c r="L242"/>
      <c r="M242"/>
      <c r="N242"/>
      <c r="O242"/>
      <c r="P242"/>
      <c r="Q242"/>
      <c r="R242"/>
      <c r="S242"/>
      <c r="T242"/>
      <c r="U242"/>
      <c r="V242"/>
      <c r="W242"/>
      <c r="X242"/>
      <c r="Y242"/>
      <c r="Z242"/>
      <c r="AA242"/>
      <c r="AB242"/>
      <c r="AC242"/>
    </row>
    <row r="243" spans="1:29" s="60" customFormat="1">
      <c r="A243" s="158"/>
      <c r="B243" s="890" t="s">
        <v>2645</v>
      </c>
      <c r="C243" s="158"/>
      <c r="D243" s="158"/>
      <c r="E243" s="459"/>
      <c r="F243" s="385"/>
      <c r="G243"/>
      <c r="H243"/>
      <c r="I243"/>
      <c r="J243"/>
      <c r="K243"/>
      <c r="L243"/>
      <c r="M243"/>
      <c r="N243"/>
      <c r="O243"/>
      <c r="P243"/>
      <c r="Q243"/>
      <c r="R243"/>
      <c r="S243"/>
      <c r="T243"/>
      <c r="U243"/>
      <c r="V243"/>
      <c r="W243"/>
      <c r="X243"/>
      <c r="Y243"/>
      <c r="Z243"/>
      <c r="AA243"/>
      <c r="AB243"/>
      <c r="AC243"/>
    </row>
    <row r="244" spans="1:29" s="60" customFormat="1" ht="89.25">
      <c r="A244" s="158"/>
      <c r="B244" s="890" t="s">
        <v>2490</v>
      </c>
      <c r="C244" s="158"/>
      <c r="D244" s="158"/>
      <c r="E244" s="459"/>
      <c r="F244" s="385"/>
      <c r="G244"/>
      <c r="H244"/>
      <c r="I244"/>
      <c r="J244"/>
      <c r="K244"/>
      <c r="L244"/>
      <c r="M244"/>
      <c r="N244"/>
      <c r="O244"/>
      <c r="P244"/>
      <c r="Q244"/>
      <c r="R244"/>
      <c r="S244"/>
      <c r="T244"/>
      <c r="U244"/>
      <c r="V244"/>
      <c r="W244"/>
      <c r="X244"/>
      <c r="Y244"/>
      <c r="Z244"/>
      <c r="AA244"/>
      <c r="AB244"/>
      <c r="AC244"/>
    </row>
    <row r="245" spans="1:29" s="60" customFormat="1" ht="114.75">
      <c r="A245" s="158"/>
      <c r="B245" s="137" t="s">
        <v>2439</v>
      </c>
      <c r="C245" s="158"/>
      <c r="D245" s="158"/>
      <c r="E245" s="459"/>
      <c r="F245" s="385"/>
      <c r="G245"/>
      <c r="H245"/>
      <c r="I245"/>
      <c r="J245"/>
      <c r="K245"/>
      <c r="L245"/>
      <c r="M245"/>
      <c r="N245"/>
      <c r="O245"/>
      <c r="P245"/>
      <c r="Q245"/>
      <c r="R245"/>
      <c r="S245"/>
      <c r="T245"/>
      <c r="U245"/>
      <c r="V245"/>
      <c r="W245"/>
      <c r="X245"/>
      <c r="Y245"/>
      <c r="Z245"/>
      <c r="AA245"/>
      <c r="AB245"/>
      <c r="AC245"/>
    </row>
    <row r="246" spans="1:29" s="60" customFormat="1" ht="127.5">
      <c r="A246" s="158"/>
      <c r="B246" s="886" t="s">
        <v>2492</v>
      </c>
      <c r="C246" s="158"/>
      <c r="D246" s="158"/>
      <c r="E246" s="459"/>
      <c r="F246" s="385"/>
      <c r="G246"/>
      <c r="H246"/>
      <c r="I246"/>
      <c r="J246"/>
      <c r="K246"/>
      <c r="L246"/>
      <c r="M246"/>
      <c r="N246"/>
      <c r="O246"/>
      <c r="P246"/>
      <c r="Q246"/>
      <c r="R246"/>
      <c r="S246"/>
      <c r="T246"/>
      <c r="U246"/>
      <c r="V246"/>
      <c r="W246"/>
      <c r="X246"/>
      <c r="Y246"/>
      <c r="Z246"/>
      <c r="AA246"/>
      <c r="AB246"/>
      <c r="AC246"/>
    </row>
    <row r="247" spans="1:29" s="60" customFormat="1" ht="51">
      <c r="A247" s="158"/>
      <c r="B247" s="890" t="s">
        <v>2491</v>
      </c>
      <c r="C247" s="158"/>
      <c r="D247" s="158"/>
      <c r="E247" s="459"/>
      <c r="F247" s="385"/>
      <c r="G247"/>
      <c r="H247"/>
      <c r="I247"/>
      <c r="J247"/>
      <c r="K247"/>
      <c r="L247"/>
      <c r="M247"/>
      <c r="N247"/>
      <c r="O247"/>
      <c r="P247"/>
      <c r="Q247"/>
      <c r="R247"/>
      <c r="S247"/>
      <c r="T247"/>
      <c r="U247"/>
      <c r="V247"/>
      <c r="W247"/>
      <c r="X247"/>
      <c r="Y247"/>
      <c r="Z247"/>
      <c r="AA247"/>
      <c r="AB247"/>
      <c r="AC247"/>
    </row>
    <row r="248" spans="1:29" s="60" customFormat="1" ht="51">
      <c r="A248" s="158"/>
      <c r="B248" s="137" t="s">
        <v>245</v>
      </c>
      <c r="C248" s="158"/>
      <c r="D248" s="158"/>
      <c r="E248" s="459"/>
      <c r="F248" s="385"/>
      <c r="G248"/>
      <c r="H248"/>
      <c r="I248"/>
      <c r="J248"/>
      <c r="K248"/>
      <c r="L248"/>
      <c r="M248"/>
      <c r="N248"/>
      <c r="O248"/>
      <c r="P248"/>
      <c r="Q248"/>
      <c r="R248"/>
      <c r="S248"/>
      <c r="T248"/>
      <c r="U248"/>
      <c r="V248"/>
      <c r="W248"/>
      <c r="X248"/>
      <c r="Y248"/>
      <c r="Z248"/>
      <c r="AA248"/>
      <c r="AB248"/>
      <c r="AC248"/>
    </row>
    <row r="249" spans="1:29" s="160" customFormat="1">
      <c r="A249" s="158"/>
      <c r="B249" s="137"/>
      <c r="C249" s="158"/>
      <c r="D249" s="158"/>
      <c r="E249" s="459"/>
      <c r="F249" s="385"/>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row>
    <row r="250" spans="1:29" s="160" customFormat="1" ht="199.5" customHeight="1">
      <c r="A250" s="158"/>
      <c r="B250" s="137" t="s">
        <v>2646</v>
      </c>
      <c r="C250" s="158"/>
      <c r="D250" s="158"/>
      <c r="E250" s="459"/>
      <c r="F250" s="385"/>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row>
    <row r="251" spans="1:29" s="160" customFormat="1" ht="202.5" customHeight="1">
      <c r="A251" s="158"/>
      <c r="B251" s="137" t="s">
        <v>2818</v>
      </c>
      <c r="C251" s="158"/>
      <c r="D251" s="158"/>
      <c r="E251" s="459"/>
      <c r="F251" s="385"/>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row>
    <row r="252" spans="1:29" s="60" customFormat="1">
      <c r="A252" s="158"/>
      <c r="B252" s="137"/>
      <c r="C252" s="158"/>
      <c r="D252" s="158"/>
      <c r="E252" s="459"/>
      <c r="F252" s="385"/>
      <c r="G252"/>
      <c r="H252"/>
      <c r="I252"/>
      <c r="J252"/>
      <c r="K252"/>
      <c r="L252"/>
      <c r="M252"/>
      <c r="N252"/>
      <c r="O252"/>
      <c r="P252"/>
      <c r="Q252"/>
      <c r="R252"/>
      <c r="S252"/>
      <c r="T252"/>
      <c r="U252"/>
      <c r="V252"/>
      <c r="W252"/>
      <c r="X252"/>
      <c r="Y252"/>
      <c r="Z252"/>
      <c r="AA252"/>
      <c r="AB252"/>
      <c r="AC252"/>
    </row>
    <row r="253" spans="1:29" s="60" customFormat="1" ht="127.5">
      <c r="A253" s="158"/>
      <c r="B253" s="137" t="s">
        <v>1722</v>
      </c>
      <c r="C253" s="158"/>
      <c r="D253" s="158"/>
      <c r="E253" s="459"/>
      <c r="F253" s="385"/>
      <c r="G253"/>
      <c r="H253"/>
      <c r="I253"/>
      <c r="J253"/>
      <c r="K253"/>
      <c r="L253"/>
      <c r="M253"/>
      <c r="N253"/>
      <c r="O253"/>
      <c r="P253"/>
      <c r="Q253"/>
      <c r="R253"/>
      <c r="S253"/>
      <c r="T253"/>
      <c r="U253"/>
      <c r="V253"/>
      <c r="W253"/>
      <c r="X253"/>
      <c r="Y253"/>
      <c r="Z253"/>
      <c r="AA253"/>
      <c r="AB253"/>
      <c r="AC253"/>
    </row>
    <row r="254" spans="1:29" s="60" customFormat="1">
      <c r="A254" s="158"/>
      <c r="B254" s="146"/>
      <c r="C254" s="438"/>
      <c r="D254" s="148"/>
      <c r="E254" s="458"/>
      <c r="F254" s="385"/>
      <c r="G254"/>
      <c r="H254"/>
      <c r="I254"/>
      <c r="J254"/>
      <c r="K254"/>
      <c r="L254"/>
      <c r="M254"/>
      <c r="N254"/>
      <c r="O254"/>
      <c r="P254"/>
      <c r="Q254"/>
      <c r="R254"/>
      <c r="S254"/>
      <c r="T254"/>
      <c r="U254"/>
      <c r="V254"/>
      <c r="W254"/>
      <c r="X254"/>
      <c r="Y254"/>
      <c r="Z254"/>
      <c r="AA254"/>
      <c r="AB254"/>
      <c r="AC254"/>
    </row>
    <row r="255" spans="1:29" s="112" customFormat="1">
      <c r="A255" s="402" t="s">
        <v>39</v>
      </c>
      <c r="B255" s="403" t="s">
        <v>40</v>
      </c>
      <c r="C255" s="402" t="s">
        <v>41</v>
      </c>
      <c r="D255" s="404" t="s">
        <v>42</v>
      </c>
      <c r="E255" s="379" t="s">
        <v>43</v>
      </c>
      <c r="F255" s="460" t="s">
        <v>44</v>
      </c>
      <c r="G255"/>
      <c r="H255"/>
      <c r="I255"/>
      <c r="J255"/>
      <c r="K255"/>
      <c r="L255"/>
      <c r="M255"/>
      <c r="N255"/>
      <c r="O255"/>
      <c r="P255"/>
      <c r="Q255"/>
      <c r="R255"/>
      <c r="S255"/>
      <c r="T255"/>
      <c r="U255"/>
      <c r="V255"/>
      <c r="W255"/>
      <c r="X255"/>
      <c r="Y255"/>
      <c r="Z255"/>
      <c r="AA255"/>
      <c r="AB255"/>
      <c r="AC255"/>
    </row>
    <row r="256" spans="1:29" s="119" customFormat="1">
      <c r="A256" s="795"/>
      <c r="B256" s="142"/>
      <c r="C256" s="796"/>
      <c r="D256" s="796"/>
      <c r="E256" s="797"/>
      <c r="F256" s="798"/>
      <c r="G256"/>
      <c r="H256"/>
      <c r="I256"/>
      <c r="J256"/>
      <c r="K256"/>
      <c r="L256"/>
      <c r="M256"/>
      <c r="N256"/>
      <c r="O256"/>
      <c r="P256"/>
      <c r="Q256"/>
      <c r="R256"/>
      <c r="S256"/>
      <c r="T256"/>
      <c r="U256"/>
      <c r="V256"/>
      <c r="W256"/>
      <c r="X256"/>
      <c r="Y256"/>
      <c r="Z256"/>
      <c r="AA256"/>
      <c r="AB256"/>
      <c r="AC256"/>
    </row>
    <row r="257" spans="1:29" s="162" customFormat="1" ht="38.25">
      <c r="A257" s="161" t="s">
        <v>147</v>
      </c>
      <c r="B257" s="159" t="s">
        <v>2272</v>
      </c>
      <c r="C257" s="440"/>
      <c r="D257" s="166"/>
      <c r="E257" s="458"/>
      <c r="F257" s="385"/>
      <c r="G257"/>
      <c r="H257"/>
      <c r="I257"/>
      <c r="J257"/>
      <c r="K257"/>
      <c r="L257"/>
      <c r="M257"/>
      <c r="N257"/>
      <c r="O257"/>
      <c r="P257"/>
      <c r="Q257"/>
      <c r="R257"/>
      <c r="S257"/>
      <c r="T257"/>
      <c r="U257"/>
      <c r="V257"/>
      <c r="W257"/>
      <c r="X257"/>
      <c r="Y257"/>
      <c r="Z257"/>
      <c r="AA257"/>
      <c r="AB257"/>
      <c r="AC257"/>
    </row>
    <row r="258" spans="1:29" s="162" customFormat="1" ht="25.5">
      <c r="A258" s="161"/>
      <c r="B258" s="159" t="s">
        <v>2493</v>
      </c>
      <c r="C258" s="440"/>
      <c r="D258" s="166"/>
      <c r="E258" s="458"/>
      <c r="F258" s="385"/>
      <c r="G258"/>
      <c r="H258"/>
      <c r="I258"/>
      <c r="J258"/>
      <c r="K258"/>
      <c r="L258"/>
      <c r="M258"/>
      <c r="N258"/>
      <c r="O258"/>
      <c r="P258"/>
      <c r="Q258"/>
      <c r="R258"/>
      <c r="S258"/>
      <c r="T258"/>
      <c r="U258"/>
      <c r="V258"/>
      <c r="W258"/>
      <c r="X258"/>
      <c r="Y258"/>
      <c r="Z258"/>
      <c r="AA258"/>
      <c r="AB258"/>
      <c r="AC258"/>
    </row>
    <row r="259" spans="1:29" s="162" customFormat="1" ht="25.5">
      <c r="A259" s="161"/>
      <c r="B259" s="159" t="s">
        <v>2494</v>
      </c>
      <c r="C259" s="440"/>
      <c r="D259" s="166"/>
      <c r="E259" s="458"/>
      <c r="F259" s="385"/>
      <c r="G259"/>
      <c r="H259"/>
      <c r="I259"/>
      <c r="J259"/>
      <c r="K259"/>
      <c r="L259"/>
      <c r="M259"/>
      <c r="N259"/>
      <c r="O259"/>
      <c r="P259"/>
      <c r="Q259"/>
      <c r="R259"/>
      <c r="S259"/>
      <c r="T259"/>
      <c r="U259"/>
      <c r="V259"/>
      <c r="W259"/>
      <c r="X259"/>
      <c r="Y259"/>
      <c r="Z259"/>
      <c r="AA259"/>
      <c r="AB259"/>
      <c r="AC259"/>
    </row>
    <row r="260" spans="1:29" s="162" customFormat="1" ht="102">
      <c r="A260" s="161"/>
      <c r="B260" s="159" t="s">
        <v>2273</v>
      </c>
      <c r="C260" s="440"/>
      <c r="D260" s="166"/>
      <c r="E260" s="458"/>
      <c r="F260" s="385"/>
      <c r="G260"/>
      <c r="H260"/>
      <c r="I260"/>
      <c r="J260"/>
      <c r="K260"/>
      <c r="L260"/>
      <c r="M260"/>
      <c r="N260"/>
      <c r="O260"/>
      <c r="P260"/>
      <c r="Q260"/>
      <c r="R260"/>
      <c r="S260"/>
      <c r="T260"/>
      <c r="U260"/>
      <c r="V260"/>
      <c r="W260"/>
      <c r="X260"/>
      <c r="Y260"/>
      <c r="Z260"/>
      <c r="AA260"/>
      <c r="AB260"/>
      <c r="AC260"/>
    </row>
    <row r="261" spans="1:29" s="162" customFormat="1" ht="51">
      <c r="A261" s="161"/>
      <c r="B261" s="159" t="s">
        <v>145</v>
      </c>
      <c r="C261" s="440"/>
      <c r="D261" s="166"/>
      <c r="E261" s="458"/>
      <c r="F261" s="385"/>
      <c r="G261"/>
      <c r="H261"/>
      <c r="I261"/>
      <c r="J261"/>
      <c r="K261"/>
      <c r="L261"/>
      <c r="M261"/>
      <c r="N261"/>
      <c r="O261"/>
      <c r="P261"/>
      <c r="Q261"/>
      <c r="R261"/>
      <c r="S261"/>
      <c r="T261"/>
      <c r="U261"/>
      <c r="V261"/>
      <c r="W261"/>
      <c r="X261"/>
      <c r="Y261"/>
      <c r="Z261"/>
      <c r="AA261"/>
      <c r="AB261"/>
      <c r="AC261"/>
    </row>
    <row r="262" spans="1:29" s="162" customFormat="1" ht="25.5">
      <c r="A262" s="161"/>
      <c r="B262" s="159" t="s">
        <v>246</v>
      </c>
      <c r="C262" s="440"/>
      <c r="D262" s="166"/>
      <c r="E262" s="458"/>
      <c r="F262" s="385"/>
      <c r="G262"/>
      <c r="H262"/>
      <c r="I262"/>
      <c r="J262"/>
      <c r="K262"/>
      <c r="L262"/>
      <c r="M262"/>
      <c r="N262"/>
      <c r="O262"/>
      <c r="P262"/>
      <c r="Q262"/>
      <c r="R262"/>
      <c r="S262"/>
      <c r="T262"/>
      <c r="U262"/>
      <c r="V262"/>
      <c r="W262"/>
      <c r="X262"/>
      <c r="Y262"/>
      <c r="Z262"/>
      <c r="AA262"/>
      <c r="AB262"/>
      <c r="AC262"/>
    </row>
    <row r="263" spans="1:29" s="162" customFormat="1" ht="25.5">
      <c r="A263" s="161"/>
      <c r="B263" s="159" t="s">
        <v>2274</v>
      </c>
      <c r="C263" s="440" t="s">
        <v>45</v>
      </c>
      <c r="D263" s="166">
        <v>1</v>
      </c>
      <c r="E263" s="458"/>
      <c r="F263" s="385">
        <f t="shared" ref="F263:F272" si="16">D263*E263</f>
        <v>0</v>
      </c>
      <c r="G263" s="409"/>
      <c r="H263" s="823"/>
      <c r="I263"/>
      <c r="J263"/>
      <c r="K263"/>
      <c r="L263"/>
      <c r="M263"/>
      <c r="N263"/>
      <c r="O263"/>
      <c r="P263"/>
      <c r="Q263"/>
      <c r="R263"/>
      <c r="S263"/>
      <c r="T263"/>
      <c r="U263"/>
      <c r="V263"/>
      <c r="W263"/>
      <c r="X263"/>
      <c r="Y263"/>
      <c r="Z263"/>
      <c r="AA263"/>
      <c r="AB263"/>
      <c r="AC263"/>
    </row>
    <row r="264" spans="1:29" s="162" customFormat="1">
      <c r="A264" s="161"/>
      <c r="B264" s="159"/>
      <c r="C264" s="440"/>
      <c r="D264" s="166"/>
      <c r="E264" s="458"/>
      <c r="F264" s="385"/>
      <c r="G264"/>
      <c r="H264"/>
      <c r="I264"/>
      <c r="J264"/>
      <c r="K264"/>
      <c r="L264"/>
      <c r="M264"/>
      <c r="N264"/>
      <c r="O264"/>
      <c r="P264"/>
      <c r="Q264"/>
      <c r="R264"/>
      <c r="S264"/>
      <c r="T264"/>
      <c r="U264"/>
      <c r="V264"/>
      <c r="W264"/>
      <c r="X264"/>
      <c r="Y264"/>
      <c r="Z264"/>
      <c r="AA264"/>
      <c r="AB264"/>
      <c r="AC264"/>
    </row>
    <row r="265" spans="1:29" s="162" customFormat="1" ht="51">
      <c r="A265" s="161" t="s">
        <v>365</v>
      </c>
      <c r="B265" s="159" t="s">
        <v>2275</v>
      </c>
      <c r="C265" s="440"/>
      <c r="D265" s="166"/>
      <c r="E265" s="458"/>
      <c r="F265" s="385"/>
      <c r="G265"/>
      <c r="H265"/>
      <c r="I265"/>
      <c r="J265"/>
      <c r="K265"/>
      <c r="L265"/>
      <c r="M265"/>
      <c r="N265"/>
      <c r="O265"/>
      <c r="P265"/>
      <c r="Q265"/>
      <c r="R265"/>
      <c r="S265"/>
      <c r="T265"/>
      <c r="U265"/>
      <c r="V265"/>
      <c r="W265"/>
      <c r="X265"/>
      <c r="Y265"/>
      <c r="Z265"/>
      <c r="AA265"/>
      <c r="AB265"/>
      <c r="AC265"/>
    </row>
    <row r="266" spans="1:29" s="162" customFormat="1" ht="38.25">
      <c r="A266" s="161"/>
      <c r="B266" s="159" t="s">
        <v>2276</v>
      </c>
      <c r="C266" s="440"/>
      <c r="D266" s="166"/>
      <c r="E266" s="458"/>
      <c r="F266" s="385"/>
      <c r="G266"/>
      <c r="H266"/>
      <c r="I266"/>
      <c r="J266"/>
      <c r="K266"/>
      <c r="L266"/>
      <c r="M266"/>
      <c r="N266"/>
      <c r="O266"/>
      <c r="P266"/>
      <c r="Q266"/>
      <c r="R266"/>
      <c r="S266"/>
      <c r="T266"/>
      <c r="U266"/>
      <c r="V266"/>
      <c r="W266"/>
      <c r="X266"/>
      <c r="Y266"/>
      <c r="Z266"/>
      <c r="AA266"/>
      <c r="AB266"/>
      <c r="AC266"/>
    </row>
    <row r="267" spans="1:29" s="162" customFormat="1" ht="63.75">
      <c r="A267" s="161"/>
      <c r="B267" s="741" t="s">
        <v>2498</v>
      </c>
      <c r="C267" s="440"/>
      <c r="D267" s="166"/>
      <c r="E267" s="458"/>
      <c r="F267" s="385"/>
      <c r="G267"/>
      <c r="H267"/>
      <c r="I267"/>
      <c r="J267"/>
      <c r="K267"/>
      <c r="L267"/>
      <c r="M267"/>
      <c r="N267"/>
      <c r="O267"/>
      <c r="P267"/>
      <c r="Q267"/>
      <c r="R267"/>
      <c r="S267"/>
      <c r="T267"/>
      <c r="U267"/>
      <c r="V267"/>
      <c r="W267"/>
      <c r="X267"/>
      <c r="Y267"/>
      <c r="Z267"/>
      <c r="AA267"/>
      <c r="AB267"/>
      <c r="AC267"/>
    </row>
    <row r="268" spans="1:29" s="162" customFormat="1" ht="25.5">
      <c r="A268" s="161"/>
      <c r="B268" s="159" t="s">
        <v>2495</v>
      </c>
      <c r="C268" s="440"/>
      <c r="D268" s="166"/>
      <c r="E268" s="458"/>
      <c r="F268" s="385"/>
      <c r="G268"/>
      <c r="H268"/>
      <c r="I268"/>
      <c r="J268"/>
      <c r="K268"/>
      <c r="L268"/>
      <c r="M268"/>
      <c r="N268"/>
      <c r="O268"/>
      <c r="P268"/>
      <c r="Q268"/>
      <c r="R268"/>
      <c r="S268"/>
      <c r="T268"/>
      <c r="U268"/>
      <c r="V268"/>
      <c r="W268"/>
      <c r="X268"/>
      <c r="Y268"/>
      <c r="Z268"/>
      <c r="AA268"/>
      <c r="AB268"/>
      <c r="AC268"/>
    </row>
    <row r="269" spans="1:29" s="162" customFormat="1" ht="114.75">
      <c r="A269" s="161"/>
      <c r="B269" s="159" t="s">
        <v>2496</v>
      </c>
      <c r="C269" s="440"/>
      <c r="D269" s="166"/>
      <c r="E269" s="458"/>
      <c r="F269" s="385"/>
      <c r="G269"/>
      <c r="H269"/>
      <c r="I269"/>
      <c r="J269"/>
      <c r="K269"/>
      <c r="L269"/>
      <c r="M269"/>
      <c r="N269"/>
      <c r="O269"/>
      <c r="P269"/>
      <c r="Q269"/>
      <c r="R269"/>
      <c r="S269"/>
      <c r="T269"/>
      <c r="U269"/>
      <c r="V269"/>
      <c r="W269"/>
      <c r="X269"/>
      <c r="Y269"/>
      <c r="Z269"/>
      <c r="AA269"/>
      <c r="AB269"/>
      <c r="AC269"/>
    </row>
    <row r="270" spans="1:29" s="162" customFormat="1" ht="51">
      <c r="A270" s="161"/>
      <c r="B270" s="159" t="s">
        <v>145</v>
      </c>
      <c r="C270" s="440"/>
      <c r="D270" s="166"/>
      <c r="E270" s="458"/>
      <c r="F270" s="385"/>
      <c r="G270"/>
      <c r="H270"/>
      <c r="I270"/>
      <c r="J270"/>
      <c r="K270"/>
      <c r="L270"/>
      <c r="M270"/>
      <c r="N270"/>
      <c r="O270"/>
      <c r="P270"/>
      <c r="Q270"/>
      <c r="R270"/>
      <c r="S270"/>
      <c r="T270"/>
      <c r="U270"/>
      <c r="V270"/>
      <c r="W270"/>
      <c r="X270"/>
      <c r="Y270"/>
      <c r="Z270"/>
      <c r="AA270"/>
      <c r="AB270"/>
      <c r="AC270"/>
    </row>
    <row r="271" spans="1:29" s="162" customFormat="1" ht="25.5">
      <c r="A271" s="161"/>
      <c r="B271" s="159" t="s">
        <v>146</v>
      </c>
      <c r="C271" s="440"/>
      <c r="D271" s="166"/>
      <c r="E271" s="458"/>
      <c r="F271" s="385"/>
      <c r="G271"/>
      <c r="H271"/>
      <c r="I271"/>
      <c r="J271"/>
      <c r="K271"/>
      <c r="L271"/>
      <c r="M271"/>
      <c r="N271"/>
      <c r="O271"/>
      <c r="P271"/>
      <c r="Q271"/>
      <c r="R271"/>
      <c r="S271"/>
      <c r="T271"/>
      <c r="U271"/>
      <c r="V271"/>
      <c r="W271"/>
      <c r="X271"/>
      <c r="Y271"/>
      <c r="Z271"/>
      <c r="AA271"/>
      <c r="AB271"/>
      <c r="AC271"/>
    </row>
    <row r="272" spans="1:29" s="162" customFormat="1" ht="25.5">
      <c r="A272" s="161"/>
      <c r="B272" s="159" t="s">
        <v>2277</v>
      </c>
      <c r="C272" s="440" t="s">
        <v>45</v>
      </c>
      <c r="D272" s="166">
        <v>4</v>
      </c>
      <c r="E272" s="458"/>
      <c r="F272" s="385">
        <f t="shared" si="16"/>
        <v>0</v>
      </c>
      <c r="G272" s="409"/>
      <c r="H272" s="823"/>
      <c r="I272"/>
      <c r="J272"/>
      <c r="K272"/>
      <c r="L272"/>
      <c r="M272"/>
      <c r="N272"/>
      <c r="O272"/>
      <c r="P272"/>
      <c r="Q272"/>
      <c r="R272"/>
      <c r="S272"/>
      <c r="T272"/>
      <c r="U272"/>
      <c r="V272"/>
      <c r="W272"/>
      <c r="X272"/>
      <c r="Y272"/>
      <c r="Z272"/>
      <c r="AA272"/>
      <c r="AB272"/>
      <c r="AC272"/>
    </row>
    <row r="273" spans="1:29" s="162" customFormat="1">
      <c r="A273" s="161"/>
      <c r="B273" s="159"/>
      <c r="C273" s="440"/>
      <c r="D273" s="166"/>
      <c r="E273" s="458"/>
      <c r="F273" s="385"/>
      <c r="G273"/>
      <c r="H273"/>
      <c r="I273"/>
      <c r="J273"/>
      <c r="K273"/>
      <c r="L273"/>
      <c r="M273"/>
      <c r="N273"/>
      <c r="O273"/>
      <c r="P273"/>
      <c r="Q273"/>
      <c r="R273"/>
      <c r="S273"/>
      <c r="T273"/>
      <c r="U273"/>
      <c r="V273"/>
      <c r="W273"/>
      <c r="X273"/>
      <c r="Y273"/>
      <c r="Z273"/>
      <c r="AA273"/>
      <c r="AB273"/>
      <c r="AC273"/>
    </row>
    <row r="274" spans="1:29" s="162" customFormat="1" ht="25.5">
      <c r="A274" s="161" t="s">
        <v>366</v>
      </c>
      <c r="B274" s="159" t="s">
        <v>1614</v>
      </c>
      <c r="C274" s="440"/>
      <c r="D274" s="166"/>
      <c r="E274" s="458"/>
      <c r="F274" s="385"/>
      <c r="G274"/>
      <c r="H274"/>
      <c r="I274"/>
      <c r="J274"/>
      <c r="K274"/>
      <c r="L274"/>
      <c r="M274"/>
      <c r="N274"/>
      <c r="O274"/>
      <c r="P274"/>
      <c r="Q274"/>
      <c r="R274"/>
      <c r="S274"/>
      <c r="T274"/>
      <c r="U274"/>
      <c r="V274"/>
      <c r="W274"/>
      <c r="X274"/>
      <c r="Y274"/>
      <c r="Z274"/>
      <c r="AA274"/>
      <c r="AB274"/>
      <c r="AC274"/>
    </row>
    <row r="275" spans="1:29" s="162" customFormat="1" ht="158.25" customHeight="1">
      <c r="A275" s="161"/>
      <c r="B275" s="159" t="s">
        <v>2497</v>
      </c>
      <c r="C275" s="440"/>
      <c r="D275" s="166"/>
      <c r="E275" s="458"/>
      <c r="F275" s="385"/>
      <c r="G275"/>
      <c r="H275"/>
      <c r="I275"/>
      <c r="J275"/>
      <c r="K275"/>
      <c r="L275"/>
      <c r="M275"/>
      <c r="N275"/>
      <c r="O275"/>
      <c r="P275"/>
      <c r="Q275"/>
      <c r="R275"/>
      <c r="S275"/>
      <c r="T275"/>
      <c r="U275"/>
      <c r="V275"/>
      <c r="W275"/>
      <c r="X275"/>
      <c r="Y275"/>
      <c r="Z275"/>
      <c r="AA275"/>
      <c r="AB275"/>
      <c r="AC275"/>
    </row>
    <row r="276" spans="1:29" s="162" customFormat="1" ht="102.75" customHeight="1">
      <c r="A276" s="161"/>
      <c r="B276" s="159" t="s">
        <v>2278</v>
      </c>
      <c r="C276" s="440"/>
      <c r="D276" s="166"/>
      <c r="E276" s="458"/>
      <c r="F276" s="385"/>
      <c r="G276"/>
      <c r="H276"/>
      <c r="I276"/>
      <c r="J276"/>
      <c r="K276"/>
      <c r="L276"/>
      <c r="M276"/>
      <c r="N276"/>
      <c r="O276"/>
      <c r="P276"/>
      <c r="Q276"/>
      <c r="R276"/>
      <c r="S276"/>
      <c r="T276"/>
      <c r="U276"/>
      <c r="V276"/>
      <c r="W276"/>
      <c r="X276"/>
      <c r="Y276"/>
      <c r="Z276"/>
      <c r="AA276"/>
      <c r="AB276"/>
      <c r="AC276"/>
    </row>
    <row r="277" spans="1:29" s="162" customFormat="1" ht="51">
      <c r="A277" s="161"/>
      <c r="B277" s="159" t="s">
        <v>145</v>
      </c>
      <c r="C277" s="440"/>
      <c r="D277" s="166"/>
      <c r="E277" s="458"/>
      <c r="F277" s="385"/>
      <c r="G277"/>
      <c r="H277"/>
      <c r="I277"/>
      <c r="J277"/>
      <c r="K277"/>
      <c r="L277"/>
      <c r="M277"/>
      <c r="N277"/>
      <c r="O277"/>
      <c r="P277"/>
      <c r="Q277"/>
      <c r="R277"/>
      <c r="S277"/>
      <c r="T277"/>
      <c r="U277"/>
      <c r="V277"/>
      <c r="W277"/>
      <c r="X277"/>
      <c r="Y277"/>
      <c r="Z277"/>
      <c r="AA277"/>
      <c r="AB277"/>
      <c r="AC277"/>
    </row>
    <row r="278" spans="1:29" s="162" customFormat="1" ht="25.5">
      <c r="A278" s="161"/>
      <c r="B278" s="159" t="s">
        <v>146</v>
      </c>
      <c r="C278" s="440"/>
      <c r="D278" s="166"/>
      <c r="E278" s="458"/>
      <c r="F278" s="385"/>
      <c r="G278"/>
      <c r="H278"/>
      <c r="I278"/>
      <c r="J278"/>
      <c r="K278"/>
      <c r="L278"/>
      <c r="M278"/>
      <c r="N278"/>
      <c r="O278"/>
      <c r="P278"/>
      <c r="Q278"/>
      <c r="R278"/>
      <c r="S278"/>
      <c r="T278"/>
      <c r="U278"/>
      <c r="V278"/>
      <c r="W278"/>
      <c r="X278"/>
      <c r="Y278"/>
      <c r="Z278"/>
      <c r="AA278"/>
      <c r="AB278"/>
      <c r="AC278"/>
    </row>
    <row r="279" spans="1:29" s="160" customFormat="1" ht="25.5">
      <c r="A279" s="158"/>
      <c r="B279" s="159" t="s">
        <v>2499</v>
      </c>
      <c r="C279" s="440" t="s">
        <v>45</v>
      </c>
      <c r="D279" s="166">
        <v>2</v>
      </c>
      <c r="E279" s="458"/>
      <c r="F279" s="385">
        <f t="shared" ref="F279" si="17">D279*E279</f>
        <v>0</v>
      </c>
      <c r="G279" s="423"/>
      <c r="H279"/>
      <c r="I279"/>
      <c r="J279"/>
      <c r="K279"/>
      <c r="L279"/>
      <c r="M279"/>
      <c r="N279"/>
      <c r="O279"/>
      <c r="P279"/>
      <c r="Q279"/>
      <c r="R279"/>
      <c r="S279"/>
      <c r="T279"/>
      <c r="U279"/>
      <c r="V279"/>
      <c r="W279"/>
      <c r="X279"/>
      <c r="Y279"/>
      <c r="Z279"/>
      <c r="AA279"/>
      <c r="AB279"/>
      <c r="AC279"/>
    </row>
    <row r="280" spans="1:29" s="162" customFormat="1">
      <c r="A280" s="161"/>
      <c r="B280" s="159"/>
      <c r="C280" s="440"/>
      <c r="D280" s="166"/>
      <c r="E280" s="458"/>
      <c r="F280" s="385"/>
      <c r="G280"/>
      <c r="H280"/>
      <c r="I280"/>
      <c r="J280"/>
      <c r="K280"/>
      <c r="L280"/>
      <c r="M280"/>
      <c r="N280"/>
      <c r="O280"/>
      <c r="P280"/>
      <c r="Q280"/>
      <c r="R280"/>
      <c r="S280"/>
      <c r="T280"/>
      <c r="U280"/>
      <c r="V280"/>
      <c r="W280"/>
      <c r="X280"/>
      <c r="Y280"/>
      <c r="Z280"/>
      <c r="AA280"/>
      <c r="AB280"/>
      <c r="AC280"/>
    </row>
    <row r="281" spans="1:29" s="162" customFormat="1" ht="25.5">
      <c r="A281" s="161" t="s">
        <v>367</v>
      </c>
      <c r="B281" s="159" t="s">
        <v>2279</v>
      </c>
      <c r="C281" s="440"/>
      <c r="D281" s="166"/>
      <c r="E281" s="458"/>
      <c r="F281" s="385"/>
      <c r="G281"/>
      <c r="H281"/>
      <c r="I281"/>
      <c r="J281"/>
      <c r="K281"/>
      <c r="L281"/>
      <c r="M281"/>
      <c r="N281"/>
      <c r="O281"/>
      <c r="P281"/>
      <c r="Q281"/>
      <c r="R281"/>
      <c r="S281"/>
      <c r="T281"/>
      <c r="U281"/>
      <c r="V281"/>
      <c r="W281"/>
      <c r="X281"/>
      <c r="Y281"/>
      <c r="Z281"/>
      <c r="AA281"/>
      <c r="AB281"/>
      <c r="AC281"/>
    </row>
    <row r="282" spans="1:29" s="162" customFormat="1" ht="156" customHeight="1">
      <c r="A282" s="161"/>
      <c r="B282" s="741" t="s">
        <v>2497</v>
      </c>
      <c r="C282" s="440"/>
      <c r="D282" s="166"/>
      <c r="E282" s="458"/>
      <c r="F282" s="385"/>
      <c r="G282"/>
      <c r="H282"/>
      <c r="I282"/>
      <c r="J282"/>
      <c r="K282"/>
      <c r="L282"/>
      <c r="M282"/>
      <c r="N282"/>
      <c r="O282"/>
      <c r="P282"/>
      <c r="Q282"/>
      <c r="R282"/>
      <c r="S282"/>
      <c r="T282"/>
      <c r="U282"/>
      <c r="V282"/>
      <c r="W282"/>
      <c r="X282"/>
      <c r="Y282"/>
      <c r="Z282"/>
      <c r="AA282"/>
      <c r="AB282"/>
      <c r="AC282"/>
    </row>
    <row r="283" spans="1:29" s="162" customFormat="1" ht="102">
      <c r="A283" s="161"/>
      <c r="B283" s="159" t="s">
        <v>2278</v>
      </c>
      <c r="C283" s="440"/>
      <c r="D283" s="166"/>
      <c r="E283" s="458"/>
      <c r="F283" s="385"/>
      <c r="G283"/>
      <c r="H283"/>
      <c r="I283"/>
      <c r="J283"/>
      <c r="K283"/>
      <c r="L283"/>
      <c r="M283"/>
      <c r="N283"/>
      <c r="O283"/>
      <c r="P283"/>
      <c r="Q283"/>
      <c r="R283"/>
      <c r="S283"/>
      <c r="T283"/>
      <c r="U283"/>
      <c r="V283"/>
      <c r="W283"/>
      <c r="X283"/>
      <c r="Y283"/>
      <c r="Z283"/>
      <c r="AA283"/>
      <c r="AB283"/>
      <c r="AC283"/>
    </row>
    <row r="284" spans="1:29" s="162" customFormat="1" ht="51">
      <c r="A284" s="161"/>
      <c r="B284" s="159" t="s">
        <v>145</v>
      </c>
      <c r="C284" s="440"/>
      <c r="D284" s="166"/>
      <c r="E284" s="458"/>
      <c r="F284" s="385"/>
      <c r="G284"/>
      <c r="H284"/>
      <c r="I284"/>
      <c r="J284"/>
      <c r="K284"/>
      <c r="L284"/>
      <c r="M284"/>
      <c r="N284"/>
      <c r="O284"/>
      <c r="P284"/>
      <c r="Q284"/>
      <c r="R284"/>
      <c r="S284"/>
      <c r="T284"/>
      <c r="U284"/>
      <c r="V284"/>
      <c r="W284"/>
      <c r="X284"/>
      <c r="Y284"/>
      <c r="Z284"/>
      <c r="AA284"/>
      <c r="AB284"/>
      <c r="AC284"/>
    </row>
    <row r="285" spans="1:29" s="162" customFormat="1" ht="25.5">
      <c r="A285" s="161"/>
      <c r="B285" s="159" t="s">
        <v>146</v>
      </c>
      <c r="C285" s="440"/>
      <c r="D285" s="166"/>
      <c r="E285" s="458"/>
      <c r="F285" s="385"/>
      <c r="G285"/>
      <c r="H285"/>
      <c r="I285"/>
      <c r="J285"/>
      <c r="K285"/>
      <c r="L285"/>
      <c r="M285"/>
      <c r="N285"/>
      <c r="O285"/>
      <c r="P285"/>
      <c r="Q285"/>
      <c r="R285"/>
      <c r="S285"/>
      <c r="T285"/>
      <c r="U285"/>
      <c r="V285"/>
      <c r="W285"/>
      <c r="X285"/>
      <c r="Y285"/>
      <c r="Z285"/>
      <c r="AA285"/>
      <c r="AB285"/>
      <c r="AC285"/>
    </row>
    <row r="286" spans="1:29" s="160" customFormat="1" ht="25.5">
      <c r="A286" s="158"/>
      <c r="B286" s="159" t="s">
        <v>2500</v>
      </c>
      <c r="C286" s="440" t="s">
        <v>45</v>
      </c>
      <c r="D286" s="166">
        <v>2</v>
      </c>
      <c r="E286" s="458"/>
      <c r="F286" s="385">
        <f t="shared" ref="F286" si="18">D286*E286</f>
        <v>0</v>
      </c>
      <c r="G286" s="409"/>
      <c r="H286" s="823"/>
      <c r="I286"/>
      <c r="J286"/>
      <c r="K286"/>
      <c r="L286"/>
      <c r="M286"/>
      <c r="N286"/>
      <c r="O286"/>
      <c r="P286"/>
      <c r="Q286"/>
      <c r="R286"/>
      <c r="S286"/>
      <c r="T286"/>
      <c r="U286"/>
      <c r="V286"/>
      <c r="W286"/>
      <c r="X286"/>
      <c r="Y286"/>
      <c r="Z286"/>
      <c r="AA286"/>
      <c r="AB286"/>
      <c r="AC286"/>
    </row>
    <row r="287" spans="1:29" s="160" customFormat="1">
      <c r="A287" s="158"/>
      <c r="B287" s="159"/>
      <c r="C287" s="440"/>
      <c r="D287" s="166"/>
      <c r="E287" s="458"/>
      <c r="F287" s="385"/>
      <c r="G287"/>
      <c r="H287"/>
      <c r="I287"/>
      <c r="J287"/>
      <c r="K287"/>
      <c r="L287"/>
      <c r="M287"/>
      <c r="N287"/>
      <c r="O287"/>
      <c r="P287"/>
      <c r="Q287"/>
      <c r="R287"/>
      <c r="S287"/>
      <c r="T287"/>
      <c r="U287"/>
      <c r="V287"/>
      <c r="W287"/>
      <c r="X287"/>
      <c r="Y287"/>
      <c r="Z287"/>
      <c r="AA287"/>
      <c r="AB287"/>
      <c r="AC287"/>
    </row>
    <row r="288" spans="1:29" s="160" customFormat="1" ht="25.5">
      <c r="A288" s="966" t="s">
        <v>368</v>
      </c>
      <c r="B288" s="967" t="s">
        <v>2282</v>
      </c>
      <c r="C288" s="968"/>
      <c r="D288" s="969"/>
      <c r="E288" s="970"/>
      <c r="F288" s="971"/>
      <c r="G288"/>
      <c r="H288"/>
      <c r="I288"/>
      <c r="J288"/>
      <c r="K288"/>
      <c r="L288"/>
      <c r="M288"/>
      <c r="N288"/>
      <c r="O288"/>
      <c r="P288"/>
      <c r="Q288"/>
      <c r="R288"/>
      <c r="S288"/>
      <c r="T288"/>
      <c r="U288"/>
      <c r="V288"/>
      <c r="W288"/>
      <c r="X288"/>
      <c r="Y288"/>
      <c r="Z288"/>
      <c r="AA288"/>
      <c r="AB288"/>
      <c r="AC288"/>
    </row>
    <row r="289" spans="1:29" s="160" customFormat="1" ht="63.75">
      <c r="A289" s="966"/>
      <c r="B289" s="967" t="s">
        <v>1739</v>
      </c>
      <c r="C289" s="968"/>
      <c r="D289" s="969"/>
      <c r="E289" s="970"/>
      <c r="F289" s="971"/>
      <c r="G289" s="409"/>
      <c r="H289" s="409"/>
      <c r="I289" s="409"/>
      <c r="J289" s="409"/>
      <c r="K289" s="409"/>
      <c r="L289" s="409"/>
      <c r="M289" s="409"/>
      <c r="N289" s="409"/>
      <c r="O289" s="409"/>
      <c r="P289" s="409"/>
      <c r="Q289" s="409"/>
      <c r="R289" s="409"/>
      <c r="S289" s="409"/>
      <c r="T289" s="409"/>
      <c r="U289" s="409"/>
      <c r="V289" s="409"/>
      <c r="W289" s="409"/>
      <c r="X289" s="409"/>
      <c r="Y289" s="409"/>
      <c r="Z289" s="409"/>
      <c r="AA289" s="409"/>
      <c r="AB289" s="409"/>
      <c r="AC289" s="409"/>
    </row>
    <row r="290" spans="1:29" s="162" customFormat="1" ht="63.75">
      <c r="A290" s="966"/>
      <c r="B290" s="967" t="s">
        <v>2281</v>
      </c>
      <c r="C290" s="968"/>
      <c r="D290" s="969"/>
      <c r="E290" s="970"/>
      <c r="F290" s="971"/>
      <c r="G290"/>
      <c r="H290"/>
      <c r="I290"/>
      <c r="J290"/>
      <c r="K290"/>
      <c r="L290"/>
      <c r="M290"/>
      <c r="N290"/>
      <c r="O290"/>
      <c r="P290"/>
      <c r="Q290"/>
      <c r="R290"/>
      <c r="S290"/>
      <c r="T290"/>
      <c r="U290"/>
      <c r="V290"/>
      <c r="W290"/>
      <c r="X290"/>
      <c r="Y290"/>
      <c r="Z290"/>
      <c r="AA290"/>
      <c r="AB290"/>
      <c r="AC290"/>
    </row>
    <row r="291" spans="1:29" s="162" customFormat="1" ht="38.25">
      <c r="A291" s="966"/>
      <c r="B291" s="967" t="s">
        <v>1622</v>
      </c>
      <c r="C291" s="968"/>
      <c r="D291" s="969"/>
      <c r="E291" s="970"/>
      <c r="F291" s="971"/>
      <c r="G291"/>
      <c r="H291"/>
      <c r="I291"/>
      <c r="J291"/>
      <c r="K291"/>
      <c r="L291"/>
      <c r="M291"/>
      <c r="N291"/>
      <c r="O291"/>
      <c r="P291"/>
      <c r="Q291"/>
      <c r="R291"/>
      <c r="S291"/>
      <c r="T291"/>
      <c r="U291"/>
      <c r="V291"/>
      <c r="W291"/>
      <c r="X291"/>
      <c r="Y291"/>
      <c r="Z291"/>
      <c r="AA291"/>
      <c r="AB291"/>
      <c r="AC291"/>
    </row>
    <row r="292" spans="1:29" s="162" customFormat="1" ht="25.5">
      <c r="A292" s="966"/>
      <c r="B292" s="967" t="s">
        <v>146</v>
      </c>
      <c r="C292" s="968"/>
      <c r="D292" s="969"/>
      <c r="E292" s="970"/>
      <c r="F292" s="971"/>
      <c r="G292"/>
      <c r="H292"/>
      <c r="I292"/>
      <c r="J292"/>
      <c r="K292"/>
      <c r="L292"/>
      <c r="M292"/>
      <c r="N292"/>
      <c r="O292"/>
      <c r="P292"/>
      <c r="Q292"/>
      <c r="R292"/>
      <c r="S292"/>
      <c r="T292"/>
      <c r="U292"/>
      <c r="V292"/>
      <c r="W292"/>
      <c r="X292"/>
      <c r="Y292"/>
      <c r="Z292"/>
      <c r="AA292"/>
      <c r="AB292"/>
      <c r="AC292"/>
    </row>
    <row r="293" spans="1:29" s="160" customFormat="1" ht="25.5">
      <c r="A293" s="972"/>
      <c r="B293" s="967" t="s">
        <v>2943</v>
      </c>
      <c r="C293" s="968" t="s">
        <v>45</v>
      </c>
      <c r="D293" s="969">
        <v>7</v>
      </c>
      <c r="E293" s="970"/>
      <c r="F293" s="971">
        <f t="shared" ref="F293" si="19">D293*E293</f>
        <v>0</v>
      </c>
      <c r="G293" s="423"/>
      <c r="H293"/>
      <c r="I293"/>
      <c r="J293"/>
      <c r="K293"/>
      <c r="L293"/>
      <c r="M293"/>
      <c r="N293"/>
      <c r="O293"/>
      <c r="P293"/>
      <c r="Q293"/>
      <c r="R293"/>
      <c r="S293"/>
      <c r="T293"/>
      <c r="U293"/>
      <c r="V293"/>
      <c r="W293"/>
      <c r="X293"/>
      <c r="Y293"/>
      <c r="Z293"/>
      <c r="AA293"/>
      <c r="AB293"/>
      <c r="AC293"/>
    </row>
    <row r="294" spans="1:29" s="160" customFormat="1">
      <c r="A294" s="158"/>
      <c r="B294" s="159"/>
      <c r="C294" s="440"/>
      <c r="D294" s="166"/>
      <c r="E294" s="458"/>
      <c r="F294" s="385"/>
      <c r="G294"/>
      <c r="H294"/>
      <c r="I294"/>
      <c r="J294"/>
      <c r="K294"/>
      <c r="L294"/>
      <c r="M294"/>
      <c r="N294"/>
      <c r="O294"/>
      <c r="P294"/>
      <c r="Q294"/>
      <c r="R294"/>
      <c r="S294"/>
      <c r="T294"/>
      <c r="U294"/>
      <c r="V294"/>
      <c r="W294"/>
      <c r="X294"/>
      <c r="Y294"/>
      <c r="Z294"/>
      <c r="AA294"/>
      <c r="AB294"/>
      <c r="AC294"/>
    </row>
    <row r="295" spans="1:29" s="162" customFormat="1" ht="25.5">
      <c r="A295" s="966" t="s">
        <v>369</v>
      </c>
      <c r="B295" s="967" t="s">
        <v>2280</v>
      </c>
      <c r="C295" s="968"/>
      <c r="D295" s="969"/>
      <c r="E295" s="970"/>
      <c r="F295" s="971"/>
      <c r="G295"/>
      <c r="H295"/>
      <c r="I295"/>
      <c r="J295"/>
      <c r="K295"/>
      <c r="L295"/>
      <c r="M295"/>
      <c r="N295"/>
      <c r="O295"/>
      <c r="P295"/>
      <c r="Q295"/>
      <c r="R295"/>
      <c r="S295"/>
      <c r="T295"/>
      <c r="U295"/>
      <c r="V295"/>
      <c r="W295"/>
      <c r="X295"/>
      <c r="Y295"/>
      <c r="Z295"/>
      <c r="AA295"/>
      <c r="AB295"/>
      <c r="AC295"/>
    </row>
    <row r="296" spans="1:29" s="162" customFormat="1" ht="63.75">
      <c r="A296" s="966"/>
      <c r="B296" s="967" t="s">
        <v>1739</v>
      </c>
      <c r="C296" s="968"/>
      <c r="D296" s="969"/>
      <c r="E296" s="970"/>
      <c r="F296" s="971"/>
      <c r="G296" s="409"/>
      <c r="H296" s="409"/>
      <c r="I296" s="409"/>
      <c r="J296" s="409"/>
      <c r="K296" s="409"/>
      <c r="L296" s="409"/>
      <c r="M296" s="409"/>
      <c r="N296" s="409"/>
      <c r="O296" s="409"/>
      <c r="P296" s="409"/>
      <c r="Q296" s="409"/>
      <c r="R296" s="409"/>
      <c r="S296" s="409"/>
      <c r="T296" s="409"/>
      <c r="U296" s="409"/>
      <c r="V296" s="409"/>
      <c r="W296" s="409"/>
      <c r="X296" s="409"/>
      <c r="Y296" s="409"/>
      <c r="Z296" s="409"/>
      <c r="AA296" s="409"/>
      <c r="AB296" s="409"/>
      <c r="AC296" s="409"/>
    </row>
    <row r="297" spans="1:29" s="162" customFormat="1" ht="70.5" customHeight="1">
      <c r="A297" s="966"/>
      <c r="B297" s="967" t="s">
        <v>2281</v>
      </c>
      <c r="C297" s="968"/>
      <c r="D297" s="969"/>
      <c r="E297" s="970"/>
      <c r="F297" s="971"/>
      <c r="G297"/>
      <c r="H297"/>
      <c r="I297"/>
      <c r="J297"/>
      <c r="K297"/>
      <c r="L297"/>
      <c r="M297"/>
      <c r="N297"/>
      <c r="O297"/>
      <c r="P297"/>
      <c r="Q297"/>
      <c r="R297"/>
      <c r="S297"/>
      <c r="T297"/>
      <c r="U297"/>
      <c r="V297"/>
      <c r="W297"/>
      <c r="X297"/>
      <c r="Y297"/>
      <c r="Z297"/>
      <c r="AA297"/>
      <c r="AB297"/>
      <c r="AC297"/>
    </row>
    <row r="298" spans="1:29" s="162" customFormat="1" ht="38.25">
      <c r="A298" s="966"/>
      <c r="B298" s="967" t="s">
        <v>1622</v>
      </c>
      <c r="C298" s="968"/>
      <c r="D298" s="969"/>
      <c r="E298" s="970"/>
      <c r="F298" s="971"/>
      <c r="G298"/>
      <c r="H298"/>
      <c r="I298"/>
      <c r="J298"/>
      <c r="K298"/>
      <c r="L298"/>
      <c r="M298"/>
      <c r="N298"/>
      <c r="O298"/>
      <c r="P298"/>
      <c r="Q298"/>
      <c r="R298"/>
      <c r="S298"/>
      <c r="T298"/>
      <c r="U298"/>
      <c r="V298"/>
      <c r="W298"/>
      <c r="X298"/>
      <c r="Y298"/>
      <c r="Z298"/>
      <c r="AA298"/>
      <c r="AB298"/>
      <c r="AC298"/>
    </row>
    <row r="299" spans="1:29" s="162" customFormat="1" ht="25.5">
      <c r="A299" s="966"/>
      <c r="B299" s="967" t="s">
        <v>146</v>
      </c>
      <c r="C299" s="968"/>
      <c r="D299" s="969"/>
      <c r="E299" s="970"/>
      <c r="F299" s="971"/>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row>
    <row r="300" spans="1:29" s="160" customFormat="1" ht="25.5">
      <c r="A300" s="972"/>
      <c r="B300" s="967" t="s">
        <v>2283</v>
      </c>
      <c r="C300" s="968" t="s">
        <v>45</v>
      </c>
      <c r="D300" s="969">
        <v>9</v>
      </c>
      <c r="E300" s="970"/>
      <c r="F300" s="971">
        <f t="shared" ref="F300" si="20">D300*E300</f>
        <v>0</v>
      </c>
      <c r="G300" s="423"/>
      <c r="H300"/>
      <c r="I300"/>
      <c r="J300"/>
      <c r="K300"/>
      <c r="L300"/>
      <c r="M300"/>
      <c r="N300"/>
      <c r="O300"/>
      <c r="P300"/>
      <c r="Q300"/>
      <c r="R300"/>
      <c r="S300"/>
      <c r="T300"/>
      <c r="U300"/>
      <c r="V300"/>
      <c r="W300"/>
      <c r="X300"/>
      <c r="Y300"/>
      <c r="Z300"/>
      <c r="AA300"/>
      <c r="AB300"/>
      <c r="AC300"/>
    </row>
    <row r="301" spans="1:29" s="160" customFormat="1">
      <c r="A301" s="158"/>
      <c r="B301" s="159"/>
      <c r="C301" s="440"/>
      <c r="D301" s="166"/>
      <c r="E301" s="458"/>
      <c r="F301" s="385"/>
      <c r="G301"/>
      <c r="H301"/>
      <c r="I301"/>
      <c r="J301"/>
      <c r="K301"/>
      <c r="L301"/>
      <c r="M301"/>
      <c r="N301"/>
      <c r="O301"/>
      <c r="P301"/>
      <c r="Q301"/>
      <c r="R301"/>
      <c r="S301"/>
      <c r="T301"/>
      <c r="U301"/>
      <c r="V301"/>
      <c r="W301"/>
      <c r="X301"/>
      <c r="Y301"/>
      <c r="Z301"/>
      <c r="AA301"/>
      <c r="AB301"/>
      <c r="AC301"/>
    </row>
    <row r="302" spans="1:29" s="162" customFormat="1" ht="25.5">
      <c r="A302" s="161" t="s">
        <v>368</v>
      </c>
      <c r="B302" s="159" t="s">
        <v>2284</v>
      </c>
      <c r="C302" s="440"/>
      <c r="D302" s="166"/>
      <c r="E302" s="458"/>
      <c r="F302" s="385"/>
      <c r="G302"/>
      <c r="H302"/>
      <c r="I302"/>
      <c r="J302"/>
      <c r="K302"/>
      <c r="L302"/>
      <c r="M302"/>
      <c r="N302"/>
      <c r="O302"/>
      <c r="P302"/>
      <c r="Q302"/>
      <c r="R302"/>
      <c r="S302"/>
      <c r="T302"/>
      <c r="U302"/>
      <c r="V302"/>
      <c r="W302"/>
      <c r="X302"/>
      <c r="Y302"/>
      <c r="Z302"/>
      <c r="AA302"/>
      <c r="AB302"/>
      <c r="AC302"/>
    </row>
    <row r="303" spans="1:29" s="162" customFormat="1" ht="63.75">
      <c r="A303" s="161"/>
      <c r="B303" s="159" t="s">
        <v>1739</v>
      </c>
      <c r="C303" s="440"/>
      <c r="D303" s="166"/>
      <c r="E303" s="458"/>
      <c r="F303" s="385"/>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row>
    <row r="304" spans="1:29" s="162" customFormat="1" ht="66.75" customHeight="1">
      <c r="A304" s="161"/>
      <c r="B304" s="159" t="s">
        <v>2281</v>
      </c>
      <c r="C304" s="440"/>
      <c r="D304" s="166"/>
      <c r="E304" s="458"/>
      <c r="F304" s="385"/>
      <c r="G304"/>
      <c r="H304"/>
      <c r="I304"/>
      <c r="J304"/>
      <c r="K304"/>
      <c r="L304"/>
      <c r="M304"/>
      <c r="N304"/>
      <c r="O304"/>
      <c r="P304"/>
      <c r="Q304"/>
      <c r="R304"/>
      <c r="S304"/>
      <c r="T304"/>
      <c r="U304"/>
      <c r="V304"/>
      <c r="W304"/>
      <c r="X304"/>
      <c r="Y304"/>
      <c r="Z304"/>
      <c r="AA304"/>
      <c r="AB304"/>
      <c r="AC304"/>
    </row>
    <row r="305" spans="1:29" s="162" customFormat="1" ht="38.25">
      <c r="A305" s="161"/>
      <c r="B305" s="159" t="s">
        <v>1622</v>
      </c>
      <c r="C305" s="440"/>
      <c r="D305" s="166"/>
      <c r="E305" s="458"/>
      <c r="F305" s="385"/>
      <c r="G305"/>
      <c r="H305"/>
      <c r="I305"/>
      <c r="J305"/>
      <c r="K305"/>
      <c r="L305"/>
      <c r="M305"/>
      <c r="N305"/>
      <c r="O305"/>
      <c r="P305"/>
      <c r="Q305"/>
      <c r="R305"/>
      <c r="S305"/>
      <c r="T305"/>
      <c r="U305"/>
      <c r="V305"/>
      <c r="W305"/>
      <c r="X305"/>
      <c r="Y305"/>
      <c r="Z305"/>
      <c r="AA305"/>
      <c r="AB305"/>
      <c r="AC305"/>
    </row>
    <row r="306" spans="1:29" s="162" customFormat="1" ht="25.5">
      <c r="A306" s="161"/>
      <c r="B306" s="159" t="s">
        <v>146</v>
      </c>
      <c r="C306" s="440"/>
      <c r="D306" s="166"/>
      <c r="E306" s="458"/>
      <c r="F306" s="385"/>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row>
    <row r="307" spans="1:29" s="160" customFormat="1" ht="25.5">
      <c r="A307" s="158"/>
      <c r="B307" s="159" t="s">
        <v>2285</v>
      </c>
      <c r="C307" s="440" t="s">
        <v>45</v>
      </c>
      <c r="D307" s="166">
        <v>4</v>
      </c>
      <c r="E307" s="458"/>
      <c r="F307" s="385">
        <f t="shared" ref="F307" si="21">D307*E307</f>
        <v>0</v>
      </c>
      <c r="G307" s="423"/>
      <c r="H307"/>
      <c r="I307"/>
      <c r="J307"/>
      <c r="K307"/>
      <c r="L307"/>
      <c r="M307"/>
      <c r="N307"/>
      <c r="O307"/>
      <c r="P307"/>
      <c r="Q307"/>
      <c r="R307"/>
      <c r="S307"/>
      <c r="T307"/>
      <c r="U307"/>
      <c r="V307"/>
      <c r="W307"/>
      <c r="X307"/>
      <c r="Y307"/>
      <c r="Z307"/>
      <c r="AA307"/>
      <c r="AB307"/>
      <c r="AC307"/>
    </row>
    <row r="308" spans="1:29" s="160" customFormat="1" ht="15.75" thickBot="1">
      <c r="A308" s="158"/>
      <c r="B308" s="159"/>
      <c r="C308" s="440"/>
      <c r="D308" s="166"/>
      <c r="E308" s="458"/>
      <c r="F308" s="385"/>
      <c r="G308"/>
      <c r="H308"/>
      <c r="I308"/>
      <c r="J308"/>
      <c r="K308"/>
      <c r="L308"/>
      <c r="M308"/>
      <c r="N308"/>
      <c r="O308"/>
      <c r="P308"/>
      <c r="Q308"/>
      <c r="R308"/>
      <c r="S308"/>
      <c r="T308"/>
      <c r="U308"/>
      <c r="V308"/>
      <c r="W308"/>
      <c r="X308"/>
      <c r="Y308"/>
      <c r="Z308"/>
      <c r="AA308"/>
      <c r="AB308"/>
      <c r="AC308"/>
    </row>
    <row r="309" spans="1:29" s="60" customFormat="1" ht="15.75" thickBot="1">
      <c r="A309" s="158"/>
      <c r="B309" s="792" t="s">
        <v>49</v>
      </c>
      <c r="C309" s="793"/>
      <c r="D309" s="794"/>
      <c r="E309" s="738"/>
      <c r="F309" s="739">
        <f>SUM(F256:F308)</f>
        <v>0</v>
      </c>
      <c r="G309"/>
      <c r="H309"/>
      <c r="I309"/>
      <c r="J309"/>
      <c r="K309"/>
      <c r="L309"/>
      <c r="M309"/>
      <c r="N309"/>
      <c r="O309"/>
      <c r="P309"/>
      <c r="Q309"/>
      <c r="R309"/>
      <c r="S309"/>
      <c r="T309"/>
      <c r="U309"/>
      <c r="V309"/>
      <c r="W309"/>
      <c r="X309"/>
      <c r="Y309"/>
      <c r="Z309"/>
      <c r="AA309"/>
      <c r="AB309"/>
      <c r="AC309"/>
    </row>
    <row r="310" spans="1:29" s="60" customFormat="1">
      <c r="A310" s="158"/>
      <c r="B310" s="160"/>
      <c r="C310" s="799"/>
      <c r="D310" s="800"/>
      <c r="E310" s="801"/>
      <c r="F310" s="462"/>
      <c r="G310"/>
      <c r="H310"/>
      <c r="I310"/>
      <c r="J310"/>
      <c r="K310"/>
      <c r="L310"/>
      <c r="M310"/>
      <c r="N310"/>
      <c r="O310"/>
      <c r="P310"/>
      <c r="Q310"/>
      <c r="R310"/>
      <c r="S310"/>
      <c r="T310"/>
      <c r="U310"/>
      <c r="V310"/>
      <c r="W310"/>
      <c r="X310"/>
      <c r="Y310"/>
      <c r="Z310"/>
      <c r="AA310"/>
      <c r="AB310"/>
      <c r="AC310"/>
    </row>
    <row r="311" spans="1:29" s="60" customFormat="1">
      <c r="A311" s="786" t="s">
        <v>26</v>
      </c>
      <c r="B311" s="787" t="s">
        <v>57</v>
      </c>
      <c r="C311" s="438"/>
      <c r="D311" s="148"/>
      <c r="E311" s="458"/>
      <c r="F311" s="385"/>
      <c r="G311"/>
      <c r="H311"/>
      <c r="I311"/>
      <c r="J311"/>
      <c r="K311"/>
      <c r="L311"/>
      <c r="M311"/>
      <c r="N311"/>
      <c r="O311"/>
      <c r="P311"/>
      <c r="Q311"/>
      <c r="R311"/>
      <c r="S311"/>
      <c r="T311"/>
      <c r="U311"/>
      <c r="V311"/>
      <c r="W311"/>
      <c r="X311"/>
      <c r="Y311"/>
      <c r="Z311"/>
      <c r="AA311"/>
      <c r="AB311"/>
      <c r="AC311"/>
    </row>
    <row r="312" spans="1:29" s="60" customFormat="1">
      <c r="A312" s="158"/>
      <c r="B312" s="146"/>
      <c r="C312" s="158"/>
      <c r="D312" s="158"/>
      <c r="E312" s="459"/>
      <c r="F312" s="385"/>
      <c r="G312"/>
      <c r="H312"/>
      <c r="I312"/>
      <c r="J312"/>
      <c r="K312"/>
      <c r="L312"/>
      <c r="M312"/>
      <c r="N312"/>
      <c r="O312"/>
      <c r="P312"/>
      <c r="Q312"/>
      <c r="R312"/>
      <c r="S312"/>
      <c r="T312"/>
      <c r="U312"/>
      <c r="V312"/>
      <c r="W312"/>
      <c r="X312"/>
      <c r="Y312"/>
      <c r="Z312"/>
      <c r="AA312"/>
      <c r="AB312"/>
      <c r="AC312"/>
    </row>
    <row r="313" spans="1:29" s="60" customFormat="1" ht="295.5" customHeight="1">
      <c r="A313" s="158"/>
      <c r="B313" s="890" t="s">
        <v>2819</v>
      </c>
      <c r="C313" s="158"/>
      <c r="D313" s="158"/>
      <c r="E313" s="459"/>
      <c r="F313" s="385"/>
      <c r="G313"/>
      <c r="H313"/>
      <c r="I313"/>
      <c r="J313"/>
      <c r="K313"/>
      <c r="L313"/>
      <c r="M313"/>
      <c r="N313"/>
      <c r="O313"/>
      <c r="P313"/>
      <c r="Q313"/>
      <c r="R313"/>
      <c r="S313"/>
      <c r="T313"/>
      <c r="U313"/>
      <c r="V313"/>
      <c r="W313"/>
      <c r="X313"/>
      <c r="Y313"/>
      <c r="Z313"/>
      <c r="AA313"/>
      <c r="AB313"/>
      <c r="AC313"/>
    </row>
    <row r="314" spans="1:29" s="121" customFormat="1" ht="344.25">
      <c r="A314" s="161"/>
      <c r="B314" s="886" t="s">
        <v>2820</v>
      </c>
      <c r="C314" s="161"/>
      <c r="D314" s="161"/>
      <c r="E314" s="459"/>
      <c r="F314" s="385"/>
      <c r="G314"/>
      <c r="H314"/>
      <c r="I314"/>
      <c r="J314"/>
      <c r="K314"/>
      <c r="L314"/>
      <c r="M314"/>
      <c r="N314"/>
      <c r="O314"/>
      <c r="P314"/>
      <c r="Q314"/>
      <c r="R314"/>
      <c r="S314"/>
      <c r="T314"/>
      <c r="U314"/>
      <c r="V314"/>
      <c r="W314"/>
      <c r="X314"/>
      <c r="Y314"/>
      <c r="Z314"/>
      <c r="AA314"/>
      <c r="AB314"/>
      <c r="AC314"/>
    </row>
    <row r="315" spans="1:29" s="60" customFormat="1">
      <c r="A315" s="158"/>
      <c r="B315" s="137"/>
      <c r="C315" s="158"/>
      <c r="D315" s="158"/>
      <c r="E315" s="459"/>
      <c r="F315" s="385"/>
      <c r="G315"/>
      <c r="H315"/>
      <c r="I315"/>
      <c r="J315"/>
      <c r="K315"/>
      <c r="L315"/>
      <c r="M315"/>
      <c r="N315"/>
      <c r="O315"/>
      <c r="P315"/>
      <c r="Q315"/>
      <c r="R315"/>
      <c r="S315"/>
      <c r="T315"/>
      <c r="U315"/>
      <c r="V315"/>
      <c r="W315"/>
      <c r="X315"/>
      <c r="Y315"/>
      <c r="Z315"/>
      <c r="AA315"/>
      <c r="AB315"/>
      <c r="AC315"/>
    </row>
    <row r="316" spans="1:29" s="60" customFormat="1" ht="63.75">
      <c r="A316" s="158"/>
      <c r="B316" s="137" t="s">
        <v>2821</v>
      </c>
      <c r="C316" s="158"/>
      <c r="D316" s="158"/>
      <c r="E316" s="459"/>
      <c r="F316" s="385"/>
      <c r="G316"/>
      <c r="H316"/>
      <c r="I316"/>
      <c r="J316"/>
      <c r="K316"/>
      <c r="L316"/>
      <c r="M316"/>
      <c r="N316"/>
      <c r="O316"/>
      <c r="P316"/>
      <c r="Q316"/>
      <c r="R316"/>
      <c r="S316"/>
      <c r="T316"/>
      <c r="U316"/>
      <c r="V316"/>
      <c r="W316"/>
      <c r="X316"/>
      <c r="Y316"/>
      <c r="Z316"/>
      <c r="AA316"/>
      <c r="AB316"/>
      <c r="AC316"/>
    </row>
    <row r="317" spans="1:29" s="160" customFormat="1" ht="116.25" customHeight="1">
      <c r="A317" s="158"/>
      <c r="B317" s="137" t="s">
        <v>141</v>
      </c>
      <c r="C317" s="158"/>
      <c r="D317" s="158"/>
      <c r="E317" s="459"/>
      <c r="F317" s="385"/>
      <c r="G317" s="398"/>
      <c r="H317" s="398"/>
      <c r="I317" s="398"/>
      <c r="J317" s="398"/>
      <c r="K317" s="398"/>
      <c r="L317" s="398"/>
      <c r="M317" s="398"/>
      <c r="N317" s="398"/>
      <c r="O317" s="398"/>
      <c r="P317" s="398"/>
      <c r="Q317" s="398"/>
      <c r="R317" s="398"/>
      <c r="S317" s="398"/>
      <c r="T317" s="398"/>
      <c r="U317" s="398"/>
      <c r="V317" s="398"/>
      <c r="W317" s="398"/>
      <c r="X317" s="398"/>
      <c r="Y317" s="398"/>
      <c r="Z317" s="398"/>
      <c r="AA317" s="398"/>
      <c r="AB317" s="398"/>
      <c r="AC317" s="398"/>
    </row>
    <row r="318" spans="1:29" s="160" customFormat="1">
      <c r="A318" s="158"/>
      <c r="B318" s="137"/>
      <c r="C318" s="158"/>
      <c r="D318" s="158"/>
      <c r="E318" s="459"/>
      <c r="F318" s="385"/>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row>
    <row r="319" spans="1:29" s="160" customFormat="1" ht="89.25">
      <c r="A319" s="158"/>
      <c r="B319" s="890" t="s">
        <v>2501</v>
      </c>
      <c r="C319" s="158"/>
      <c r="D319" s="158"/>
      <c r="E319" s="459"/>
      <c r="F319" s="385"/>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row>
    <row r="320" spans="1:29" s="160" customFormat="1" ht="63.75">
      <c r="A320" s="158"/>
      <c r="B320" s="890" t="s">
        <v>2502</v>
      </c>
      <c r="C320" s="158"/>
      <c r="D320" s="158"/>
      <c r="E320" s="459"/>
      <c r="F320" s="385"/>
      <c r="G320" s="398"/>
      <c r="H320" s="398"/>
      <c r="I320" s="398"/>
      <c r="J320" s="398"/>
      <c r="K320" s="398"/>
      <c r="L320" s="398"/>
      <c r="M320" s="398"/>
      <c r="N320" s="398"/>
      <c r="O320" s="398"/>
      <c r="P320" s="398"/>
      <c r="Q320" s="398"/>
      <c r="R320" s="398"/>
      <c r="S320" s="398"/>
      <c r="T320" s="398"/>
      <c r="U320" s="398"/>
      <c r="V320" s="398"/>
      <c r="W320" s="398"/>
      <c r="X320" s="398"/>
      <c r="Y320" s="398"/>
      <c r="Z320" s="398"/>
      <c r="AA320" s="398"/>
      <c r="AB320" s="398"/>
      <c r="AC320" s="398"/>
    </row>
    <row r="321" spans="1:30" s="160" customFormat="1" ht="25.5">
      <c r="A321" s="158"/>
      <c r="B321" s="137" t="s">
        <v>142</v>
      </c>
      <c r="C321" s="158"/>
      <c r="D321" s="158"/>
      <c r="E321" s="459"/>
      <c r="F321" s="385"/>
      <c r="G321" s="398"/>
      <c r="H321" s="398"/>
      <c r="I321" s="398"/>
      <c r="J321" s="398"/>
      <c r="K321" s="398"/>
      <c r="L321" s="398"/>
      <c r="M321" s="398"/>
      <c r="N321" s="398"/>
      <c r="O321" s="398"/>
      <c r="P321" s="398"/>
      <c r="Q321" s="398"/>
      <c r="R321" s="398"/>
      <c r="S321" s="398"/>
      <c r="T321" s="398"/>
      <c r="U321" s="398"/>
      <c r="V321" s="398"/>
      <c r="W321" s="398"/>
      <c r="X321" s="398"/>
      <c r="Y321" s="398"/>
      <c r="Z321" s="398"/>
      <c r="AA321" s="398"/>
      <c r="AB321" s="398"/>
      <c r="AC321" s="398"/>
    </row>
    <row r="322" spans="1:30" s="160" customFormat="1" ht="38.25">
      <c r="A322" s="158"/>
      <c r="B322" s="137" t="s">
        <v>143</v>
      </c>
      <c r="C322" s="158"/>
      <c r="D322" s="158"/>
      <c r="E322" s="459"/>
      <c r="F322" s="385"/>
      <c r="G322" s="398"/>
      <c r="H322" s="398"/>
      <c r="I322" s="398"/>
      <c r="J322" s="398"/>
      <c r="K322" s="398"/>
      <c r="L322" s="398"/>
      <c r="M322" s="398"/>
      <c r="N322" s="398"/>
      <c r="O322" s="398"/>
      <c r="P322" s="398"/>
      <c r="Q322" s="398"/>
      <c r="R322" s="398"/>
      <c r="S322" s="398"/>
      <c r="T322" s="398"/>
      <c r="U322" s="398"/>
      <c r="V322" s="398"/>
      <c r="W322" s="398"/>
      <c r="X322" s="398"/>
      <c r="Y322" s="398"/>
      <c r="Z322" s="398"/>
      <c r="AA322" s="398"/>
      <c r="AB322" s="398"/>
      <c r="AC322" s="398"/>
    </row>
    <row r="323" spans="1:30" s="160" customFormat="1">
      <c r="A323" s="158"/>
      <c r="B323" s="137"/>
      <c r="C323" s="158"/>
      <c r="D323" s="158"/>
      <c r="E323" s="459"/>
      <c r="F323" s="385"/>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row>
    <row r="324" spans="1:30" s="160" customFormat="1" ht="102">
      <c r="A324" s="158"/>
      <c r="B324" s="137" t="s">
        <v>1683</v>
      </c>
      <c r="C324" s="438"/>
      <c r="D324" s="148"/>
      <c r="E324" s="458"/>
      <c r="F324" s="385"/>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row>
    <row r="325" spans="1:30" s="405" customFormat="1">
      <c r="A325" s="402" t="s">
        <v>39</v>
      </c>
      <c r="B325" s="403" t="s">
        <v>40</v>
      </c>
      <c r="C325" s="402" t="s">
        <v>41</v>
      </c>
      <c r="D325" s="404" t="s">
        <v>42</v>
      </c>
      <c r="E325" s="379" t="s">
        <v>43</v>
      </c>
      <c r="F325" s="460" t="s">
        <v>44</v>
      </c>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row>
    <row r="326" spans="1:30" s="160" customFormat="1">
      <c r="A326" s="158"/>
      <c r="C326" s="438"/>
      <c r="D326" s="148"/>
      <c r="E326" s="458"/>
      <c r="F326" s="385"/>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row>
    <row r="327" spans="1:30" s="160" customFormat="1" ht="159.75" customHeight="1">
      <c r="A327" s="158" t="s">
        <v>160</v>
      </c>
      <c r="B327" s="146" t="s">
        <v>2286</v>
      </c>
      <c r="D327" s="442"/>
      <c r="E327" s="461"/>
      <c r="F327" s="461"/>
      <c r="G327" s="422"/>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row>
    <row r="328" spans="1:30" s="160" customFormat="1" ht="16.149999999999999" customHeight="1">
      <c r="A328" s="158"/>
      <c r="B328" s="146" t="s">
        <v>1733</v>
      </c>
      <c r="C328" s="438" t="s">
        <v>120</v>
      </c>
      <c r="D328" s="148">
        <v>59.88</v>
      </c>
      <c r="E328" s="458"/>
      <c r="F328" s="385">
        <f>E328*D328</f>
        <v>0</v>
      </c>
      <c r="G328"/>
      <c r="H328"/>
      <c r="I328"/>
      <c r="J328"/>
      <c r="K328"/>
      <c r="L328"/>
      <c r="M328"/>
      <c r="N328"/>
      <c r="O328"/>
      <c r="P328"/>
      <c r="Q328"/>
      <c r="R328"/>
      <c r="S328"/>
      <c r="T328"/>
      <c r="U328"/>
      <c r="V328"/>
      <c r="W328"/>
      <c r="X328"/>
      <c r="Y328"/>
      <c r="Z328"/>
      <c r="AA328"/>
      <c r="AB328"/>
      <c r="AC328"/>
      <c r="AD328"/>
    </row>
    <row r="329" spans="1:30" s="401" customFormat="1">
      <c r="A329" s="160"/>
      <c r="B329" s="146"/>
      <c r="C329" s="438"/>
      <c r="D329" s="148"/>
      <c r="E329" s="458"/>
      <c r="F329" s="385"/>
      <c r="G329"/>
      <c r="H329"/>
      <c r="I329"/>
      <c r="J329"/>
      <c r="K329"/>
      <c r="L329"/>
      <c r="M329"/>
      <c r="N329"/>
      <c r="O329"/>
      <c r="P329"/>
      <c r="Q329"/>
      <c r="R329"/>
      <c r="S329"/>
      <c r="T329"/>
      <c r="U329"/>
      <c r="V329"/>
      <c r="W329"/>
      <c r="X329"/>
      <c r="Y329"/>
      <c r="Z329"/>
      <c r="AA329"/>
      <c r="AB329"/>
      <c r="AC329"/>
      <c r="AD329"/>
    </row>
    <row r="330" spans="1:30" s="401" customFormat="1" ht="76.5">
      <c r="A330" s="158" t="s">
        <v>370</v>
      </c>
      <c r="B330" s="146" t="s">
        <v>1740</v>
      </c>
      <c r="C330" s="438"/>
      <c r="D330" s="148"/>
      <c r="E330" s="458"/>
      <c r="F330" s="385"/>
      <c r="G330"/>
      <c r="H330"/>
      <c r="I330"/>
      <c r="J330"/>
      <c r="K330"/>
      <c r="L330"/>
      <c r="M330"/>
      <c r="N330"/>
      <c r="O330"/>
      <c r="P330"/>
      <c r="Q330"/>
      <c r="R330"/>
      <c r="S330"/>
      <c r="T330"/>
      <c r="U330"/>
      <c r="V330"/>
      <c r="W330"/>
      <c r="X330"/>
      <c r="Y330"/>
      <c r="Z330"/>
      <c r="AA330"/>
      <c r="AB330"/>
      <c r="AC330"/>
      <c r="AD330"/>
    </row>
    <row r="331" spans="1:30" s="160" customFormat="1">
      <c r="A331" s="158"/>
      <c r="B331" s="146" t="s">
        <v>372</v>
      </c>
      <c r="C331" s="438" t="s">
        <v>45</v>
      </c>
      <c r="D331" s="148">
        <v>1</v>
      </c>
      <c r="E331" s="458"/>
      <c r="F331" s="385">
        <f t="shared" ref="F331" si="22">E331*D331</f>
        <v>0</v>
      </c>
      <c r="G331"/>
      <c r="H331"/>
      <c r="I331"/>
      <c r="J331"/>
      <c r="K331"/>
      <c r="L331"/>
      <c r="M331"/>
      <c r="N331"/>
      <c r="O331"/>
      <c r="P331"/>
      <c r="Q331"/>
      <c r="R331"/>
      <c r="S331"/>
      <c r="T331"/>
      <c r="U331"/>
      <c r="V331"/>
      <c r="W331"/>
      <c r="X331"/>
      <c r="Y331"/>
      <c r="Z331"/>
      <c r="AA331"/>
      <c r="AB331"/>
      <c r="AC331"/>
      <c r="AD331"/>
    </row>
    <row r="332" spans="1:30" s="160" customFormat="1">
      <c r="A332" s="158"/>
      <c r="B332" s="146"/>
      <c r="C332" s="438"/>
      <c r="D332" s="148"/>
      <c r="E332" s="458"/>
      <c r="F332" s="385"/>
      <c r="G332"/>
      <c r="H332"/>
      <c r="I332"/>
      <c r="J332"/>
      <c r="K332"/>
      <c r="L332"/>
      <c r="M332"/>
      <c r="N332"/>
      <c r="O332"/>
      <c r="P332"/>
      <c r="Q332"/>
      <c r="R332"/>
      <c r="S332"/>
      <c r="T332"/>
      <c r="U332"/>
      <c r="V332"/>
      <c r="W332"/>
      <c r="X332"/>
      <c r="Y332"/>
      <c r="Z332"/>
      <c r="AA332"/>
      <c r="AB332"/>
      <c r="AC332"/>
      <c r="AD332"/>
    </row>
    <row r="333" spans="1:30" s="401" customFormat="1" ht="279.75" customHeight="1">
      <c r="A333" s="158" t="s">
        <v>387</v>
      </c>
      <c r="B333" s="891" t="s">
        <v>2503</v>
      </c>
      <c r="C333" s="438"/>
      <c r="D333" s="148"/>
      <c r="E333" s="458"/>
      <c r="F333" s="385"/>
      <c r="G333"/>
      <c r="H333"/>
      <c r="I333"/>
      <c r="J333"/>
      <c r="K333"/>
      <c r="L333"/>
      <c r="M333"/>
      <c r="N333"/>
      <c r="O333"/>
      <c r="P333"/>
      <c r="Q333"/>
      <c r="R333"/>
      <c r="S333"/>
      <c r="T333"/>
      <c r="U333"/>
      <c r="V333"/>
      <c r="W333"/>
      <c r="X333"/>
      <c r="Y333"/>
      <c r="Z333"/>
      <c r="AA333"/>
      <c r="AB333"/>
      <c r="AC333"/>
      <c r="AD333"/>
    </row>
    <row r="334" spans="1:30" s="401" customFormat="1" ht="38.25">
      <c r="A334" s="158"/>
      <c r="B334" s="163" t="s">
        <v>2287</v>
      </c>
      <c r="C334" s="438" t="s">
        <v>48</v>
      </c>
      <c r="D334" s="148">
        <v>9.6</v>
      </c>
      <c r="E334" s="458"/>
      <c r="F334" s="385">
        <f t="shared" ref="F334" si="23">E334*D334</f>
        <v>0</v>
      </c>
      <c r="G334"/>
      <c r="H334"/>
      <c r="I334"/>
      <c r="J334"/>
      <c r="K334"/>
      <c r="L334"/>
      <c r="M334"/>
      <c r="N334"/>
      <c r="O334"/>
      <c r="P334"/>
      <c r="Q334"/>
      <c r="R334"/>
      <c r="S334"/>
      <c r="T334"/>
      <c r="U334"/>
      <c r="V334"/>
      <c r="W334"/>
      <c r="X334"/>
      <c r="Y334"/>
      <c r="Z334"/>
      <c r="AA334"/>
      <c r="AB334"/>
      <c r="AC334"/>
      <c r="AD334"/>
    </row>
    <row r="335" spans="1:30" s="401" customFormat="1">
      <c r="A335" s="158"/>
      <c r="B335" s="146"/>
      <c r="C335" s="438"/>
      <c r="D335" s="148"/>
      <c r="E335" s="458"/>
      <c r="F335" s="385"/>
      <c r="G335"/>
      <c r="H335"/>
      <c r="I335"/>
      <c r="J335"/>
      <c r="K335"/>
      <c r="L335"/>
      <c r="M335"/>
      <c r="N335"/>
      <c r="O335"/>
      <c r="P335"/>
      <c r="Q335"/>
      <c r="R335"/>
      <c r="S335"/>
      <c r="T335"/>
      <c r="U335"/>
      <c r="V335"/>
      <c r="W335"/>
      <c r="X335"/>
      <c r="Y335"/>
      <c r="Z335"/>
      <c r="AA335"/>
      <c r="AB335"/>
      <c r="AC335"/>
      <c r="AD335"/>
    </row>
    <row r="336" spans="1:30" s="160" customFormat="1">
      <c r="B336" s="146"/>
      <c r="C336" s="438"/>
      <c r="D336" s="148"/>
      <c r="E336" s="458"/>
      <c r="F336" s="385"/>
      <c r="G336"/>
      <c r="H336"/>
      <c r="I336"/>
      <c r="J336"/>
      <c r="K336"/>
      <c r="L336"/>
      <c r="M336"/>
      <c r="N336"/>
      <c r="O336"/>
      <c r="P336"/>
      <c r="Q336"/>
      <c r="R336"/>
      <c r="S336"/>
      <c r="T336"/>
      <c r="U336"/>
      <c r="V336"/>
      <c r="W336"/>
      <c r="X336"/>
      <c r="Y336"/>
      <c r="Z336"/>
      <c r="AA336"/>
      <c r="AB336"/>
      <c r="AC336"/>
      <c r="AD336"/>
    </row>
    <row r="337" spans="1:30" s="160" customFormat="1" ht="147" customHeight="1">
      <c r="A337" s="158" t="s">
        <v>388</v>
      </c>
      <c r="B337" s="891" t="s">
        <v>2504</v>
      </c>
      <c r="C337" s="442"/>
      <c r="D337" s="442"/>
      <c r="E337" s="461"/>
      <c r="F337" s="461"/>
      <c r="G337"/>
      <c r="H337"/>
      <c r="I337"/>
      <c r="J337"/>
      <c r="K337"/>
      <c r="L337"/>
      <c r="M337"/>
      <c r="N337"/>
      <c r="O337"/>
      <c r="P337"/>
      <c r="Q337"/>
      <c r="R337"/>
      <c r="S337"/>
      <c r="T337"/>
      <c r="U337"/>
      <c r="V337"/>
      <c r="W337"/>
      <c r="X337"/>
      <c r="Y337"/>
      <c r="Z337"/>
      <c r="AA337"/>
      <c r="AB337"/>
      <c r="AC337"/>
      <c r="AD337"/>
    </row>
    <row r="338" spans="1:30" s="160" customFormat="1">
      <c r="A338" s="158"/>
      <c r="B338" s="163" t="s">
        <v>2647</v>
      </c>
      <c r="C338" s="438" t="s">
        <v>331</v>
      </c>
      <c r="D338" s="148">
        <v>700</v>
      </c>
      <c r="E338" s="458"/>
      <c r="F338" s="385">
        <f t="shared" ref="F338" si="24">E338*D338</f>
        <v>0</v>
      </c>
      <c r="G338"/>
      <c r="H338"/>
      <c r="I338"/>
      <c r="J338"/>
      <c r="K338"/>
      <c r="L338"/>
      <c r="M338"/>
      <c r="N338"/>
      <c r="O338"/>
      <c r="P338"/>
      <c r="Q338"/>
      <c r="R338"/>
      <c r="S338"/>
      <c r="T338"/>
      <c r="U338"/>
      <c r="V338"/>
      <c r="W338"/>
      <c r="X338"/>
      <c r="Y338"/>
      <c r="Z338"/>
      <c r="AA338"/>
      <c r="AB338"/>
      <c r="AC338"/>
      <c r="AD338"/>
    </row>
    <row r="339" spans="1:30" s="160" customFormat="1">
      <c r="A339" s="158"/>
      <c r="B339" s="146"/>
      <c r="C339" s="438"/>
      <c r="D339" s="148"/>
      <c r="E339" s="458"/>
      <c r="F339" s="385"/>
      <c r="G339"/>
      <c r="H339"/>
      <c r="I339"/>
      <c r="J339"/>
      <c r="K339"/>
      <c r="L339"/>
      <c r="M339"/>
      <c r="N339"/>
      <c r="O339"/>
      <c r="P339"/>
      <c r="Q339"/>
      <c r="R339"/>
      <c r="S339"/>
      <c r="T339"/>
      <c r="U339"/>
      <c r="V339"/>
      <c r="W339"/>
      <c r="X339"/>
      <c r="Y339"/>
      <c r="Z339"/>
      <c r="AA339"/>
      <c r="AB339"/>
      <c r="AC339"/>
      <c r="AD339"/>
    </row>
    <row r="340" spans="1:30" s="160" customFormat="1" ht="158.25" customHeight="1">
      <c r="A340" s="158" t="s">
        <v>1621</v>
      </c>
      <c r="B340" s="891" t="s">
        <v>2648</v>
      </c>
      <c r="C340" s="438"/>
      <c r="D340" s="148"/>
      <c r="E340" s="458"/>
      <c r="F340" s="385"/>
      <c r="G340"/>
      <c r="H340"/>
      <c r="I340"/>
      <c r="J340"/>
      <c r="K340"/>
      <c r="L340"/>
      <c r="M340"/>
      <c r="N340"/>
      <c r="O340"/>
      <c r="P340"/>
      <c r="Q340"/>
      <c r="R340"/>
      <c r="S340"/>
      <c r="T340"/>
      <c r="U340"/>
      <c r="V340"/>
      <c r="W340"/>
      <c r="X340"/>
      <c r="Y340"/>
      <c r="Z340"/>
      <c r="AA340"/>
      <c r="AB340"/>
      <c r="AC340"/>
      <c r="AD340"/>
    </row>
    <row r="341" spans="1:30" s="160" customFormat="1">
      <c r="A341" s="158"/>
      <c r="B341" s="163" t="s">
        <v>2505</v>
      </c>
      <c r="C341" s="438" t="s">
        <v>331</v>
      </c>
      <c r="D341" s="148">
        <v>737.3</v>
      </c>
      <c r="E341" s="458"/>
      <c r="F341" s="385">
        <f t="shared" ref="F341:F342" si="25">E341*D341</f>
        <v>0</v>
      </c>
      <c r="G341"/>
      <c r="H341"/>
      <c r="I341"/>
      <c r="J341"/>
      <c r="K341"/>
      <c r="L341"/>
      <c r="M341"/>
      <c r="N341"/>
      <c r="O341"/>
      <c r="P341"/>
      <c r="Q341"/>
      <c r="R341"/>
      <c r="S341"/>
      <c r="T341"/>
      <c r="U341"/>
      <c r="V341"/>
      <c r="W341"/>
      <c r="X341"/>
      <c r="Y341"/>
      <c r="Z341"/>
      <c r="AA341"/>
      <c r="AB341"/>
      <c r="AC341"/>
      <c r="AD341"/>
    </row>
    <row r="342" spans="1:30" s="160" customFormat="1">
      <c r="A342" s="158"/>
      <c r="B342" s="146" t="s">
        <v>384</v>
      </c>
      <c r="C342" s="438" t="s">
        <v>331</v>
      </c>
      <c r="D342" s="148">
        <v>1473.28</v>
      </c>
      <c r="E342" s="458"/>
      <c r="F342" s="385">
        <f t="shared" si="25"/>
        <v>0</v>
      </c>
      <c r="G342"/>
      <c r="H342"/>
      <c r="I342"/>
      <c r="J342"/>
      <c r="K342"/>
      <c r="L342"/>
      <c r="M342"/>
      <c r="N342"/>
      <c r="O342"/>
      <c r="P342"/>
      <c r="Q342"/>
      <c r="R342"/>
      <c r="S342"/>
      <c r="T342"/>
      <c r="U342"/>
      <c r="V342"/>
      <c r="W342"/>
      <c r="X342"/>
      <c r="Y342"/>
      <c r="Z342"/>
      <c r="AA342"/>
      <c r="AB342"/>
      <c r="AC342"/>
      <c r="AD342"/>
    </row>
    <row r="343" spans="1:30" s="160" customFormat="1">
      <c r="A343" s="158"/>
      <c r="B343" s="146"/>
      <c r="C343" s="438"/>
      <c r="D343" s="148"/>
      <c r="E343" s="458"/>
      <c r="F343" s="385"/>
      <c r="G343"/>
      <c r="H343"/>
      <c r="I343"/>
      <c r="J343"/>
      <c r="K343"/>
      <c r="L343"/>
      <c r="M343"/>
      <c r="N343"/>
      <c r="O343"/>
      <c r="P343"/>
      <c r="Q343"/>
      <c r="R343"/>
      <c r="S343"/>
      <c r="T343"/>
      <c r="U343"/>
      <c r="V343"/>
      <c r="W343"/>
      <c r="X343"/>
      <c r="Y343"/>
      <c r="Z343"/>
      <c r="AA343"/>
      <c r="AB343"/>
      <c r="AC343"/>
      <c r="AD343"/>
    </row>
    <row r="344" spans="1:30" s="160" customFormat="1" ht="77.25" customHeight="1">
      <c r="A344" s="161" t="s">
        <v>1631</v>
      </c>
      <c r="B344" s="741" t="s">
        <v>1669</v>
      </c>
      <c r="C344" s="440"/>
      <c r="D344" s="166"/>
      <c r="E344" s="458"/>
      <c r="F344" s="385"/>
      <c r="G344"/>
      <c r="H344"/>
      <c r="I344"/>
      <c r="J344"/>
      <c r="K344"/>
      <c r="L344"/>
      <c r="M344"/>
      <c r="N344"/>
      <c r="O344"/>
      <c r="P344"/>
      <c r="Q344"/>
      <c r="R344"/>
      <c r="S344"/>
      <c r="T344"/>
      <c r="U344"/>
      <c r="V344"/>
      <c r="W344"/>
      <c r="X344"/>
      <c r="Y344"/>
      <c r="Z344"/>
      <c r="AA344"/>
      <c r="AB344"/>
      <c r="AC344"/>
      <c r="AD344"/>
    </row>
    <row r="345" spans="1:30" s="160" customFormat="1">
      <c r="A345" s="161"/>
      <c r="B345" s="159" t="s">
        <v>384</v>
      </c>
      <c r="C345" s="440" t="s">
        <v>331</v>
      </c>
      <c r="D345" s="166">
        <v>189</v>
      </c>
      <c r="E345" s="458"/>
      <c r="F345" s="385">
        <f t="shared" ref="F345" si="26">E345*D345</f>
        <v>0</v>
      </c>
      <c r="G345"/>
      <c r="H345"/>
      <c r="I345"/>
      <c r="J345"/>
      <c r="K345"/>
      <c r="L345"/>
      <c r="M345"/>
      <c r="N345"/>
      <c r="O345"/>
      <c r="P345"/>
      <c r="Q345"/>
      <c r="R345"/>
      <c r="S345"/>
      <c r="T345"/>
      <c r="U345"/>
      <c r="V345"/>
      <c r="W345"/>
      <c r="X345"/>
      <c r="Y345"/>
      <c r="Z345"/>
      <c r="AA345"/>
      <c r="AB345"/>
      <c r="AC345"/>
      <c r="AD345"/>
    </row>
    <row r="346" spans="1:30" s="162" customFormat="1">
      <c r="A346" s="158"/>
      <c r="B346" s="146"/>
      <c r="C346" s="440"/>
      <c r="D346" s="166"/>
      <c r="E346" s="458"/>
      <c r="F346" s="385"/>
      <c r="G346"/>
      <c r="H346"/>
      <c r="I346"/>
      <c r="J346"/>
      <c r="K346"/>
      <c r="L346"/>
      <c r="M346"/>
      <c r="N346"/>
      <c r="O346"/>
      <c r="P346"/>
      <c r="Q346"/>
      <c r="R346"/>
      <c r="S346"/>
      <c r="T346"/>
      <c r="U346"/>
      <c r="V346"/>
      <c r="W346"/>
      <c r="X346"/>
      <c r="Y346"/>
      <c r="Z346"/>
      <c r="AA346"/>
      <c r="AB346"/>
      <c r="AC346"/>
      <c r="AD346"/>
    </row>
    <row r="347" spans="1:30" s="162" customFormat="1" ht="38.25">
      <c r="A347" s="161" t="s">
        <v>1689</v>
      </c>
      <c r="B347" s="159" t="s">
        <v>2288</v>
      </c>
      <c r="C347" s="440"/>
      <c r="D347" s="166"/>
      <c r="E347" s="458"/>
      <c r="F347" s="385"/>
      <c r="G347"/>
      <c r="H347"/>
      <c r="I347"/>
      <c r="J347"/>
      <c r="K347"/>
      <c r="L347"/>
      <c r="M347"/>
      <c r="N347"/>
      <c r="O347"/>
      <c r="P347"/>
      <c r="Q347"/>
      <c r="R347"/>
      <c r="S347"/>
      <c r="T347"/>
      <c r="U347"/>
      <c r="V347"/>
      <c r="W347"/>
      <c r="X347"/>
      <c r="Y347"/>
      <c r="Z347"/>
      <c r="AA347"/>
      <c r="AB347"/>
      <c r="AC347"/>
      <c r="AD347"/>
    </row>
    <row r="348" spans="1:30" s="162" customFormat="1" ht="25.5">
      <c r="A348" s="161"/>
      <c r="B348" s="159" t="s">
        <v>1694</v>
      </c>
      <c r="C348" s="440"/>
      <c r="D348" s="166"/>
      <c r="E348" s="458"/>
      <c r="F348" s="385"/>
      <c r="G348"/>
      <c r="H348"/>
      <c r="I348"/>
      <c r="J348"/>
      <c r="K348"/>
      <c r="L348"/>
      <c r="M348"/>
      <c r="N348"/>
      <c r="O348"/>
      <c r="P348"/>
      <c r="Q348"/>
      <c r="R348"/>
      <c r="S348"/>
      <c r="T348"/>
      <c r="U348"/>
      <c r="V348"/>
      <c r="W348"/>
      <c r="X348"/>
      <c r="Y348"/>
      <c r="Z348"/>
      <c r="AA348"/>
      <c r="AB348"/>
      <c r="AC348"/>
      <c r="AD348"/>
    </row>
    <row r="349" spans="1:30" s="162" customFormat="1" ht="25.5">
      <c r="A349" s="161"/>
      <c r="B349" s="159" t="s">
        <v>2494</v>
      </c>
      <c r="C349" s="440"/>
      <c r="D349" s="166"/>
      <c r="E349" s="458"/>
      <c r="F349" s="385"/>
      <c r="G349"/>
      <c r="H349"/>
      <c r="I349"/>
      <c r="J349"/>
      <c r="K349"/>
      <c r="L349"/>
      <c r="M349"/>
      <c r="N349"/>
      <c r="O349"/>
      <c r="P349"/>
      <c r="Q349"/>
      <c r="R349"/>
      <c r="S349"/>
      <c r="T349"/>
      <c r="U349"/>
      <c r="V349"/>
      <c r="W349"/>
      <c r="X349"/>
      <c r="Y349"/>
      <c r="Z349"/>
      <c r="AA349"/>
      <c r="AB349"/>
      <c r="AC349"/>
      <c r="AD349"/>
    </row>
    <row r="350" spans="1:30" s="162" customFormat="1" ht="25.5">
      <c r="A350" s="161"/>
      <c r="B350" s="159" t="s">
        <v>2291</v>
      </c>
      <c r="C350" s="440"/>
      <c r="D350" s="166"/>
      <c r="E350" s="458"/>
      <c r="F350" s="385"/>
      <c r="G350"/>
      <c r="H350"/>
      <c r="I350"/>
      <c r="J350"/>
      <c r="K350"/>
      <c r="L350"/>
      <c r="M350"/>
      <c r="N350"/>
      <c r="O350"/>
      <c r="P350"/>
      <c r="Q350"/>
      <c r="R350"/>
      <c r="S350"/>
      <c r="T350"/>
      <c r="U350"/>
      <c r="V350"/>
      <c r="W350"/>
      <c r="X350"/>
      <c r="Y350"/>
      <c r="Z350"/>
      <c r="AA350"/>
      <c r="AB350"/>
      <c r="AC350"/>
      <c r="AD350"/>
    </row>
    <row r="351" spans="1:30" s="162" customFormat="1" ht="156" customHeight="1">
      <c r="A351" s="161"/>
      <c r="B351" s="159" t="s">
        <v>2289</v>
      </c>
      <c r="C351" s="440"/>
      <c r="D351" s="166"/>
      <c r="E351" s="458"/>
      <c r="F351" s="385"/>
      <c r="G351"/>
      <c r="H351"/>
      <c r="I351"/>
      <c r="J351"/>
      <c r="K351"/>
      <c r="L351"/>
      <c r="M351"/>
      <c r="N351"/>
      <c r="O351"/>
      <c r="P351"/>
      <c r="Q351"/>
      <c r="R351"/>
      <c r="S351"/>
      <c r="T351"/>
      <c r="U351"/>
      <c r="V351"/>
      <c r="W351"/>
      <c r="X351"/>
      <c r="Y351"/>
      <c r="Z351"/>
      <c r="AA351"/>
      <c r="AB351"/>
      <c r="AC351"/>
      <c r="AD351"/>
    </row>
    <row r="352" spans="1:30" s="162" customFormat="1" ht="51">
      <c r="A352" s="161"/>
      <c r="B352" s="159" t="s">
        <v>145</v>
      </c>
      <c r="C352" s="440"/>
      <c r="D352" s="166"/>
      <c r="E352" s="458"/>
      <c r="F352" s="385"/>
      <c r="G352"/>
      <c r="H352"/>
      <c r="I352"/>
      <c r="J352"/>
      <c r="K352"/>
      <c r="L352"/>
      <c r="M352"/>
      <c r="N352"/>
      <c r="O352"/>
      <c r="P352"/>
      <c r="Q352"/>
      <c r="R352"/>
      <c r="S352"/>
      <c r="T352"/>
      <c r="U352"/>
      <c r="V352"/>
      <c r="W352"/>
      <c r="X352"/>
      <c r="Y352"/>
      <c r="Z352"/>
      <c r="AA352"/>
      <c r="AB352"/>
      <c r="AC352"/>
      <c r="AD352"/>
    </row>
    <row r="353" spans="1:30" s="162" customFormat="1" ht="25.5">
      <c r="A353" s="161"/>
      <c r="B353" s="159" t="s">
        <v>364</v>
      </c>
      <c r="C353" s="443"/>
      <c r="D353" s="443"/>
      <c r="E353" s="461"/>
      <c r="F353" s="461"/>
      <c r="G353"/>
      <c r="H353"/>
      <c r="I353"/>
      <c r="J353"/>
      <c r="K353"/>
      <c r="L353"/>
      <c r="M353"/>
      <c r="N353"/>
      <c r="O353"/>
      <c r="P353"/>
      <c r="Q353"/>
      <c r="R353"/>
      <c r="S353"/>
      <c r="T353"/>
      <c r="U353"/>
      <c r="V353"/>
      <c r="W353"/>
      <c r="X353"/>
      <c r="Y353"/>
      <c r="Z353"/>
      <c r="AA353"/>
      <c r="AB353"/>
      <c r="AC353"/>
      <c r="AD353"/>
    </row>
    <row r="354" spans="1:30" s="160" customFormat="1" ht="25.5">
      <c r="A354" s="158"/>
      <c r="B354" s="159" t="s">
        <v>2290</v>
      </c>
      <c r="C354" s="440" t="s">
        <v>45</v>
      </c>
      <c r="D354" s="166">
        <v>1</v>
      </c>
      <c r="E354" s="458"/>
      <c r="F354" s="385">
        <f>D354*E354</f>
        <v>0</v>
      </c>
      <c r="G354"/>
      <c r="H354"/>
      <c r="I354"/>
      <c r="J354"/>
      <c r="K354"/>
      <c r="L354"/>
      <c r="M354"/>
      <c r="N354"/>
      <c r="O354"/>
      <c r="P354"/>
      <c r="Q354"/>
      <c r="R354"/>
      <c r="S354"/>
      <c r="T354"/>
      <c r="U354"/>
      <c r="V354"/>
      <c r="W354"/>
      <c r="X354"/>
      <c r="Y354"/>
      <c r="Z354"/>
      <c r="AA354"/>
      <c r="AB354"/>
      <c r="AC354"/>
      <c r="AD354"/>
    </row>
    <row r="355" spans="1:30" s="160" customFormat="1">
      <c r="A355" s="158"/>
      <c r="B355" s="159"/>
      <c r="C355" s="440"/>
      <c r="D355" s="166"/>
      <c r="E355" s="458"/>
      <c r="F355" s="385"/>
      <c r="G355"/>
      <c r="H355"/>
      <c r="I355"/>
      <c r="J355"/>
      <c r="K355"/>
      <c r="L355"/>
      <c r="M355"/>
      <c r="N355"/>
      <c r="O355"/>
      <c r="P355"/>
      <c r="Q355"/>
      <c r="R355"/>
      <c r="S355"/>
      <c r="T355"/>
      <c r="U355"/>
      <c r="V355"/>
      <c r="W355"/>
      <c r="X355"/>
      <c r="Y355"/>
      <c r="Z355"/>
      <c r="AA355"/>
      <c r="AB355"/>
      <c r="AC355"/>
      <c r="AD355"/>
    </row>
    <row r="356" spans="1:30" s="162" customFormat="1" ht="54">
      <c r="A356" s="161" t="s">
        <v>1696</v>
      </c>
      <c r="B356" s="159" t="s">
        <v>2506</v>
      </c>
      <c r="C356" s="440"/>
      <c r="D356" s="166"/>
      <c r="E356" s="458"/>
      <c r="F356" s="385"/>
      <c r="G356"/>
      <c r="H356"/>
      <c r="I356"/>
      <c r="J356"/>
      <c r="K356"/>
      <c r="L356"/>
      <c r="M356"/>
      <c r="N356"/>
      <c r="O356"/>
      <c r="P356"/>
      <c r="Q356"/>
      <c r="R356"/>
      <c r="S356"/>
      <c r="T356"/>
      <c r="U356"/>
      <c r="V356"/>
      <c r="W356"/>
      <c r="X356"/>
      <c r="Y356"/>
      <c r="Z356"/>
      <c r="AA356"/>
      <c r="AB356"/>
      <c r="AC356"/>
      <c r="AD356"/>
    </row>
    <row r="357" spans="1:30" s="162" customFormat="1" ht="25.5">
      <c r="A357" s="161"/>
      <c r="B357" s="159" t="s">
        <v>1695</v>
      </c>
      <c r="C357" s="440"/>
      <c r="D357" s="166"/>
      <c r="E357" s="458"/>
      <c r="F357" s="385"/>
      <c r="G357"/>
      <c r="H357"/>
      <c r="I357"/>
      <c r="J357"/>
      <c r="K357"/>
      <c r="L357"/>
      <c r="M357"/>
      <c r="N357"/>
      <c r="O357"/>
      <c r="P357"/>
      <c r="Q357"/>
      <c r="R357"/>
      <c r="S357"/>
      <c r="T357"/>
      <c r="U357"/>
      <c r="V357"/>
      <c r="W357"/>
      <c r="X357"/>
      <c r="Y357"/>
      <c r="Z357"/>
      <c r="AA357"/>
      <c r="AB357"/>
      <c r="AC357"/>
      <c r="AD357"/>
    </row>
    <row r="358" spans="1:30" s="162" customFormat="1" ht="25.5">
      <c r="A358" s="161"/>
      <c r="B358" s="159" t="s">
        <v>2494</v>
      </c>
      <c r="C358" s="440"/>
      <c r="D358" s="166"/>
      <c r="E358" s="458"/>
      <c r="F358" s="385"/>
      <c r="G358"/>
      <c r="H358"/>
      <c r="I358"/>
      <c r="J358"/>
      <c r="K358"/>
      <c r="L358"/>
      <c r="M358"/>
      <c r="N358"/>
      <c r="O358"/>
      <c r="P358"/>
      <c r="Q358"/>
      <c r="R358"/>
      <c r="S358"/>
      <c r="T358"/>
      <c r="U358"/>
      <c r="V358"/>
      <c r="W358"/>
      <c r="X358"/>
      <c r="Y358"/>
      <c r="Z358"/>
      <c r="AA358"/>
      <c r="AB358"/>
      <c r="AC358"/>
      <c r="AD358"/>
    </row>
    <row r="359" spans="1:30" s="162" customFormat="1" ht="25.5">
      <c r="A359" s="161"/>
      <c r="B359" s="159" t="s">
        <v>2291</v>
      </c>
      <c r="C359" s="440"/>
      <c r="D359" s="166"/>
      <c r="E359" s="458"/>
      <c r="F359" s="385"/>
      <c r="G359"/>
      <c r="H359"/>
      <c r="I359"/>
      <c r="J359"/>
      <c r="K359"/>
      <c r="L359"/>
      <c r="M359"/>
      <c r="N359"/>
      <c r="O359"/>
      <c r="P359"/>
      <c r="Q359"/>
      <c r="R359"/>
      <c r="S359"/>
      <c r="T359"/>
      <c r="U359"/>
      <c r="V359"/>
      <c r="W359"/>
      <c r="X359"/>
      <c r="Y359"/>
      <c r="Z359"/>
      <c r="AA359"/>
      <c r="AB359"/>
      <c r="AC359"/>
      <c r="AD359"/>
    </row>
    <row r="360" spans="1:30" s="162" customFormat="1" ht="153">
      <c r="A360" s="161"/>
      <c r="B360" s="159" t="s">
        <v>2289</v>
      </c>
      <c r="C360" s="440"/>
      <c r="D360" s="166"/>
      <c r="E360" s="458"/>
      <c r="F360" s="385"/>
      <c r="G360"/>
      <c r="H360"/>
      <c r="I360"/>
      <c r="J360"/>
      <c r="K360"/>
      <c r="L360"/>
      <c r="M360"/>
      <c r="N360"/>
      <c r="O360"/>
      <c r="P360"/>
      <c r="Q360"/>
      <c r="R360"/>
      <c r="S360"/>
      <c r="T360"/>
      <c r="U360"/>
      <c r="V360"/>
      <c r="W360"/>
      <c r="X360"/>
      <c r="Y360"/>
      <c r="Z360"/>
      <c r="AA360"/>
      <c r="AB360"/>
      <c r="AC360"/>
      <c r="AD360"/>
    </row>
    <row r="361" spans="1:30" s="162" customFormat="1" ht="51">
      <c r="A361" s="161"/>
      <c r="B361" s="159" t="s">
        <v>145</v>
      </c>
      <c r="C361" s="440"/>
      <c r="D361" s="166"/>
      <c r="E361" s="458"/>
      <c r="F361" s="385"/>
      <c r="G361"/>
      <c r="H361"/>
      <c r="I361"/>
      <c r="J361"/>
      <c r="K361"/>
      <c r="L361"/>
      <c r="M361"/>
      <c r="N361"/>
      <c r="O361"/>
      <c r="P361"/>
      <c r="Q361"/>
      <c r="R361"/>
      <c r="S361"/>
      <c r="T361"/>
      <c r="U361"/>
      <c r="V361"/>
      <c r="W361"/>
      <c r="X361"/>
      <c r="Y361"/>
      <c r="Z361"/>
      <c r="AA361"/>
      <c r="AB361"/>
      <c r="AC361"/>
      <c r="AD361"/>
    </row>
    <row r="362" spans="1:30" s="162" customFormat="1" ht="25.5">
      <c r="A362" s="161"/>
      <c r="B362" s="159" t="s">
        <v>364</v>
      </c>
      <c r="C362" s="443"/>
      <c r="D362" s="443"/>
      <c r="E362" s="461"/>
      <c r="F362" s="461"/>
      <c r="G362"/>
      <c r="H362"/>
      <c r="I362"/>
      <c r="J362"/>
      <c r="K362"/>
      <c r="L362"/>
      <c r="M362"/>
      <c r="N362"/>
      <c r="O362"/>
      <c r="P362"/>
      <c r="Q362"/>
      <c r="R362"/>
      <c r="S362"/>
      <c r="T362"/>
      <c r="U362"/>
      <c r="V362"/>
      <c r="W362"/>
      <c r="X362"/>
      <c r="Y362"/>
      <c r="Z362"/>
      <c r="AA362"/>
      <c r="AB362"/>
      <c r="AC362"/>
      <c r="AD362"/>
    </row>
    <row r="363" spans="1:30" s="162" customFormat="1" ht="25.5">
      <c r="A363" s="161"/>
      <c r="B363" s="159" t="s">
        <v>2292</v>
      </c>
      <c r="C363" s="440" t="s">
        <v>45</v>
      </c>
      <c r="D363" s="166">
        <v>3</v>
      </c>
      <c r="E363" s="458"/>
      <c r="F363" s="385">
        <f>D363*E363</f>
        <v>0</v>
      </c>
      <c r="G363"/>
      <c r="H363"/>
      <c r="I363"/>
      <c r="J363"/>
      <c r="K363"/>
      <c r="L363"/>
      <c r="M363"/>
      <c r="N363"/>
      <c r="O363"/>
      <c r="P363"/>
      <c r="Q363"/>
      <c r="R363"/>
      <c r="S363"/>
      <c r="T363"/>
      <c r="U363"/>
      <c r="V363"/>
      <c r="W363"/>
      <c r="X363"/>
      <c r="Y363"/>
      <c r="Z363"/>
      <c r="AA363"/>
      <c r="AB363"/>
      <c r="AC363"/>
      <c r="AD363"/>
    </row>
    <row r="364" spans="1:30" s="162" customFormat="1">
      <c r="A364" s="161"/>
      <c r="B364" s="159"/>
      <c r="C364" s="440"/>
      <c r="D364" s="166"/>
      <c r="E364" s="458"/>
      <c r="F364" s="385"/>
      <c r="G364"/>
      <c r="H364"/>
      <c r="I364"/>
      <c r="J364"/>
      <c r="K364"/>
      <c r="L364"/>
      <c r="M364"/>
      <c r="N364"/>
      <c r="O364"/>
      <c r="P364"/>
      <c r="Q364"/>
      <c r="R364"/>
      <c r="S364"/>
      <c r="T364"/>
      <c r="U364"/>
      <c r="V364"/>
      <c r="W364"/>
      <c r="X364"/>
      <c r="Y364"/>
      <c r="Z364"/>
      <c r="AA364"/>
      <c r="AB364"/>
      <c r="AC364"/>
      <c r="AD364"/>
    </row>
    <row r="365" spans="1:30" s="162" customFormat="1" ht="54">
      <c r="A365" s="161" t="s">
        <v>1697</v>
      </c>
      <c r="B365" s="159" t="s">
        <v>2507</v>
      </c>
      <c r="C365" s="440"/>
      <c r="D365" s="166"/>
      <c r="E365" s="458"/>
      <c r="F365" s="385"/>
      <c r="G365"/>
      <c r="H365"/>
      <c r="I365"/>
      <c r="J365"/>
      <c r="K365"/>
      <c r="L365"/>
      <c r="M365"/>
      <c r="N365"/>
      <c r="O365"/>
      <c r="P365"/>
      <c r="Q365"/>
      <c r="R365"/>
      <c r="S365"/>
      <c r="T365"/>
      <c r="U365"/>
      <c r="V365"/>
      <c r="W365"/>
      <c r="X365"/>
      <c r="Y365"/>
      <c r="Z365"/>
      <c r="AA365"/>
      <c r="AB365"/>
      <c r="AC365"/>
      <c r="AD365"/>
    </row>
    <row r="366" spans="1:30" s="162" customFormat="1" ht="25.5">
      <c r="A366" s="161"/>
      <c r="B366" s="159" t="s">
        <v>1695</v>
      </c>
      <c r="C366" s="440"/>
      <c r="D366" s="166"/>
      <c r="E366" s="458"/>
      <c r="F366" s="385"/>
      <c r="G366"/>
      <c r="H366"/>
      <c r="I366"/>
      <c r="J366"/>
      <c r="K366"/>
      <c r="L366"/>
      <c r="M366"/>
      <c r="N366"/>
      <c r="O366"/>
      <c r="P366"/>
      <c r="Q366"/>
      <c r="R366"/>
      <c r="S366"/>
      <c r="T366"/>
      <c r="U366"/>
      <c r="V366"/>
      <c r="W366"/>
      <c r="X366"/>
      <c r="Y366"/>
      <c r="Z366"/>
      <c r="AA366"/>
      <c r="AB366"/>
      <c r="AC366"/>
      <c r="AD366"/>
    </row>
    <row r="367" spans="1:30" s="162" customFormat="1" ht="25.5">
      <c r="A367" s="161"/>
      <c r="B367" s="159" t="s">
        <v>2494</v>
      </c>
      <c r="C367" s="440"/>
      <c r="D367" s="166"/>
      <c r="E367" s="458"/>
      <c r="F367" s="385"/>
      <c r="G367"/>
      <c r="H367"/>
      <c r="I367"/>
      <c r="J367"/>
      <c r="K367"/>
      <c r="L367"/>
      <c r="M367"/>
      <c r="N367"/>
      <c r="O367"/>
      <c r="P367"/>
      <c r="Q367"/>
      <c r="R367"/>
      <c r="S367"/>
      <c r="T367"/>
      <c r="U367"/>
      <c r="V367"/>
      <c r="W367"/>
      <c r="X367"/>
      <c r="Y367"/>
      <c r="Z367"/>
      <c r="AA367"/>
      <c r="AB367"/>
      <c r="AC367"/>
      <c r="AD367"/>
    </row>
    <row r="368" spans="1:30" s="162" customFormat="1" ht="25.5">
      <c r="A368" s="161"/>
      <c r="B368" s="159" t="s">
        <v>2291</v>
      </c>
      <c r="C368" s="440"/>
      <c r="D368" s="166"/>
      <c r="E368" s="458"/>
      <c r="F368" s="385"/>
      <c r="G368"/>
      <c r="H368"/>
      <c r="I368"/>
      <c r="J368"/>
      <c r="K368"/>
      <c r="L368"/>
      <c r="M368"/>
      <c r="N368"/>
      <c r="O368"/>
      <c r="P368"/>
      <c r="Q368"/>
      <c r="R368"/>
      <c r="S368"/>
      <c r="T368"/>
      <c r="U368"/>
      <c r="V368"/>
      <c r="W368"/>
      <c r="X368"/>
      <c r="Y368"/>
      <c r="Z368"/>
      <c r="AA368"/>
      <c r="AB368"/>
      <c r="AC368"/>
      <c r="AD368"/>
    </row>
    <row r="369" spans="1:30" s="162" customFormat="1" ht="153">
      <c r="A369" s="161"/>
      <c r="B369" s="159" t="s">
        <v>2289</v>
      </c>
      <c r="C369" s="440"/>
      <c r="D369" s="166"/>
      <c r="E369" s="458"/>
      <c r="F369" s="385"/>
      <c r="G369"/>
      <c r="H369"/>
      <c r="I369"/>
      <c r="J369"/>
      <c r="K369"/>
      <c r="L369"/>
      <c r="M369"/>
      <c r="N369"/>
      <c r="O369"/>
      <c r="P369"/>
      <c r="Q369"/>
      <c r="R369"/>
      <c r="S369"/>
      <c r="T369"/>
      <c r="U369"/>
      <c r="V369"/>
      <c r="W369"/>
      <c r="X369"/>
      <c r="Y369"/>
      <c r="Z369"/>
      <c r="AA369"/>
      <c r="AB369"/>
      <c r="AC369"/>
      <c r="AD369"/>
    </row>
    <row r="370" spans="1:30" s="162" customFormat="1" ht="51">
      <c r="A370" s="161"/>
      <c r="B370" s="159" t="s">
        <v>145</v>
      </c>
      <c r="C370" s="440"/>
      <c r="D370" s="166"/>
      <c r="E370" s="458"/>
      <c r="F370" s="385"/>
      <c r="G370"/>
      <c r="H370"/>
      <c r="I370"/>
      <c r="J370"/>
      <c r="K370"/>
      <c r="L370"/>
      <c r="M370"/>
      <c r="N370"/>
      <c r="O370"/>
      <c r="P370"/>
      <c r="Q370"/>
      <c r="R370"/>
      <c r="S370"/>
      <c r="T370"/>
      <c r="U370"/>
      <c r="V370"/>
      <c r="W370"/>
      <c r="X370"/>
      <c r="Y370"/>
      <c r="Z370"/>
      <c r="AA370"/>
      <c r="AB370"/>
      <c r="AC370"/>
      <c r="AD370"/>
    </row>
    <row r="371" spans="1:30" s="162" customFormat="1" ht="25.5">
      <c r="A371" s="161"/>
      <c r="B371" s="159" t="s">
        <v>364</v>
      </c>
      <c r="C371" s="440"/>
      <c r="D371" s="166"/>
      <c r="E371" s="458"/>
      <c r="F371" s="385"/>
      <c r="G371"/>
      <c r="H371"/>
      <c r="I371"/>
      <c r="J371"/>
      <c r="K371"/>
      <c r="L371"/>
      <c r="M371"/>
      <c r="N371"/>
      <c r="O371"/>
      <c r="P371"/>
      <c r="Q371"/>
      <c r="R371"/>
      <c r="S371"/>
      <c r="T371"/>
      <c r="U371"/>
      <c r="V371"/>
      <c r="W371"/>
      <c r="X371"/>
      <c r="Y371"/>
      <c r="Z371"/>
      <c r="AA371"/>
      <c r="AB371"/>
      <c r="AC371"/>
      <c r="AD371"/>
    </row>
    <row r="372" spans="1:30" s="162" customFormat="1" ht="25.5">
      <c r="A372" s="161"/>
      <c r="B372" s="159" t="s">
        <v>2293</v>
      </c>
      <c r="C372" s="440" t="s">
        <v>45</v>
      </c>
      <c r="D372" s="166">
        <v>5</v>
      </c>
      <c r="E372" s="458"/>
      <c r="F372" s="385">
        <f t="shared" ref="F372" si="27">D372*E372</f>
        <v>0</v>
      </c>
      <c r="G372"/>
      <c r="H372"/>
      <c r="I372"/>
      <c r="J372"/>
      <c r="K372"/>
      <c r="L372"/>
      <c r="M372"/>
      <c r="N372"/>
      <c r="O372"/>
      <c r="P372"/>
      <c r="Q372"/>
      <c r="R372"/>
      <c r="S372"/>
      <c r="T372"/>
      <c r="U372"/>
      <c r="V372"/>
      <c r="W372"/>
      <c r="X372"/>
      <c r="Y372"/>
      <c r="Z372"/>
      <c r="AA372"/>
      <c r="AB372"/>
      <c r="AC372"/>
      <c r="AD372"/>
    </row>
    <row r="373" spans="1:30" s="162" customFormat="1">
      <c r="B373" s="159"/>
      <c r="C373" s="440"/>
      <c r="D373" s="166"/>
      <c r="E373" s="458"/>
      <c r="F373" s="385"/>
      <c r="G373"/>
      <c r="H373"/>
      <c r="I373"/>
      <c r="J373"/>
      <c r="K373"/>
      <c r="L373"/>
      <c r="M373"/>
      <c r="N373"/>
      <c r="O373"/>
      <c r="P373"/>
      <c r="Q373"/>
      <c r="R373"/>
      <c r="S373"/>
      <c r="T373"/>
      <c r="U373"/>
      <c r="V373"/>
      <c r="W373"/>
      <c r="X373"/>
      <c r="Y373"/>
      <c r="Z373"/>
      <c r="AA373"/>
      <c r="AB373"/>
      <c r="AC373"/>
      <c r="AD373"/>
    </row>
    <row r="374" spans="1:30" s="162" customFormat="1" ht="54">
      <c r="A374" s="161" t="s">
        <v>1698</v>
      </c>
      <c r="B374" s="159" t="s">
        <v>2294</v>
      </c>
      <c r="C374" s="440"/>
      <c r="D374" s="166"/>
      <c r="E374" s="458"/>
      <c r="F374" s="385"/>
      <c r="G374"/>
      <c r="H374"/>
      <c r="I374"/>
      <c r="J374"/>
      <c r="K374"/>
      <c r="L374"/>
      <c r="M374"/>
      <c r="N374"/>
      <c r="O374"/>
      <c r="P374"/>
      <c r="Q374"/>
      <c r="R374"/>
      <c r="S374"/>
      <c r="T374"/>
      <c r="U374"/>
      <c r="V374"/>
      <c r="W374"/>
      <c r="X374"/>
      <c r="Y374"/>
      <c r="Z374"/>
      <c r="AA374"/>
      <c r="AB374"/>
      <c r="AC374"/>
      <c r="AD374"/>
    </row>
    <row r="375" spans="1:30" s="162" customFormat="1" ht="25.5">
      <c r="A375" s="161"/>
      <c r="B375" s="159" t="s">
        <v>1695</v>
      </c>
      <c r="C375" s="440"/>
      <c r="D375" s="166"/>
      <c r="E375" s="458"/>
      <c r="F375" s="385"/>
      <c r="G375"/>
      <c r="H375"/>
      <c r="I375"/>
      <c r="J375"/>
      <c r="K375"/>
      <c r="L375"/>
      <c r="M375"/>
      <c r="N375"/>
      <c r="O375"/>
      <c r="P375"/>
      <c r="Q375"/>
      <c r="R375"/>
      <c r="S375"/>
      <c r="T375"/>
      <c r="U375"/>
      <c r="V375"/>
      <c r="W375"/>
      <c r="X375"/>
      <c r="Y375"/>
      <c r="Z375"/>
      <c r="AA375"/>
      <c r="AB375"/>
      <c r="AC375"/>
      <c r="AD375"/>
    </row>
    <row r="376" spans="1:30" s="162" customFormat="1" ht="25.5">
      <c r="A376" s="161"/>
      <c r="B376" s="159" t="s">
        <v>2508</v>
      </c>
      <c r="C376" s="440"/>
      <c r="D376" s="166"/>
      <c r="E376" s="458"/>
      <c r="F376" s="385"/>
      <c r="G376"/>
      <c r="H376"/>
      <c r="I376"/>
      <c r="J376"/>
      <c r="K376"/>
      <c r="L376"/>
      <c r="M376"/>
      <c r="N376"/>
      <c r="O376"/>
      <c r="P376"/>
      <c r="Q376"/>
      <c r="R376"/>
      <c r="S376"/>
      <c r="T376"/>
      <c r="U376"/>
      <c r="V376"/>
      <c r="W376"/>
      <c r="X376"/>
      <c r="Y376"/>
      <c r="Z376"/>
      <c r="AA376"/>
      <c r="AB376"/>
      <c r="AC376"/>
      <c r="AD376"/>
    </row>
    <row r="377" spans="1:30" s="162" customFormat="1" ht="51">
      <c r="A377" s="161"/>
      <c r="B377" s="159" t="s">
        <v>2509</v>
      </c>
      <c r="C377" s="440"/>
      <c r="D377" s="166"/>
      <c r="E377" s="458"/>
      <c r="F377" s="385"/>
      <c r="G377"/>
      <c r="H377"/>
      <c r="I377"/>
      <c r="J377"/>
      <c r="K377"/>
      <c r="L377"/>
      <c r="M377"/>
      <c r="N377"/>
      <c r="O377"/>
      <c r="P377"/>
      <c r="Q377"/>
      <c r="R377"/>
      <c r="S377"/>
      <c r="T377"/>
      <c r="U377"/>
      <c r="V377"/>
      <c r="W377"/>
      <c r="X377"/>
      <c r="Y377"/>
      <c r="Z377"/>
      <c r="AA377"/>
      <c r="AB377"/>
      <c r="AC377"/>
      <c r="AD377"/>
    </row>
    <row r="378" spans="1:30" s="162" customFormat="1" ht="25.5">
      <c r="A378" s="161"/>
      <c r="B378" s="159" t="s">
        <v>2295</v>
      </c>
      <c r="C378" s="440"/>
      <c r="D378" s="166"/>
      <c r="E378" s="458"/>
      <c r="F378" s="385"/>
      <c r="G378"/>
      <c r="H378"/>
      <c r="I378"/>
      <c r="J378"/>
      <c r="K378"/>
      <c r="L378"/>
      <c r="M378"/>
      <c r="N378"/>
      <c r="O378"/>
      <c r="P378"/>
      <c r="Q378"/>
      <c r="R378"/>
      <c r="S378"/>
      <c r="T378"/>
      <c r="U378"/>
      <c r="V378"/>
      <c r="W378"/>
      <c r="X378"/>
      <c r="Y378"/>
      <c r="Z378"/>
      <c r="AA378"/>
      <c r="AB378"/>
      <c r="AC378"/>
      <c r="AD378"/>
    </row>
    <row r="379" spans="1:30" s="162" customFormat="1" ht="165.75">
      <c r="A379" s="161"/>
      <c r="B379" s="159" t="s">
        <v>2296</v>
      </c>
      <c r="C379" s="440"/>
      <c r="D379" s="166"/>
      <c r="E379" s="458"/>
      <c r="F379" s="385"/>
      <c r="G379"/>
      <c r="H379"/>
      <c r="I379"/>
      <c r="J379"/>
      <c r="K379"/>
      <c r="L379"/>
      <c r="M379"/>
      <c r="N379"/>
      <c r="O379"/>
      <c r="P379"/>
      <c r="Q379"/>
      <c r="R379"/>
      <c r="S379"/>
      <c r="T379"/>
      <c r="U379"/>
      <c r="V379"/>
      <c r="W379"/>
      <c r="X379"/>
      <c r="Y379"/>
      <c r="Z379"/>
      <c r="AA379"/>
      <c r="AB379"/>
      <c r="AC379"/>
      <c r="AD379"/>
    </row>
    <row r="380" spans="1:30" s="162" customFormat="1" ht="51">
      <c r="A380" s="161"/>
      <c r="B380" s="159" t="s">
        <v>145</v>
      </c>
      <c r="C380" s="440"/>
      <c r="D380" s="166"/>
      <c r="E380" s="458"/>
      <c r="F380" s="385"/>
      <c r="G380"/>
      <c r="H380"/>
      <c r="I380"/>
      <c r="J380"/>
      <c r="K380"/>
      <c r="L380"/>
      <c r="M380"/>
      <c r="N380"/>
      <c r="O380"/>
      <c r="P380"/>
      <c r="Q380"/>
      <c r="R380"/>
      <c r="S380"/>
      <c r="T380"/>
      <c r="U380"/>
      <c r="V380"/>
      <c r="W380"/>
      <c r="X380"/>
      <c r="Y380"/>
      <c r="Z380"/>
      <c r="AA380"/>
      <c r="AB380"/>
      <c r="AC380"/>
      <c r="AD380"/>
    </row>
    <row r="381" spans="1:30" s="162" customFormat="1" ht="25.5">
      <c r="A381" s="161"/>
      <c r="B381" s="159" t="s">
        <v>1734</v>
      </c>
      <c r="C381" s="443"/>
      <c r="D381" s="443"/>
      <c r="E381" s="461"/>
      <c r="F381" s="461"/>
      <c r="G381"/>
      <c r="H381"/>
      <c r="I381"/>
      <c r="J381"/>
      <c r="K381"/>
      <c r="L381"/>
      <c r="M381"/>
      <c r="N381"/>
      <c r="O381"/>
      <c r="P381"/>
      <c r="Q381"/>
      <c r="R381"/>
      <c r="S381"/>
      <c r="T381"/>
      <c r="U381"/>
      <c r="V381"/>
      <c r="W381"/>
      <c r="X381"/>
      <c r="Y381"/>
      <c r="Z381"/>
      <c r="AA381"/>
      <c r="AB381"/>
      <c r="AC381"/>
      <c r="AD381"/>
    </row>
    <row r="382" spans="1:30" s="162" customFormat="1" ht="25.5">
      <c r="A382" s="161"/>
      <c r="B382" s="159" t="s">
        <v>2297</v>
      </c>
      <c r="C382" s="440" t="s">
        <v>45</v>
      </c>
      <c r="D382" s="166">
        <v>1</v>
      </c>
      <c r="E382" s="458"/>
      <c r="F382" s="385">
        <f t="shared" ref="F382:F392" si="28">D382*E382</f>
        <v>0</v>
      </c>
      <c r="G382"/>
      <c r="H382"/>
      <c r="I382"/>
      <c r="J382"/>
      <c r="K382"/>
      <c r="L382"/>
      <c r="M382"/>
      <c r="N382"/>
      <c r="O382"/>
      <c r="P382"/>
      <c r="Q382"/>
      <c r="R382"/>
      <c r="S382"/>
      <c r="T382"/>
      <c r="U382"/>
      <c r="V382"/>
      <c r="W382"/>
      <c r="X382"/>
      <c r="Y382"/>
      <c r="Z382"/>
      <c r="AA382"/>
      <c r="AB382"/>
      <c r="AC382"/>
      <c r="AD382"/>
    </row>
    <row r="383" spans="1:30" s="162" customFormat="1">
      <c r="A383" s="161"/>
      <c r="B383" s="159"/>
      <c r="C383" s="440"/>
      <c r="D383" s="166"/>
      <c r="E383" s="458"/>
      <c r="F383" s="385"/>
      <c r="G383"/>
      <c r="H383"/>
      <c r="I383"/>
      <c r="J383"/>
      <c r="K383"/>
      <c r="L383"/>
      <c r="M383"/>
      <c r="N383"/>
      <c r="O383"/>
      <c r="P383"/>
      <c r="Q383"/>
      <c r="R383"/>
      <c r="S383"/>
      <c r="T383"/>
      <c r="U383"/>
      <c r="V383"/>
      <c r="W383"/>
      <c r="X383"/>
      <c r="Y383"/>
      <c r="Z383"/>
      <c r="AA383"/>
      <c r="AB383"/>
      <c r="AC383"/>
      <c r="AD383"/>
    </row>
    <row r="384" spans="1:30" s="162" customFormat="1" ht="54">
      <c r="A384" s="161" t="s">
        <v>1699</v>
      </c>
      <c r="B384" s="159" t="s">
        <v>2298</v>
      </c>
      <c r="C384" s="440"/>
      <c r="D384" s="166"/>
      <c r="E384" s="458"/>
      <c r="F384" s="385"/>
      <c r="G384"/>
      <c r="H384"/>
      <c r="I384"/>
      <c r="J384"/>
      <c r="K384"/>
      <c r="L384"/>
      <c r="M384"/>
      <c r="N384"/>
      <c r="O384"/>
      <c r="P384"/>
      <c r="Q384"/>
      <c r="R384"/>
      <c r="S384"/>
      <c r="T384"/>
      <c r="U384"/>
      <c r="V384"/>
      <c r="W384"/>
      <c r="X384"/>
      <c r="Y384"/>
      <c r="Z384"/>
      <c r="AA384"/>
      <c r="AB384"/>
      <c r="AC384"/>
      <c r="AD384"/>
    </row>
    <row r="385" spans="1:29" s="162" customFormat="1" ht="25.5">
      <c r="A385" s="161"/>
      <c r="B385" s="159" t="s">
        <v>1695</v>
      </c>
      <c r="C385" s="440"/>
      <c r="D385" s="166"/>
      <c r="E385" s="458"/>
      <c r="F385" s="385"/>
      <c r="G385" s="422"/>
      <c r="H385" s="398"/>
      <c r="I385" s="398"/>
      <c r="J385" s="398"/>
      <c r="K385" s="398"/>
      <c r="L385" s="398"/>
      <c r="M385" s="398"/>
      <c r="N385" s="398"/>
      <c r="O385" s="398"/>
      <c r="P385" s="398"/>
      <c r="Q385" s="398"/>
      <c r="R385" s="398"/>
      <c r="S385" s="398"/>
      <c r="T385" s="398"/>
      <c r="U385" s="398"/>
      <c r="V385" s="398"/>
      <c r="W385" s="398"/>
      <c r="X385" s="398"/>
      <c r="Y385" s="398"/>
      <c r="Z385" s="398"/>
      <c r="AA385" s="398"/>
      <c r="AB385" s="398"/>
      <c r="AC385" s="398"/>
    </row>
    <row r="386" spans="1:29" s="162" customFormat="1" ht="25.5">
      <c r="A386" s="161"/>
      <c r="B386" s="159" t="s">
        <v>2508</v>
      </c>
      <c r="C386" s="440"/>
      <c r="D386" s="166"/>
      <c r="E386" s="458"/>
      <c r="F386" s="385"/>
      <c r="G386" s="422"/>
      <c r="H386" s="398"/>
      <c r="I386" s="398"/>
      <c r="J386" s="398"/>
      <c r="K386" s="398"/>
      <c r="L386" s="398"/>
      <c r="M386" s="398"/>
      <c r="N386" s="398"/>
      <c r="O386" s="398"/>
      <c r="P386" s="398"/>
      <c r="Q386" s="398"/>
      <c r="R386" s="398"/>
      <c r="S386" s="398"/>
      <c r="T386" s="398"/>
      <c r="U386" s="398"/>
      <c r="V386" s="398"/>
      <c r="W386" s="398"/>
      <c r="X386" s="398"/>
      <c r="Y386" s="398"/>
      <c r="Z386" s="398"/>
      <c r="AA386" s="398"/>
      <c r="AB386" s="398"/>
      <c r="AC386" s="398"/>
    </row>
    <row r="387" spans="1:29" s="162" customFormat="1" ht="51">
      <c r="A387" s="161"/>
      <c r="B387" s="159" t="s">
        <v>2509</v>
      </c>
      <c r="C387" s="440"/>
      <c r="D387" s="166"/>
      <c r="E387" s="458"/>
      <c r="F387" s="385"/>
      <c r="G387" s="422"/>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row>
    <row r="388" spans="1:29" s="162" customFormat="1" ht="25.5">
      <c r="A388" s="161"/>
      <c r="B388" s="159" t="s">
        <v>2295</v>
      </c>
      <c r="C388" s="440"/>
      <c r="D388" s="166"/>
      <c r="E388" s="458"/>
      <c r="F388" s="385"/>
      <c r="G388" s="422"/>
      <c r="H388" s="398"/>
      <c r="I388" s="398"/>
      <c r="J388" s="398"/>
      <c r="K388" s="398"/>
      <c r="L388" s="398"/>
      <c r="M388" s="398"/>
      <c r="N388" s="398"/>
      <c r="O388" s="398"/>
      <c r="P388" s="398"/>
      <c r="Q388" s="398"/>
      <c r="R388" s="398"/>
      <c r="S388" s="398"/>
      <c r="T388" s="398"/>
      <c r="U388" s="398"/>
      <c r="V388" s="398"/>
      <c r="W388" s="398"/>
      <c r="X388" s="398"/>
      <c r="Y388" s="398"/>
      <c r="Z388" s="398"/>
      <c r="AA388" s="398"/>
      <c r="AB388" s="398"/>
      <c r="AC388" s="398"/>
    </row>
    <row r="389" spans="1:29" s="162" customFormat="1" ht="165.75">
      <c r="A389" s="161"/>
      <c r="B389" s="159" t="s">
        <v>2296</v>
      </c>
      <c r="C389" s="440"/>
      <c r="D389" s="166"/>
      <c r="E389" s="458"/>
      <c r="F389" s="385"/>
      <c r="G389" s="422"/>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row>
    <row r="390" spans="1:29" s="162" customFormat="1" ht="51">
      <c r="A390" s="161"/>
      <c r="B390" s="159" t="s">
        <v>145</v>
      </c>
      <c r="C390" s="440"/>
      <c r="D390" s="166"/>
      <c r="E390" s="458"/>
      <c r="F390" s="385"/>
      <c r="G390" s="422"/>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row>
    <row r="391" spans="1:29" s="162" customFormat="1" ht="25.5">
      <c r="A391" s="161"/>
      <c r="B391" s="159" t="s">
        <v>1734</v>
      </c>
      <c r="C391" s="440"/>
      <c r="D391" s="166"/>
      <c r="E391" s="458"/>
      <c r="F391" s="385"/>
      <c r="G391" s="422"/>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row>
    <row r="392" spans="1:29" s="162" customFormat="1" ht="25.5">
      <c r="A392" s="161"/>
      <c r="B392" s="159" t="s">
        <v>2299</v>
      </c>
      <c r="C392" s="440" t="s">
        <v>45</v>
      </c>
      <c r="D392" s="166">
        <v>1</v>
      </c>
      <c r="E392" s="458"/>
      <c r="F392" s="385">
        <f t="shared" si="28"/>
        <v>0</v>
      </c>
      <c r="G392" s="422"/>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row>
    <row r="393" spans="1:29" s="162" customFormat="1">
      <c r="B393" s="159"/>
      <c r="C393" s="440"/>
      <c r="D393" s="166"/>
      <c r="E393" s="458"/>
      <c r="F393" s="385"/>
      <c r="G393" s="422"/>
      <c r="H393" s="398"/>
      <c r="I393" s="398"/>
      <c r="J393" s="398"/>
      <c r="K393" s="398"/>
      <c r="L393" s="398"/>
      <c r="M393" s="398"/>
      <c r="N393" s="398"/>
      <c r="O393" s="398"/>
      <c r="P393" s="398"/>
      <c r="Q393" s="398"/>
      <c r="R393" s="398"/>
      <c r="S393" s="398"/>
      <c r="T393" s="398"/>
      <c r="U393" s="398"/>
      <c r="V393" s="398"/>
      <c r="W393" s="398"/>
      <c r="X393" s="398"/>
      <c r="Y393" s="398"/>
      <c r="Z393" s="398"/>
      <c r="AA393" s="398"/>
      <c r="AB393" s="398"/>
      <c r="AC393" s="398"/>
    </row>
    <row r="394" spans="1:29" s="162" customFormat="1" ht="54">
      <c r="A394" s="161" t="s">
        <v>1700</v>
      </c>
      <c r="B394" s="159" t="s">
        <v>2300</v>
      </c>
      <c r="C394" s="440"/>
      <c r="D394" s="166"/>
      <c r="E394" s="458"/>
      <c r="F394" s="385"/>
      <c r="G394" s="422"/>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row>
    <row r="395" spans="1:29" s="162" customFormat="1" ht="25.5">
      <c r="A395" s="161"/>
      <c r="B395" s="159" t="s">
        <v>1695</v>
      </c>
      <c r="C395" s="440"/>
      <c r="D395" s="166"/>
      <c r="E395" s="458"/>
      <c r="F395" s="385"/>
      <c r="G395" s="422"/>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row>
    <row r="396" spans="1:29" s="162" customFormat="1" ht="25.5">
      <c r="A396" s="161"/>
      <c r="B396" s="159" t="s">
        <v>2508</v>
      </c>
      <c r="C396" s="440"/>
      <c r="D396" s="166"/>
      <c r="E396" s="458"/>
      <c r="F396" s="385"/>
      <c r="G396" s="422"/>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row>
    <row r="397" spans="1:29" s="162" customFormat="1" ht="51">
      <c r="A397" s="161"/>
      <c r="B397" s="159" t="s">
        <v>2509</v>
      </c>
      <c r="C397" s="440"/>
      <c r="D397" s="166"/>
      <c r="E397" s="458"/>
      <c r="F397" s="385"/>
      <c r="G397" s="422"/>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row>
    <row r="398" spans="1:29" s="162" customFormat="1" ht="25.5">
      <c r="A398" s="161"/>
      <c r="B398" s="159" t="s">
        <v>2301</v>
      </c>
      <c r="C398" s="440"/>
      <c r="D398" s="166"/>
      <c r="E398" s="458"/>
      <c r="F398" s="385"/>
      <c r="G398" s="422"/>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row>
    <row r="399" spans="1:29" s="162" customFormat="1" ht="165.75">
      <c r="A399" s="161"/>
      <c r="B399" s="159" t="s">
        <v>2296</v>
      </c>
      <c r="C399" s="440"/>
      <c r="D399" s="166"/>
      <c r="E399" s="458"/>
      <c r="F399" s="385"/>
      <c r="G399" s="422"/>
      <c r="H399" s="398"/>
      <c r="I399" s="398"/>
      <c r="J399" s="398"/>
      <c r="K399" s="398"/>
      <c r="L399" s="398"/>
      <c r="M399" s="398"/>
      <c r="N399" s="398"/>
      <c r="O399" s="398"/>
      <c r="P399" s="398"/>
      <c r="Q399" s="398"/>
      <c r="R399" s="398"/>
      <c r="S399" s="398"/>
      <c r="T399" s="398"/>
      <c r="U399" s="398"/>
      <c r="V399" s="398"/>
      <c r="W399" s="398"/>
      <c r="X399" s="398"/>
      <c r="Y399" s="398"/>
      <c r="Z399" s="398"/>
      <c r="AA399" s="398"/>
      <c r="AB399" s="398"/>
      <c r="AC399" s="398"/>
    </row>
    <row r="400" spans="1:29" s="162" customFormat="1" ht="51">
      <c r="A400" s="161"/>
      <c r="B400" s="159" t="s">
        <v>145</v>
      </c>
      <c r="C400" s="440"/>
      <c r="D400" s="166"/>
      <c r="E400" s="458"/>
      <c r="F400" s="385"/>
      <c r="G400" s="422"/>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row>
    <row r="401" spans="1:29" s="162" customFormat="1" ht="25.5">
      <c r="A401" s="161"/>
      <c r="B401" s="159" t="s">
        <v>1735</v>
      </c>
      <c r="C401" s="443"/>
      <c r="D401" s="443"/>
      <c r="E401" s="461"/>
      <c r="F401" s="461"/>
      <c r="G401" s="422"/>
      <c r="H401" s="398"/>
      <c r="I401" s="398"/>
      <c r="J401" s="398"/>
      <c r="K401" s="398"/>
      <c r="L401" s="398"/>
      <c r="M401" s="398"/>
      <c r="N401" s="398"/>
      <c r="O401" s="398"/>
      <c r="P401" s="398"/>
      <c r="Q401" s="398"/>
      <c r="R401" s="398"/>
      <c r="S401" s="398"/>
      <c r="T401" s="398"/>
      <c r="U401" s="398"/>
      <c r="V401" s="398"/>
      <c r="W401" s="398"/>
      <c r="X401" s="398"/>
      <c r="Y401" s="398"/>
      <c r="Z401" s="398"/>
      <c r="AA401" s="398"/>
      <c r="AB401" s="398"/>
      <c r="AC401" s="398"/>
    </row>
    <row r="402" spans="1:29" s="162" customFormat="1" ht="25.5">
      <c r="A402" s="161"/>
      <c r="B402" s="159" t="s">
        <v>2302</v>
      </c>
      <c r="C402" s="440" t="s">
        <v>45</v>
      </c>
      <c r="D402" s="166">
        <v>1</v>
      </c>
      <c r="E402" s="458"/>
      <c r="F402" s="385">
        <f t="shared" ref="F402:F411" si="29">D402*E402</f>
        <v>0</v>
      </c>
      <c r="G402" s="422"/>
      <c r="H402" s="398"/>
      <c r="I402" s="398"/>
      <c r="J402" s="398"/>
      <c r="K402" s="398"/>
      <c r="L402" s="398"/>
      <c r="M402" s="398"/>
      <c r="N402" s="398"/>
      <c r="O402" s="398"/>
      <c r="P402" s="398"/>
      <c r="Q402" s="398"/>
      <c r="R402" s="398"/>
      <c r="S402" s="398"/>
      <c r="T402" s="398"/>
      <c r="U402" s="398"/>
      <c r="V402" s="398"/>
      <c r="W402" s="398"/>
      <c r="X402" s="398"/>
      <c r="Y402" s="398"/>
      <c r="Z402" s="398"/>
      <c r="AA402" s="398"/>
      <c r="AB402" s="398"/>
      <c r="AC402" s="398"/>
    </row>
    <row r="403" spans="1:29" s="162" customFormat="1">
      <c r="A403" s="161"/>
      <c r="B403" s="159"/>
      <c r="C403" s="440"/>
      <c r="D403" s="166"/>
      <c r="E403" s="458"/>
      <c r="F403" s="385"/>
      <c r="G403" s="422"/>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row>
    <row r="404" spans="1:29" s="162" customFormat="1" ht="55.5" customHeight="1">
      <c r="A404" s="161" t="s">
        <v>1701</v>
      </c>
      <c r="B404" s="159" t="s">
        <v>2303</v>
      </c>
      <c r="C404" s="440"/>
      <c r="D404" s="166"/>
      <c r="E404" s="458"/>
      <c r="F404" s="385"/>
      <c r="G404" s="422"/>
      <c r="H404" s="398"/>
      <c r="I404" s="398"/>
      <c r="J404" s="398"/>
      <c r="K404" s="398"/>
      <c r="L404" s="398"/>
      <c r="M404" s="398"/>
      <c r="N404" s="398"/>
      <c r="O404" s="398"/>
      <c r="P404" s="398"/>
      <c r="Q404" s="398"/>
      <c r="R404" s="398"/>
      <c r="S404" s="398"/>
      <c r="T404" s="398"/>
      <c r="U404" s="398"/>
      <c r="V404" s="398"/>
      <c r="W404" s="398"/>
      <c r="X404" s="398"/>
      <c r="Y404" s="398"/>
      <c r="Z404" s="398"/>
      <c r="AA404" s="398"/>
      <c r="AB404" s="398"/>
      <c r="AC404" s="398"/>
    </row>
    <row r="405" spans="1:29" s="162" customFormat="1" ht="25.5">
      <c r="A405" s="161"/>
      <c r="B405" s="159" t="s">
        <v>1695</v>
      </c>
      <c r="C405" s="440"/>
      <c r="D405" s="166"/>
      <c r="E405" s="458"/>
      <c r="F405" s="385"/>
      <c r="G405" s="422"/>
      <c r="H405" s="398"/>
      <c r="I405" s="398"/>
      <c r="J405" s="398"/>
      <c r="K405" s="398"/>
      <c r="L405" s="398"/>
      <c r="M405" s="398"/>
      <c r="N405" s="398"/>
      <c r="O405" s="398"/>
      <c r="P405" s="398"/>
      <c r="Q405" s="398"/>
      <c r="R405" s="398"/>
      <c r="S405" s="398"/>
      <c r="T405" s="398"/>
      <c r="U405" s="398"/>
      <c r="V405" s="398"/>
      <c r="W405" s="398"/>
      <c r="X405" s="398"/>
      <c r="Y405" s="398"/>
      <c r="Z405" s="398"/>
      <c r="AA405" s="398"/>
      <c r="AB405" s="398"/>
      <c r="AC405" s="398"/>
    </row>
    <row r="406" spans="1:29" s="162" customFormat="1" ht="25.5">
      <c r="A406" s="161"/>
      <c r="B406" s="159" t="s">
        <v>2494</v>
      </c>
      <c r="C406" s="440"/>
      <c r="D406" s="166"/>
      <c r="E406" s="458"/>
      <c r="F406" s="385"/>
      <c r="G406" s="422"/>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row>
    <row r="407" spans="1:29" s="162" customFormat="1" ht="25.5">
      <c r="A407" s="161"/>
      <c r="B407" s="159" t="s">
        <v>2291</v>
      </c>
      <c r="C407" s="440"/>
      <c r="D407" s="166"/>
      <c r="E407" s="458"/>
      <c r="F407" s="385"/>
      <c r="G407" s="422"/>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row>
    <row r="408" spans="1:29" s="162" customFormat="1" ht="153">
      <c r="A408" s="161"/>
      <c r="B408" s="159" t="s">
        <v>2289</v>
      </c>
      <c r="C408" s="440"/>
      <c r="D408" s="166"/>
      <c r="E408" s="458"/>
      <c r="F408" s="385"/>
      <c r="G408" s="422"/>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row>
    <row r="409" spans="1:29" s="162" customFormat="1" ht="51">
      <c r="A409" s="161"/>
      <c r="B409" s="159" t="s">
        <v>145</v>
      </c>
      <c r="C409" s="440"/>
      <c r="D409" s="166"/>
      <c r="E409" s="458"/>
      <c r="F409" s="385"/>
      <c r="G409" s="422"/>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row>
    <row r="410" spans="1:29" s="162" customFormat="1" ht="25.5">
      <c r="A410" s="161"/>
      <c r="B410" s="159" t="s">
        <v>364</v>
      </c>
      <c r="C410" s="440"/>
      <c r="D410" s="166"/>
      <c r="E410" s="458"/>
      <c r="F410" s="385"/>
      <c r="G410" s="422"/>
      <c r="H410" s="398"/>
      <c r="I410" s="398"/>
      <c r="J410" s="398"/>
      <c r="K410" s="398"/>
      <c r="L410" s="398"/>
      <c r="M410" s="398"/>
      <c r="N410" s="398"/>
      <c r="O410" s="398"/>
      <c r="P410" s="398"/>
      <c r="Q410" s="398"/>
      <c r="R410" s="398"/>
      <c r="S410" s="398"/>
      <c r="T410" s="398"/>
      <c r="U410" s="398"/>
      <c r="V410" s="398"/>
      <c r="W410" s="398"/>
      <c r="X410" s="398"/>
      <c r="Y410" s="398"/>
      <c r="Z410" s="398"/>
      <c r="AA410" s="398"/>
      <c r="AB410" s="398"/>
      <c r="AC410" s="398"/>
    </row>
    <row r="411" spans="1:29" s="162" customFormat="1" ht="25.5">
      <c r="A411" s="161"/>
      <c r="B411" s="159" t="s">
        <v>2304</v>
      </c>
      <c r="C411" s="440" t="s">
        <v>45</v>
      </c>
      <c r="D411" s="166">
        <v>1</v>
      </c>
      <c r="E411" s="458"/>
      <c r="F411" s="385">
        <f t="shared" si="29"/>
        <v>0</v>
      </c>
      <c r="G411" s="422"/>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row>
    <row r="412" spans="1:29" s="162" customFormat="1">
      <c r="A412" s="161"/>
      <c r="B412" s="159"/>
      <c r="C412" s="440"/>
      <c r="D412" s="166"/>
      <c r="E412" s="458"/>
      <c r="F412" s="385"/>
      <c r="G412" s="422"/>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row>
    <row r="413" spans="1:29" s="162" customFormat="1" ht="54">
      <c r="A413" s="161" t="s">
        <v>1702</v>
      </c>
      <c r="B413" s="159" t="s">
        <v>2305</v>
      </c>
      <c r="C413" s="440"/>
      <c r="D413" s="166"/>
      <c r="E413" s="458"/>
      <c r="F413" s="385"/>
      <c r="G413" s="422"/>
      <c r="H413" s="398"/>
      <c r="I413" s="398"/>
      <c r="J413" s="398"/>
      <c r="K413" s="398"/>
      <c r="L413" s="398"/>
      <c r="M413" s="398"/>
      <c r="N413" s="398"/>
      <c r="O413" s="398"/>
      <c r="P413" s="398"/>
      <c r="Q413" s="398"/>
      <c r="R413" s="398"/>
      <c r="S413" s="398"/>
      <c r="T413" s="398"/>
      <c r="U413" s="398"/>
      <c r="V413" s="398"/>
      <c r="W413" s="398"/>
      <c r="X413" s="398"/>
      <c r="Y413" s="398"/>
      <c r="Z413" s="398"/>
      <c r="AA413" s="398"/>
      <c r="AB413" s="398"/>
      <c r="AC413" s="398"/>
    </row>
    <row r="414" spans="1:29" s="162" customFormat="1" ht="25.5">
      <c r="A414" s="161"/>
      <c r="B414" s="159" t="s">
        <v>1695</v>
      </c>
      <c r="C414" s="440"/>
      <c r="D414" s="166"/>
      <c r="E414" s="458"/>
      <c r="F414" s="385"/>
      <c r="G414" s="422"/>
      <c r="H414" s="398"/>
      <c r="I414" s="398"/>
      <c r="J414" s="398"/>
      <c r="K414" s="398"/>
      <c r="L414" s="398"/>
      <c r="M414" s="398"/>
      <c r="N414" s="398"/>
      <c r="O414" s="398"/>
      <c r="P414" s="398"/>
      <c r="Q414" s="398"/>
      <c r="R414" s="398"/>
      <c r="S414" s="398"/>
      <c r="T414" s="398"/>
      <c r="U414" s="398"/>
      <c r="V414" s="398"/>
      <c r="W414" s="398"/>
      <c r="X414" s="398"/>
      <c r="Y414" s="398"/>
      <c r="Z414" s="398"/>
      <c r="AA414" s="398"/>
      <c r="AB414" s="398"/>
      <c r="AC414" s="398"/>
    </row>
    <row r="415" spans="1:29" s="162" customFormat="1" ht="25.5">
      <c r="A415" s="161"/>
      <c r="B415" s="159" t="s">
        <v>2508</v>
      </c>
      <c r="C415" s="440"/>
      <c r="D415" s="166"/>
      <c r="E415" s="458"/>
      <c r="F415" s="385"/>
      <c r="G415" s="422"/>
      <c r="H415" s="398"/>
      <c r="I415" s="398"/>
      <c r="J415" s="398"/>
      <c r="K415" s="398"/>
      <c r="L415" s="398"/>
      <c r="M415" s="398"/>
      <c r="N415" s="398"/>
      <c r="O415" s="398"/>
      <c r="P415" s="398"/>
      <c r="Q415" s="398"/>
      <c r="R415" s="398"/>
      <c r="S415" s="398"/>
      <c r="T415" s="398"/>
      <c r="U415" s="398"/>
      <c r="V415" s="398"/>
      <c r="W415" s="398"/>
      <c r="X415" s="398"/>
      <c r="Y415" s="398"/>
      <c r="Z415" s="398"/>
      <c r="AA415" s="398"/>
      <c r="AB415" s="398"/>
      <c r="AC415" s="398"/>
    </row>
    <row r="416" spans="1:29" s="162" customFormat="1" ht="51">
      <c r="A416" s="161"/>
      <c r="B416" s="159" t="s">
        <v>2509</v>
      </c>
      <c r="C416" s="440"/>
      <c r="D416" s="166"/>
      <c r="E416" s="458"/>
      <c r="F416" s="385"/>
      <c r="G416" s="422"/>
      <c r="H416" s="398"/>
      <c r="I416" s="398"/>
      <c r="J416" s="398"/>
      <c r="K416" s="398"/>
      <c r="L416" s="398"/>
      <c r="M416" s="398"/>
      <c r="N416" s="398"/>
      <c r="O416" s="398"/>
      <c r="P416" s="398"/>
      <c r="Q416" s="398"/>
      <c r="R416" s="398"/>
      <c r="S416" s="398"/>
      <c r="T416" s="398"/>
      <c r="U416" s="398"/>
      <c r="V416" s="398"/>
      <c r="W416" s="398"/>
      <c r="X416" s="398"/>
      <c r="Y416" s="398"/>
      <c r="Z416" s="398"/>
      <c r="AA416" s="398"/>
      <c r="AB416" s="398"/>
      <c r="AC416" s="398"/>
    </row>
    <row r="417" spans="1:29" s="162" customFormat="1" ht="25.5">
      <c r="A417" s="161"/>
      <c r="B417" s="159" t="s">
        <v>2301</v>
      </c>
      <c r="C417" s="440"/>
      <c r="D417" s="166"/>
      <c r="E417" s="458"/>
      <c r="F417" s="385"/>
      <c r="G417" s="422"/>
      <c r="H417" s="398"/>
      <c r="I417" s="398"/>
      <c r="J417" s="398"/>
      <c r="K417" s="398"/>
      <c r="L417" s="398"/>
      <c r="M417" s="398"/>
      <c r="N417" s="398"/>
      <c r="O417" s="398"/>
      <c r="P417" s="398"/>
      <c r="Q417" s="398"/>
      <c r="R417" s="398"/>
      <c r="S417" s="398"/>
      <c r="T417" s="398"/>
      <c r="U417" s="398"/>
      <c r="V417" s="398"/>
      <c r="W417" s="398"/>
      <c r="X417" s="398"/>
      <c r="Y417" s="398"/>
      <c r="Z417" s="398"/>
      <c r="AA417" s="398"/>
      <c r="AB417" s="398"/>
      <c r="AC417" s="398"/>
    </row>
    <row r="418" spans="1:29" s="162" customFormat="1" ht="165.75">
      <c r="A418" s="161"/>
      <c r="B418" s="159" t="s">
        <v>2296</v>
      </c>
      <c r="C418" s="440"/>
      <c r="D418" s="166"/>
      <c r="E418" s="458"/>
      <c r="F418" s="385"/>
      <c r="G418" s="422"/>
      <c r="H418" s="398"/>
      <c r="I418" s="398"/>
      <c r="J418" s="398"/>
      <c r="K418" s="398"/>
      <c r="L418" s="398"/>
      <c r="M418" s="398"/>
      <c r="N418" s="398"/>
      <c r="O418" s="398"/>
      <c r="P418" s="398"/>
      <c r="Q418" s="398"/>
      <c r="R418" s="398"/>
      <c r="S418" s="398"/>
      <c r="T418" s="398"/>
      <c r="U418" s="398"/>
      <c r="V418" s="398"/>
      <c r="W418" s="398"/>
      <c r="X418" s="398"/>
      <c r="Y418" s="398"/>
      <c r="Z418" s="398"/>
      <c r="AA418" s="398"/>
      <c r="AB418" s="398"/>
      <c r="AC418" s="398"/>
    </row>
    <row r="419" spans="1:29" s="162" customFormat="1" ht="51">
      <c r="A419" s="161"/>
      <c r="B419" s="159" t="s">
        <v>145</v>
      </c>
      <c r="C419" s="440"/>
      <c r="D419" s="166"/>
      <c r="E419" s="458"/>
      <c r="F419" s="385"/>
      <c r="G419" s="422"/>
      <c r="H419" s="398"/>
      <c r="I419" s="398"/>
      <c r="J419" s="398"/>
      <c r="K419" s="398"/>
      <c r="L419" s="398"/>
      <c r="M419" s="398"/>
      <c r="N419" s="398"/>
      <c r="O419" s="398"/>
      <c r="P419" s="398"/>
      <c r="Q419" s="398"/>
      <c r="R419" s="398"/>
      <c r="S419" s="398"/>
      <c r="T419" s="398"/>
      <c r="U419" s="398"/>
      <c r="V419" s="398"/>
      <c r="W419" s="398"/>
      <c r="X419" s="398"/>
      <c r="Y419" s="398"/>
      <c r="Z419" s="398"/>
      <c r="AA419" s="398"/>
      <c r="AB419" s="398"/>
      <c r="AC419" s="398"/>
    </row>
    <row r="420" spans="1:29" s="162" customFormat="1" ht="25.5">
      <c r="A420" s="161"/>
      <c r="B420" s="159" t="s">
        <v>1734</v>
      </c>
      <c r="C420" s="440"/>
      <c r="D420" s="166"/>
      <c r="E420" s="458"/>
      <c r="F420" s="385"/>
      <c r="G420" s="422"/>
      <c r="H420" s="398"/>
      <c r="I420" s="398"/>
      <c r="J420" s="398"/>
      <c r="K420" s="398"/>
      <c r="L420" s="398"/>
      <c r="M420" s="398"/>
      <c r="N420" s="398"/>
      <c r="O420" s="398"/>
      <c r="P420" s="398"/>
      <c r="Q420" s="398"/>
      <c r="R420" s="398"/>
      <c r="S420" s="398"/>
      <c r="T420" s="398"/>
      <c r="U420" s="398"/>
      <c r="V420" s="398"/>
      <c r="W420" s="398"/>
      <c r="X420" s="398"/>
      <c r="Y420" s="398"/>
      <c r="Z420" s="398"/>
      <c r="AA420" s="398"/>
      <c r="AB420" s="398"/>
      <c r="AC420" s="398"/>
    </row>
    <row r="421" spans="1:29" s="162" customFormat="1" ht="25.5">
      <c r="A421" s="161"/>
      <c r="B421" s="159" t="s">
        <v>2306</v>
      </c>
      <c r="C421" s="440" t="s">
        <v>45</v>
      </c>
      <c r="D421" s="166">
        <v>1</v>
      </c>
      <c r="E421" s="458"/>
      <c r="F421" s="385">
        <f t="shared" ref="F421:F431" si="30">D421*E421</f>
        <v>0</v>
      </c>
      <c r="G421" s="422"/>
      <c r="H421" s="398"/>
      <c r="I421" s="398"/>
      <c r="J421" s="398"/>
      <c r="K421" s="398"/>
      <c r="L421" s="398"/>
      <c r="M421" s="398"/>
      <c r="N421" s="398"/>
      <c r="O421" s="398"/>
      <c r="P421" s="398"/>
      <c r="Q421" s="398"/>
      <c r="R421" s="398"/>
      <c r="S421" s="398"/>
      <c r="T421" s="398"/>
      <c r="U421" s="398"/>
      <c r="V421" s="398"/>
      <c r="W421" s="398"/>
      <c r="X421" s="398"/>
      <c r="Y421" s="398"/>
      <c r="Z421" s="398"/>
      <c r="AA421" s="398"/>
      <c r="AB421" s="398"/>
      <c r="AC421" s="398"/>
    </row>
    <row r="422" spans="1:29" s="162" customFormat="1">
      <c r="A422" s="161"/>
      <c r="B422" s="159"/>
      <c r="C422" s="440"/>
      <c r="D422" s="166"/>
      <c r="E422" s="458"/>
      <c r="F422" s="385"/>
      <c r="G422" s="422"/>
      <c r="H422" s="398"/>
      <c r="I422" s="398"/>
      <c r="J422" s="398"/>
      <c r="K422" s="398"/>
      <c r="L422" s="398"/>
      <c r="M422" s="398"/>
      <c r="N422" s="398"/>
      <c r="O422" s="398"/>
      <c r="P422" s="398"/>
      <c r="Q422" s="398"/>
      <c r="R422" s="398"/>
      <c r="S422" s="398"/>
      <c r="T422" s="398"/>
      <c r="U422" s="398"/>
      <c r="V422" s="398"/>
      <c r="W422" s="398"/>
      <c r="X422" s="398"/>
      <c r="Y422" s="398"/>
      <c r="Z422" s="398"/>
      <c r="AA422" s="398"/>
      <c r="AB422" s="398"/>
      <c r="AC422" s="398"/>
    </row>
    <row r="423" spans="1:29" s="162" customFormat="1" ht="25.5">
      <c r="A423" s="161" t="s">
        <v>1703</v>
      </c>
      <c r="B423" s="159" t="s">
        <v>2307</v>
      </c>
      <c r="C423" s="440"/>
      <c r="D423" s="166"/>
      <c r="E423" s="458"/>
      <c r="F423" s="385"/>
      <c r="G423" s="422"/>
      <c r="H423" s="398"/>
      <c r="I423" s="398"/>
      <c r="J423" s="398"/>
      <c r="K423" s="398"/>
      <c r="L423" s="398"/>
      <c r="M423" s="398"/>
      <c r="N423" s="398"/>
      <c r="O423" s="398"/>
      <c r="P423" s="398"/>
      <c r="Q423" s="398"/>
      <c r="R423" s="398"/>
      <c r="S423" s="398"/>
      <c r="T423" s="398"/>
      <c r="U423" s="398"/>
      <c r="V423" s="398"/>
      <c r="W423" s="398"/>
      <c r="X423" s="398"/>
      <c r="Y423" s="398"/>
      <c r="Z423" s="398"/>
      <c r="AA423" s="398"/>
      <c r="AB423" s="398"/>
      <c r="AC423" s="398"/>
    </row>
    <row r="424" spans="1:29" s="162" customFormat="1" ht="25.5">
      <c r="A424" s="161"/>
      <c r="B424" s="159" t="s">
        <v>1694</v>
      </c>
      <c r="C424" s="440"/>
      <c r="D424" s="166"/>
      <c r="E424" s="458"/>
      <c r="F424" s="385"/>
      <c r="G424" s="422"/>
      <c r="H424" s="398"/>
      <c r="I424" s="398"/>
      <c r="J424" s="398"/>
      <c r="K424" s="398"/>
      <c r="L424" s="398"/>
      <c r="M424" s="398"/>
      <c r="N424" s="398"/>
      <c r="O424" s="398"/>
      <c r="P424" s="398"/>
      <c r="Q424" s="398"/>
      <c r="R424" s="398"/>
      <c r="S424" s="398"/>
      <c r="T424" s="398"/>
      <c r="U424" s="398"/>
      <c r="V424" s="398"/>
      <c r="W424" s="398"/>
      <c r="X424" s="398"/>
      <c r="Y424" s="398"/>
      <c r="Z424" s="398"/>
      <c r="AA424" s="398"/>
      <c r="AB424" s="398"/>
      <c r="AC424" s="398"/>
    </row>
    <row r="425" spans="1:29" s="162" customFormat="1" ht="25.5">
      <c r="A425" s="161"/>
      <c r="B425" s="159" t="s">
        <v>2494</v>
      </c>
      <c r="C425" s="440"/>
      <c r="D425" s="166"/>
      <c r="E425" s="458"/>
      <c r="F425" s="385"/>
      <c r="G425" s="422"/>
      <c r="H425" s="398"/>
      <c r="I425" s="398"/>
      <c r="J425" s="398"/>
      <c r="K425" s="398"/>
      <c r="L425" s="398"/>
      <c r="M425" s="398"/>
      <c r="N425" s="398"/>
      <c r="O425" s="398"/>
      <c r="P425" s="398"/>
      <c r="Q425" s="398"/>
      <c r="R425" s="398"/>
      <c r="S425" s="398"/>
      <c r="T425" s="398"/>
      <c r="U425" s="398"/>
      <c r="V425" s="398"/>
      <c r="W425" s="398"/>
      <c r="X425" s="398"/>
      <c r="Y425" s="398"/>
      <c r="Z425" s="398"/>
      <c r="AA425" s="398"/>
      <c r="AB425" s="398"/>
      <c r="AC425" s="398"/>
    </row>
    <row r="426" spans="1:29" s="162" customFormat="1" ht="51">
      <c r="A426" s="161"/>
      <c r="B426" s="159" t="s">
        <v>2509</v>
      </c>
      <c r="C426" s="440"/>
      <c r="D426" s="166"/>
      <c r="E426" s="458"/>
      <c r="F426" s="385"/>
      <c r="G426" s="422"/>
      <c r="H426" s="398"/>
      <c r="I426" s="398"/>
      <c r="J426" s="398"/>
      <c r="K426" s="398"/>
      <c r="L426" s="398"/>
      <c r="M426" s="398"/>
      <c r="N426" s="398"/>
      <c r="O426" s="398"/>
      <c r="P426" s="398"/>
      <c r="Q426" s="398"/>
      <c r="R426" s="398"/>
      <c r="S426" s="398"/>
      <c r="T426" s="398"/>
      <c r="U426" s="398"/>
      <c r="V426" s="398"/>
      <c r="W426" s="398"/>
      <c r="X426" s="398"/>
      <c r="Y426" s="398"/>
      <c r="Z426" s="398"/>
      <c r="AA426" s="398"/>
      <c r="AB426" s="398"/>
      <c r="AC426" s="398"/>
    </row>
    <row r="427" spans="1:29" s="162" customFormat="1" ht="25.5">
      <c r="A427" s="161"/>
      <c r="B427" s="159" t="s">
        <v>2308</v>
      </c>
      <c r="C427" s="440"/>
      <c r="D427" s="166"/>
      <c r="E427" s="458"/>
      <c r="F427" s="385"/>
      <c r="G427" s="422"/>
      <c r="H427" s="398"/>
      <c r="I427" s="398"/>
      <c r="J427" s="398"/>
      <c r="K427" s="398"/>
      <c r="L427" s="398"/>
      <c r="M427" s="398"/>
      <c r="N427" s="398"/>
      <c r="O427" s="398"/>
      <c r="P427" s="398"/>
      <c r="Q427" s="398"/>
      <c r="R427" s="398"/>
      <c r="S427" s="398"/>
      <c r="T427" s="398"/>
      <c r="U427" s="398"/>
      <c r="V427" s="398"/>
      <c r="W427" s="398"/>
      <c r="X427" s="398"/>
      <c r="Y427" s="398"/>
      <c r="Z427" s="398"/>
      <c r="AA427" s="398"/>
      <c r="AB427" s="398"/>
      <c r="AC427" s="398"/>
    </row>
    <row r="428" spans="1:29" s="162" customFormat="1" ht="153">
      <c r="A428" s="161"/>
      <c r="B428" s="159" t="s">
        <v>2289</v>
      </c>
      <c r="C428" s="440"/>
      <c r="D428" s="166"/>
      <c r="E428" s="458"/>
      <c r="F428" s="385"/>
      <c r="G428" s="422"/>
      <c r="H428" s="398"/>
      <c r="I428" s="398"/>
      <c r="J428" s="398"/>
      <c r="K428" s="398"/>
      <c r="L428" s="398"/>
      <c r="M428" s="398"/>
      <c r="N428" s="398"/>
      <c r="O428" s="398"/>
      <c r="P428" s="398"/>
      <c r="Q428" s="398"/>
      <c r="R428" s="398"/>
      <c r="S428" s="398"/>
      <c r="T428" s="398"/>
      <c r="U428" s="398"/>
      <c r="V428" s="398"/>
      <c r="W428" s="398"/>
      <c r="X428" s="398"/>
      <c r="Y428" s="398"/>
      <c r="Z428" s="398"/>
      <c r="AA428" s="398"/>
      <c r="AB428" s="398"/>
      <c r="AC428" s="398"/>
    </row>
    <row r="429" spans="1:29" s="162" customFormat="1" ht="51">
      <c r="A429" s="161"/>
      <c r="B429" s="159" t="s">
        <v>145</v>
      </c>
      <c r="C429" s="440"/>
      <c r="D429" s="166"/>
      <c r="E429" s="458"/>
      <c r="F429" s="385"/>
      <c r="G429" s="422"/>
      <c r="H429" s="398"/>
      <c r="I429" s="398"/>
      <c r="J429" s="398"/>
      <c r="K429" s="398"/>
      <c r="L429" s="398"/>
      <c r="M429" s="398"/>
      <c r="N429" s="398"/>
      <c r="O429" s="398"/>
      <c r="P429" s="398"/>
      <c r="Q429" s="398"/>
      <c r="R429" s="398"/>
      <c r="S429" s="398"/>
      <c r="T429" s="398"/>
      <c r="U429" s="398"/>
      <c r="V429" s="398"/>
      <c r="W429" s="398"/>
      <c r="X429" s="398"/>
      <c r="Y429" s="398"/>
      <c r="Z429" s="398"/>
      <c r="AA429" s="398"/>
      <c r="AB429" s="398"/>
      <c r="AC429" s="398"/>
    </row>
    <row r="430" spans="1:29" s="162" customFormat="1" ht="25.5">
      <c r="A430" s="161"/>
      <c r="B430" s="159" t="s">
        <v>364</v>
      </c>
      <c r="C430" s="440"/>
      <c r="D430" s="166"/>
      <c r="E430" s="458"/>
      <c r="F430" s="385"/>
      <c r="G430" s="422"/>
      <c r="H430" s="398"/>
      <c r="I430" s="398"/>
      <c r="J430" s="398"/>
      <c r="K430" s="398"/>
      <c r="L430" s="398"/>
      <c r="M430" s="398"/>
      <c r="N430" s="398"/>
      <c r="O430" s="398"/>
      <c r="P430" s="398"/>
      <c r="Q430" s="398"/>
      <c r="R430" s="398"/>
      <c r="S430" s="398"/>
      <c r="T430" s="398"/>
      <c r="U430" s="398"/>
      <c r="V430" s="398"/>
      <c r="W430" s="398"/>
      <c r="X430" s="398"/>
      <c r="Y430" s="398"/>
      <c r="Z430" s="398"/>
      <c r="AA430" s="398"/>
      <c r="AB430" s="398"/>
      <c r="AC430" s="398"/>
    </row>
    <row r="431" spans="1:29" s="162" customFormat="1" ht="25.5">
      <c r="A431" s="161"/>
      <c r="B431" s="159" t="s">
        <v>2309</v>
      </c>
      <c r="C431" s="440" t="s">
        <v>45</v>
      </c>
      <c r="D431" s="166">
        <v>2</v>
      </c>
      <c r="E431" s="458"/>
      <c r="F431" s="385">
        <f t="shared" si="30"/>
        <v>0</v>
      </c>
      <c r="G431" s="422"/>
      <c r="H431" s="398"/>
      <c r="I431" s="398"/>
      <c r="J431" s="398"/>
      <c r="K431" s="398"/>
      <c r="L431" s="398"/>
      <c r="M431" s="398"/>
      <c r="N431" s="398"/>
      <c r="O431" s="398"/>
      <c r="P431" s="398"/>
      <c r="Q431" s="398"/>
      <c r="R431" s="398"/>
      <c r="S431" s="398"/>
      <c r="T431" s="398"/>
      <c r="U431" s="398"/>
      <c r="V431" s="398"/>
      <c r="W431" s="398"/>
      <c r="X431" s="398"/>
      <c r="Y431" s="398"/>
      <c r="Z431" s="398"/>
      <c r="AA431" s="398"/>
      <c r="AB431" s="398"/>
      <c r="AC431" s="398"/>
    </row>
    <row r="432" spans="1:29" s="162" customFormat="1">
      <c r="A432" s="161"/>
      <c r="B432" s="159"/>
      <c r="C432" s="440"/>
      <c r="D432" s="166"/>
      <c r="E432" s="458"/>
      <c r="F432" s="385"/>
      <c r="G432" s="422"/>
      <c r="H432" s="398"/>
      <c r="I432" s="398"/>
      <c r="J432" s="398"/>
      <c r="K432" s="398"/>
      <c r="L432" s="398"/>
      <c r="M432" s="398"/>
      <c r="N432" s="398"/>
      <c r="O432" s="398"/>
      <c r="P432" s="398"/>
      <c r="Q432" s="398"/>
      <c r="R432" s="398"/>
      <c r="S432" s="398"/>
      <c r="T432" s="398"/>
      <c r="U432" s="398"/>
      <c r="V432" s="398"/>
      <c r="W432" s="398"/>
      <c r="X432" s="398"/>
      <c r="Y432" s="398"/>
      <c r="Z432" s="398"/>
      <c r="AA432" s="398"/>
      <c r="AB432" s="398"/>
      <c r="AC432" s="398"/>
    </row>
    <row r="433" spans="1:29" s="162" customFormat="1" ht="54">
      <c r="A433" s="161" t="s">
        <v>1704</v>
      </c>
      <c r="B433" s="159" t="s">
        <v>2310</v>
      </c>
      <c r="C433" s="440"/>
      <c r="D433" s="166"/>
      <c r="E433" s="458"/>
      <c r="F433" s="385"/>
      <c r="G433" s="422"/>
      <c r="H433" s="398"/>
      <c r="I433" s="398"/>
      <c r="J433" s="398"/>
      <c r="K433" s="398"/>
      <c r="L433" s="398"/>
      <c r="M433" s="398"/>
      <c r="N433" s="398"/>
      <c r="O433" s="398"/>
      <c r="P433" s="398"/>
      <c r="Q433" s="398"/>
      <c r="R433" s="398"/>
      <c r="S433" s="398"/>
      <c r="T433" s="398"/>
      <c r="U433" s="398"/>
      <c r="V433" s="398"/>
      <c r="W433" s="398"/>
      <c r="X433" s="398"/>
      <c r="Y433" s="398"/>
      <c r="Z433" s="398"/>
      <c r="AA433" s="398"/>
      <c r="AB433" s="398"/>
      <c r="AC433" s="398"/>
    </row>
    <row r="434" spans="1:29" s="162" customFormat="1" ht="25.5">
      <c r="A434" s="161"/>
      <c r="B434" s="159" t="s">
        <v>1695</v>
      </c>
      <c r="C434" s="440"/>
      <c r="D434" s="166"/>
      <c r="E434" s="458"/>
      <c r="F434" s="385"/>
      <c r="G434" s="422"/>
      <c r="H434" s="398"/>
      <c r="I434" s="398"/>
      <c r="J434" s="398"/>
      <c r="K434" s="398"/>
      <c r="L434" s="398"/>
      <c r="M434" s="398"/>
      <c r="N434" s="398"/>
      <c r="O434" s="398"/>
      <c r="P434" s="398"/>
      <c r="Q434" s="398"/>
      <c r="R434" s="398"/>
      <c r="S434" s="398"/>
      <c r="T434" s="398"/>
      <c r="U434" s="398"/>
      <c r="V434" s="398"/>
      <c r="W434" s="398"/>
      <c r="X434" s="398"/>
      <c r="Y434" s="398"/>
      <c r="Z434" s="398"/>
      <c r="AA434" s="398"/>
      <c r="AB434" s="398"/>
      <c r="AC434" s="398"/>
    </row>
    <row r="435" spans="1:29" s="162" customFormat="1" ht="25.5">
      <c r="A435" s="161"/>
      <c r="B435" s="159" t="s">
        <v>2494</v>
      </c>
      <c r="C435" s="440"/>
      <c r="D435" s="166"/>
      <c r="E435" s="458"/>
      <c r="F435" s="385"/>
      <c r="G435" s="422"/>
      <c r="H435" s="398"/>
      <c r="I435" s="398"/>
      <c r="J435" s="398"/>
      <c r="K435" s="398"/>
      <c r="L435" s="398"/>
      <c r="M435" s="398"/>
      <c r="N435" s="398"/>
      <c r="O435" s="398"/>
      <c r="P435" s="398"/>
      <c r="Q435" s="398"/>
      <c r="R435" s="398"/>
      <c r="S435" s="398"/>
      <c r="T435" s="398"/>
      <c r="U435" s="398"/>
      <c r="V435" s="398"/>
      <c r="W435" s="398"/>
      <c r="X435" s="398"/>
      <c r="Y435" s="398"/>
      <c r="Z435" s="398"/>
      <c r="AA435" s="398"/>
      <c r="AB435" s="398"/>
      <c r="AC435" s="398"/>
    </row>
    <row r="436" spans="1:29" s="162" customFormat="1" ht="51">
      <c r="A436" s="161"/>
      <c r="B436" s="159" t="s">
        <v>2509</v>
      </c>
      <c r="C436" s="440"/>
      <c r="D436" s="166"/>
      <c r="E436" s="458"/>
      <c r="F436" s="385"/>
      <c r="G436" s="422"/>
      <c r="H436" s="398"/>
      <c r="I436" s="398"/>
      <c r="J436" s="398"/>
      <c r="K436" s="398"/>
      <c r="L436" s="398"/>
      <c r="M436" s="398"/>
      <c r="N436" s="398"/>
      <c r="O436" s="398"/>
      <c r="P436" s="398"/>
      <c r="Q436" s="398"/>
      <c r="R436" s="398"/>
      <c r="S436" s="398"/>
      <c r="T436" s="398"/>
      <c r="U436" s="398"/>
      <c r="V436" s="398"/>
      <c r="W436" s="398"/>
      <c r="X436" s="398"/>
      <c r="Y436" s="398"/>
      <c r="Z436" s="398"/>
      <c r="AA436" s="398"/>
      <c r="AB436" s="398"/>
      <c r="AC436" s="398"/>
    </row>
    <row r="437" spans="1:29" s="162" customFormat="1" ht="25.5">
      <c r="A437" s="161"/>
      <c r="B437" s="159" t="s">
        <v>2308</v>
      </c>
      <c r="C437" s="440"/>
      <c r="D437" s="166"/>
      <c r="E437" s="458"/>
      <c r="F437" s="385"/>
      <c r="G437" s="422"/>
      <c r="H437" s="398"/>
      <c r="I437" s="398"/>
      <c r="J437" s="398"/>
      <c r="K437" s="398"/>
      <c r="L437" s="398"/>
      <c r="M437" s="398"/>
      <c r="N437" s="398"/>
      <c r="O437" s="398"/>
      <c r="P437" s="398"/>
      <c r="Q437" s="398"/>
      <c r="R437" s="398"/>
      <c r="S437" s="398"/>
      <c r="T437" s="398"/>
      <c r="U437" s="398"/>
      <c r="V437" s="398"/>
      <c r="W437" s="398"/>
      <c r="X437" s="398"/>
      <c r="Y437" s="398"/>
      <c r="Z437" s="398"/>
      <c r="AA437" s="398"/>
      <c r="AB437" s="398"/>
      <c r="AC437" s="398"/>
    </row>
    <row r="438" spans="1:29" s="162" customFormat="1" ht="153">
      <c r="A438" s="161"/>
      <c r="B438" s="159" t="s">
        <v>2289</v>
      </c>
      <c r="C438" s="440"/>
      <c r="D438" s="166"/>
      <c r="E438" s="458"/>
      <c r="F438" s="385"/>
      <c r="G438" s="422"/>
      <c r="H438" s="398"/>
      <c r="I438" s="398"/>
      <c r="J438" s="398"/>
      <c r="K438" s="398"/>
      <c r="L438" s="398"/>
      <c r="M438" s="398"/>
      <c r="N438" s="398"/>
      <c r="O438" s="398"/>
      <c r="P438" s="398"/>
      <c r="Q438" s="398"/>
      <c r="R438" s="398"/>
      <c r="S438" s="398"/>
      <c r="T438" s="398"/>
      <c r="U438" s="398"/>
      <c r="V438" s="398"/>
      <c r="W438" s="398"/>
      <c r="X438" s="398"/>
      <c r="Y438" s="398"/>
      <c r="Z438" s="398"/>
      <c r="AA438" s="398"/>
      <c r="AB438" s="398"/>
      <c r="AC438" s="398"/>
    </row>
    <row r="439" spans="1:29" s="162" customFormat="1" ht="51">
      <c r="A439" s="161"/>
      <c r="B439" s="159" t="s">
        <v>145</v>
      </c>
      <c r="C439" s="440"/>
      <c r="D439" s="166"/>
      <c r="E439" s="458"/>
      <c r="F439" s="385"/>
      <c r="G439" s="422"/>
      <c r="H439" s="398"/>
      <c r="I439" s="398"/>
      <c r="J439" s="398"/>
      <c r="K439" s="398"/>
      <c r="L439" s="398"/>
      <c r="M439" s="398"/>
      <c r="N439" s="398"/>
      <c r="O439" s="398"/>
      <c r="P439" s="398"/>
      <c r="Q439" s="398"/>
      <c r="R439" s="398"/>
      <c r="S439" s="398"/>
      <c r="T439" s="398"/>
      <c r="U439" s="398"/>
      <c r="V439" s="398"/>
      <c r="W439" s="398"/>
      <c r="X439" s="398"/>
      <c r="Y439" s="398"/>
      <c r="Z439" s="398"/>
      <c r="AA439" s="398"/>
      <c r="AB439" s="398"/>
      <c r="AC439" s="398"/>
    </row>
    <row r="440" spans="1:29" s="162" customFormat="1" ht="25.5">
      <c r="A440" s="161"/>
      <c r="B440" s="159" t="s">
        <v>364</v>
      </c>
      <c r="C440" s="440"/>
      <c r="D440" s="166"/>
      <c r="E440" s="458"/>
      <c r="F440" s="385"/>
      <c r="G440" s="422"/>
      <c r="H440" s="398"/>
      <c r="I440" s="398"/>
      <c r="J440" s="398"/>
      <c r="K440" s="398"/>
      <c r="L440" s="398"/>
      <c r="M440" s="398"/>
      <c r="N440" s="398"/>
      <c r="O440" s="398"/>
      <c r="P440" s="398"/>
      <c r="Q440" s="398"/>
      <c r="R440" s="398"/>
      <c r="S440" s="398"/>
      <c r="T440" s="398"/>
      <c r="U440" s="398"/>
      <c r="V440" s="398"/>
      <c r="W440" s="398"/>
      <c r="X440" s="398"/>
      <c r="Y440" s="398"/>
      <c r="Z440" s="398"/>
      <c r="AA440" s="398"/>
      <c r="AB440" s="398"/>
      <c r="AC440" s="398"/>
    </row>
    <row r="441" spans="1:29" s="162" customFormat="1" ht="25.5">
      <c r="A441" s="161"/>
      <c r="B441" s="159" t="s">
        <v>2311</v>
      </c>
      <c r="C441" s="440" t="s">
        <v>45</v>
      </c>
      <c r="D441" s="166">
        <v>1</v>
      </c>
      <c r="E441" s="458"/>
      <c r="F441" s="385">
        <f t="shared" ref="F441" si="31">D441*E441</f>
        <v>0</v>
      </c>
      <c r="G441" s="422"/>
      <c r="H441" s="398"/>
      <c r="I441" s="398"/>
      <c r="J441" s="398"/>
      <c r="K441" s="398"/>
      <c r="L441" s="398"/>
      <c r="M441" s="398"/>
      <c r="N441" s="398"/>
      <c r="O441" s="398"/>
      <c r="P441" s="398"/>
      <c r="Q441" s="398"/>
      <c r="R441" s="398"/>
      <c r="S441" s="398"/>
      <c r="T441" s="398"/>
      <c r="U441" s="398"/>
      <c r="V441" s="398"/>
      <c r="W441" s="398"/>
      <c r="X441" s="398"/>
      <c r="Y441" s="398"/>
      <c r="Z441" s="398"/>
      <c r="AA441" s="398"/>
      <c r="AB441" s="398"/>
      <c r="AC441" s="398"/>
    </row>
    <row r="442" spans="1:29" s="162" customFormat="1">
      <c r="A442" s="161"/>
      <c r="B442" s="159"/>
      <c r="C442" s="440"/>
      <c r="D442" s="166"/>
      <c r="E442" s="458"/>
      <c r="F442" s="385"/>
      <c r="G442" s="422"/>
      <c r="H442" s="398"/>
      <c r="I442" s="398"/>
      <c r="J442" s="398"/>
      <c r="K442" s="398"/>
      <c r="L442" s="398"/>
      <c r="M442" s="398"/>
      <c r="N442" s="398"/>
      <c r="O442" s="398"/>
      <c r="P442" s="398"/>
      <c r="Q442" s="398"/>
      <c r="R442" s="398"/>
      <c r="S442" s="398"/>
      <c r="T442" s="398"/>
      <c r="U442" s="398"/>
      <c r="V442" s="398"/>
      <c r="W442" s="398"/>
      <c r="X442" s="398"/>
      <c r="Y442" s="398"/>
      <c r="Z442" s="398"/>
      <c r="AA442" s="398"/>
      <c r="AB442" s="398"/>
      <c r="AC442" s="398"/>
    </row>
    <row r="443" spans="1:29" s="162" customFormat="1" ht="54">
      <c r="A443" s="161" t="s">
        <v>1705</v>
      </c>
      <c r="B443" s="159" t="s">
        <v>2510</v>
      </c>
      <c r="C443" s="440"/>
      <c r="D443" s="166"/>
      <c r="E443" s="458"/>
      <c r="F443" s="385"/>
      <c r="G443" s="422"/>
      <c r="H443" s="398"/>
      <c r="I443" s="398"/>
      <c r="J443" s="398"/>
      <c r="K443" s="398"/>
      <c r="L443" s="398"/>
      <c r="M443" s="398"/>
      <c r="N443" s="398"/>
      <c r="O443" s="398"/>
      <c r="P443" s="398"/>
      <c r="Q443" s="398"/>
      <c r="R443" s="398"/>
      <c r="S443" s="398"/>
      <c r="T443" s="398"/>
      <c r="U443" s="398"/>
      <c r="V443" s="398"/>
      <c r="W443" s="398"/>
      <c r="X443" s="398"/>
      <c r="Y443" s="398"/>
      <c r="Z443" s="398"/>
      <c r="AA443" s="398"/>
      <c r="AB443" s="398"/>
      <c r="AC443" s="398"/>
    </row>
    <row r="444" spans="1:29" s="162" customFormat="1" ht="25.5">
      <c r="A444" s="161"/>
      <c r="B444" s="159" t="s">
        <v>1695</v>
      </c>
      <c r="C444" s="440"/>
      <c r="D444" s="166"/>
      <c r="E444" s="458"/>
      <c r="F444" s="385"/>
      <c r="G444" s="422"/>
      <c r="H444" s="398"/>
      <c r="I444" s="398"/>
      <c r="J444" s="398"/>
      <c r="K444" s="398"/>
      <c r="L444" s="398"/>
      <c r="M444" s="398"/>
      <c r="N444" s="398"/>
      <c r="O444" s="398"/>
      <c r="P444" s="398"/>
      <c r="Q444" s="398"/>
      <c r="R444" s="398"/>
      <c r="S444" s="398"/>
      <c r="T444" s="398"/>
      <c r="U444" s="398"/>
      <c r="V444" s="398"/>
      <c r="W444" s="398"/>
      <c r="X444" s="398"/>
      <c r="Y444" s="398"/>
      <c r="Z444" s="398"/>
      <c r="AA444" s="398"/>
      <c r="AB444" s="398"/>
      <c r="AC444" s="398"/>
    </row>
    <row r="445" spans="1:29" s="162" customFormat="1" ht="25.5">
      <c r="A445" s="161"/>
      <c r="B445" s="159" t="s">
        <v>2494</v>
      </c>
      <c r="C445" s="440"/>
      <c r="D445" s="166"/>
      <c r="E445" s="458"/>
      <c r="F445" s="385"/>
      <c r="G445" s="422"/>
      <c r="H445" s="398"/>
      <c r="I445" s="398"/>
      <c r="J445" s="398"/>
      <c r="K445" s="398"/>
      <c r="L445" s="398"/>
      <c r="M445" s="398"/>
      <c r="N445" s="398"/>
      <c r="O445" s="398"/>
      <c r="P445" s="398"/>
      <c r="Q445" s="398"/>
      <c r="R445" s="398"/>
      <c r="S445" s="398"/>
      <c r="T445" s="398"/>
      <c r="U445" s="398"/>
      <c r="V445" s="398"/>
      <c r="W445" s="398"/>
      <c r="X445" s="398"/>
      <c r="Y445" s="398"/>
      <c r="Z445" s="398"/>
      <c r="AA445" s="398"/>
      <c r="AB445" s="398"/>
      <c r="AC445" s="398"/>
    </row>
    <row r="446" spans="1:29" s="162" customFormat="1" ht="51">
      <c r="A446" s="161"/>
      <c r="B446" s="159" t="s">
        <v>2509</v>
      </c>
      <c r="C446" s="440"/>
      <c r="D446" s="166"/>
      <c r="E446" s="458"/>
      <c r="F446" s="385"/>
      <c r="G446" s="422"/>
      <c r="H446" s="398"/>
      <c r="I446" s="398"/>
      <c r="J446" s="398"/>
      <c r="K446" s="398"/>
      <c r="L446" s="398"/>
      <c r="M446" s="398"/>
      <c r="N446" s="398"/>
      <c r="O446" s="398"/>
      <c r="P446" s="398"/>
      <c r="Q446" s="398"/>
      <c r="R446" s="398"/>
      <c r="S446" s="398"/>
      <c r="T446" s="398"/>
      <c r="U446" s="398"/>
      <c r="V446" s="398"/>
      <c r="W446" s="398"/>
      <c r="X446" s="398"/>
      <c r="Y446" s="398"/>
      <c r="Z446" s="398"/>
      <c r="AA446" s="398"/>
      <c r="AB446" s="398"/>
      <c r="AC446" s="398"/>
    </row>
    <row r="447" spans="1:29" s="162" customFormat="1" ht="25.5">
      <c r="A447" s="161"/>
      <c r="B447" s="159" t="s">
        <v>2308</v>
      </c>
      <c r="C447" s="440"/>
      <c r="D447" s="166"/>
      <c r="E447" s="458"/>
      <c r="F447" s="385"/>
      <c r="G447" s="422"/>
      <c r="H447" s="398"/>
      <c r="I447" s="398"/>
      <c r="J447" s="398"/>
      <c r="K447" s="398"/>
      <c r="L447" s="398"/>
      <c r="M447" s="398"/>
      <c r="N447" s="398"/>
      <c r="O447" s="398"/>
      <c r="P447" s="398"/>
      <c r="Q447" s="398"/>
      <c r="R447" s="398"/>
      <c r="S447" s="398"/>
      <c r="T447" s="398"/>
      <c r="U447" s="398"/>
      <c r="V447" s="398"/>
      <c r="W447" s="398"/>
      <c r="X447" s="398"/>
      <c r="Y447" s="398"/>
      <c r="Z447" s="398"/>
      <c r="AA447" s="398"/>
      <c r="AB447" s="398"/>
      <c r="AC447" s="398"/>
    </row>
    <row r="448" spans="1:29" s="162" customFormat="1" ht="153">
      <c r="A448" s="161"/>
      <c r="B448" s="159" t="s">
        <v>2289</v>
      </c>
      <c r="C448" s="440"/>
      <c r="D448" s="166"/>
      <c r="E448" s="458"/>
      <c r="F448" s="385"/>
      <c r="G448" s="422"/>
      <c r="H448" s="398"/>
      <c r="I448" s="398"/>
      <c r="J448" s="398"/>
      <c r="K448" s="398"/>
      <c r="L448" s="398"/>
      <c r="M448" s="398"/>
      <c r="N448" s="398"/>
      <c r="O448" s="398"/>
      <c r="P448" s="398"/>
      <c r="Q448" s="398"/>
      <c r="R448" s="398"/>
      <c r="S448" s="398"/>
      <c r="T448" s="398"/>
      <c r="U448" s="398"/>
      <c r="V448" s="398"/>
      <c r="W448" s="398"/>
      <c r="X448" s="398"/>
      <c r="Y448" s="398"/>
      <c r="Z448" s="398"/>
      <c r="AA448" s="398"/>
      <c r="AB448" s="398"/>
      <c r="AC448" s="398"/>
    </row>
    <row r="449" spans="1:29" s="162" customFormat="1" ht="51">
      <c r="A449" s="161"/>
      <c r="B449" s="159" t="s">
        <v>145</v>
      </c>
      <c r="C449" s="440"/>
      <c r="D449" s="166"/>
      <c r="E449" s="458"/>
      <c r="F449" s="385"/>
      <c r="G449" s="422"/>
      <c r="H449" s="398"/>
      <c r="I449" s="398"/>
      <c r="J449" s="398"/>
      <c r="K449" s="398"/>
      <c r="L449" s="398"/>
      <c r="M449" s="398"/>
      <c r="N449" s="398"/>
      <c r="O449" s="398"/>
      <c r="P449" s="398"/>
      <c r="Q449" s="398"/>
      <c r="R449" s="398"/>
      <c r="S449" s="398"/>
      <c r="T449" s="398"/>
      <c r="U449" s="398"/>
      <c r="V449" s="398"/>
      <c r="W449" s="398"/>
      <c r="X449" s="398"/>
      <c r="Y449" s="398"/>
      <c r="Z449" s="398"/>
      <c r="AA449" s="398"/>
      <c r="AB449" s="398"/>
      <c r="AC449" s="398"/>
    </row>
    <row r="450" spans="1:29" s="162" customFormat="1" ht="25.5">
      <c r="A450" s="161"/>
      <c r="B450" s="159" t="s">
        <v>364</v>
      </c>
      <c r="C450" s="440"/>
      <c r="D450" s="166"/>
      <c r="E450" s="458"/>
      <c r="F450" s="385"/>
      <c r="G450" s="422"/>
      <c r="H450" s="398"/>
      <c r="I450" s="398"/>
      <c r="J450" s="398"/>
      <c r="K450" s="398"/>
      <c r="L450" s="398"/>
      <c r="M450" s="398"/>
      <c r="N450" s="398"/>
      <c r="O450" s="398"/>
      <c r="P450" s="398"/>
      <c r="Q450" s="398"/>
      <c r="R450" s="398"/>
      <c r="S450" s="398"/>
      <c r="T450" s="398"/>
      <c r="U450" s="398"/>
      <c r="V450" s="398"/>
      <c r="W450" s="398"/>
      <c r="X450" s="398"/>
      <c r="Y450" s="398"/>
      <c r="Z450" s="398"/>
      <c r="AA450" s="398"/>
      <c r="AB450" s="398"/>
      <c r="AC450" s="398"/>
    </row>
    <row r="451" spans="1:29" s="162" customFormat="1" ht="25.5">
      <c r="A451" s="161"/>
      <c r="B451" s="159" t="s">
        <v>2312</v>
      </c>
      <c r="C451" s="440" t="s">
        <v>45</v>
      </c>
      <c r="D451" s="166">
        <v>1</v>
      </c>
      <c r="E451" s="458"/>
      <c r="F451" s="385">
        <f t="shared" ref="F451" si="32">D451*E451</f>
        <v>0</v>
      </c>
      <c r="G451" s="422"/>
      <c r="H451" s="398"/>
      <c r="I451" s="398"/>
      <c r="J451" s="398"/>
      <c r="K451" s="398"/>
      <c r="L451" s="398"/>
      <c r="M451" s="398"/>
      <c r="N451" s="398"/>
      <c r="O451" s="398"/>
      <c r="P451" s="398"/>
      <c r="Q451" s="398"/>
      <c r="R451" s="398"/>
      <c r="S451" s="398"/>
      <c r="T451" s="398"/>
      <c r="U451" s="398"/>
      <c r="V451" s="398"/>
      <c r="W451" s="398"/>
      <c r="X451" s="398"/>
      <c r="Y451" s="398"/>
      <c r="Z451" s="398"/>
      <c r="AA451" s="398"/>
      <c r="AB451" s="398"/>
      <c r="AC451" s="398"/>
    </row>
    <row r="452" spans="1:29" s="162" customFormat="1">
      <c r="A452" s="161"/>
      <c r="B452" s="159"/>
      <c r="C452" s="440"/>
      <c r="D452" s="166"/>
      <c r="E452" s="458"/>
      <c r="F452" s="385"/>
      <c r="G452" s="422"/>
      <c r="H452" s="398"/>
      <c r="I452" s="398"/>
      <c r="J452" s="398"/>
      <c r="K452" s="398"/>
      <c r="L452" s="398"/>
      <c r="M452" s="398"/>
      <c r="N452" s="398"/>
      <c r="O452" s="398"/>
      <c r="P452" s="398"/>
      <c r="Q452" s="398"/>
      <c r="R452" s="398"/>
      <c r="S452" s="398"/>
      <c r="T452" s="398"/>
      <c r="U452" s="398"/>
      <c r="V452" s="398"/>
      <c r="W452" s="398"/>
      <c r="X452" s="398"/>
      <c r="Y452" s="398"/>
      <c r="Z452" s="398"/>
      <c r="AA452" s="398"/>
      <c r="AB452" s="398"/>
      <c r="AC452" s="398"/>
    </row>
    <row r="453" spans="1:29" s="162" customFormat="1" ht="25.5">
      <c r="A453" s="161" t="s">
        <v>1706</v>
      </c>
      <c r="B453" s="159" t="s">
        <v>2313</v>
      </c>
      <c r="C453" s="440"/>
      <c r="D453" s="166"/>
      <c r="E453" s="458"/>
      <c r="F453" s="385"/>
      <c r="G453" s="422"/>
      <c r="H453" s="398"/>
      <c r="I453" s="398"/>
      <c r="J453" s="398"/>
      <c r="K453" s="398"/>
      <c r="L453" s="398"/>
      <c r="M453" s="398"/>
      <c r="N453" s="398"/>
      <c r="O453" s="398"/>
      <c r="P453" s="398"/>
      <c r="Q453" s="398"/>
      <c r="R453" s="398"/>
      <c r="S453" s="398"/>
      <c r="T453" s="398"/>
      <c r="U453" s="398"/>
      <c r="V453" s="398"/>
      <c r="W453" s="398"/>
      <c r="X453" s="398"/>
      <c r="Y453" s="398"/>
      <c r="Z453" s="398"/>
      <c r="AA453" s="398"/>
      <c r="AB453" s="398"/>
      <c r="AC453" s="398"/>
    </row>
    <row r="454" spans="1:29" s="162" customFormat="1" ht="25.5">
      <c r="A454" s="161"/>
      <c r="B454" s="159" t="s">
        <v>1694</v>
      </c>
      <c r="C454" s="440"/>
      <c r="D454" s="166"/>
      <c r="E454" s="458"/>
      <c r="F454" s="385"/>
      <c r="G454" s="422"/>
      <c r="H454" s="398"/>
      <c r="I454" s="398"/>
      <c r="J454" s="398"/>
      <c r="K454" s="398"/>
      <c r="L454" s="398"/>
      <c r="M454" s="398"/>
      <c r="N454" s="398"/>
      <c r="O454" s="398"/>
      <c r="P454" s="398"/>
      <c r="Q454" s="398"/>
      <c r="R454" s="398"/>
      <c r="S454" s="398"/>
      <c r="T454" s="398"/>
      <c r="U454" s="398"/>
      <c r="V454" s="398"/>
      <c r="W454" s="398"/>
      <c r="X454" s="398"/>
      <c r="Y454" s="398"/>
      <c r="Z454" s="398"/>
      <c r="AA454" s="398"/>
      <c r="AB454" s="398"/>
      <c r="AC454" s="398"/>
    </row>
    <row r="455" spans="1:29" s="162" customFormat="1" ht="25.5">
      <c r="A455" s="161"/>
      <c r="B455" s="159" t="s">
        <v>2494</v>
      </c>
      <c r="C455" s="440"/>
      <c r="D455" s="166"/>
      <c r="E455" s="458"/>
      <c r="F455" s="385"/>
      <c r="G455" s="422"/>
      <c r="H455" s="398"/>
      <c r="I455" s="398"/>
      <c r="J455" s="398"/>
      <c r="K455" s="398"/>
      <c r="L455" s="398"/>
      <c r="M455" s="398"/>
      <c r="N455" s="398"/>
      <c r="O455" s="398"/>
      <c r="P455" s="398"/>
      <c r="Q455" s="398"/>
      <c r="R455" s="398"/>
      <c r="S455" s="398"/>
      <c r="T455" s="398"/>
      <c r="U455" s="398"/>
      <c r="V455" s="398"/>
      <c r="W455" s="398"/>
      <c r="X455" s="398"/>
      <c r="Y455" s="398"/>
      <c r="Z455" s="398"/>
      <c r="AA455" s="398"/>
      <c r="AB455" s="398"/>
      <c r="AC455" s="398"/>
    </row>
    <row r="456" spans="1:29" s="162" customFormat="1" ht="51">
      <c r="A456" s="161"/>
      <c r="B456" s="159" t="s">
        <v>2509</v>
      </c>
      <c r="C456" s="440"/>
      <c r="D456" s="166"/>
      <c r="E456" s="458"/>
      <c r="F456" s="385"/>
      <c r="G456" s="422"/>
      <c r="H456" s="398"/>
      <c r="I456" s="398"/>
      <c r="J456" s="398"/>
      <c r="K456" s="398"/>
      <c r="L456" s="398"/>
      <c r="M456" s="398"/>
      <c r="N456" s="398"/>
      <c r="O456" s="398"/>
      <c r="P456" s="398"/>
      <c r="Q456" s="398"/>
      <c r="R456" s="398"/>
      <c r="S456" s="398"/>
      <c r="T456" s="398"/>
      <c r="U456" s="398"/>
      <c r="V456" s="398"/>
      <c r="W456" s="398"/>
      <c r="X456" s="398"/>
      <c r="Y456" s="398"/>
      <c r="Z456" s="398"/>
      <c r="AA456" s="398"/>
      <c r="AB456" s="398"/>
      <c r="AC456" s="398"/>
    </row>
    <row r="457" spans="1:29" s="162" customFormat="1" ht="25.5">
      <c r="A457" s="161"/>
      <c r="B457" s="159" t="s">
        <v>2308</v>
      </c>
      <c r="C457" s="440"/>
      <c r="D457" s="166"/>
      <c r="E457" s="458"/>
      <c r="F457" s="385"/>
      <c r="G457" s="422"/>
      <c r="H457" s="398"/>
      <c r="I457" s="398"/>
      <c r="J457" s="398"/>
      <c r="K457" s="398"/>
      <c r="L457" s="398"/>
      <c r="M457" s="398"/>
      <c r="N457" s="398"/>
      <c r="O457" s="398"/>
      <c r="P457" s="398"/>
      <c r="Q457" s="398"/>
      <c r="R457" s="398"/>
      <c r="S457" s="398"/>
      <c r="T457" s="398"/>
      <c r="U457" s="398"/>
      <c r="V457" s="398"/>
      <c r="W457" s="398"/>
      <c r="X457" s="398"/>
      <c r="Y457" s="398"/>
      <c r="Z457" s="398"/>
      <c r="AA457" s="398"/>
      <c r="AB457" s="398"/>
      <c r="AC457" s="398"/>
    </row>
    <row r="458" spans="1:29" s="162" customFormat="1" ht="153">
      <c r="A458" s="161"/>
      <c r="B458" s="159" t="s">
        <v>2289</v>
      </c>
      <c r="C458" s="440"/>
      <c r="D458" s="166"/>
      <c r="E458" s="458"/>
      <c r="F458" s="385"/>
      <c r="G458" s="422"/>
      <c r="H458" s="398"/>
      <c r="I458" s="398"/>
      <c r="J458" s="398"/>
      <c r="K458" s="398"/>
      <c r="L458" s="398"/>
      <c r="M458" s="398"/>
      <c r="N458" s="398"/>
      <c r="O458" s="398"/>
      <c r="P458" s="398"/>
      <c r="Q458" s="398"/>
      <c r="R458" s="398"/>
      <c r="S458" s="398"/>
      <c r="T458" s="398"/>
      <c r="U458" s="398"/>
      <c r="V458" s="398"/>
      <c r="W458" s="398"/>
      <c r="X458" s="398"/>
      <c r="Y458" s="398"/>
      <c r="Z458" s="398"/>
      <c r="AA458" s="398"/>
      <c r="AB458" s="398"/>
      <c r="AC458" s="398"/>
    </row>
    <row r="459" spans="1:29" s="162" customFormat="1" ht="51">
      <c r="A459" s="161"/>
      <c r="B459" s="159" t="s">
        <v>145</v>
      </c>
      <c r="C459" s="440"/>
      <c r="D459" s="166"/>
      <c r="E459" s="458"/>
      <c r="F459" s="385"/>
      <c r="G459" s="422"/>
      <c r="H459" s="398"/>
      <c r="I459" s="398"/>
      <c r="J459" s="398"/>
      <c r="K459" s="398"/>
      <c r="L459" s="398"/>
      <c r="M459" s="398"/>
      <c r="N459" s="398"/>
      <c r="O459" s="398"/>
      <c r="P459" s="398"/>
      <c r="Q459" s="398"/>
      <c r="R459" s="398"/>
      <c r="S459" s="398"/>
      <c r="T459" s="398"/>
      <c r="U459" s="398"/>
      <c r="V459" s="398"/>
      <c r="W459" s="398"/>
      <c r="X459" s="398"/>
      <c r="Y459" s="398"/>
      <c r="Z459" s="398"/>
      <c r="AA459" s="398"/>
      <c r="AB459" s="398"/>
      <c r="AC459" s="398"/>
    </row>
    <row r="460" spans="1:29" s="162" customFormat="1" ht="25.5">
      <c r="A460" s="161"/>
      <c r="B460" s="159" t="s">
        <v>364</v>
      </c>
      <c r="C460" s="440"/>
      <c r="D460" s="166"/>
      <c r="E460" s="458"/>
      <c r="F460" s="385"/>
      <c r="G460" s="422"/>
      <c r="H460" s="398"/>
      <c r="I460" s="398"/>
      <c r="J460" s="398"/>
      <c r="K460" s="398"/>
      <c r="L460" s="398"/>
      <c r="M460" s="398"/>
      <c r="N460" s="398"/>
      <c r="O460" s="398"/>
      <c r="P460" s="398"/>
      <c r="Q460" s="398"/>
      <c r="R460" s="398"/>
      <c r="S460" s="398"/>
      <c r="T460" s="398"/>
      <c r="U460" s="398"/>
      <c r="V460" s="398"/>
      <c r="W460" s="398"/>
      <c r="X460" s="398"/>
      <c r="Y460" s="398"/>
      <c r="Z460" s="398"/>
      <c r="AA460" s="398"/>
      <c r="AB460" s="398"/>
      <c r="AC460" s="398"/>
    </row>
    <row r="461" spans="1:29" s="162" customFormat="1" ht="25.5">
      <c r="A461" s="161"/>
      <c r="B461" s="159" t="s">
        <v>2314</v>
      </c>
      <c r="C461" s="440" t="s">
        <v>45</v>
      </c>
      <c r="D461" s="166">
        <v>1</v>
      </c>
      <c r="E461" s="458"/>
      <c r="F461" s="385">
        <f t="shared" ref="F461" si="33">D461*E461</f>
        <v>0</v>
      </c>
      <c r="G461" s="422"/>
      <c r="H461" s="398"/>
      <c r="I461" s="398"/>
      <c r="J461" s="398"/>
      <c r="K461" s="398"/>
      <c r="L461" s="398"/>
      <c r="M461" s="398"/>
      <c r="N461" s="398"/>
      <c r="O461" s="398"/>
      <c r="P461" s="398"/>
      <c r="Q461" s="398"/>
      <c r="R461" s="398"/>
      <c r="S461" s="398"/>
      <c r="T461" s="398"/>
      <c r="U461" s="398"/>
      <c r="V461" s="398"/>
      <c r="W461" s="398"/>
      <c r="X461" s="398"/>
      <c r="Y461" s="398"/>
      <c r="Z461" s="398"/>
      <c r="AA461" s="398"/>
      <c r="AB461" s="398"/>
      <c r="AC461" s="398"/>
    </row>
    <row r="462" spans="1:29" s="162" customFormat="1">
      <c r="A462" s="161"/>
      <c r="B462" s="159"/>
      <c r="C462" s="440"/>
      <c r="D462" s="166"/>
      <c r="E462" s="458"/>
      <c r="F462" s="385"/>
      <c r="G462" s="422"/>
      <c r="H462" s="398"/>
      <c r="I462" s="398"/>
      <c r="J462" s="398"/>
      <c r="K462" s="398"/>
      <c r="L462" s="398"/>
      <c r="M462" s="398"/>
      <c r="N462" s="398"/>
      <c r="O462" s="398"/>
      <c r="P462" s="398"/>
      <c r="Q462" s="398"/>
      <c r="R462" s="398"/>
      <c r="S462" s="398"/>
      <c r="T462" s="398"/>
      <c r="U462" s="398"/>
      <c r="V462" s="398"/>
      <c r="W462" s="398"/>
      <c r="X462" s="398"/>
      <c r="Y462" s="398"/>
      <c r="Z462" s="398"/>
      <c r="AA462" s="398"/>
      <c r="AB462" s="398"/>
      <c r="AC462" s="398"/>
    </row>
    <row r="463" spans="1:29" s="162" customFormat="1" ht="25.5">
      <c r="A463" s="161" t="s">
        <v>1707</v>
      </c>
      <c r="B463" s="159" t="s">
        <v>2353</v>
      </c>
      <c r="C463" s="440"/>
      <c r="D463" s="166"/>
      <c r="E463" s="458"/>
      <c r="F463" s="385"/>
      <c r="G463" s="422"/>
      <c r="H463" s="398"/>
      <c r="I463" s="398"/>
      <c r="J463" s="398"/>
      <c r="K463" s="398"/>
      <c r="L463" s="398"/>
      <c r="M463" s="398"/>
      <c r="N463" s="398"/>
      <c r="O463" s="398"/>
      <c r="P463" s="398"/>
      <c r="Q463" s="398"/>
      <c r="R463" s="398"/>
      <c r="S463" s="398"/>
      <c r="T463" s="398"/>
      <c r="U463" s="398"/>
      <c r="V463" s="398"/>
      <c r="W463" s="398"/>
      <c r="X463" s="398"/>
      <c r="Y463" s="398"/>
      <c r="Z463" s="398"/>
      <c r="AA463" s="398"/>
      <c r="AB463" s="398"/>
      <c r="AC463" s="398"/>
    </row>
    <row r="464" spans="1:29" s="162" customFormat="1" ht="25.5">
      <c r="A464" s="161"/>
      <c r="B464" s="159" t="s">
        <v>1694</v>
      </c>
      <c r="C464" s="440"/>
      <c r="D464" s="166"/>
      <c r="E464" s="458"/>
      <c r="F464" s="385"/>
      <c r="G464" s="422"/>
      <c r="H464" s="398"/>
      <c r="I464" s="398"/>
      <c r="J464" s="398"/>
      <c r="K464" s="398"/>
      <c r="L464" s="398"/>
      <c r="M464" s="398"/>
      <c r="N464" s="398"/>
      <c r="O464" s="398"/>
      <c r="P464" s="398"/>
      <c r="Q464" s="398"/>
      <c r="R464" s="398"/>
      <c r="S464" s="398"/>
      <c r="T464" s="398"/>
      <c r="U464" s="398"/>
      <c r="V464" s="398"/>
      <c r="W464" s="398"/>
      <c r="X464" s="398"/>
      <c r="Y464" s="398"/>
      <c r="Z464" s="398"/>
      <c r="AA464" s="398"/>
      <c r="AB464" s="398"/>
      <c r="AC464" s="398"/>
    </row>
    <row r="465" spans="1:29" s="162" customFormat="1" ht="25.5">
      <c r="A465" s="161"/>
      <c r="B465" s="159" t="s">
        <v>2494</v>
      </c>
      <c r="C465" s="440"/>
      <c r="D465" s="166"/>
      <c r="E465" s="458"/>
      <c r="F465" s="385"/>
      <c r="G465" s="422"/>
      <c r="H465" s="398"/>
      <c r="I465" s="398"/>
      <c r="J465" s="398"/>
      <c r="K465" s="398"/>
      <c r="L465" s="398"/>
      <c r="M465" s="398"/>
      <c r="N465" s="398"/>
      <c r="O465" s="398"/>
      <c r="P465" s="398"/>
      <c r="Q465" s="398"/>
      <c r="R465" s="398"/>
      <c r="S465" s="398"/>
      <c r="T465" s="398"/>
      <c r="U465" s="398"/>
      <c r="V465" s="398"/>
      <c r="W465" s="398"/>
      <c r="X465" s="398"/>
      <c r="Y465" s="398"/>
      <c r="Z465" s="398"/>
      <c r="AA465" s="398"/>
      <c r="AB465" s="398"/>
      <c r="AC465" s="398"/>
    </row>
    <row r="466" spans="1:29" s="162" customFormat="1" ht="51">
      <c r="A466" s="161"/>
      <c r="B466" s="159" t="s">
        <v>2509</v>
      </c>
      <c r="C466" s="440"/>
      <c r="D466" s="166"/>
      <c r="E466" s="458"/>
      <c r="F466" s="385"/>
      <c r="G466" s="422"/>
      <c r="H466" s="398"/>
      <c r="I466" s="398"/>
      <c r="J466" s="398"/>
      <c r="K466" s="398"/>
      <c r="L466" s="398"/>
      <c r="M466" s="398"/>
      <c r="N466" s="398"/>
      <c r="O466" s="398"/>
      <c r="P466" s="398"/>
      <c r="Q466" s="398"/>
      <c r="R466" s="398"/>
      <c r="S466" s="398"/>
      <c r="T466" s="398"/>
      <c r="U466" s="398"/>
      <c r="V466" s="398"/>
      <c r="W466" s="398"/>
      <c r="X466" s="398"/>
      <c r="Y466" s="398"/>
      <c r="Z466" s="398"/>
      <c r="AA466" s="398"/>
      <c r="AB466" s="398"/>
      <c r="AC466" s="398"/>
    </row>
    <row r="467" spans="1:29" s="162" customFormat="1" ht="25.5">
      <c r="A467" s="161"/>
      <c r="B467" s="159" t="s">
        <v>2308</v>
      </c>
      <c r="C467" s="440"/>
      <c r="D467" s="166"/>
      <c r="E467" s="458"/>
      <c r="F467" s="385"/>
      <c r="G467" s="422"/>
      <c r="H467" s="398"/>
      <c r="I467" s="398"/>
      <c r="J467" s="398"/>
      <c r="K467" s="398"/>
      <c r="L467" s="398"/>
      <c r="M467" s="398"/>
      <c r="N467" s="398"/>
      <c r="O467" s="398"/>
      <c r="P467" s="398"/>
      <c r="Q467" s="398"/>
      <c r="R467" s="398"/>
      <c r="S467" s="398"/>
      <c r="T467" s="398"/>
      <c r="U467" s="398"/>
      <c r="V467" s="398"/>
      <c r="W467" s="398"/>
      <c r="X467" s="398"/>
      <c r="Y467" s="398"/>
      <c r="Z467" s="398"/>
      <c r="AA467" s="398"/>
      <c r="AB467" s="398"/>
      <c r="AC467" s="398"/>
    </row>
    <row r="468" spans="1:29" s="162" customFormat="1" ht="153">
      <c r="A468" s="161"/>
      <c r="B468" s="159" t="s">
        <v>2289</v>
      </c>
      <c r="C468" s="440"/>
      <c r="D468" s="166"/>
      <c r="E468" s="458"/>
      <c r="F468" s="385"/>
      <c r="G468" s="422"/>
      <c r="H468" s="398"/>
      <c r="I468" s="398"/>
      <c r="J468" s="398"/>
      <c r="K468" s="398"/>
      <c r="L468" s="398"/>
      <c r="M468" s="398"/>
      <c r="N468" s="398"/>
      <c r="O468" s="398"/>
      <c r="P468" s="398"/>
      <c r="Q468" s="398"/>
      <c r="R468" s="398"/>
      <c r="S468" s="398"/>
      <c r="T468" s="398"/>
      <c r="U468" s="398"/>
      <c r="V468" s="398"/>
      <c r="W468" s="398"/>
      <c r="X468" s="398"/>
      <c r="Y468" s="398"/>
      <c r="Z468" s="398"/>
      <c r="AA468" s="398"/>
      <c r="AB468" s="398"/>
      <c r="AC468" s="398"/>
    </row>
    <row r="469" spans="1:29" s="162" customFormat="1" ht="51">
      <c r="A469" s="161"/>
      <c r="B469" s="159" t="s">
        <v>145</v>
      </c>
      <c r="C469" s="440"/>
      <c r="D469" s="166"/>
      <c r="E469" s="458"/>
      <c r="F469" s="385"/>
      <c r="G469" s="422"/>
      <c r="H469" s="398"/>
      <c r="I469" s="398"/>
      <c r="J469" s="398"/>
      <c r="K469" s="398"/>
      <c r="L469" s="398"/>
      <c r="M469" s="398"/>
      <c r="N469" s="398"/>
      <c r="O469" s="398"/>
      <c r="P469" s="398"/>
      <c r="Q469" s="398"/>
      <c r="R469" s="398"/>
      <c r="S469" s="398"/>
      <c r="T469" s="398"/>
      <c r="U469" s="398"/>
      <c r="V469" s="398"/>
      <c r="W469" s="398"/>
      <c r="X469" s="398"/>
      <c r="Y469" s="398"/>
      <c r="Z469" s="398"/>
      <c r="AA469" s="398"/>
      <c r="AB469" s="398"/>
      <c r="AC469" s="398"/>
    </row>
    <row r="470" spans="1:29" s="162" customFormat="1" ht="25.5">
      <c r="A470" s="161"/>
      <c r="B470" s="159" t="s">
        <v>364</v>
      </c>
      <c r="C470" s="440"/>
      <c r="D470" s="166"/>
      <c r="E470" s="458"/>
      <c r="F470" s="385"/>
      <c r="G470" s="422"/>
      <c r="H470" s="398"/>
      <c r="I470" s="398"/>
      <c r="J470" s="398"/>
      <c r="K470" s="398"/>
      <c r="L470" s="398"/>
      <c r="M470" s="398"/>
      <c r="N470" s="398"/>
      <c r="O470" s="398"/>
      <c r="P470" s="398"/>
      <c r="Q470" s="398"/>
      <c r="R470" s="398"/>
      <c r="S470" s="398"/>
      <c r="T470" s="398"/>
      <c r="U470" s="398"/>
      <c r="V470" s="398"/>
      <c r="W470" s="398"/>
      <c r="X470" s="398"/>
      <c r="Y470" s="398"/>
      <c r="Z470" s="398"/>
      <c r="AA470" s="398"/>
      <c r="AB470" s="398"/>
      <c r="AC470" s="398"/>
    </row>
    <row r="471" spans="1:29" s="162" customFormat="1" ht="25.5">
      <c r="A471" s="161"/>
      <c r="B471" s="159" t="s">
        <v>2315</v>
      </c>
      <c r="C471" s="440" t="s">
        <v>45</v>
      </c>
      <c r="D471" s="166">
        <v>1</v>
      </c>
      <c r="E471" s="458"/>
      <c r="F471" s="385">
        <f t="shared" ref="F471:F481" si="34">D471*E471</f>
        <v>0</v>
      </c>
      <c r="G471" s="422"/>
      <c r="H471" s="398"/>
      <c r="I471" s="398"/>
      <c r="J471" s="398"/>
      <c r="K471" s="398"/>
      <c r="L471" s="398"/>
      <c r="M471" s="398"/>
      <c r="N471" s="398"/>
      <c r="O471" s="398"/>
      <c r="P471" s="398"/>
      <c r="Q471" s="398"/>
      <c r="R471" s="398"/>
      <c r="S471" s="398"/>
      <c r="T471" s="398"/>
      <c r="U471" s="398"/>
      <c r="V471" s="398"/>
      <c r="W471" s="398"/>
      <c r="X471" s="398"/>
      <c r="Y471" s="398"/>
      <c r="Z471" s="398"/>
      <c r="AA471" s="398"/>
      <c r="AB471" s="398"/>
      <c r="AC471" s="398"/>
    </row>
    <row r="472" spans="1:29" s="162" customFormat="1">
      <c r="A472" s="161"/>
      <c r="B472" s="159"/>
      <c r="C472" s="440"/>
      <c r="D472" s="166"/>
      <c r="E472" s="458"/>
      <c r="F472" s="385"/>
      <c r="G472" s="422"/>
      <c r="H472" s="398"/>
      <c r="I472" s="398"/>
      <c r="J472" s="398"/>
      <c r="K472" s="398"/>
      <c r="L472" s="398"/>
      <c r="M472" s="398"/>
      <c r="N472" s="398"/>
      <c r="O472" s="398"/>
      <c r="P472" s="398"/>
      <c r="Q472" s="398"/>
      <c r="R472" s="398"/>
      <c r="S472" s="398"/>
      <c r="T472" s="398"/>
      <c r="U472" s="398"/>
      <c r="V472" s="398"/>
      <c r="W472" s="398"/>
      <c r="X472" s="398"/>
      <c r="Y472" s="398"/>
      <c r="Z472" s="398"/>
      <c r="AA472" s="398"/>
      <c r="AB472" s="398"/>
      <c r="AC472" s="398"/>
    </row>
    <row r="473" spans="1:29" s="162" customFormat="1" ht="38.25">
      <c r="A473" s="161" t="s">
        <v>1708</v>
      </c>
      <c r="B473" s="159" t="s">
        <v>2511</v>
      </c>
      <c r="C473" s="440"/>
      <c r="D473" s="166"/>
      <c r="E473" s="458"/>
      <c r="F473" s="385"/>
      <c r="G473" s="422"/>
      <c r="H473" s="398"/>
      <c r="I473" s="398"/>
      <c r="J473" s="398"/>
      <c r="K473" s="398"/>
      <c r="L473" s="398"/>
      <c r="M473" s="398"/>
      <c r="N473" s="398"/>
      <c r="O473" s="398"/>
      <c r="P473" s="398"/>
      <c r="Q473" s="398"/>
      <c r="R473" s="398"/>
      <c r="S473" s="398"/>
      <c r="T473" s="398"/>
      <c r="U473" s="398"/>
      <c r="V473" s="398"/>
      <c r="W473" s="398"/>
      <c r="X473" s="398"/>
      <c r="Y473" s="398"/>
      <c r="Z473" s="398"/>
      <c r="AA473" s="398"/>
      <c r="AB473" s="398"/>
      <c r="AC473" s="398"/>
    </row>
    <row r="474" spans="1:29" s="162" customFormat="1" ht="25.5">
      <c r="A474" s="161"/>
      <c r="B474" s="159" t="s">
        <v>1694</v>
      </c>
      <c r="C474" s="440"/>
      <c r="D474" s="166"/>
      <c r="E474" s="458"/>
      <c r="F474" s="385"/>
      <c r="G474" s="422"/>
      <c r="H474" s="398"/>
      <c r="I474" s="398"/>
      <c r="J474" s="398"/>
      <c r="K474" s="398"/>
      <c r="L474" s="398"/>
      <c r="M474" s="398"/>
      <c r="N474" s="398"/>
      <c r="O474" s="398"/>
      <c r="P474" s="398"/>
      <c r="Q474" s="398"/>
      <c r="R474" s="398"/>
      <c r="S474" s="398"/>
      <c r="T474" s="398"/>
      <c r="U474" s="398"/>
      <c r="V474" s="398"/>
      <c r="W474" s="398"/>
      <c r="X474" s="398"/>
      <c r="Y474" s="398"/>
      <c r="Z474" s="398"/>
      <c r="AA474" s="398"/>
      <c r="AB474" s="398"/>
      <c r="AC474" s="398"/>
    </row>
    <row r="475" spans="1:29" s="162" customFormat="1" ht="25.5">
      <c r="A475" s="161"/>
      <c r="B475" s="159" t="s">
        <v>2508</v>
      </c>
      <c r="C475" s="440"/>
      <c r="D475" s="166"/>
      <c r="E475" s="458"/>
      <c r="F475" s="385"/>
      <c r="G475" s="422"/>
      <c r="H475" s="398"/>
      <c r="I475" s="398"/>
      <c r="J475" s="398"/>
      <c r="K475" s="398"/>
      <c r="L475" s="398"/>
      <c r="M475" s="398"/>
      <c r="N475" s="398"/>
      <c r="O475" s="398"/>
      <c r="P475" s="398"/>
      <c r="Q475" s="398"/>
      <c r="R475" s="398"/>
      <c r="S475" s="398"/>
      <c r="T475" s="398"/>
      <c r="U475" s="398"/>
      <c r="V475" s="398"/>
      <c r="W475" s="398"/>
      <c r="X475" s="398"/>
      <c r="Y475" s="398"/>
      <c r="Z475" s="398"/>
      <c r="AA475" s="398"/>
      <c r="AB475" s="398"/>
      <c r="AC475" s="398"/>
    </row>
    <row r="476" spans="1:29" s="162" customFormat="1" ht="51">
      <c r="A476" s="161"/>
      <c r="B476" s="159" t="s">
        <v>2509</v>
      </c>
      <c r="C476" s="440"/>
      <c r="D476" s="166"/>
      <c r="E476" s="458"/>
      <c r="F476" s="385"/>
      <c r="G476" s="422"/>
      <c r="H476" s="398"/>
      <c r="I476" s="398"/>
      <c r="J476" s="398"/>
      <c r="K476" s="398"/>
      <c r="L476" s="398"/>
      <c r="M476" s="398"/>
      <c r="N476" s="398"/>
      <c r="O476" s="398"/>
      <c r="P476" s="398"/>
      <c r="Q476" s="398"/>
      <c r="R476" s="398"/>
      <c r="S476" s="398"/>
      <c r="T476" s="398"/>
      <c r="U476" s="398"/>
      <c r="V476" s="398"/>
      <c r="W476" s="398"/>
      <c r="X476" s="398"/>
      <c r="Y476" s="398"/>
      <c r="Z476" s="398"/>
      <c r="AA476" s="398"/>
      <c r="AB476" s="398"/>
      <c r="AC476" s="398"/>
    </row>
    <row r="477" spans="1:29" s="162" customFormat="1" ht="25.5">
      <c r="A477" s="161"/>
      <c r="B477" s="159" t="s">
        <v>2301</v>
      </c>
      <c r="C477" s="440"/>
      <c r="D477" s="166"/>
      <c r="E477" s="458"/>
      <c r="F477" s="385"/>
      <c r="G477" s="422"/>
      <c r="H477" s="398"/>
      <c r="I477" s="398"/>
      <c r="J477" s="398"/>
      <c r="K477" s="398"/>
      <c r="L477" s="398"/>
      <c r="M477" s="398"/>
      <c r="N477" s="398"/>
      <c r="O477" s="398"/>
      <c r="P477" s="398"/>
      <c r="Q477" s="398"/>
      <c r="R477" s="398"/>
      <c r="S477" s="398"/>
      <c r="T477" s="398"/>
      <c r="U477" s="398"/>
      <c r="V477" s="398"/>
      <c r="W477" s="398"/>
      <c r="X477" s="398"/>
      <c r="Y477" s="398"/>
      <c r="Z477" s="398"/>
      <c r="AA477" s="398"/>
      <c r="AB477" s="398"/>
      <c r="AC477" s="398"/>
    </row>
    <row r="478" spans="1:29" s="162" customFormat="1" ht="178.5">
      <c r="A478" s="161"/>
      <c r="B478" s="159" t="s">
        <v>2316</v>
      </c>
      <c r="C478" s="440"/>
      <c r="D478" s="166"/>
      <c r="E478" s="458"/>
      <c r="F478" s="385"/>
      <c r="G478" s="422"/>
      <c r="H478" s="398"/>
      <c r="I478" s="398"/>
      <c r="J478" s="398"/>
      <c r="K478" s="398"/>
      <c r="L478" s="398"/>
      <c r="M478" s="398"/>
      <c r="N478" s="398"/>
      <c r="O478" s="398"/>
      <c r="P478" s="398"/>
      <c r="Q478" s="398"/>
      <c r="R478" s="398"/>
      <c r="S478" s="398"/>
      <c r="T478" s="398"/>
      <c r="U478" s="398"/>
      <c r="V478" s="398"/>
      <c r="W478" s="398"/>
      <c r="X478" s="398"/>
      <c r="Y478" s="398"/>
      <c r="Z478" s="398"/>
      <c r="AA478" s="398"/>
      <c r="AB478" s="398"/>
      <c r="AC478" s="398"/>
    </row>
    <row r="479" spans="1:29" s="162" customFormat="1" ht="51">
      <c r="A479" s="161"/>
      <c r="B479" s="159" t="s">
        <v>145</v>
      </c>
      <c r="C479" s="440"/>
      <c r="D479" s="166"/>
      <c r="E479" s="458"/>
      <c r="F479" s="385"/>
      <c r="G479" s="422"/>
      <c r="H479" s="398"/>
      <c r="I479" s="398"/>
      <c r="J479" s="398"/>
      <c r="K479" s="398"/>
      <c r="L479" s="398"/>
      <c r="M479" s="398"/>
      <c r="N479" s="398"/>
      <c r="O479" s="398"/>
      <c r="P479" s="398"/>
      <c r="Q479" s="398"/>
      <c r="R479" s="398"/>
      <c r="S479" s="398"/>
      <c r="T479" s="398"/>
      <c r="U479" s="398"/>
      <c r="V479" s="398"/>
      <c r="W479" s="398"/>
      <c r="X479" s="398"/>
      <c r="Y479" s="398"/>
      <c r="Z479" s="398"/>
      <c r="AA479" s="398"/>
      <c r="AB479" s="398"/>
      <c r="AC479" s="398"/>
    </row>
    <row r="480" spans="1:29" s="162" customFormat="1" ht="25.5">
      <c r="A480" s="161"/>
      <c r="B480" s="159" t="s">
        <v>233</v>
      </c>
      <c r="C480" s="440"/>
      <c r="D480" s="166"/>
      <c r="E480" s="458"/>
      <c r="F480" s="385"/>
      <c r="G480" s="422"/>
      <c r="H480" s="398"/>
      <c r="I480" s="398"/>
      <c r="J480" s="398"/>
      <c r="K480" s="398"/>
      <c r="L480" s="398"/>
      <c r="M480" s="398"/>
      <c r="N480" s="398"/>
      <c r="O480" s="398"/>
      <c r="P480" s="398"/>
      <c r="Q480" s="398"/>
      <c r="R480" s="398"/>
      <c r="S480" s="398"/>
      <c r="T480" s="398"/>
      <c r="U480" s="398"/>
      <c r="V480" s="398"/>
      <c r="W480" s="398"/>
      <c r="X480" s="398"/>
      <c r="Y480" s="398"/>
      <c r="Z480" s="398"/>
      <c r="AA480" s="398"/>
      <c r="AB480" s="398"/>
      <c r="AC480" s="398"/>
    </row>
    <row r="481" spans="1:29" s="162" customFormat="1" ht="25.5">
      <c r="A481" s="161"/>
      <c r="B481" s="159" t="s">
        <v>2317</v>
      </c>
      <c r="C481" s="440" t="s">
        <v>45</v>
      </c>
      <c r="D481" s="166">
        <v>1</v>
      </c>
      <c r="E481" s="458"/>
      <c r="F481" s="385">
        <f t="shared" si="34"/>
        <v>0</v>
      </c>
      <c r="G481" s="422"/>
      <c r="H481" s="398"/>
      <c r="I481" s="398"/>
      <c r="J481" s="398"/>
      <c r="K481" s="398"/>
      <c r="L481" s="398"/>
      <c r="M481" s="398"/>
      <c r="N481" s="398"/>
      <c r="O481" s="398"/>
      <c r="P481" s="398"/>
      <c r="Q481" s="398"/>
      <c r="R481" s="398"/>
      <c r="S481" s="398"/>
      <c r="T481" s="398"/>
      <c r="U481" s="398"/>
      <c r="V481" s="398"/>
      <c r="W481" s="398"/>
      <c r="X481" s="398"/>
      <c r="Y481" s="398"/>
      <c r="Z481" s="398"/>
      <c r="AA481" s="398"/>
      <c r="AB481" s="398"/>
      <c r="AC481" s="398"/>
    </row>
    <row r="482" spans="1:29" s="162" customFormat="1">
      <c r="A482" s="161"/>
      <c r="B482" s="159"/>
      <c r="C482" s="440"/>
      <c r="D482" s="166"/>
      <c r="E482" s="458"/>
      <c r="F482" s="385"/>
      <c r="G482" s="422"/>
      <c r="H482" s="398"/>
      <c r="I482" s="398"/>
      <c r="J482" s="398"/>
      <c r="K482" s="398"/>
      <c r="L482" s="398"/>
      <c r="M482" s="398"/>
      <c r="N482" s="398"/>
      <c r="O482" s="398"/>
      <c r="P482" s="398"/>
      <c r="Q482" s="398"/>
      <c r="R482" s="398"/>
      <c r="S482" s="398"/>
      <c r="T482" s="398"/>
      <c r="U482" s="398"/>
      <c r="V482" s="398"/>
      <c r="W482" s="398"/>
      <c r="X482" s="398"/>
      <c r="Y482" s="398"/>
      <c r="Z482" s="398"/>
      <c r="AA482" s="398"/>
      <c r="AB482" s="398"/>
      <c r="AC482" s="398"/>
    </row>
    <row r="483" spans="1:29" s="162" customFormat="1" ht="38.25">
      <c r="A483" s="161" t="s">
        <v>1709</v>
      </c>
      <c r="B483" s="159" t="s">
        <v>2512</v>
      </c>
      <c r="C483" s="440"/>
      <c r="D483" s="166"/>
      <c r="E483" s="458"/>
      <c r="F483" s="385"/>
      <c r="G483" s="422"/>
      <c r="H483" s="398"/>
      <c r="I483" s="398"/>
      <c r="J483" s="398"/>
      <c r="K483" s="398"/>
      <c r="L483" s="398"/>
      <c r="M483" s="398"/>
      <c r="N483" s="398"/>
      <c r="O483" s="398"/>
      <c r="P483" s="398"/>
      <c r="Q483" s="398"/>
      <c r="R483" s="398"/>
      <c r="S483" s="398"/>
      <c r="T483" s="398"/>
      <c r="U483" s="398"/>
      <c r="V483" s="398"/>
      <c r="W483" s="398"/>
      <c r="X483" s="398"/>
      <c r="Y483" s="398"/>
      <c r="Z483" s="398"/>
      <c r="AA483" s="398"/>
      <c r="AB483" s="398"/>
      <c r="AC483" s="398"/>
    </row>
    <row r="484" spans="1:29" s="162" customFormat="1" ht="25.5">
      <c r="A484" s="161"/>
      <c r="B484" s="159" t="s">
        <v>1694</v>
      </c>
      <c r="C484" s="440"/>
      <c r="D484" s="166"/>
      <c r="E484" s="458"/>
      <c r="F484" s="385"/>
      <c r="G484" s="422"/>
      <c r="H484" s="398"/>
      <c r="I484" s="398"/>
      <c r="J484" s="398"/>
      <c r="K484" s="398"/>
      <c r="L484" s="398"/>
      <c r="M484" s="398"/>
      <c r="N484" s="398"/>
      <c r="O484" s="398"/>
      <c r="P484" s="398"/>
      <c r="Q484" s="398"/>
      <c r="R484" s="398"/>
      <c r="S484" s="398"/>
      <c r="T484" s="398"/>
      <c r="U484" s="398"/>
      <c r="V484" s="398"/>
      <c r="W484" s="398"/>
      <c r="X484" s="398"/>
      <c r="Y484" s="398"/>
      <c r="Z484" s="398"/>
      <c r="AA484" s="398"/>
      <c r="AB484" s="398"/>
      <c r="AC484" s="398"/>
    </row>
    <row r="485" spans="1:29" s="162" customFormat="1" ht="25.5">
      <c r="A485" s="161"/>
      <c r="B485" s="159" t="s">
        <v>2508</v>
      </c>
      <c r="C485" s="440"/>
      <c r="D485" s="166"/>
      <c r="E485" s="458"/>
      <c r="F485" s="385"/>
      <c r="G485" s="422"/>
      <c r="H485" s="398"/>
      <c r="I485" s="398"/>
      <c r="J485" s="398"/>
      <c r="K485" s="398"/>
      <c r="L485" s="398"/>
      <c r="M485" s="398"/>
      <c r="N485" s="398"/>
      <c r="O485" s="398"/>
      <c r="P485" s="398"/>
      <c r="Q485" s="398"/>
      <c r="R485" s="398"/>
      <c r="S485" s="398"/>
      <c r="T485" s="398"/>
      <c r="U485" s="398"/>
      <c r="V485" s="398"/>
      <c r="W485" s="398"/>
      <c r="X485" s="398"/>
      <c r="Y485" s="398"/>
      <c r="Z485" s="398"/>
      <c r="AA485" s="398"/>
      <c r="AB485" s="398"/>
      <c r="AC485" s="398"/>
    </row>
    <row r="486" spans="1:29" s="162" customFormat="1" ht="51">
      <c r="A486" s="161"/>
      <c r="B486" s="159" t="s">
        <v>2509</v>
      </c>
      <c r="C486" s="440"/>
      <c r="D486" s="166"/>
      <c r="E486" s="458"/>
      <c r="F486" s="385"/>
      <c r="G486" s="422"/>
      <c r="H486" s="398"/>
      <c r="I486" s="398"/>
      <c r="J486" s="398"/>
      <c r="K486" s="398"/>
      <c r="L486" s="398"/>
      <c r="M486" s="398"/>
      <c r="N486" s="398"/>
      <c r="O486" s="398"/>
      <c r="P486" s="398"/>
      <c r="Q486" s="398"/>
      <c r="R486" s="398"/>
      <c r="S486" s="398"/>
      <c r="T486" s="398"/>
      <c r="U486" s="398"/>
      <c r="V486" s="398"/>
      <c r="W486" s="398"/>
      <c r="X486" s="398"/>
      <c r="Y486" s="398"/>
      <c r="Z486" s="398"/>
      <c r="AA486" s="398"/>
      <c r="AB486" s="398"/>
      <c r="AC486" s="398"/>
    </row>
    <row r="487" spans="1:29" s="162" customFormat="1" ht="25.5">
      <c r="A487" s="161"/>
      <c r="B487" s="159" t="s">
        <v>2301</v>
      </c>
      <c r="C487" s="440"/>
      <c r="D487" s="166"/>
      <c r="E487" s="458"/>
      <c r="F487" s="385"/>
      <c r="G487" s="422"/>
      <c r="H487" s="398"/>
      <c r="I487" s="398"/>
      <c r="J487" s="398"/>
      <c r="K487" s="398"/>
      <c r="L487" s="398"/>
      <c r="M487" s="398"/>
      <c r="N487" s="398"/>
      <c r="O487" s="398"/>
      <c r="P487" s="398"/>
      <c r="Q487" s="398"/>
      <c r="R487" s="398"/>
      <c r="S487" s="398"/>
      <c r="T487" s="398"/>
      <c r="U487" s="398"/>
      <c r="V487" s="398"/>
      <c r="W487" s="398"/>
      <c r="X487" s="398"/>
      <c r="Y487" s="398"/>
      <c r="Z487" s="398"/>
      <c r="AA487" s="398"/>
      <c r="AB487" s="398"/>
      <c r="AC487" s="398"/>
    </row>
    <row r="488" spans="1:29" s="162" customFormat="1" ht="178.5">
      <c r="A488" s="161"/>
      <c r="B488" s="159" t="s">
        <v>2316</v>
      </c>
      <c r="C488" s="440"/>
      <c r="D488" s="166"/>
      <c r="E488" s="458"/>
      <c r="F488" s="385"/>
      <c r="G488" s="422"/>
      <c r="H488" s="398"/>
      <c r="I488" s="398"/>
      <c r="J488" s="398"/>
      <c r="K488" s="398"/>
      <c r="L488" s="398"/>
      <c r="M488" s="398"/>
      <c r="N488" s="398"/>
      <c r="O488" s="398"/>
      <c r="P488" s="398"/>
      <c r="Q488" s="398"/>
      <c r="R488" s="398"/>
      <c r="S488" s="398"/>
      <c r="T488" s="398"/>
      <c r="U488" s="398"/>
      <c r="V488" s="398"/>
      <c r="W488" s="398"/>
      <c r="X488" s="398"/>
      <c r="Y488" s="398"/>
      <c r="Z488" s="398"/>
      <c r="AA488" s="398"/>
      <c r="AB488" s="398"/>
      <c r="AC488" s="398"/>
    </row>
    <row r="489" spans="1:29" s="162" customFormat="1" ht="51">
      <c r="A489" s="161"/>
      <c r="B489" s="159" t="s">
        <v>145</v>
      </c>
      <c r="C489" s="440"/>
      <c r="D489" s="166"/>
      <c r="E489" s="458"/>
      <c r="F489" s="385"/>
      <c r="G489" s="422"/>
      <c r="H489" s="398"/>
      <c r="I489" s="398"/>
      <c r="J489" s="398"/>
      <c r="K489" s="398"/>
      <c r="L489" s="398"/>
      <c r="M489" s="398"/>
      <c r="N489" s="398"/>
      <c r="O489" s="398"/>
      <c r="P489" s="398"/>
      <c r="Q489" s="398"/>
      <c r="R489" s="398"/>
      <c r="S489" s="398"/>
      <c r="T489" s="398"/>
      <c r="U489" s="398"/>
      <c r="V489" s="398"/>
      <c r="W489" s="398"/>
      <c r="X489" s="398"/>
      <c r="Y489" s="398"/>
      <c r="Z489" s="398"/>
      <c r="AA489" s="398"/>
      <c r="AB489" s="398"/>
      <c r="AC489" s="398"/>
    </row>
    <row r="490" spans="1:29" s="162" customFormat="1" ht="25.5">
      <c r="A490" s="161"/>
      <c r="B490" s="159" t="s">
        <v>233</v>
      </c>
      <c r="C490" s="440"/>
      <c r="D490" s="166"/>
      <c r="E490" s="458"/>
      <c r="F490" s="385"/>
      <c r="G490" s="422"/>
      <c r="H490" s="398"/>
      <c r="I490" s="398"/>
      <c r="J490" s="398"/>
      <c r="K490" s="398"/>
      <c r="L490" s="398"/>
      <c r="M490" s="398"/>
      <c r="N490" s="398"/>
      <c r="O490" s="398"/>
      <c r="P490" s="398"/>
      <c r="Q490" s="398"/>
      <c r="R490" s="398"/>
      <c r="S490" s="398"/>
      <c r="T490" s="398"/>
      <c r="U490" s="398"/>
      <c r="V490" s="398"/>
      <c r="W490" s="398"/>
      <c r="X490" s="398"/>
      <c r="Y490" s="398"/>
      <c r="Z490" s="398"/>
      <c r="AA490" s="398"/>
      <c r="AB490" s="398"/>
      <c r="AC490" s="398"/>
    </row>
    <row r="491" spans="1:29" s="162" customFormat="1" ht="25.5">
      <c r="A491" s="161"/>
      <c r="B491" s="159" t="s">
        <v>2318</v>
      </c>
      <c r="C491" s="440" t="s">
        <v>45</v>
      </c>
      <c r="D491" s="166">
        <v>1</v>
      </c>
      <c r="E491" s="458"/>
      <c r="F491" s="385">
        <f t="shared" ref="F491" si="35">D491*E491</f>
        <v>0</v>
      </c>
      <c r="G491" s="422"/>
      <c r="H491" s="398"/>
      <c r="I491" s="398"/>
      <c r="J491" s="398"/>
      <c r="K491" s="398"/>
      <c r="L491" s="398"/>
      <c r="M491" s="398"/>
      <c r="N491" s="398"/>
      <c r="O491" s="398"/>
      <c r="P491" s="398"/>
      <c r="Q491" s="398"/>
      <c r="R491" s="398"/>
      <c r="S491" s="398"/>
      <c r="T491" s="398"/>
      <c r="U491" s="398"/>
      <c r="V491" s="398"/>
      <c r="W491" s="398"/>
      <c r="X491" s="398"/>
      <c r="Y491" s="398"/>
      <c r="Z491" s="398"/>
      <c r="AA491" s="398"/>
      <c r="AB491" s="398"/>
      <c r="AC491" s="398"/>
    </row>
    <row r="492" spans="1:29" s="162" customFormat="1">
      <c r="A492" s="161"/>
      <c r="B492" s="159"/>
      <c r="C492" s="440"/>
      <c r="D492" s="166"/>
      <c r="E492" s="458"/>
      <c r="F492" s="385"/>
      <c r="G492" s="422"/>
      <c r="H492" s="398"/>
      <c r="I492" s="398"/>
      <c r="J492" s="398"/>
      <c r="K492" s="398"/>
      <c r="L492" s="398"/>
      <c r="M492" s="398"/>
      <c r="N492" s="398"/>
      <c r="O492" s="398"/>
      <c r="P492" s="398"/>
      <c r="Q492" s="398"/>
      <c r="R492" s="398"/>
      <c r="S492" s="398"/>
      <c r="T492" s="398"/>
      <c r="U492" s="398"/>
      <c r="V492" s="398"/>
      <c r="W492" s="398"/>
      <c r="X492" s="398"/>
      <c r="Y492" s="398"/>
      <c r="Z492" s="398"/>
      <c r="AA492" s="398"/>
      <c r="AB492" s="398"/>
      <c r="AC492" s="398"/>
    </row>
    <row r="493" spans="1:29" s="162" customFormat="1" ht="54">
      <c r="A493" s="161" t="s">
        <v>1710</v>
      </c>
      <c r="B493" s="159" t="s">
        <v>2319</v>
      </c>
      <c r="C493" s="440"/>
      <c r="D493" s="166"/>
      <c r="E493" s="458"/>
      <c r="F493" s="385"/>
      <c r="G493" s="422"/>
      <c r="H493" s="398"/>
      <c r="I493" s="398"/>
      <c r="J493" s="398"/>
      <c r="K493" s="398"/>
      <c r="L493" s="398"/>
      <c r="M493" s="398"/>
      <c r="N493" s="398"/>
      <c r="O493" s="398"/>
      <c r="P493" s="398"/>
      <c r="Q493" s="398"/>
      <c r="R493" s="398"/>
      <c r="S493" s="398"/>
      <c r="T493" s="398"/>
      <c r="U493" s="398"/>
      <c r="V493" s="398"/>
      <c r="W493" s="398"/>
      <c r="X493" s="398"/>
      <c r="Y493" s="398"/>
      <c r="Z493" s="398"/>
      <c r="AA493" s="398"/>
      <c r="AB493" s="398"/>
      <c r="AC493" s="398"/>
    </row>
    <row r="494" spans="1:29" s="162" customFormat="1" ht="25.5">
      <c r="A494" s="161"/>
      <c r="B494" s="159" t="s">
        <v>1695</v>
      </c>
      <c r="C494" s="440"/>
      <c r="D494" s="166"/>
      <c r="E494" s="458"/>
      <c r="F494" s="385"/>
      <c r="G494" s="422"/>
      <c r="H494" s="398"/>
      <c r="I494" s="398"/>
      <c r="J494" s="398"/>
      <c r="K494" s="398"/>
      <c r="L494" s="398"/>
      <c r="M494" s="398"/>
      <c r="N494" s="398"/>
      <c r="O494" s="398"/>
      <c r="P494" s="398"/>
      <c r="Q494" s="398"/>
      <c r="R494" s="398"/>
      <c r="S494" s="398"/>
      <c r="T494" s="398"/>
      <c r="U494" s="398"/>
      <c r="V494" s="398"/>
      <c r="W494" s="398"/>
      <c r="X494" s="398"/>
      <c r="Y494" s="398"/>
      <c r="Z494" s="398"/>
      <c r="AA494" s="398"/>
      <c r="AB494" s="398"/>
      <c r="AC494" s="398"/>
    </row>
    <row r="495" spans="1:29" s="162" customFormat="1" ht="25.5">
      <c r="A495" s="161"/>
      <c r="B495" s="159" t="s">
        <v>2494</v>
      </c>
      <c r="C495" s="440"/>
      <c r="D495" s="166"/>
      <c r="E495" s="458"/>
      <c r="F495" s="385"/>
      <c r="G495" s="422"/>
      <c r="H495" s="398"/>
      <c r="I495" s="398"/>
      <c r="J495" s="398"/>
      <c r="K495" s="398"/>
      <c r="L495" s="398"/>
      <c r="M495" s="398"/>
      <c r="N495" s="398"/>
      <c r="O495" s="398"/>
      <c r="P495" s="398"/>
      <c r="Q495" s="398"/>
      <c r="R495" s="398"/>
      <c r="S495" s="398"/>
      <c r="T495" s="398"/>
      <c r="U495" s="398"/>
      <c r="V495" s="398"/>
      <c r="W495" s="398"/>
      <c r="X495" s="398"/>
      <c r="Y495" s="398"/>
      <c r="Z495" s="398"/>
      <c r="AA495" s="398"/>
      <c r="AB495" s="398"/>
      <c r="AC495" s="398"/>
    </row>
    <row r="496" spans="1:29" s="162" customFormat="1" ht="51">
      <c r="A496" s="161"/>
      <c r="B496" s="159" t="s">
        <v>2509</v>
      </c>
      <c r="C496" s="440"/>
      <c r="D496" s="166"/>
      <c r="E496" s="458"/>
      <c r="F496" s="385"/>
      <c r="G496" s="422"/>
      <c r="H496" s="398"/>
      <c r="I496" s="398"/>
      <c r="J496" s="398"/>
      <c r="K496" s="398"/>
      <c r="L496" s="398"/>
      <c r="M496" s="398"/>
      <c r="N496" s="398"/>
      <c r="O496" s="398"/>
      <c r="P496" s="398"/>
      <c r="Q496" s="398"/>
      <c r="R496" s="398"/>
      <c r="S496" s="398"/>
      <c r="T496" s="398"/>
      <c r="U496" s="398"/>
      <c r="V496" s="398"/>
      <c r="W496" s="398"/>
      <c r="X496" s="398"/>
      <c r="Y496" s="398"/>
      <c r="Z496" s="398"/>
      <c r="AA496" s="398"/>
      <c r="AB496" s="398"/>
      <c r="AC496" s="398"/>
    </row>
    <row r="497" spans="1:29" s="162" customFormat="1" ht="25.5">
      <c r="A497" s="161"/>
      <c r="B497" s="159" t="s">
        <v>2308</v>
      </c>
      <c r="C497" s="440"/>
      <c r="D497" s="166"/>
      <c r="E497" s="458"/>
      <c r="F497" s="385"/>
      <c r="G497" s="422"/>
      <c r="H497" s="398"/>
      <c r="I497" s="398"/>
      <c r="J497" s="398"/>
      <c r="K497" s="398"/>
      <c r="L497" s="398"/>
      <c r="M497" s="398"/>
      <c r="N497" s="398"/>
      <c r="O497" s="398"/>
      <c r="P497" s="398"/>
      <c r="Q497" s="398"/>
      <c r="R497" s="398"/>
      <c r="S497" s="398"/>
      <c r="T497" s="398"/>
      <c r="U497" s="398"/>
      <c r="V497" s="398"/>
      <c r="W497" s="398"/>
      <c r="X497" s="398"/>
      <c r="Y497" s="398"/>
      <c r="Z497" s="398"/>
      <c r="AA497" s="398"/>
      <c r="AB497" s="398"/>
      <c r="AC497" s="398"/>
    </row>
    <row r="498" spans="1:29" s="162" customFormat="1" ht="153">
      <c r="A498" s="161"/>
      <c r="B498" s="159" t="s">
        <v>2289</v>
      </c>
      <c r="C498" s="440"/>
      <c r="D498" s="166"/>
      <c r="E498" s="458"/>
      <c r="F498" s="385"/>
      <c r="G498" s="422"/>
      <c r="H498" s="398"/>
      <c r="I498" s="398"/>
      <c r="J498" s="398"/>
      <c r="K498" s="398"/>
      <c r="L498" s="398"/>
      <c r="M498" s="398"/>
      <c r="N498" s="398"/>
      <c r="O498" s="398"/>
      <c r="P498" s="398"/>
      <c r="Q498" s="398"/>
      <c r="R498" s="398"/>
      <c r="S498" s="398"/>
      <c r="T498" s="398"/>
      <c r="U498" s="398"/>
      <c r="V498" s="398"/>
      <c r="W498" s="398"/>
      <c r="X498" s="398"/>
      <c r="Y498" s="398"/>
      <c r="Z498" s="398"/>
      <c r="AA498" s="398"/>
      <c r="AB498" s="398"/>
      <c r="AC498" s="398"/>
    </row>
    <row r="499" spans="1:29" s="162" customFormat="1" ht="51">
      <c r="A499" s="161"/>
      <c r="B499" s="159" t="s">
        <v>145</v>
      </c>
      <c r="C499" s="440"/>
      <c r="D499" s="166"/>
      <c r="E499" s="458"/>
      <c r="F499" s="385"/>
      <c r="G499" s="422"/>
      <c r="H499" s="398"/>
      <c r="I499" s="398"/>
      <c r="J499" s="398"/>
      <c r="K499" s="398"/>
      <c r="L499" s="398"/>
      <c r="M499" s="398"/>
      <c r="N499" s="398"/>
      <c r="O499" s="398"/>
      <c r="P499" s="398"/>
      <c r="Q499" s="398"/>
      <c r="R499" s="398"/>
      <c r="S499" s="398"/>
      <c r="T499" s="398"/>
      <c r="U499" s="398"/>
      <c r="V499" s="398"/>
      <c r="W499" s="398"/>
      <c r="X499" s="398"/>
      <c r="Y499" s="398"/>
      <c r="Z499" s="398"/>
      <c r="AA499" s="398"/>
      <c r="AB499" s="398"/>
      <c r="AC499" s="398"/>
    </row>
    <row r="500" spans="1:29" s="162" customFormat="1" ht="25.5">
      <c r="A500" s="161"/>
      <c r="B500" s="159" t="s">
        <v>364</v>
      </c>
      <c r="C500" s="440"/>
      <c r="D500" s="166"/>
      <c r="E500" s="458"/>
      <c r="F500" s="385"/>
      <c r="G500" s="422"/>
      <c r="H500" s="398"/>
      <c r="I500" s="398"/>
      <c r="J500" s="398"/>
      <c r="K500" s="398"/>
      <c r="L500" s="398"/>
      <c r="M500" s="398"/>
      <c r="N500" s="398"/>
      <c r="O500" s="398"/>
      <c r="P500" s="398"/>
      <c r="Q500" s="398"/>
      <c r="R500" s="398"/>
      <c r="S500" s="398"/>
      <c r="T500" s="398"/>
      <c r="U500" s="398"/>
      <c r="V500" s="398"/>
      <c r="W500" s="398"/>
      <c r="X500" s="398"/>
      <c r="Y500" s="398"/>
      <c r="Z500" s="398"/>
      <c r="AA500" s="398"/>
      <c r="AB500" s="398"/>
      <c r="AC500" s="398"/>
    </row>
    <row r="501" spans="1:29" s="162" customFormat="1" ht="25.5">
      <c r="A501" s="161"/>
      <c r="B501" s="159" t="s">
        <v>2320</v>
      </c>
      <c r="C501" s="440" t="s">
        <v>45</v>
      </c>
      <c r="D501" s="166">
        <v>1</v>
      </c>
      <c r="E501" s="458"/>
      <c r="F501" s="385">
        <f t="shared" ref="F501" si="36">D501*E501</f>
        <v>0</v>
      </c>
      <c r="G501" s="422"/>
      <c r="H501" s="398"/>
      <c r="I501" s="398"/>
      <c r="J501" s="398"/>
      <c r="K501" s="398"/>
      <c r="L501" s="398"/>
      <c r="M501" s="398"/>
      <c r="N501" s="398"/>
      <c r="O501" s="398"/>
      <c r="P501" s="398"/>
      <c r="Q501" s="398"/>
      <c r="R501" s="398"/>
      <c r="S501" s="398"/>
      <c r="T501" s="398"/>
      <c r="U501" s="398"/>
      <c r="V501" s="398"/>
      <c r="W501" s="398"/>
      <c r="X501" s="398"/>
      <c r="Y501" s="398"/>
      <c r="Z501" s="398"/>
      <c r="AA501" s="398"/>
      <c r="AB501" s="398"/>
      <c r="AC501" s="398"/>
    </row>
    <row r="502" spans="1:29" s="162" customFormat="1">
      <c r="A502" s="161"/>
      <c r="B502" s="159"/>
      <c r="C502" s="440"/>
      <c r="D502" s="166"/>
      <c r="E502" s="458"/>
      <c r="F502" s="385"/>
      <c r="G502" s="422"/>
      <c r="H502" s="398"/>
      <c r="I502" s="398"/>
      <c r="J502" s="398"/>
      <c r="K502" s="398"/>
      <c r="L502" s="398"/>
      <c r="M502" s="398"/>
      <c r="N502" s="398"/>
      <c r="O502" s="398"/>
      <c r="P502" s="398"/>
      <c r="Q502" s="398"/>
      <c r="R502" s="398"/>
      <c r="S502" s="398"/>
      <c r="T502" s="398"/>
      <c r="U502" s="398"/>
      <c r="V502" s="398"/>
      <c r="W502" s="398"/>
      <c r="X502" s="398"/>
      <c r="Y502" s="398"/>
      <c r="Z502" s="398"/>
      <c r="AA502" s="398"/>
      <c r="AB502" s="398"/>
      <c r="AC502" s="398"/>
    </row>
    <row r="503" spans="1:29" s="162" customFormat="1" ht="54">
      <c r="A503" s="161" t="s">
        <v>1711</v>
      </c>
      <c r="B503" s="159" t="s">
        <v>2321</v>
      </c>
      <c r="C503" s="440"/>
      <c r="D503" s="166"/>
      <c r="E503" s="458"/>
      <c r="F503" s="385"/>
      <c r="G503" s="422"/>
      <c r="H503" s="398"/>
      <c r="I503" s="398"/>
      <c r="J503" s="398"/>
      <c r="K503" s="398"/>
      <c r="L503" s="398"/>
      <c r="M503" s="398"/>
      <c r="N503" s="398"/>
      <c r="O503" s="398"/>
      <c r="P503" s="398"/>
      <c r="Q503" s="398"/>
      <c r="R503" s="398"/>
      <c r="S503" s="398"/>
      <c r="T503" s="398"/>
      <c r="U503" s="398"/>
      <c r="V503" s="398"/>
      <c r="W503" s="398"/>
      <c r="X503" s="398"/>
      <c r="Y503" s="398"/>
      <c r="Z503" s="398"/>
      <c r="AA503" s="398"/>
      <c r="AB503" s="398"/>
      <c r="AC503" s="398"/>
    </row>
    <row r="504" spans="1:29" s="162" customFormat="1" ht="25.5">
      <c r="A504" s="161"/>
      <c r="B504" s="159" t="s">
        <v>1695</v>
      </c>
      <c r="C504" s="440"/>
      <c r="D504" s="166"/>
      <c r="E504" s="458"/>
      <c r="F504" s="385"/>
      <c r="G504" s="422"/>
      <c r="H504" s="398"/>
      <c r="I504" s="398"/>
      <c r="J504" s="398"/>
      <c r="K504" s="398"/>
      <c r="L504" s="398"/>
      <c r="M504" s="398"/>
      <c r="N504" s="398"/>
      <c r="O504" s="398"/>
      <c r="P504" s="398"/>
      <c r="Q504" s="398"/>
      <c r="R504" s="398"/>
      <c r="S504" s="398"/>
      <c r="T504" s="398"/>
      <c r="U504" s="398"/>
      <c r="V504" s="398"/>
      <c r="W504" s="398"/>
      <c r="X504" s="398"/>
      <c r="Y504" s="398"/>
      <c r="Z504" s="398"/>
      <c r="AA504" s="398"/>
      <c r="AB504" s="398"/>
      <c r="AC504" s="398"/>
    </row>
    <row r="505" spans="1:29" s="162" customFormat="1" ht="25.5">
      <c r="A505" s="161"/>
      <c r="B505" s="159" t="s">
        <v>2508</v>
      </c>
      <c r="C505" s="440"/>
      <c r="D505" s="166"/>
      <c r="E505" s="458"/>
      <c r="F505" s="385"/>
      <c r="G505" s="422"/>
      <c r="H505" s="398"/>
      <c r="I505" s="398"/>
      <c r="J505" s="398"/>
      <c r="K505" s="398"/>
      <c r="L505" s="398"/>
      <c r="M505" s="398"/>
      <c r="N505" s="398"/>
      <c r="O505" s="398"/>
      <c r="P505" s="398"/>
      <c r="Q505" s="398"/>
      <c r="R505" s="398"/>
      <c r="S505" s="398"/>
      <c r="T505" s="398"/>
      <c r="U505" s="398"/>
      <c r="V505" s="398"/>
      <c r="W505" s="398"/>
      <c r="X505" s="398"/>
      <c r="Y505" s="398"/>
      <c r="Z505" s="398"/>
      <c r="AA505" s="398"/>
      <c r="AB505" s="398"/>
      <c r="AC505" s="398"/>
    </row>
    <row r="506" spans="1:29" s="162" customFormat="1" ht="51">
      <c r="A506" s="161"/>
      <c r="B506" s="159" t="s">
        <v>2509</v>
      </c>
      <c r="C506" s="440"/>
      <c r="D506" s="166"/>
      <c r="E506" s="458"/>
      <c r="F506" s="385"/>
      <c r="G506" s="422"/>
      <c r="H506" s="398"/>
      <c r="I506" s="398"/>
      <c r="J506" s="398"/>
      <c r="K506" s="398"/>
      <c r="L506" s="398"/>
      <c r="M506" s="398"/>
      <c r="N506" s="398"/>
      <c r="O506" s="398"/>
      <c r="P506" s="398"/>
      <c r="Q506" s="398"/>
      <c r="R506" s="398"/>
      <c r="S506" s="398"/>
      <c r="T506" s="398"/>
      <c r="U506" s="398"/>
      <c r="V506" s="398"/>
      <c r="W506" s="398"/>
      <c r="X506" s="398"/>
      <c r="Y506" s="398"/>
      <c r="Z506" s="398"/>
      <c r="AA506" s="398"/>
      <c r="AB506" s="398"/>
      <c r="AC506" s="398"/>
    </row>
    <row r="507" spans="1:29" s="162" customFormat="1" ht="25.5">
      <c r="A507" s="161"/>
      <c r="B507" s="159" t="s">
        <v>2301</v>
      </c>
      <c r="C507" s="440"/>
      <c r="D507" s="166"/>
      <c r="E507" s="458"/>
      <c r="F507" s="385"/>
      <c r="G507" s="422"/>
      <c r="H507" s="398"/>
      <c r="I507" s="398"/>
      <c r="J507" s="398"/>
      <c r="K507" s="398"/>
      <c r="L507" s="398"/>
      <c r="M507" s="398"/>
      <c r="N507" s="398"/>
      <c r="O507" s="398"/>
      <c r="P507" s="398"/>
      <c r="Q507" s="398"/>
      <c r="R507" s="398"/>
      <c r="S507" s="398"/>
      <c r="T507" s="398"/>
      <c r="U507" s="398"/>
      <c r="V507" s="398"/>
      <c r="W507" s="398"/>
      <c r="X507" s="398"/>
      <c r="Y507" s="398"/>
      <c r="Z507" s="398"/>
      <c r="AA507" s="398"/>
      <c r="AB507" s="398"/>
      <c r="AC507" s="398"/>
    </row>
    <row r="508" spans="1:29" s="162" customFormat="1" ht="165.75">
      <c r="A508" s="161"/>
      <c r="B508" s="159" t="s">
        <v>2322</v>
      </c>
      <c r="C508" s="440"/>
      <c r="D508" s="166"/>
      <c r="E508" s="458"/>
      <c r="F508" s="385"/>
      <c r="G508" s="422"/>
      <c r="H508" s="398"/>
      <c r="I508" s="398"/>
      <c r="J508" s="398"/>
      <c r="K508" s="398"/>
      <c r="L508" s="398"/>
      <c r="M508" s="398"/>
      <c r="N508" s="398"/>
      <c r="O508" s="398"/>
      <c r="P508" s="398"/>
      <c r="Q508" s="398"/>
      <c r="R508" s="398"/>
      <c r="S508" s="398"/>
      <c r="T508" s="398"/>
      <c r="U508" s="398"/>
      <c r="V508" s="398"/>
      <c r="W508" s="398"/>
      <c r="X508" s="398"/>
      <c r="Y508" s="398"/>
      <c r="Z508" s="398"/>
      <c r="AA508" s="398"/>
      <c r="AB508" s="398"/>
      <c r="AC508" s="398"/>
    </row>
    <row r="509" spans="1:29" s="162" customFormat="1" ht="51">
      <c r="A509" s="161"/>
      <c r="B509" s="159" t="s">
        <v>145</v>
      </c>
      <c r="C509" s="440"/>
      <c r="D509" s="166"/>
      <c r="E509" s="458"/>
      <c r="F509" s="385"/>
      <c r="G509" s="422"/>
      <c r="H509" s="398"/>
      <c r="I509" s="398"/>
      <c r="J509" s="398"/>
      <c r="K509" s="398"/>
      <c r="L509" s="398"/>
      <c r="M509" s="398"/>
      <c r="N509" s="398"/>
      <c r="O509" s="398"/>
      <c r="P509" s="398"/>
      <c r="Q509" s="398"/>
      <c r="R509" s="398"/>
      <c r="S509" s="398"/>
      <c r="T509" s="398"/>
      <c r="U509" s="398"/>
      <c r="V509" s="398"/>
      <c r="W509" s="398"/>
      <c r="X509" s="398"/>
      <c r="Y509" s="398"/>
      <c r="Z509" s="398"/>
      <c r="AA509" s="398"/>
      <c r="AB509" s="398"/>
      <c r="AC509" s="398"/>
    </row>
    <row r="510" spans="1:29" s="162" customFormat="1" ht="25.5">
      <c r="A510" s="161"/>
      <c r="B510" s="159" t="s">
        <v>1734</v>
      </c>
      <c r="C510" s="440"/>
      <c r="D510" s="166"/>
      <c r="E510" s="458"/>
      <c r="F510" s="385"/>
      <c r="G510" s="422"/>
      <c r="H510" s="398"/>
      <c r="I510" s="398"/>
      <c r="J510" s="398"/>
      <c r="K510" s="398"/>
      <c r="L510" s="398"/>
      <c r="M510" s="398"/>
      <c r="N510" s="398"/>
      <c r="O510" s="398"/>
      <c r="P510" s="398"/>
      <c r="Q510" s="398"/>
      <c r="R510" s="398"/>
      <c r="S510" s="398"/>
      <c r="T510" s="398"/>
      <c r="U510" s="398"/>
      <c r="V510" s="398"/>
      <c r="W510" s="398"/>
      <c r="X510" s="398"/>
      <c r="Y510" s="398"/>
      <c r="Z510" s="398"/>
      <c r="AA510" s="398"/>
      <c r="AB510" s="398"/>
      <c r="AC510" s="398"/>
    </row>
    <row r="511" spans="1:29" s="162" customFormat="1" ht="25.5">
      <c r="A511" s="161"/>
      <c r="B511" s="159" t="s">
        <v>2323</v>
      </c>
      <c r="C511" s="440" t="s">
        <v>45</v>
      </c>
      <c r="D511" s="166">
        <v>1</v>
      </c>
      <c r="E511" s="458"/>
      <c r="F511" s="385">
        <f t="shared" ref="F511" si="37">D511*E511</f>
        <v>0</v>
      </c>
      <c r="G511" s="422"/>
      <c r="H511" s="398"/>
      <c r="I511" s="398"/>
      <c r="J511" s="398"/>
      <c r="K511" s="398"/>
      <c r="L511" s="398"/>
      <c r="M511" s="398"/>
      <c r="N511" s="398"/>
      <c r="O511" s="398"/>
      <c r="P511" s="398"/>
      <c r="Q511" s="398"/>
      <c r="R511" s="398"/>
      <c r="S511" s="398"/>
      <c r="T511" s="398"/>
      <c r="U511" s="398"/>
      <c r="V511" s="398"/>
      <c r="W511" s="398"/>
      <c r="X511" s="398"/>
      <c r="Y511" s="398"/>
      <c r="Z511" s="398"/>
      <c r="AA511" s="398"/>
      <c r="AB511" s="398"/>
      <c r="AC511" s="398"/>
    </row>
    <row r="512" spans="1:29" s="162" customFormat="1">
      <c r="A512" s="161"/>
      <c r="B512" s="159"/>
      <c r="C512" s="440"/>
      <c r="D512" s="166"/>
      <c r="E512" s="458"/>
      <c r="F512" s="385"/>
      <c r="G512" s="422"/>
      <c r="H512" s="398"/>
      <c r="I512" s="398"/>
      <c r="J512" s="398"/>
      <c r="K512" s="398"/>
      <c r="L512" s="398"/>
      <c r="M512" s="398"/>
      <c r="N512" s="398"/>
      <c r="O512" s="398"/>
      <c r="P512" s="398"/>
      <c r="Q512" s="398"/>
      <c r="R512" s="398"/>
      <c r="S512" s="398"/>
      <c r="T512" s="398"/>
      <c r="U512" s="398"/>
      <c r="V512" s="398"/>
      <c r="W512" s="398"/>
      <c r="X512" s="398"/>
      <c r="Y512" s="398"/>
      <c r="Z512" s="398"/>
      <c r="AA512" s="398"/>
      <c r="AB512" s="398"/>
      <c r="AC512" s="398"/>
    </row>
    <row r="513" spans="1:29" s="162" customFormat="1" ht="54">
      <c r="A513" s="161" t="s">
        <v>1712</v>
      </c>
      <c r="B513" s="159" t="s">
        <v>2324</v>
      </c>
      <c r="C513" s="440"/>
      <c r="D513" s="166"/>
      <c r="E513" s="458"/>
      <c r="F513" s="385"/>
      <c r="G513" s="422"/>
      <c r="H513" s="398"/>
      <c r="I513" s="398"/>
      <c r="J513" s="398"/>
      <c r="K513" s="398"/>
      <c r="L513" s="398"/>
      <c r="M513" s="398"/>
      <c r="N513" s="398"/>
      <c r="O513" s="398"/>
      <c r="P513" s="398"/>
      <c r="Q513" s="398"/>
      <c r="R513" s="398"/>
      <c r="S513" s="398"/>
      <c r="T513" s="398"/>
      <c r="U513" s="398"/>
      <c r="V513" s="398"/>
      <c r="W513" s="398"/>
      <c r="X513" s="398"/>
      <c r="Y513" s="398"/>
      <c r="Z513" s="398"/>
      <c r="AA513" s="398"/>
      <c r="AB513" s="398"/>
      <c r="AC513" s="398"/>
    </row>
    <row r="514" spans="1:29" s="162" customFormat="1" ht="25.5">
      <c r="A514" s="161"/>
      <c r="B514" s="159" t="s">
        <v>1695</v>
      </c>
      <c r="C514" s="440"/>
      <c r="D514" s="166"/>
      <c r="E514" s="458"/>
      <c r="F514" s="385"/>
      <c r="G514" s="422"/>
      <c r="H514" s="398"/>
      <c r="I514" s="398"/>
      <c r="J514" s="398"/>
      <c r="K514" s="398"/>
      <c r="L514" s="398"/>
      <c r="M514" s="398"/>
      <c r="N514" s="398"/>
      <c r="O514" s="398"/>
      <c r="P514" s="398"/>
      <c r="Q514" s="398"/>
      <c r="R514" s="398"/>
      <c r="S514" s="398"/>
      <c r="T514" s="398"/>
      <c r="U514" s="398"/>
      <c r="V514" s="398"/>
      <c r="W514" s="398"/>
      <c r="X514" s="398"/>
      <c r="Y514" s="398"/>
      <c r="Z514" s="398"/>
      <c r="AA514" s="398"/>
      <c r="AB514" s="398"/>
      <c r="AC514" s="398"/>
    </row>
    <row r="515" spans="1:29" s="162" customFormat="1" ht="25.5">
      <c r="A515" s="161"/>
      <c r="B515" s="159" t="s">
        <v>2494</v>
      </c>
      <c r="C515" s="440"/>
      <c r="D515" s="166"/>
      <c r="E515" s="458"/>
      <c r="F515" s="385"/>
      <c r="G515" s="422"/>
      <c r="H515" s="398"/>
      <c r="I515" s="398"/>
      <c r="J515" s="398"/>
      <c r="K515" s="398"/>
      <c r="L515" s="398"/>
      <c r="M515" s="398"/>
      <c r="N515" s="398"/>
      <c r="O515" s="398"/>
      <c r="P515" s="398"/>
      <c r="Q515" s="398"/>
      <c r="R515" s="398"/>
      <c r="S515" s="398"/>
      <c r="T515" s="398"/>
      <c r="U515" s="398"/>
      <c r="V515" s="398"/>
      <c r="W515" s="398"/>
      <c r="X515" s="398"/>
      <c r="Y515" s="398"/>
      <c r="Z515" s="398"/>
      <c r="AA515" s="398"/>
      <c r="AB515" s="398"/>
      <c r="AC515" s="398"/>
    </row>
    <row r="516" spans="1:29" s="162" customFormat="1" ht="51">
      <c r="A516" s="161"/>
      <c r="B516" s="159" t="s">
        <v>2509</v>
      </c>
      <c r="C516" s="440"/>
      <c r="D516" s="166"/>
      <c r="E516" s="458"/>
      <c r="F516" s="385"/>
      <c r="G516" s="422"/>
      <c r="H516" s="398"/>
      <c r="I516" s="398"/>
      <c r="J516" s="398"/>
      <c r="K516" s="398"/>
      <c r="L516" s="398"/>
      <c r="M516" s="398"/>
      <c r="N516" s="398"/>
      <c r="O516" s="398"/>
      <c r="P516" s="398"/>
      <c r="Q516" s="398"/>
      <c r="R516" s="398"/>
      <c r="S516" s="398"/>
      <c r="T516" s="398"/>
      <c r="U516" s="398"/>
      <c r="V516" s="398"/>
      <c r="W516" s="398"/>
      <c r="X516" s="398"/>
      <c r="Y516" s="398"/>
      <c r="Z516" s="398"/>
      <c r="AA516" s="398"/>
      <c r="AB516" s="398"/>
      <c r="AC516" s="398"/>
    </row>
    <row r="517" spans="1:29" s="162" customFormat="1" ht="25.5">
      <c r="A517" s="161"/>
      <c r="B517" s="159" t="s">
        <v>2308</v>
      </c>
      <c r="C517" s="440"/>
      <c r="D517" s="166"/>
      <c r="E517" s="458"/>
      <c r="F517" s="385"/>
      <c r="G517" s="422"/>
      <c r="H517" s="398"/>
      <c r="I517" s="398"/>
      <c r="J517" s="398"/>
      <c r="K517" s="398"/>
      <c r="L517" s="398"/>
      <c r="M517" s="398"/>
      <c r="N517" s="398"/>
      <c r="O517" s="398"/>
      <c r="P517" s="398"/>
      <c r="Q517" s="398"/>
      <c r="R517" s="398"/>
      <c r="S517" s="398"/>
      <c r="T517" s="398"/>
      <c r="U517" s="398"/>
      <c r="V517" s="398"/>
      <c r="W517" s="398"/>
      <c r="X517" s="398"/>
      <c r="Y517" s="398"/>
      <c r="Z517" s="398"/>
      <c r="AA517" s="398"/>
      <c r="AB517" s="398"/>
      <c r="AC517" s="398"/>
    </row>
    <row r="518" spans="1:29" s="162" customFormat="1" ht="153">
      <c r="A518" s="161"/>
      <c r="B518" s="159" t="s">
        <v>2289</v>
      </c>
      <c r="C518" s="440"/>
      <c r="D518" s="166"/>
      <c r="E518" s="458"/>
      <c r="F518" s="385"/>
      <c r="G518" s="422"/>
      <c r="H518" s="398"/>
      <c r="I518" s="398"/>
      <c r="J518" s="398"/>
      <c r="K518" s="398"/>
      <c r="L518" s="398"/>
      <c r="M518" s="398"/>
      <c r="N518" s="398"/>
      <c r="O518" s="398"/>
      <c r="P518" s="398"/>
      <c r="Q518" s="398"/>
      <c r="R518" s="398"/>
      <c r="S518" s="398"/>
      <c r="T518" s="398"/>
      <c r="U518" s="398"/>
      <c r="V518" s="398"/>
      <c r="W518" s="398"/>
      <c r="X518" s="398"/>
      <c r="Y518" s="398"/>
      <c r="Z518" s="398"/>
      <c r="AA518" s="398"/>
      <c r="AB518" s="398"/>
      <c r="AC518" s="398"/>
    </row>
    <row r="519" spans="1:29" s="162" customFormat="1" ht="51">
      <c r="A519" s="161"/>
      <c r="B519" s="159" t="s">
        <v>145</v>
      </c>
      <c r="C519" s="440"/>
      <c r="D519" s="166"/>
      <c r="E519" s="458"/>
      <c r="F519" s="385"/>
      <c r="G519" s="422"/>
      <c r="H519" s="398"/>
      <c r="I519" s="398"/>
      <c r="J519" s="398"/>
      <c r="K519" s="398"/>
      <c r="L519" s="398"/>
      <c r="M519" s="398"/>
      <c r="N519" s="398"/>
      <c r="O519" s="398"/>
      <c r="P519" s="398"/>
      <c r="Q519" s="398"/>
      <c r="R519" s="398"/>
      <c r="S519" s="398"/>
      <c r="T519" s="398"/>
      <c r="U519" s="398"/>
      <c r="V519" s="398"/>
      <c r="W519" s="398"/>
      <c r="X519" s="398"/>
      <c r="Y519" s="398"/>
      <c r="Z519" s="398"/>
      <c r="AA519" s="398"/>
      <c r="AB519" s="398"/>
      <c r="AC519" s="398"/>
    </row>
    <row r="520" spans="1:29" s="162" customFormat="1" ht="25.5">
      <c r="A520" s="161"/>
      <c r="B520" s="159" t="s">
        <v>364</v>
      </c>
      <c r="C520" s="440"/>
      <c r="D520" s="166"/>
      <c r="E520" s="458"/>
      <c r="F520" s="385"/>
      <c r="G520" s="422"/>
      <c r="H520" s="398"/>
      <c r="I520" s="398"/>
      <c r="J520" s="398"/>
      <c r="K520" s="398"/>
      <c r="L520" s="398"/>
      <c r="M520" s="398"/>
      <c r="N520" s="398"/>
      <c r="O520" s="398"/>
      <c r="P520" s="398"/>
      <c r="Q520" s="398"/>
      <c r="R520" s="398"/>
      <c r="S520" s="398"/>
      <c r="T520" s="398"/>
      <c r="U520" s="398"/>
      <c r="V520" s="398"/>
      <c r="W520" s="398"/>
      <c r="X520" s="398"/>
      <c r="Y520" s="398"/>
      <c r="Z520" s="398"/>
      <c r="AA520" s="398"/>
      <c r="AB520" s="398"/>
      <c r="AC520" s="398"/>
    </row>
    <row r="521" spans="1:29" s="162" customFormat="1" ht="25.5">
      <c r="A521" s="161"/>
      <c r="B521" s="159" t="s">
        <v>2325</v>
      </c>
      <c r="C521" s="440" t="s">
        <v>45</v>
      </c>
      <c r="D521" s="166">
        <v>1</v>
      </c>
      <c r="E521" s="458"/>
      <c r="F521" s="385">
        <f t="shared" ref="F521" si="38">D521*E521</f>
        <v>0</v>
      </c>
      <c r="G521" s="422"/>
      <c r="H521" s="398"/>
      <c r="I521" s="398"/>
      <c r="J521" s="398"/>
      <c r="K521" s="398"/>
      <c r="L521" s="398"/>
      <c r="M521" s="398"/>
      <c r="N521" s="398"/>
      <c r="O521" s="398"/>
      <c r="P521" s="398"/>
      <c r="Q521" s="398"/>
      <c r="R521" s="398"/>
      <c r="S521" s="398"/>
      <c r="T521" s="398"/>
      <c r="U521" s="398"/>
      <c r="V521" s="398"/>
      <c r="W521" s="398"/>
      <c r="X521" s="398"/>
      <c r="Y521" s="398"/>
      <c r="Z521" s="398"/>
      <c r="AA521" s="398"/>
      <c r="AB521" s="398"/>
      <c r="AC521" s="398"/>
    </row>
    <row r="522" spans="1:29" s="162" customFormat="1">
      <c r="A522" s="161"/>
      <c r="B522" s="159"/>
      <c r="C522" s="440"/>
      <c r="D522" s="166"/>
      <c r="E522" s="458"/>
      <c r="F522" s="385"/>
      <c r="G522" s="422"/>
      <c r="H522" s="398"/>
      <c r="I522" s="398"/>
      <c r="J522" s="398"/>
      <c r="K522" s="398"/>
      <c r="L522" s="398"/>
      <c r="M522" s="398"/>
      <c r="N522" s="398"/>
      <c r="O522" s="398"/>
      <c r="P522" s="398"/>
      <c r="Q522" s="398"/>
      <c r="R522" s="398"/>
      <c r="S522" s="398"/>
      <c r="T522" s="398"/>
      <c r="U522" s="398"/>
      <c r="V522" s="398"/>
      <c r="W522" s="398"/>
      <c r="X522" s="398"/>
      <c r="Y522" s="398"/>
      <c r="Z522" s="398"/>
      <c r="AA522" s="398"/>
      <c r="AB522" s="398"/>
      <c r="AC522" s="398"/>
    </row>
    <row r="523" spans="1:29" s="162" customFormat="1" ht="38.25">
      <c r="A523" s="161" t="s">
        <v>1713</v>
      </c>
      <c r="B523" s="159" t="s">
        <v>2326</v>
      </c>
      <c r="C523" s="440"/>
      <c r="D523" s="166"/>
      <c r="E523" s="458"/>
      <c r="F523" s="385"/>
      <c r="G523" s="422"/>
      <c r="H523" s="398"/>
      <c r="I523" s="398"/>
      <c r="J523" s="398"/>
      <c r="K523" s="398"/>
      <c r="L523" s="398"/>
      <c r="M523" s="398"/>
      <c r="N523" s="398"/>
      <c r="O523" s="398"/>
      <c r="P523" s="398"/>
      <c r="Q523" s="398"/>
      <c r="R523" s="398"/>
      <c r="S523" s="398"/>
      <c r="T523" s="398"/>
      <c r="U523" s="398"/>
      <c r="V523" s="398"/>
      <c r="W523" s="398"/>
      <c r="X523" s="398"/>
      <c r="Y523" s="398"/>
      <c r="Z523" s="398"/>
      <c r="AA523" s="398"/>
      <c r="AB523" s="398"/>
      <c r="AC523" s="398"/>
    </row>
    <row r="524" spans="1:29" s="162" customFormat="1" ht="25.5">
      <c r="A524" s="161"/>
      <c r="B524" s="159" t="s">
        <v>1694</v>
      </c>
      <c r="C524" s="440"/>
      <c r="D524" s="166"/>
      <c r="E524" s="458"/>
      <c r="F524" s="385"/>
      <c r="G524" s="422"/>
      <c r="H524" s="398"/>
      <c r="I524" s="398"/>
      <c r="J524" s="398"/>
      <c r="K524" s="398"/>
      <c r="L524" s="398"/>
      <c r="M524" s="398"/>
      <c r="N524" s="398"/>
      <c r="O524" s="398"/>
      <c r="P524" s="398"/>
      <c r="Q524" s="398"/>
      <c r="R524" s="398"/>
      <c r="S524" s="398"/>
      <c r="T524" s="398"/>
      <c r="U524" s="398"/>
      <c r="V524" s="398"/>
      <c r="W524" s="398"/>
      <c r="X524" s="398"/>
      <c r="Y524" s="398"/>
      <c r="Z524" s="398"/>
      <c r="AA524" s="398"/>
      <c r="AB524" s="398"/>
      <c r="AC524" s="398"/>
    </row>
    <row r="525" spans="1:29" s="162" customFormat="1" ht="25.5">
      <c r="A525" s="161"/>
      <c r="B525" s="159" t="s">
        <v>2508</v>
      </c>
      <c r="C525" s="440"/>
      <c r="D525" s="166"/>
      <c r="E525" s="458"/>
      <c r="F525" s="385"/>
      <c r="G525" s="422"/>
      <c r="H525" s="398"/>
      <c r="I525" s="398"/>
      <c r="J525" s="398"/>
      <c r="K525" s="398"/>
      <c r="L525" s="398"/>
      <c r="M525" s="398"/>
      <c r="N525" s="398"/>
      <c r="O525" s="398"/>
      <c r="P525" s="398"/>
      <c r="Q525" s="398"/>
      <c r="R525" s="398"/>
      <c r="S525" s="398"/>
      <c r="T525" s="398"/>
      <c r="U525" s="398"/>
      <c r="V525" s="398"/>
      <c r="W525" s="398"/>
      <c r="X525" s="398"/>
      <c r="Y525" s="398"/>
      <c r="Z525" s="398"/>
      <c r="AA525" s="398"/>
      <c r="AB525" s="398"/>
      <c r="AC525" s="398"/>
    </row>
    <row r="526" spans="1:29" s="162" customFormat="1" ht="51">
      <c r="A526" s="161"/>
      <c r="B526" s="159" t="s">
        <v>2509</v>
      </c>
      <c r="C526" s="440"/>
      <c r="D526" s="166"/>
      <c r="E526" s="458"/>
      <c r="F526" s="385"/>
      <c r="G526" s="422"/>
      <c r="H526" s="398"/>
      <c r="I526" s="398"/>
      <c r="J526" s="398"/>
      <c r="K526" s="398"/>
      <c r="L526" s="398"/>
      <c r="M526" s="398"/>
      <c r="N526" s="398"/>
      <c r="O526" s="398"/>
      <c r="P526" s="398"/>
      <c r="Q526" s="398"/>
      <c r="R526" s="398"/>
      <c r="S526" s="398"/>
      <c r="T526" s="398"/>
      <c r="U526" s="398"/>
      <c r="V526" s="398"/>
      <c r="W526" s="398"/>
      <c r="X526" s="398"/>
      <c r="Y526" s="398"/>
      <c r="Z526" s="398"/>
      <c r="AA526" s="398"/>
      <c r="AB526" s="398"/>
      <c r="AC526" s="398"/>
    </row>
    <row r="527" spans="1:29" s="162" customFormat="1" ht="25.5">
      <c r="A527" s="161"/>
      <c r="B527" s="159" t="s">
        <v>2301</v>
      </c>
      <c r="C527" s="440"/>
      <c r="D527" s="166"/>
      <c r="E527" s="458"/>
      <c r="F527" s="385"/>
      <c r="G527" s="422"/>
      <c r="H527" s="398"/>
      <c r="I527" s="398"/>
      <c r="J527" s="398"/>
      <c r="K527" s="398"/>
      <c r="L527" s="398"/>
      <c r="M527" s="398"/>
      <c r="N527" s="398"/>
      <c r="O527" s="398"/>
      <c r="P527" s="398"/>
      <c r="Q527" s="398"/>
      <c r="R527" s="398"/>
      <c r="S527" s="398"/>
      <c r="T527" s="398"/>
      <c r="U527" s="398"/>
      <c r="V527" s="398"/>
      <c r="W527" s="398"/>
      <c r="X527" s="398"/>
      <c r="Y527" s="398"/>
      <c r="Z527" s="398"/>
      <c r="AA527" s="398"/>
      <c r="AB527" s="398"/>
      <c r="AC527" s="398"/>
    </row>
    <row r="528" spans="1:29" s="162" customFormat="1" ht="165.75">
      <c r="A528" s="161"/>
      <c r="B528" s="159" t="s">
        <v>2322</v>
      </c>
      <c r="C528" s="440"/>
      <c r="D528" s="166"/>
      <c r="E528" s="458"/>
      <c r="F528" s="385"/>
      <c r="G528" s="422"/>
      <c r="H528" s="398"/>
      <c r="I528" s="398"/>
      <c r="J528" s="398"/>
      <c r="K528" s="398"/>
      <c r="L528" s="398"/>
      <c r="M528" s="398"/>
      <c r="N528" s="398"/>
      <c r="O528" s="398"/>
      <c r="P528" s="398"/>
      <c r="Q528" s="398"/>
      <c r="R528" s="398"/>
      <c r="S528" s="398"/>
      <c r="T528" s="398"/>
      <c r="U528" s="398"/>
      <c r="V528" s="398"/>
      <c r="W528" s="398"/>
      <c r="X528" s="398"/>
      <c r="Y528" s="398"/>
      <c r="Z528" s="398"/>
      <c r="AA528" s="398"/>
      <c r="AB528" s="398"/>
      <c r="AC528" s="398"/>
    </row>
    <row r="529" spans="1:29" s="162" customFormat="1" ht="51">
      <c r="A529" s="161"/>
      <c r="B529" s="159" t="s">
        <v>145</v>
      </c>
      <c r="C529" s="440"/>
      <c r="D529" s="166"/>
      <c r="E529" s="458"/>
      <c r="F529" s="385"/>
      <c r="G529" s="422"/>
      <c r="H529" s="398"/>
      <c r="I529" s="398"/>
      <c r="J529" s="398"/>
      <c r="K529" s="398"/>
      <c r="L529" s="398"/>
      <c r="M529" s="398"/>
      <c r="N529" s="398"/>
      <c r="O529" s="398"/>
      <c r="P529" s="398"/>
      <c r="Q529" s="398"/>
      <c r="R529" s="398"/>
      <c r="S529" s="398"/>
      <c r="T529" s="398"/>
      <c r="U529" s="398"/>
      <c r="V529" s="398"/>
      <c r="W529" s="398"/>
      <c r="X529" s="398"/>
      <c r="Y529" s="398"/>
      <c r="Z529" s="398"/>
      <c r="AA529" s="398"/>
      <c r="AB529" s="398"/>
      <c r="AC529" s="398"/>
    </row>
    <row r="530" spans="1:29" s="162" customFormat="1" ht="25.5">
      <c r="A530" s="161"/>
      <c r="B530" s="159" t="s">
        <v>1734</v>
      </c>
      <c r="C530" s="440"/>
      <c r="D530" s="166"/>
      <c r="E530" s="458"/>
      <c r="F530" s="385"/>
      <c r="G530" s="422"/>
      <c r="H530" s="398"/>
      <c r="I530" s="398"/>
      <c r="J530" s="398"/>
      <c r="K530" s="398"/>
      <c r="L530" s="398"/>
      <c r="M530" s="398"/>
      <c r="N530" s="398"/>
      <c r="O530" s="398"/>
      <c r="P530" s="398"/>
      <c r="Q530" s="398"/>
      <c r="R530" s="398"/>
      <c r="S530" s="398"/>
      <c r="T530" s="398"/>
      <c r="U530" s="398"/>
      <c r="V530" s="398"/>
      <c r="W530" s="398"/>
      <c r="X530" s="398"/>
      <c r="Y530" s="398"/>
      <c r="Z530" s="398"/>
      <c r="AA530" s="398"/>
      <c r="AB530" s="398"/>
      <c r="AC530" s="398"/>
    </row>
    <row r="531" spans="1:29" s="162" customFormat="1" ht="25.5">
      <c r="A531" s="161"/>
      <c r="B531" s="159" t="s">
        <v>2327</v>
      </c>
      <c r="C531" s="440" t="s">
        <v>45</v>
      </c>
      <c r="D531" s="166">
        <v>2</v>
      </c>
      <c r="E531" s="458"/>
      <c r="F531" s="385">
        <f t="shared" ref="F531" si="39">D531*E531</f>
        <v>0</v>
      </c>
      <c r="G531" s="422"/>
      <c r="H531" s="398"/>
      <c r="I531" s="398"/>
      <c r="J531" s="398"/>
      <c r="K531" s="398"/>
      <c r="L531" s="398"/>
      <c r="M531" s="398"/>
      <c r="N531" s="398"/>
      <c r="O531" s="398"/>
      <c r="P531" s="398"/>
      <c r="Q531" s="398"/>
      <c r="R531" s="398"/>
      <c r="S531" s="398"/>
      <c r="T531" s="398"/>
      <c r="U531" s="398"/>
      <c r="V531" s="398"/>
      <c r="W531" s="398"/>
      <c r="X531" s="398"/>
      <c r="Y531" s="398"/>
      <c r="Z531" s="398"/>
      <c r="AA531" s="398"/>
      <c r="AB531" s="398"/>
      <c r="AC531" s="398"/>
    </row>
    <row r="532" spans="1:29" s="162" customFormat="1">
      <c r="A532" s="161"/>
      <c r="B532" s="159"/>
      <c r="C532" s="440"/>
      <c r="D532" s="166"/>
      <c r="E532" s="458"/>
      <c r="F532" s="385"/>
      <c r="G532" s="422"/>
      <c r="H532" s="398"/>
      <c r="I532" s="398"/>
      <c r="J532" s="398"/>
      <c r="K532" s="398"/>
      <c r="L532" s="398"/>
      <c r="M532" s="398"/>
      <c r="N532" s="398"/>
      <c r="O532" s="398"/>
      <c r="P532" s="398"/>
      <c r="Q532" s="398"/>
      <c r="R532" s="398"/>
      <c r="S532" s="398"/>
      <c r="T532" s="398"/>
      <c r="U532" s="398"/>
      <c r="V532" s="398"/>
      <c r="W532" s="398"/>
      <c r="X532" s="398"/>
      <c r="Y532" s="398"/>
      <c r="Z532" s="398"/>
      <c r="AA532" s="398"/>
      <c r="AB532" s="398"/>
      <c r="AC532" s="398"/>
    </row>
    <row r="533" spans="1:29" s="162" customFormat="1" ht="54">
      <c r="A533" s="161" t="s">
        <v>1714</v>
      </c>
      <c r="B533" s="159" t="s">
        <v>2328</v>
      </c>
      <c r="C533" s="440"/>
      <c r="D533" s="166"/>
      <c r="E533" s="458"/>
      <c r="F533" s="385"/>
      <c r="G533" s="422"/>
      <c r="H533" s="398"/>
      <c r="I533" s="398"/>
      <c r="J533" s="398"/>
      <c r="K533" s="398"/>
      <c r="L533" s="398"/>
      <c r="M533" s="398"/>
      <c r="N533" s="398"/>
      <c r="O533" s="398"/>
      <c r="P533" s="398"/>
      <c r="Q533" s="398"/>
      <c r="R533" s="398"/>
      <c r="S533" s="398"/>
      <c r="T533" s="398"/>
      <c r="U533" s="398"/>
      <c r="V533" s="398"/>
      <c r="W533" s="398"/>
      <c r="X533" s="398"/>
      <c r="Y533" s="398"/>
      <c r="Z533" s="398"/>
      <c r="AA533" s="398"/>
      <c r="AB533" s="398"/>
      <c r="AC533" s="398"/>
    </row>
    <row r="534" spans="1:29" s="162" customFormat="1" ht="25.5">
      <c r="A534" s="161"/>
      <c r="B534" s="159" t="s">
        <v>1695</v>
      </c>
      <c r="C534" s="440"/>
      <c r="D534" s="166"/>
      <c r="E534" s="458"/>
      <c r="F534" s="385"/>
      <c r="G534" s="422"/>
      <c r="H534" s="398"/>
      <c r="I534" s="398"/>
      <c r="J534" s="398"/>
      <c r="K534" s="398"/>
      <c r="L534" s="398"/>
      <c r="M534" s="398"/>
      <c r="N534" s="398"/>
      <c r="O534" s="398"/>
      <c r="P534" s="398"/>
      <c r="Q534" s="398"/>
      <c r="R534" s="398"/>
      <c r="S534" s="398"/>
      <c r="T534" s="398"/>
      <c r="U534" s="398"/>
      <c r="V534" s="398"/>
      <c r="W534" s="398"/>
      <c r="X534" s="398"/>
      <c r="Y534" s="398"/>
      <c r="Z534" s="398"/>
      <c r="AA534" s="398"/>
      <c r="AB534" s="398"/>
      <c r="AC534" s="398"/>
    </row>
    <row r="535" spans="1:29" s="162" customFormat="1" ht="25.5">
      <c r="A535" s="161"/>
      <c r="B535" s="159" t="s">
        <v>2508</v>
      </c>
      <c r="C535" s="440"/>
      <c r="D535" s="166"/>
      <c r="E535" s="458"/>
      <c r="F535" s="385"/>
      <c r="G535" s="422"/>
      <c r="H535" s="398"/>
      <c r="I535" s="398"/>
      <c r="J535" s="398"/>
      <c r="K535" s="398"/>
      <c r="L535" s="398"/>
      <c r="M535" s="398"/>
      <c r="N535" s="398"/>
      <c r="O535" s="398"/>
      <c r="P535" s="398"/>
      <c r="Q535" s="398"/>
      <c r="R535" s="398"/>
      <c r="S535" s="398"/>
      <c r="T535" s="398"/>
      <c r="U535" s="398"/>
      <c r="V535" s="398"/>
      <c r="W535" s="398"/>
      <c r="X535" s="398"/>
      <c r="Y535" s="398"/>
      <c r="Z535" s="398"/>
      <c r="AA535" s="398"/>
      <c r="AB535" s="398"/>
      <c r="AC535" s="398"/>
    </row>
    <row r="536" spans="1:29" s="162" customFormat="1" ht="51">
      <c r="A536" s="161"/>
      <c r="B536" s="159" t="s">
        <v>2509</v>
      </c>
      <c r="C536" s="440"/>
      <c r="D536" s="166"/>
      <c r="E536" s="458"/>
      <c r="F536" s="385"/>
      <c r="G536" s="422"/>
      <c r="H536" s="398"/>
      <c r="I536" s="398"/>
      <c r="J536" s="398"/>
      <c r="K536" s="398"/>
      <c r="L536" s="398"/>
      <c r="M536" s="398"/>
      <c r="N536" s="398"/>
      <c r="O536" s="398"/>
      <c r="P536" s="398"/>
      <c r="Q536" s="398"/>
      <c r="R536" s="398"/>
      <c r="S536" s="398"/>
      <c r="T536" s="398"/>
      <c r="U536" s="398"/>
      <c r="V536" s="398"/>
      <c r="W536" s="398"/>
      <c r="X536" s="398"/>
      <c r="Y536" s="398"/>
      <c r="Z536" s="398"/>
      <c r="AA536" s="398"/>
      <c r="AB536" s="398"/>
      <c r="AC536" s="398"/>
    </row>
    <row r="537" spans="1:29" s="162" customFormat="1" ht="25.5">
      <c r="A537" s="161"/>
      <c r="B537" s="159" t="s">
        <v>2301</v>
      </c>
      <c r="C537" s="440"/>
      <c r="D537" s="166"/>
      <c r="E537" s="458"/>
      <c r="F537" s="385"/>
      <c r="G537" s="422"/>
      <c r="H537" s="398"/>
      <c r="I537" s="398"/>
      <c r="J537" s="398"/>
      <c r="K537" s="398"/>
      <c r="L537" s="398"/>
      <c r="M537" s="398"/>
      <c r="N537" s="398"/>
      <c r="O537" s="398"/>
      <c r="P537" s="398"/>
      <c r="Q537" s="398"/>
      <c r="R537" s="398"/>
      <c r="S537" s="398"/>
      <c r="T537" s="398"/>
      <c r="U537" s="398"/>
      <c r="V537" s="398"/>
      <c r="W537" s="398"/>
      <c r="X537" s="398"/>
      <c r="Y537" s="398"/>
      <c r="Z537" s="398"/>
      <c r="AA537" s="398"/>
      <c r="AB537" s="398"/>
      <c r="AC537" s="398"/>
    </row>
    <row r="538" spans="1:29" s="162" customFormat="1" ht="165.75">
      <c r="A538" s="161"/>
      <c r="B538" s="159" t="s">
        <v>2329</v>
      </c>
      <c r="C538" s="440"/>
      <c r="D538" s="166"/>
      <c r="E538" s="458"/>
      <c r="F538" s="385"/>
      <c r="G538" s="422"/>
      <c r="H538" s="398"/>
      <c r="I538" s="398"/>
      <c r="J538" s="398"/>
      <c r="K538" s="398"/>
      <c r="L538" s="398"/>
      <c r="M538" s="398"/>
      <c r="N538" s="398"/>
      <c r="O538" s="398"/>
      <c r="P538" s="398"/>
      <c r="Q538" s="398"/>
      <c r="R538" s="398"/>
      <c r="S538" s="398"/>
      <c r="T538" s="398"/>
      <c r="U538" s="398"/>
      <c r="V538" s="398"/>
      <c r="W538" s="398"/>
      <c r="X538" s="398"/>
      <c r="Y538" s="398"/>
      <c r="Z538" s="398"/>
      <c r="AA538" s="398"/>
      <c r="AB538" s="398"/>
      <c r="AC538" s="398"/>
    </row>
    <row r="539" spans="1:29" s="162" customFormat="1" ht="51">
      <c r="A539" s="161"/>
      <c r="B539" s="159" t="s">
        <v>145</v>
      </c>
      <c r="C539" s="440"/>
      <c r="D539" s="166"/>
      <c r="E539" s="458"/>
      <c r="F539" s="385"/>
      <c r="G539" s="422"/>
      <c r="H539" s="398"/>
      <c r="I539" s="398"/>
      <c r="J539" s="398"/>
      <c r="K539" s="398"/>
      <c r="L539" s="398"/>
      <c r="M539" s="398"/>
      <c r="N539" s="398"/>
      <c r="O539" s="398"/>
      <c r="P539" s="398"/>
      <c r="Q539" s="398"/>
      <c r="R539" s="398"/>
      <c r="S539" s="398"/>
      <c r="T539" s="398"/>
      <c r="U539" s="398"/>
      <c r="V539" s="398"/>
      <c r="W539" s="398"/>
      <c r="X539" s="398"/>
      <c r="Y539" s="398"/>
      <c r="Z539" s="398"/>
      <c r="AA539" s="398"/>
      <c r="AB539" s="398"/>
      <c r="AC539" s="398"/>
    </row>
    <row r="540" spans="1:29" s="162" customFormat="1" ht="25.5">
      <c r="A540" s="161"/>
      <c r="B540" s="159" t="s">
        <v>1734</v>
      </c>
      <c r="C540" s="440"/>
      <c r="D540" s="166"/>
      <c r="E540" s="458"/>
      <c r="F540" s="385"/>
      <c r="G540" s="422"/>
      <c r="H540" s="398"/>
      <c r="I540" s="398"/>
      <c r="J540" s="398"/>
      <c r="K540" s="398"/>
      <c r="L540" s="398"/>
      <c r="M540" s="398"/>
      <c r="N540" s="398"/>
      <c r="O540" s="398"/>
      <c r="P540" s="398"/>
      <c r="Q540" s="398"/>
      <c r="R540" s="398"/>
      <c r="S540" s="398"/>
      <c r="T540" s="398"/>
      <c r="U540" s="398"/>
      <c r="V540" s="398"/>
      <c r="W540" s="398"/>
      <c r="X540" s="398"/>
      <c r="Y540" s="398"/>
      <c r="Z540" s="398"/>
      <c r="AA540" s="398"/>
      <c r="AB540" s="398"/>
      <c r="AC540" s="398"/>
    </row>
    <row r="541" spans="1:29" s="162" customFormat="1" ht="25.5">
      <c r="A541" s="161"/>
      <c r="B541" s="159" t="s">
        <v>2330</v>
      </c>
      <c r="C541" s="440" t="s">
        <v>45</v>
      </c>
      <c r="D541" s="166">
        <v>1</v>
      </c>
      <c r="E541" s="458"/>
      <c r="F541" s="385">
        <f t="shared" ref="F541:F551" si="40">D541*E541</f>
        <v>0</v>
      </c>
      <c r="G541" s="422"/>
      <c r="H541" s="398"/>
      <c r="I541" s="398"/>
      <c r="J541" s="398"/>
      <c r="K541" s="398"/>
      <c r="L541" s="398"/>
      <c r="M541" s="398"/>
      <c r="N541" s="398"/>
      <c r="O541" s="398"/>
      <c r="P541" s="398"/>
      <c r="Q541" s="398"/>
      <c r="R541" s="398"/>
      <c r="S541" s="398"/>
      <c r="T541" s="398"/>
      <c r="U541" s="398"/>
      <c r="V541" s="398"/>
      <c r="W541" s="398"/>
      <c r="X541" s="398"/>
      <c r="Y541" s="398"/>
      <c r="Z541" s="398"/>
      <c r="AA541" s="398"/>
      <c r="AB541" s="398"/>
      <c r="AC541" s="398"/>
    </row>
    <row r="542" spans="1:29" s="162" customFormat="1">
      <c r="A542" s="161"/>
      <c r="B542" s="159"/>
      <c r="C542" s="440"/>
      <c r="D542" s="166"/>
      <c r="E542" s="458"/>
      <c r="F542" s="385"/>
      <c r="G542" s="422"/>
      <c r="H542" s="398"/>
      <c r="I542" s="398"/>
      <c r="J542" s="398"/>
      <c r="K542" s="398"/>
      <c r="L542" s="398"/>
      <c r="M542" s="398"/>
      <c r="N542" s="398"/>
      <c r="O542" s="398"/>
      <c r="P542" s="398"/>
      <c r="Q542" s="398"/>
      <c r="R542" s="398"/>
      <c r="S542" s="398"/>
      <c r="T542" s="398"/>
      <c r="U542" s="398"/>
      <c r="V542" s="398"/>
      <c r="W542" s="398"/>
      <c r="X542" s="398"/>
      <c r="Y542" s="398"/>
      <c r="Z542" s="398"/>
      <c r="AA542" s="398"/>
      <c r="AB542" s="398"/>
      <c r="AC542" s="398"/>
    </row>
    <row r="543" spans="1:29" s="162" customFormat="1" ht="54">
      <c r="A543" s="161" t="s">
        <v>1715</v>
      </c>
      <c r="B543" s="159" t="s">
        <v>2331</v>
      </c>
      <c r="C543" s="440"/>
      <c r="D543" s="166"/>
      <c r="E543" s="458"/>
      <c r="F543" s="385"/>
      <c r="G543" s="422"/>
      <c r="H543" s="398"/>
      <c r="I543" s="398"/>
      <c r="J543" s="398"/>
      <c r="K543" s="398"/>
      <c r="L543" s="398"/>
      <c r="M543" s="398"/>
      <c r="N543" s="398"/>
      <c r="O543" s="398"/>
      <c r="P543" s="398"/>
      <c r="Q543" s="398"/>
      <c r="R543" s="398"/>
      <c r="S543" s="398"/>
      <c r="T543" s="398"/>
      <c r="U543" s="398"/>
      <c r="V543" s="398"/>
      <c r="W543" s="398"/>
      <c r="X543" s="398"/>
      <c r="Y543" s="398"/>
      <c r="Z543" s="398"/>
      <c r="AA543" s="398"/>
      <c r="AB543" s="398"/>
      <c r="AC543" s="398"/>
    </row>
    <row r="544" spans="1:29" s="162" customFormat="1" ht="25.5">
      <c r="A544" s="161"/>
      <c r="B544" s="159" t="s">
        <v>1695</v>
      </c>
      <c r="C544" s="440"/>
      <c r="D544" s="166"/>
      <c r="E544" s="458"/>
      <c r="F544" s="385"/>
      <c r="G544" s="422"/>
      <c r="H544" s="398"/>
      <c r="I544" s="398"/>
      <c r="J544" s="398"/>
      <c r="K544" s="398"/>
      <c r="L544" s="398"/>
      <c r="M544" s="398"/>
      <c r="N544" s="398"/>
      <c r="O544" s="398"/>
      <c r="P544" s="398"/>
      <c r="Q544" s="398"/>
      <c r="R544" s="398"/>
      <c r="S544" s="398"/>
      <c r="T544" s="398"/>
      <c r="U544" s="398"/>
      <c r="V544" s="398"/>
      <c r="W544" s="398"/>
      <c r="X544" s="398"/>
      <c r="Y544" s="398"/>
      <c r="Z544" s="398"/>
      <c r="AA544" s="398"/>
      <c r="AB544" s="398"/>
      <c r="AC544" s="398"/>
    </row>
    <row r="545" spans="1:29" s="162" customFormat="1" ht="25.5">
      <c r="A545" s="161"/>
      <c r="B545" s="159" t="s">
        <v>2494</v>
      </c>
      <c r="C545" s="440"/>
      <c r="D545" s="166"/>
      <c r="E545" s="458"/>
      <c r="F545" s="385"/>
      <c r="G545" s="422"/>
      <c r="H545" s="398"/>
      <c r="I545" s="398"/>
      <c r="J545" s="398"/>
      <c r="K545" s="398"/>
      <c r="L545" s="398"/>
      <c r="M545" s="398"/>
      <c r="N545" s="398"/>
      <c r="O545" s="398"/>
      <c r="P545" s="398"/>
      <c r="Q545" s="398"/>
      <c r="R545" s="398"/>
      <c r="S545" s="398"/>
      <c r="T545" s="398"/>
      <c r="U545" s="398"/>
      <c r="V545" s="398"/>
      <c r="W545" s="398"/>
      <c r="X545" s="398"/>
      <c r="Y545" s="398"/>
      <c r="Z545" s="398"/>
      <c r="AA545" s="398"/>
      <c r="AB545" s="398"/>
      <c r="AC545" s="398"/>
    </row>
    <row r="546" spans="1:29" s="162" customFormat="1" ht="51">
      <c r="A546" s="161"/>
      <c r="B546" s="159" t="s">
        <v>2509</v>
      </c>
      <c r="C546" s="440"/>
      <c r="D546" s="166"/>
      <c r="E546" s="458"/>
      <c r="F546" s="385"/>
      <c r="G546" s="422"/>
      <c r="H546" s="398"/>
      <c r="I546" s="398"/>
      <c r="J546" s="398"/>
      <c r="K546" s="398"/>
      <c r="L546" s="398"/>
      <c r="M546" s="398"/>
      <c r="N546" s="398"/>
      <c r="O546" s="398"/>
      <c r="P546" s="398"/>
      <c r="Q546" s="398"/>
      <c r="R546" s="398"/>
      <c r="S546" s="398"/>
      <c r="T546" s="398"/>
      <c r="U546" s="398"/>
      <c r="V546" s="398"/>
      <c r="W546" s="398"/>
      <c r="X546" s="398"/>
      <c r="Y546" s="398"/>
      <c r="Z546" s="398"/>
      <c r="AA546" s="398"/>
      <c r="AB546" s="398"/>
      <c r="AC546" s="398"/>
    </row>
    <row r="547" spans="1:29" s="162" customFormat="1" ht="25.5">
      <c r="A547" s="161"/>
      <c r="B547" s="159" t="s">
        <v>2301</v>
      </c>
      <c r="C547" s="440"/>
      <c r="D547" s="166"/>
      <c r="E547" s="458"/>
      <c r="F547" s="385"/>
      <c r="G547" s="422"/>
      <c r="H547" s="398"/>
      <c r="I547" s="398"/>
      <c r="J547" s="398"/>
      <c r="K547" s="398"/>
      <c r="L547" s="398"/>
      <c r="M547" s="398"/>
      <c r="N547" s="398"/>
      <c r="O547" s="398"/>
      <c r="P547" s="398"/>
      <c r="Q547" s="398"/>
      <c r="R547" s="398"/>
      <c r="S547" s="398"/>
      <c r="T547" s="398"/>
      <c r="U547" s="398"/>
      <c r="V547" s="398"/>
      <c r="W547" s="398"/>
      <c r="X547" s="398"/>
      <c r="Y547" s="398"/>
      <c r="Z547" s="398"/>
      <c r="AA547" s="398"/>
      <c r="AB547" s="398"/>
      <c r="AC547" s="398"/>
    </row>
    <row r="548" spans="1:29" s="162" customFormat="1" ht="153">
      <c r="A548" s="161"/>
      <c r="B548" s="159" t="s">
        <v>2289</v>
      </c>
      <c r="C548" s="440"/>
      <c r="D548" s="166"/>
      <c r="E548" s="458"/>
      <c r="F548" s="385"/>
      <c r="G548" s="422"/>
      <c r="H548" s="398"/>
      <c r="I548" s="398"/>
      <c r="J548" s="398"/>
      <c r="K548" s="398"/>
      <c r="L548" s="398"/>
      <c r="M548" s="398"/>
      <c r="N548" s="398"/>
      <c r="O548" s="398"/>
      <c r="P548" s="398"/>
      <c r="Q548" s="398"/>
      <c r="R548" s="398"/>
      <c r="S548" s="398"/>
      <c r="T548" s="398"/>
      <c r="U548" s="398"/>
      <c r="V548" s="398"/>
      <c r="W548" s="398"/>
      <c r="X548" s="398"/>
      <c r="Y548" s="398"/>
      <c r="Z548" s="398"/>
      <c r="AA548" s="398"/>
      <c r="AB548" s="398"/>
      <c r="AC548" s="398"/>
    </row>
    <row r="549" spans="1:29" s="162" customFormat="1" ht="51">
      <c r="A549" s="161"/>
      <c r="B549" s="159" t="s">
        <v>145</v>
      </c>
      <c r="C549" s="440"/>
      <c r="D549" s="166"/>
      <c r="E549" s="458"/>
      <c r="F549" s="385"/>
      <c r="G549" s="422"/>
      <c r="H549" s="398"/>
      <c r="I549" s="398"/>
      <c r="J549" s="398"/>
      <c r="K549" s="398"/>
      <c r="L549" s="398"/>
      <c r="M549" s="398"/>
      <c r="N549" s="398"/>
      <c r="O549" s="398"/>
      <c r="P549" s="398"/>
      <c r="Q549" s="398"/>
      <c r="R549" s="398"/>
      <c r="S549" s="398"/>
      <c r="T549" s="398"/>
      <c r="U549" s="398"/>
      <c r="V549" s="398"/>
      <c r="W549" s="398"/>
      <c r="X549" s="398"/>
      <c r="Y549" s="398"/>
      <c r="Z549" s="398"/>
      <c r="AA549" s="398"/>
      <c r="AB549" s="398"/>
      <c r="AC549" s="398"/>
    </row>
    <row r="550" spans="1:29" s="162" customFormat="1" ht="25.5">
      <c r="A550" s="161"/>
      <c r="B550" s="159" t="s">
        <v>364</v>
      </c>
      <c r="C550" s="440"/>
      <c r="D550" s="166"/>
      <c r="E550" s="458"/>
      <c r="F550" s="385"/>
      <c r="G550" s="422"/>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row>
    <row r="551" spans="1:29" s="162" customFormat="1" ht="25.5">
      <c r="A551" s="161"/>
      <c r="B551" s="159" t="s">
        <v>2332</v>
      </c>
      <c r="C551" s="440" t="s">
        <v>45</v>
      </c>
      <c r="D551" s="166">
        <v>1</v>
      </c>
      <c r="E551" s="458"/>
      <c r="F551" s="385">
        <f t="shared" si="40"/>
        <v>0</v>
      </c>
      <c r="G551" s="422"/>
      <c r="H551" s="398"/>
      <c r="I551" s="398"/>
      <c r="J551" s="398"/>
      <c r="K551" s="398"/>
      <c r="L551" s="398"/>
      <c r="M551" s="398"/>
      <c r="N551" s="398"/>
      <c r="O551" s="398"/>
      <c r="P551" s="398"/>
      <c r="Q551" s="398"/>
      <c r="R551" s="398"/>
      <c r="S551" s="398"/>
      <c r="T551" s="398"/>
      <c r="U551" s="398"/>
      <c r="V551" s="398"/>
      <c r="W551" s="398"/>
      <c r="X551" s="398"/>
      <c r="Y551" s="398"/>
      <c r="Z551" s="398"/>
      <c r="AA551" s="398"/>
      <c r="AB551" s="398"/>
      <c r="AC551" s="398"/>
    </row>
    <row r="552" spans="1:29" s="162" customFormat="1">
      <c r="A552" s="161"/>
      <c r="B552" s="159"/>
      <c r="C552" s="440"/>
      <c r="D552" s="166"/>
      <c r="E552" s="458"/>
      <c r="F552" s="385"/>
      <c r="G552" s="422"/>
      <c r="H552" s="398"/>
      <c r="I552" s="398"/>
      <c r="J552" s="398"/>
      <c r="K552" s="398"/>
      <c r="L552" s="398"/>
      <c r="M552" s="398"/>
      <c r="N552" s="398"/>
      <c r="O552" s="398"/>
      <c r="P552" s="398"/>
      <c r="Q552" s="398"/>
      <c r="R552" s="398"/>
      <c r="S552" s="398"/>
      <c r="T552" s="398"/>
      <c r="U552" s="398"/>
      <c r="V552" s="398"/>
      <c r="W552" s="398"/>
      <c r="X552" s="398"/>
      <c r="Y552" s="398"/>
      <c r="Z552" s="398"/>
      <c r="AA552" s="398"/>
      <c r="AB552" s="398"/>
      <c r="AC552" s="398"/>
    </row>
    <row r="553" spans="1:29" s="162" customFormat="1" ht="54">
      <c r="A553" s="161" t="s">
        <v>1716</v>
      </c>
      <c r="B553" s="159" t="s">
        <v>2333</v>
      </c>
      <c r="C553" s="440"/>
      <c r="D553" s="166"/>
      <c r="E553" s="458"/>
      <c r="F553" s="385"/>
      <c r="G553" s="422"/>
      <c r="H553" s="398"/>
      <c r="I553" s="398"/>
      <c r="J553" s="398"/>
      <c r="K553" s="398"/>
      <c r="L553" s="398"/>
      <c r="M553" s="398"/>
      <c r="N553" s="398"/>
      <c r="O553" s="398"/>
      <c r="P553" s="398"/>
      <c r="Q553" s="398"/>
      <c r="R553" s="398"/>
      <c r="S553" s="398"/>
      <c r="T553" s="398"/>
      <c r="U553" s="398"/>
      <c r="V553" s="398"/>
      <c r="W553" s="398"/>
      <c r="X553" s="398"/>
      <c r="Y553" s="398"/>
      <c r="Z553" s="398"/>
      <c r="AA553" s="398"/>
      <c r="AB553" s="398"/>
      <c r="AC553" s="398"/>
    </row>
    <row r="554" spans="1:29" s="162" customFormat="1" ht="25.5">
      <c r="A554" s="161"/>
      <c r="B554" s="159" t="s">
        <v>1695</v>
      </c>
      <c r="C554" s="440"/>
      <c r="D554" s="166"/>
      <c r="E554" s="458"/>
      <c r="F554" s="385"/>
      <c r="G554" s="422"/>
      <c r="H554" s="398"/>
      <c r="I554" s="398"/>
      <c r="J554" s="398"/>
      <c r="K554" s="398"/>
      <c r="L554" s="398"/>
      <c r="M554" s="398"/>
      <c r="N554" s="398"/>
      <c r="O554" s="398"/>
      <c r="P554" s="398"/>
      <c r="Q554" s="398"/>
      <c r="R554" s="398"/>
      <c r="S554" s="398"/>
      <c r="T554" s="398"/>
      <c r="U554" s="398"/>
      <c r="V554" s="398"/>
      <c r="W554" s="398"/>
      <c r="X554" s="398"/>
      <c r="Y554" s="398"/>
      <c r="Z554" s="398"/>
      <c r="AA554" s="398"/>
      <c r="AB554" s="398"/>
      <c r="AC554" s="398"/>
    </row>
    <row r="555" spans="1:29" s="162" customFormat="1" ht="25.5">
      <c r="A555" s="161"/>
      <c r="B555" s="159" t="s">
        <v>2508</v>
      </c>
      <c r="C555" s="440"/>
      <c r="D555" s="166"/>
      <c r="E555" s="458"/>
      <c r="F555" s="385"/>
      <c r="G555" s="422"/>
      <c r="H555" s="398"/>
      <c r="I555" s="398"/>
      <c r="J555" s="398"/>
      <c r="K555" s="398"/>
      <c r="L555" s="398"/>
      <c r="M555" s="398"/>
      <c r="N555" s="398"/>
      <c r="O555" s="398"/>
      <c r="P555" s="398"/>
      <c r="Q555" s="398"/>
      <c r="R555" s="398"/>
      <c r="S555" s="398"/>
      <c r="T555" s="398"/>
      <c r="U555" s="398"/>
      <c r="V555" s="398"/>
      <c r="W555" s="398"/>
      <c r="X555" s="398"/>
      <c r="Y555" s="398"/>
      <c r="Z555" s="398"/>
      <c r="AA555" s="398"/>
      <c r="AB555" s="398"/>
      <c r="AC555" s="398"/>
    </row>
    <row r="556" spans="1:29" s="162" customFormat="1" ht="51">
      <c r="A556" s="161"/>
      <c r="B556" s="159" t="s">
        <v>2509</v>
      </c>
      <c r="C556" s="440"/>
      <c r="D556" s="166"/>
      <c r="E556" s="458"/>
      <c r="F556" s="385"/>
      <c r="G556" s="422"/>
      <c r="H556" s="398"/>
      <c r="I556" s="398"/>
      <c r="J556" s="398"/>
      <c r="K556" s="398"/>
      <c r="L556" s="398"/>
      <c r="M556" s="398"/>
      <c r="N556" s="398"/>
      <c r="O556" s="398"/>
      <c r="P556" s="398"/>
      <c r="Q556" s="398"/>
      <c r="R556" s="398"/>
      <c r="S556" s="398"/>
      <c r="T556" s="398"/>
      <c r="U556" s="398"/>
      <c r="V556" s="398"/>
      <c r="W556" s="398"/>
      <c r="X556" s="398"/>
      <c r="Y556" s="398"/>
      <c r="Z556" s="398"/>
      <c r="AA556" s="398"/>
      <c r="AB556" s="398"/>
      <c r="AC556" s="398"/>
    </row>
    <row r="557" spans="1:29" s="162" customFormat="1" ht="25.5">
      <c r="A557" s="161"/>
      <c r="B557" s="159" t="s">
        <v>2301</v>
      </c>
      <c r="C557" s="440"/>
      <c r="D557" s="166"/>
      <c r="E557" s="458"/>
      <c r="F557" s="385"/>
      <c r="G557" s="422"/>
      <c r="H557" s="398"/>
      <c r="I557" s="398"/>
      <c r="J557" s="398"/>
      <c r="K557" s="398"/>
      <c r="L557" s="398"/>
      <c r="M557" s="398"/>
      <c r="N557" s="398"/>
      <c r="O557" s="398"/>
      <c r="P557" s="398"/>
      <c r="Q557" s="398"/>
      <c r="R557" s="398"/>
      <c r="S557" s="398"/>
      <c r="T557" s="398"/>
      <c r="U557" s="398"/>
      <c r="V557" s="398"/>
      <c r="W557" s="398"/>
      <c r="X557" s="398"/>
      <c r="Y557" s="398"/>
      <c r="Z557" s="398"/>
      <c r="AA557" s="398"/>
      <c r="AB557" s="398"/>
      <c r="AC557" s="398"/>
    </row>
    <row r="558" spans="1:29" s="162" customFormat="1" ht="165.75">
      <c r="A558" s="161"/>
      <c r="B558" s="159" t="s">
        <v>2834</v>
      </c>
      <c r="C558" s="440"/>
      <c r="D558" s="166"/>
      <c r="E558" s="458"/>
      <c r="F558" s="385"/>
      <c r="G558" s="422"/>
      <c r="H558" s="398"/>
      <c r="I558" s="398"/>
      <c r="J558" s="398"/>
      <c r="K558" s="398"/>
      <c r="L558" s="398"/>
      <c r="M558" s="398"/>
      <c r="N558" s="398"/>
      <c r="O558" s="398"/>
      <c r="P558" s="398"/>
      <c r="Q558" s="398"/>
      <c r="R558" s="398"/>
      <c r="S558" s="398"/>
      <c r="T558" s="398"/>
      <c r="U558" s="398"/>
      <c r="V558" s="398"/>
      <c r="W558" s="398"/>
      <c r="X558" s="398"/>
      <c r="Y558" s="398"/>
      <c r="Z558" s="398"/>
      <c r="AA558" s="398"/>
      <c r="AB558" s="398"/>
      <c r="AC558" s="398"/>
    </row>
    <row r="559" spans="1:29" s="162" customFormat="1" ht="51">
      <c r="A559" s="161"/>
      <c r="B559" s="159" t="s">
        <v>145</v>
      </c>
      <c r="C559" s="440"/>
      <c r="D559" s="166"/>
      <c r="E559" s="458"/>
      <c r="F559" s="385"/>
      <c r="G559" s="422"/>
      <c r="H559" s="398"/>
      <c r="I559" s="398"/>
      <c r="J559" s="398"/>
      <c r="K559" s="398"/>
      <c r="L559" s="398"/>
      <c r="M559" s="398"/>
      <c r="N559" s="398"/>
      <c r="O559" s="398"/>
      <c r="P559" s="398"/>
      <c r="Q559" s="398"/>
      <c r="R559" s="398"/>
      <c r="S559" s="398"/>
      <c r="T559" s="398"/>
      <c r="U559" s="398"/>
      <c r="V559" s="398"/>
      <c r="W559" s="398"/>
      <c r="X559" s="398"/>
      <c r="Y559" s="398"/>
      <c r="Z559" s="398"/>
      <c r="AA559" s="398"/>
      <c r="AB559" s="398"/>
      <c r="AC559" s="398"/>
    </row>
    <row r="560" spans="1:29" s="162" customFormat="1" ht="25.5">
      <c r="A560" s="161"/>
      <c r="B560" s="159" t="s">
        <v>1734</v>
      </c>
      <c r="C560" s="440"/>
      <c r="D560" s="166"/>
      <c r="E560" s="458"/>
      <c r="F560" s="385"/>
      <c r="G560" s="422"/>
      <c r="H560" s="398"/>
      <c r="I560" s="398"/>
      <c r="J560" s="398"/>
      <c r="K560" s="398"/>
      <c r="L560" s="398"/>
      <c r="M560" s="398"/>
      <c r="N560" s="398"/>
      <c r="O560" s="398"/>
      <c r="P560" s="398"/>
      <c r="Q560" s="398"/>
      <c r="R560" s="398"/>
      <c r="S560" s="398"/>
      <c r="T560" s="398"/>
      <c r="U560" s="398"/>
      <c r="V560" s="398"/>
      <c r="W560" s="398"/>
      <c r="X560" s="398"/>
      <c r="Y560" s="398"/>
      <c r="Z560" s="398"/>
      <c r="AA560" s="398"/>
      <c r="AB560" s="398"/>
      <c r="AC560" s="398"/>
    </row>
    <row r="561" spans="1:29" s="162" customFormat="1" ht="25.5">
      <c r="A561" s="161"/>
      <c r="B561" s="159" t="s">
        <v>2334</v>
      </c>
      <c r="C561" s="440" t="s">
        <v>45</v>
      </c>
      <c r="D561" s="166">
        <v>1</v>
      </c>
      <c r="E561" s="458"/>
      <c r="F561" s="385">
        <f t="shared" ref="F561" si="41">D561*E561</f>
        <v>0</v>
      </c>
      <c r="G561" s="422"/>
      <c r="H561" s="398"/>
      <c r="I561" s="398"/>
      <c r="J561" s="398"/>
      <c r="K561" s="398"/>
      <c r="L561" s="398"/>
      <c r="M561" s="398"/>
      <c r="N561" s="398"/>
      <c r="O561" s="398"/>
      <c r="P561" s="398"/>
      <c r="Q561" s="398"/>
      <c r="R561" s="398"/>
      <c r="S561" s="398"/>
      <c r="T561" s="398"/>
      <c r="U561" s="398"/>
      <c r="V561" s="398"/>
      <c r="W561" s="398"/>
      <c r="X561" s="398"/>
      <c r="Y561" s="398"/>
      <c r="Z561" s="398"/>
      <c r="AA561" s="398"/>
      <c r="AB561" s="398"/>
      <c r="AC561" s="398"/>
    </row>
    <row r="562" spans="1:29" s="162" customFormat="1">
      <c r="A562" s="161"/>
      <c r="B562" s="159"/>
      <c r="C562" s="440"/>
      <c r="D562" s="166"/>
      <c r="E562" s="458"/>
      <c r="F562" s="385"/>
      <c r="G562" s="422"/>
      <c r="H562" s="398"/>
      <c r="I562" s="398"/>
      <c r="J562" s="398"/>
      <c r="K562" s="398"/>
      <c r="L562" s="398"/>
      <c r="M562" s="398"/>
      <c r="N562" s="398"/>
      <c r="O562" s="398"/>
      <c r="P562" s="398"/>
      <c r="Q562" s="398"/>
      <c r="R562" s="398"/>
      <c r="S562" s="398"/>
      <c r="T562" s="398"/>
      <c r="U562" s="398"/>
      <c r="V562" s="398"/>
      <c r="W562" s="398"/>
      <c r="X562" s="398"/>
      <c r="Y562" s="398"/>
      <c r="Z562" s="398"/>
      <c r="AA562" s="398"/>
      <c r="AB562" s="398"/>
      <c r="AC562" s="398"/>
    </row>
    <row r="563" spans="1:29" s="162" customFormat="1" ht="54">
      <c r="A563" s="161" t="s">
        <v>1717</v>
      </c>
      <c r="B563" s="159" t="s">
        <v>2335</v>
      </c>
      <c r="C563" s="440"/>
      <c r="D563" s="166"/>
      <c r="E563" s="458"/>
      <c r="F563" s="385"/>
      <c r="G563" s="422"/>
      <c r="H563" s="398"/>
      <c r="I563" s="398"/>
      <c r="J563" s="398"/>
      <c r="K563" s="398"/>
      <c r="L563" s="398"/>
      <c r="M563" s="398"/>
      <c r="N563" s="398"/>
      <c r="O563" s="398"/>
      <c r="P563" s="398"/>
      <c r="Q563" s="398"/>
      <c r="R563" s="398"/>
      <c r="S563" s="398"/>
      <c r="T563" s="398"/>
      <c r="U563" s="398"/>
      <c r="V563" s="398"/>
      <c r="W563" s="398"/>
      <c r="X563" s="398"/>
      <c r="Y563" s="398"/>
      <c r="Z563" s="398"/>
      <c r="AA563" s="398"/>
      <c r="AB563" s="398"/>
      <c r="AC563" s="398"/>
    </row>
    <row r="564" spans="1:29" s="162" customFormat="1" ht="25.5">
      <c r="A564" s="161"/>
      <c r="B564" s="159" t="s">
        <v>1695</v>
      </c>
      <c r="C564" s="440"/>
      <c r="D564" s="166"/>
      <c r="E564" s="458"/>
      <c r="F564" s="385"/>
      <c r="G564" s="422"/>
      <c r="H564" s="398"/>
      <c r="I564" s="398"/>
      <c r="J564" s="398"/>
      <c r="K564" s="398"/>
      <c r="L564" s="398"/>
      <c r="M564" s="398"/>
      <c r="N564" s="398"/>
      <c r="O564" s="398"/>
      <c r="P564" s="398"/>
      <c r="Q564" s="398"/>
      <c r="R564" s="398"/>
      <c r="S564" s="398"/>
      <c r="T564" s="398"/>
      <c r="U564" s="398"/>
      <c r="V564" s="398"/>
      <c r="W564" s="398"/>
      <c r="X564" s="398"/>
      <c r="Y564" s="398"/>
      <c r="Z564" s="398"/>
      <c r="AA564" s="398"/>
      <c r="AB564" s="398"/>
      <c r="AC564" s="398"/>
    </row>
    <row r="565" spans="1:29" s="162" customFormat="1" ht="25.5">
      <c r="A565" s="161"/>
      <c r="B565" s="159" t="s">
        <v>2494</v>
      </c>
      <c r="C565" s="440"/>
      <c r="D565" s="166"/>
      <c r="E565" s="458"/>
      <c r="F565" s="385"/>
      <c r="G565" s="422"/>
      <c r="H565" s="398"/>
      <c r="I565" s="398"/>
      <c r="J565" s="398"/>
      <c r="K565" s="398"/>
      <c r="L565" s="398"/>
      <c r="M565" s="398"/>
      <c r="N565" s="398"/>
      <c r="O565" s="398"/>
      <c r="P565" s="398"/>
      <c r="Q565" s="398"/>
      <c r="R565" s="398"/>
      <c r="S565" s="398"/>
      <c r="T565" s="398"/>
      <c r="U565" s="398"/>
      <c r="V565" s="398"/>
      <c r="W565" s="398"/>
      <c r="X565" s="398"/>
      <c r="Y565" s="398"/>
      <c r="Z565" s="398"/>
      <c r="AA565" s="398"/>
      <c r="AB565" s="398"/>
      <c r="AC565" s="398"/>
    </row>
    <row r="566" spans="1:29" s="162" customFormat="1" ht="51">
      <c r="A566" s="161"/>
      <c r="B566" s="159" t="s">
        <v>2509</v>
      </c>
      <c r="C566" s="440"/>
      <c r="D566" s="166"/>
      <c r="E566" s="458"/>
      <c r="F566" s="385"/>
      <c r="G566" s="422"/>
      <c r="H566" s="398"/>
      <c r="I566" s="398"/>
      <c r="J566" s="398"/>
      <c r="K566" s="398"/>
      <c r="L566" s="398"/>
      <c r="M566" s="398"/>
      <c r="N566" s="398"/>
      <c r="O566" s="398"/>
      <c r="P566" s="398"/>
      <c r="Q566" s="398"/>
      <c r="R566" s="398"/>
      <c r="S566" s="398"/>
      <c r="T566" s="398"/>
      <c r="U566" s="398"/>
      <c r="V566" s="398"/>
      <c r="W566" s="398"/>
      <c r="X566" s="398"/>
      <c r="Y566" s="398"/>
      <c r="Z566" s="398"/>
      <c r="AA566" s="398"/>
      <c r="AB566" s="398"/>
      <c r="AC566" s="398"/>
    </row>
    <row r="567" spans="1:29" s="162" customFormat="1" ht="25.5">
      <c r="A567" s="161"/>
      <c r="B567" s="159" t="s">
        <v>2308</v>
      </c>
      <c r="C567" s="440"/>
      <c r="D567" s="166"/>
      <c r="E567" s="458"/>
      <c r="F567" s="385"/>
      <c r="G567" s="422"/>
      <c r="H567" s="398"/>
      <c r="I567" s="398"/>
      <c r="J567" s="398"/>
      <c r="K567" s="398"/>
      <c r="L567" s="398"/>
      <c r="M567" s="398"/>
      <c r="N567" s="398"/>
      <c r="O567" s="398"/>
      <c r="P567" s="398"/>
      <c r="Q567" s="398"/>
      <c r="R567" s="398"/>
      <c r="S567" s="398"/>
      <c r="T567" s="398"/>
      <c r="U567" s="398"/>
      <c r="V567" s="398"/>
      <c r="W567" s="398"/>
      <c r="X567" s="398"/>
      <c r="Y567" s="398"/>
      <c r="Z567" s="398"/>
      <c r="AA567" s="398"/>
      <c r="AB567" s="398"/>
      <c r="AC567" s="398"/>
    </row>
    <row r="568" spans="1:29" s="162" customFormat="1" ht="153">
      <c r="A568" s="161"/>
      <c r="B568" s="159" t="s">
        <v>2289</v>
      </c>
      <c r="C568" s="440"/>
      <c r="D568" s="166"/>
      <c r="E568" s="458"/>
      <c r="F568" s="385"/>
      <c r="G568" s="422"/>
      <c r="H568" s="398"/>
      <c r="I568" s="398"/>
      <c r="J568" s="398"/>
      <c r="K568" s="398"/>
      <c r="L568" s="398"/>
      <c r="M568" s="398"/>
      <c r="N568" s="398"/>
      <c r="O568" s="398"/>
      <c r="P568" s="398"/>
      <c r="Q568" s="398"/>
      <c r="R568" s="398"/>
      <c r="S568" s="398"/>
      <c r="T568" s="398"/>
      <c r="U568" s="398"/>
      <c r="V568" s="398"/>
      <c r="W568" s="398"/>
      <c r="X568" s="398"/>
      <c r="Y568" s="398"/>
      <c r="Z568" s="398"/>
      <c r="AA568" s="398"/>
      <c r="AB568" s="398"/>
      <c r="AC568" s="398"/>
    </row>
    <row r="569" spans="1:29" s="162" customFormat="1" ht="51">
      <c r="A569" s="161"/>
      <c r="B569" s="159" t="s">
        <v>145</v>
      </c>
      <c r="C569" s="440"/>
      <c r="D569" s="166"/>
      <c r="E569" s="458"/>
      <c r="F569" s="385"/>
      <c r="G569" s="422"/>
      <c r="H569" s="398"/>
      <c r="I569" s="398"/>
      <c r="J569" s="398"/>
      <c r="K569" s="398"/>
      <c r="L569" s="398"/>
      <c r="M569" s="398"/>
      <c r="N569" s="398"/>
      <c r="O569" s="398"/>
      <c r="P569" s="398"/>
      <c r="Q569" s="398"/>
      <c r="R569" s="398"/>
      <c r="S569" s="398"/>
      <c r="T569" s="398"/>
      <c r="U569" s="398"/>
      <c r="V569" s="398"/>
      <c r="W569" s="398"/>
      <c r="X569" s="398"/>
      <c r="Y569" s="398"/>
      <c r="Z569" s="398"/>
      <c r="AA569" s="398"/>
      <c r="AB569" s="398"/>
      <c r="AC569" s="398"/>
    </row>
    <row r="570" spans="1:29" s="162" customFormat="1" ht="25.5">
      <c r="A570" s="161"/>
      <c r="B570" s="159" t="s">
        <v>364</v>
      </c>
      <c r="C570" s="440"/>
      <c r="D570" s="166"/>
      <c r="E570" s="458"/>
      <c r="F570" s="385"/>
      <c r="G570" s="422"/>
      <c r="H570" s="398"/>
      <c r="I570" s="398"/>
      <c r="J570" s="398"/>
      <c r="K570" s="398"/>
      <c r="L570" s="398"/>
      <c r="M570" s="398"/>
      <c r="N570" s="398"/>
      <c r="O570" s="398"/>
      <c r="P570" s="398"/>
      <c r="Q570" s="398"/>
      <c r="R570" s="398"/>
      <c r="S570" s="398"/>
      <c r="T570" s="398"/>
      <c r="U570" s="398"/>
      <c r="V570" s="398"/>
      <c r="W570" s="398"/>
      <c r="X570" s="398"/>
      <c r="Y570" s="398"/>
      <c r="Z570" s="398"/>
      <c r="AA570" s="398"/>
      <c r="AB570" s="398"/>
      <c r="AC570" s="398"/>
    </row>
    <row r="571" spans="1:29" s="162" customFormat="1" ht="25.5">
      <c r="A571" s="161"/>
      <c r="B571" s="159" t="s">
        <v>2336</v>
      </c>
      <c r="C571" s="440" t="s">
        <v>45</v>
      </c>
      <c r="D571" s="166">
        <v>1</v>
      </c>
      <c r="E571" s="458"/>
      <c r="F571" s="385">
        <f t="shared" ref="F571" si="42">D571*E571</f>
        <v>0</v>
      </c>
      <c r="G571" s="422"/>
      <c r="H571" s="398"/>
      <c r="I571" s="398"/>
      <c r="J571" s="398"/>
      <c r="K571" s="398"/>
      <c r="L571" s="398"/>
      <c r="M571" s="398"/>
      <c r="N571" s="398"/>
      <c r="O571" s="398"/>
      <c r="P571" s="398"/>
      <c r="Q571" s="398"/>
      <c r="R571" s="398"/>
      <c r="S571" s="398"/>
      <c r="T571" s="398"/>
      <c r="U571" s="398"/>
      <c r="V571" s="398"/>
      <c r="W571" s="398"/>
      <c r="X571" s="398"/>
      <c r="Y571" s="398"/>
      <c r="Z571" s="398"/>
      <c r="AA571" s="398"/>
      <c r="AB571" s="398"/>
      <c r="AC571" s="398"/>
    </row>
    <row r="572" spans="1:29" s="162" customFormat="1">
      <c r="A572" s="161"/>
      <c r="B572" s="159"/>
      <c r="C572" s="440"/>
      <c r="D572" s="166"/>
      <c r="E572" s="458"/>
      <c r="F572" s="385"/>
      <c r="G572" s="422"/>
      <c r="H572" s="398"/>
      <c r="I572" s="398"/>
      <c r="J572" s="398"/>
      <c r="K572" s="398"/>
      <c r="L572" s="398"/>
      <c r="M572" s="398"/>
      <c r="N572" s="398"/>
      <c r="O572" s="398"/>
      <c r="P572" s="398"/>
      <c r="Q572" s="398"/>
      <c r="R572" s="398"/>
      <c r="S572" s="398"/>
      <c r="T572" s="398"/>
      <c r="U572" s="398"/>
      <c r="V572" s="398"/>
      <c r="W572" s="398"/>
      <c r="X572" s="398"/>
      <c r="Y572" s="398"/>
      <c r="Z572" s="398"/>
      <c r="AA572" s="398"/>
      <c r="AB572" s="398"/>
      <c r="AC572" s="398"/>
    </row>
    <row r="573" spans="1:29" s="162" customFormat="1" ht="38.25">
      <c r="A573" s="161" t="s">
        <v>1718</v>
      </c>
      <c r="B573" s="159" t="s">
        <v>2337</v>
      </c>
      <c r="C573" s="440"/>
      <c r="D573" s="166"/>
      <c r="E573" s="458"/>
      <c r="F573" s="385"/>
      <c r="G573" s="422"/>
      <c r="H573" s="398"/>
      <c r="I573" s="398"/>
      <c r="J573" s="398"/>
      <c r="K573" s="398"/>
      <c r="L573" s="398"/>
      <c r="M573" s="398"/>
      <c r="N573" s="398"/>
      <c r="O573" s="398"/>
      <c r="P573" s="398"/>
      <c r="Q573" s="398"/>
      <c r="R573" s="398"/>
      <c r="S573" s="398"/>
      <c r="T573" s="398"/>
      <c r="U573" s="398"/>
      <c r="V573" s="398"/>
      <c r="W573" s="398"/>
      <c r="X573" s="398"/>
      <c r="Y573" s="398"/>
      <c r="Z573" s="398"/>
      <c r="AA573" s="398"/>
      <c r="AB573" s="398"/>
      <c r="AC573" s="398"/>
    </row>
    <row r="574" spans="1:29" s="162" customFormat="1" ht="25.5">
      <c r="A574" s="161"/>
      <c r="B574" s="159" t="s">
        <v>1694</v>
      </c>
      <c r="C574" s="440"/>
      <c r="D574" s="166"/>
      <c r="E574" s="458"/>
      <c r="F574" s="385"/>
      <c r="G574" s="422"/>
      <c r="H574" s="398"/>
      <c r="I574" s="398"/>
      <c r="J574" s="398"/>
      <c r="K574" s="398"/>
      <c r="L574" s="398"/>
      <c r="M574" s="398"/>
      <c r="N574" s="398"/>
      <c r="O574" s="398"/>
      <c r="P574" s="398"/>
      <c r="Q574" s="398"/>
      <c r="R574" s="398"/>
      <c r="S574" s="398"/>
      <c r="T574" s="398"/>
      <c r="U574" s="398"/>
      <c r="V574" s="398"/>
      <c r="W574" s="398"/>
      <c r="X574" s="398"/>
      <c r="Y574" s="398"/>
      <c r="Z574" s="398"/>
      <c r="AA574" s="398"/>
      <c r="AB574" s="398"/>
      <c r="AC574" s="398"/>
    </row>
    <row r="575" spans="1:29" s="162" customFormat="1" ht="25.5">
      <c r="A575" s="161"/>
      <c r="B575" s="159" t="s">
        <v>2495</v>
      </c>
      <c r="C575" s="440"/>
      <c r="D575" s="166"/>
      <c r="E575" s="458"/>
      <c r="F575" s="385"/>
      <c r="G575" s="422"/>
      <c r="H575" s="398"/>
      <c r="I575" s="398"/>
      <c r="J575" s="398"/>
      <c r="K575" s="398"/>
      <c r="L575" s="398"/>
      <c r="M575" s="398"/>
      <c r="N575" s="398"/>
      <c r="O575" s="398"/>
      <c r="P575" s="398"/>
      <c r="Q575" s="398"/>
      <c r="R575" s="398"/>
      <c r="S575" s="398"/>
      <c r="T575" s="398"/>
      <c r="U575" s="398"/>
      <c r="V575" s="398"/>
      <c r="W575" s="398"/>
      <c r="X575" s="398"/>
      <c r="Y575" s="398"/>
      <c r="Z575" s="398"/>
      <c r="AA575" s="398"/>
      <c r="AB575" s="398"/>
      <c r="AC575" s="398"/>
    </row>
    <row r="576" spans="1:29" s="162" customFormat="1" ht="51">
      <c r="A576" s="161"/>
      <c r="B576" s="159" t="s">
        <v>2509</v>
      </c>
      <c r="C576" s="440"/>
      <c r="D576" s="166"/>
      <c r="E576" s="458"/>
      <c r="F576" s="385"/>
      <c r="G576" s="422"/>
      <c r="H576" s="398"/>
      <c r="I576" s="398"/>
      <c r="J576" s="398"/>
      <c r="K576" s="398"/>
      <c r="L576" s="398"/>
      <c r="M576" s="398"/>
      <c r="N576" s="398"/>
      <c r="O576" s="398"/>
      <c r="P576" s="398"/>
      <c r="Q576" s="398"/>
      <c r="R576" s="398"/>
      <c r="S576" s="398"/>
      <c r="T576" s="398"/>
      <c r="U576" s="398"/>
      <c r="V576" s="398"/>
      <c r="W576" s="398"/>
      <c r="X576" s="398"/>
      <c r="Y576" s="398"/>
      <c r="Z576" s="398"/>
      <c r="AA576" s="398"/>
      <c r="AB576" s="398"/>
      <c r="AC576" s="398"/>
    </row>
    <row r="577" spans="1:29" s="162" customFormat="1" ht="25.5">
      <c r="A577" s="161"/>
      <c r="B577" s="159" t="s">
        <v>2338</v>
      </c>
      <c r="C577" s="440"/>
      <c r="D577" s="166"/>
      <c r="E577" s="458"/>
      <c r="F577" s="385"/>
      <c r="G577" s="422"/>
      <c r="H577" s="398"/>
      <c r="I577" s="398"/>
      <c r="J577" s="398"/>
      <c r="K577" s="398"/>
      <c r="L577" s="398"/>
      <c r="M577" s="398"/>
      <c r="N577" s="398"/>
      <c r="O577" s="398"/>
      <c r="P577" s="398"/>
      <c r="Q577" s="398"/>
      <c r="R577" s="398"/>
      <c r="S577" s="398"/>
      <c r="T577" s="398"/>
      <c r="U577" s="398"/>
      <c r="V577" s="398"/>
      <c r="W577" s="398"/>
      <c r="X577" s="398"/>
      <c r="Y577" s="398"/>
      <c r="Z577" s="398"/>
      <c r="AA577" s="398"/>
      <c r="AB577" s="398"/>
      <c r="AC577" s="398"/>
    </row>
    <row r="578" spans="1:29" s="162" customFormat="1" ht="165.75">
      <c r="A578" s="161"/>
      <c r="B578" s="159" t="s">
        <v>2322</v>
      </c>
      <c r="C578" s="440"/>
      <c r="D578" s="166"/>
      <c r="E578" s="458"/>
      <c r="F578" s="385"/>
      <c r="G578" s="422"/>
      <c r="H578" s="398"/>
      <c r="I578" s="398"/>
      <c r="J578" s="398"/>
      <c r="K578" s="398"/>
      <c r="L578" s="398"/>
      <c r="M578" s="398"/>
      <c r="N578" s="398"/>
      <c r="O578" s="398"/>
      <c r="P578" s="398"/>
      <c r="Q578" s="398"/>
      <c r="R578" s="398"/>
      <c r="S578" s="398"/>
      <c r="T578" s="398"/>
      <c r="U578" s="398"/>
      <c r="V578" s="398"/>
      <c r="W578" s="398"/>
      <c r="X578" s="398"/>
      <c r="Y578" s="398"/>
      <c r="Z578" s="398"/>
      <c r="AA578" s="398"/>
      <c r="AB578" s="398"/>
      <c r="AC578" s="398"/>
    </row>
    <row r="579" spans="1:29" s="162" customFormat="1" ht="51">
      <c r="A579" s="161"/>
      <c r="B579" s="159" t="s">
        <v>145</v>
      </c>
      <c r="C579" s="440"/>
      <c r="D579" s="166"/>
      <c r="E579" s="458"/>
      <c r="F579" s="385"/>
      <c r="G579" s="422"/>
      <c r="H579" s="398"/>
      <c r="I579" s="398"/>
      <c r="J579" s="398"/>
      <c r="K579" s="398"/>
      <c r="L579" s="398"/>
      <c r="M579" s="398"/>
      <c r="N579" s="398"/>
      <c r="O579" s="398"/>
      <c r="P579" s="398"/>
      <c r="Q579" s="398"/>
      <c r="R579" s="398"/>
      <c r="S579" s="398"/>
      <c r="T579" s="398"/>
      <c r="U579" s="398"/>
      <c r="V579" s="398"/>
      <c r="W579" s="398"/>
      <c r="X579" s="398"/>
      <c r="Y579" s="398"/>
      <c r="Z579" s="398"/>
      <c r="AA579" s="398"/>
      <c r="AB579" s="398"/>
      <c r="AC579" s="398"/>
    </row>
    <row r="580" spans="1:29" s="162" customFormat="1" ht="25.5">
      <c r="A580" s="161"/>
      <c r="B580" s="159" t="s">
        <v>233</v>
      </c>
      <c r="C580" s="440"/>
      <c r="D580" s="166"/>
      <c r="E580" s="458"/>
      <c r="F580" s="385"/>
      <c r="G580" s="422"/>
      <c r="H580" s="398"/>
      <c r="I580" s="398"/>
      <c r="J580" s="398"/>
      <c r="K580" s="398"/>
      <c r="L580" s="398"/>
      <c r="M580" s="398"/>
      <c r="N580" s="398"/>
      <c r="O580" s="398"/>
      <c r="P580" s="398"/>
      <c r="Q580" s="398"/>
      <c r="R580" s="398"/>
      <c r="S580" s="398"/>
      <c r="T580" s="398"/>
      <c r="U580" s="398"/>
      <c r="V580" s="398"/>
      <c r="W580" s="398"/>
      <c r="X580" s="398"/>
      <c r="Y580" s="398"/>
      <c r="Z580" s="398"/>
      <c r="AA580" s="398"/>
      <c r="AB580" s="398"/>
      <c r="AC580" s="398"/>
    </row>
    <row r="581" spans="1:29" s="162" customFormat="1" ht="25.5">
      <c r="A581" s="161"/>
      <c r="B581" s="159" t="s">
        <v>2339</v>
      </c>
      <c r="C581" s="440" t="s">
        <v>45</v>
      </c>
      <c r="D581" s="166">
        <v>2</v>
      </c>
      <c r="E581" s="458"/>
      <c r="F581" s="385">
        <f t="shared" ref="F581:F600" si="43">D581*E581</f>
        <v>0</v>
      </c>
      <c r="G581" s="422"/>
      <c r="H581" s="398"/>
      <c r="I581" s="398"/>
      <c r="J581" s="398"/>
      <c r="K581" s="398"/>
      <c r="L581" s="398"/>
      <c r="M581" s="398"/>
      <c r="N581" s="398"/>
      <c r="O581" s="398"/>
      <c r="P581" s="398"/>
      <c r="Q581" s="398"/>
      <c r="R581" s="398"/>
      <c r="S581" s="398"/>
      <c r="T581" s="398"/>
      <c r="U581" s="398"/>
      <c r="V581" s="398"/>
      <c r="W581" s="398"/>
      <c r="X581" s="398"/>
      <c r="Y581" s="398"/>
      <c r="Z581" s="398"/>
      <c r="AA581" s="398"/>
      <c r="AB581" s="398"/>
      <c r="AC581" s="398"/>
    </row>
    <row r="582" spans="1:29" s="162" customFormat="1">
      <c r="A582" s="161"/>
      <c r="B582" s="159"/>
      <c r="C582" s="440"/>
      <c r="D582" s="166"/>
      <c r="E582" s="458"/>
      <c r="F582" s="385"/>
      <c r="G582" s="422"/>
      <c r="H582" s="398"/>
      <c r="I582" s="398"/>
      <c r="J582" s="398"/>
      <c r="K582" s="398"/>
      <c r="L582" s="398"/>
      <c r="M582" s="398"/>
      <c r="N582" s="398"/>
      <c r="O582" s="398"/>
      <c r="P582" s="398"/>
      <c r="Q582" s="398"/>
      <c r="R582" s="398"/>
      <c r="S582" s="398"/>
      <c r="T582" s="398"/>
      <c r="U582" s="398"/>
      <c r="V582" s="398"/>
      <c r="W582" s="398"/>
      <c r="X582" s="398"/>
      <c r="Y582" s="398"/>
      <c r="Z582" s="398"/>
      <c r="AA582" s="398"/>
      <c r="AB582" s="398"/>
      <c r="AC582" s="398"/>
    </row>
    <row r="583" spans="1:29" s="162" customFormat="1" ht="54">
      <c r="A583" s="161" t="s">
        <v>1719</v>
      </c>
      <c r="B583" s="159" t="s">
        <v>2340</v>
      </c>
      <c r="C583" s="440"/>
      <c r="D583" s="166"/>
      <c r="E583" s="458"/>
      <c r="F583" s="385"/>
      <c r="G583" s="422"/>
      <c r="H583" s="398"/>
      <c r="I583" s="398"/>
      <c r="J583" s="398"/>
      <c r="K583" s="398"/>
      <c r="L583" s="398"/>
      <c r="M583" s="398"/>
      <c r="N583" s="398"/>
      <c r="O583" s="398"/>
      <c r="P583" s="398"/>
      <c r="Q583" s="398"/>
      <c r="R583" s="398"/>
      <c r="S583" s="398"/>
      <c r="T583" s="398"/>
      <c r="U583" s="398"/>
      <c r="V583" s="398"/>
      <c r="W583" s="398"/>
      <c r="X583" s="398"/>
      <c r="Y583" s="398"/>
      <c r="Z583" s="398"/>
      <c r="AA583" s="398"/>
      <c r="AB583" s="398"/>
      <c r="AC583" s="398"/>
    </row>
    <row r="584" spans="1:29" s="162" customFormat="1" ht="25.5">
      <c r="A584" s="161"/>
      <c r="B584" s="159" t="s">
        <v>1695</v>
      </c>
      <c r="C584" s="440"/>
      <c r="D584" s="166"/>
      <c r="E584" s="458"/>
      <c r="F584" s="385"/>
      <c r="G584" s="422"/>
      <c r="H584" s="398"/>
      <c r="I584" s="398"/>
      <c r="J584" s="398"/>
      <c r="K584" s="398"/>
      <c r="L584" s="398"/>
      <c r="M584" s="398"/>
      <c r="N584" s="398"/>
      <c r="O584" s="398"/>
      <c r="P584" s="398"/>
      <c r="Q584" s="398"/>
      <c r="R584" s="398"/>
      <c r="S584" s="398"/>
      <c r="T584" s="398"/>
      <c r="U584" s="398"/>
      <c r="V584" s="398"/>
      <c r="W584" s="398"/>
      <c r="X584" s="398"/>
      <c r="Y584" s="398"/>
      <c r="Z584" s="398"/>
      <c r="AA584" s="398"/>
      <c r="AB584" s="398"/>
      <c r="AC584" s="398"/>
    </row>
    <row r="585" spans="1:29" s="162" customFormat="1" ht="25.5">
      <c r="A585" s="161"/>
      <c r="B585" s="159" t="s">
        <v>2495</v>
      </c>
      <c r="C585" s="440"/>
      <c r="D585" s="166"/>
      <c r="E585" s="458"/>
      <c r="F585" s="385"/>
      <c r="G585" s="422"/>
      <c r="H585" s="398"/>
      <c r="I585" s="398"/>
      <c r="J585" s="398"/>
      <c r="K585" s="398"/>
      <c r="L585" s="398"/>
      <c r="M585" s="398"/>
      <c r="N585" s="398"/>
      <c r="O585" s="398"/>
      <c r="P585" s="398"/>
      <c r="Q585" s="398"/>
      <c r="R585" s="398"/>
      <c r="S585" s="398"/>
      <c r="T585" s="398"/>
      <c r="U585" s="398"/>
      <c r="V585" s="398"/>
      <c r="W585" s="398"/>
      <c r="X585" s="398"/>
      <c r="Y585" s="398"/>
      <c r="Z585" s="398"/>
      <c r="AA585" s="398"/>
      <c r="AB585" s="398"/>
      <c r="AC585" s="398"/>
    </row>
    <row r="586" spans="1:29" s="162" customFormat="1" ht="51">
      <c r="A586" s="161"/>
      <c r="B586" s="159" t="s">
        <v>2509</v>
      </c>
      <c r="C586" s="440"/>
      <c r="D586" s="166"/>
      <c r="E586" s="458"/>
      <c r="F586" s="385"/>
      <c r="G586" s="422"/>
      <c r="H586" s="398"/>
      <c r="I586" s="398"/>
      <c r="J586" s="398"/>
      <c r="K586" s="398"/>
      <c r="L586" s="398"/>
      <c r="M586" s="398"/>
      <c r="N586" s="398"/>
      <c r="O586" s="398"/>
      <c r="P586" s="398"/>
      <c r="Q586" s="398"/>
      <c r="R586" s="398"/>
      <c r="S586" s="398"/>
      <c r="T586" s="398"/>
      <c r="U586" s="398"/>
      <c r="V586" s="398"/>
      <c r="W586" s="398"/>
      <c r="X586" s="398"/>
      <c r="Y586" s="398"/>
      <c r="Z586" s="398"/>
      <c r="AA586" s="398"/>
      <c r="AB586" s="398"/>
      <c r="AC586" s="398"/>
    </row>
    <row r="587" spans="1:29" s="162" customFormat="1" ht="25.5">
      <c r="A587" s="161"/>
      <c r="B587" s="159" t="s">
        <v>2338</v>
      </c>
      <c r="C587" s="440"/>
      <c r="D587" s="166"/>
      <c r="E587" s="458"/>
      <c r="F587" s="385"/>
      <c r="G587" s="422"/>
      <c r="H587" s="398"/>
      <c r="I587" s="398"/>
      <c r="J587" s="398"/>
      <c r="K587" s="398"/>
      <c r="L587" s="398"/>
      <c r="M587" s="398"/>
      <c r="N587" s="398"/>
      <c r="O587" s="398"/>
      <c r="P587" s="398"/>
      <c r="Q587" s="398"/>
      <c r="R587" s="398"/>
      <c r="S587" s="398"/>
      <c r="T587" s="398"/>
      <c r="U587" s="398"/>
      <c r="V587" s="398"/>
      <c r="W587" s="398"/>
      <c r="X587" s="398"/>
      <c r="Y587" s="398"/>
      <c r="Z587" s="398"/>
      <c r="AA587" s="398"/>
      <c r="AB587" s="398"/>
      <c r="AC587" s="398"/>
    </row>
    <row r="588" spans="1:29" s="162" customFormat="1" ht="165.75">
      <c r="A588" s="161"/>
      <c r="B588" s="159" t="s">
        <v>2322</v>
      </c>
      <c r="C588" s="440"/>
      <c r="D588" s="166"/>
      <c r="E588" s="458"/>
      <c r="F588" s="385"/>
      <c r="G588" s="422"/>
      <c r="H588" s="398"/>
      <c r="I588" s="398"/>
      <c r="J588" s="398"/>
      <c r="K588" s="398"/>
      <c r="L588" s="398"/>
      <c r="M588" s="398"/>
      <c r="N588" s="398"/>
      <c r="O588" s="398"/>
      <c r="P588" s="398"/>
      <c r="Q588" s="398"/>
      <c r="R588" s="398"/>
      <c r="S588" s="398"/>
      <c r="T588" s="398"/>
      <c r="U588" s="398"/>
      <c r="V588" s="398"/>
      <c r="W588" s="398"/>
      <c r="X588" s="398"/>
      <c r="Y588" s="398"/>
      <c r="Z588" s="398"/>
      <c r="AA588" s="398"/>
      <c r="AB588" s="398"/>
      <c r="AC588" s="398"/>
    </row>
    <row r="589" spans="1:29" s="162" customFormat="1" ht="51">
      <c r="A589" s="161"/>
      <c r="B589" s="159" t="s">
        <v>145</v>
      </c>
      <c r="C589" s="440"/>
      <c r="D589" s="166"/>
      <c r="E589" s="458"/>
      <c r="F589" s="385"/>
      <c r="G589" s="422"/>
      <c r="H589" s="398"/>
      <c r="I589" s="398"/>
      <c r="J589" s="398"/>
      <c r="K589" s="398"/>
      <c r="L589" s="398"/>
      <c r="M589" s="398"/>
      <c r="N589" s="398"/>
      <c r="O589" s="398"/>
      <c r="P589" s="398"/>
      <c r="Q589" s="398"/>
      <c r="R589" s="398"/>
      <c r="S589" s="398"/>
      <c r="T589" s="398"/>
      <c r="U589" s="398"/>
      <c r="V589" s="398"/>
      <c r="W589" s="398"/>
      <c r="X589" s="398"/>
      <c r="Y589" s="398"/>
      <c r="Z589" s="398"/>
      <c r="AA589" s="398"/>
      <c r="AB589" s="398"/>
      <c r="AC589" s="398"/>
    </row>
    <row r="590" spans="1:29" s="162" customFormat="1" ht="25.5">
      <c r="A590" s="161"/>
      <c r="B590" s="159" t="s">
        <v>233</v>
      </c>
      <c r="C590" s="440"/>
      <c r="D590" s="166"/>
      <c r="E590" s="458"/>
      <c r="F590" s="385"/>
      <c r="G590" s="422"/>
      <c r="H590" s="398"/>
      <c r="I590" s="398"/>
      <c r="J590" s="398"/>
      <c r="K590" s="398"/>
      <c r="L590" s="398"/>
      <c r="M590" s="398"/>
      <c r="N590" s="398"/>
      <c r="O590" s="398"/>
      <c r="P590" s="398"/>
      <c r="Q590" s="398"/>
      <c r="R590" s="398"/>
      <c r="S590" s="398"/>
      <c r="T590" s="398"/>
      <c r="U590" s="398"/>
      <c r="V590" s="398"/>
      <c r="W590" s="398"/>
      <c r="X590" s="398"/>
      <c r="Y590" s="398"/>
      <c r="Z590" s="398"/>
      <c r="AA590" s="398"/>
      <c r="AB590" s="398"/>
      <c r="AC590" s="398"/>
    </row>
    <row r="591" spans="1:29" s="162" customFormat="1" ht="25.5">
      <c r="A591" s="161"/>
      <c r="B591" s="159" t="s">
        <v>2341</v>
      </c>
      <c r="C591" s="440" t="s">
        <v>45</v>
      </c>
      <c r="D591" s="166">
        <v>2</v>
      </c>
      <c r="E591" s="458"/>
      <c r="F591" s="385">
        <f t="shared" ref="F591" si="44">D591*E591</f>
        <v>0</v>
      </c>
      <c r="G591" s="422"/>
      <c r="H591" s="398"/>
      <c r="I591" s="398"/>
      <c r="J591" s="398"/>
      <c r="K591" s="398"/>
      <c r="L591" s="398"/>
      <c r="M591" s="398"/>
      <c r="N591" s="398"/>
      <c r="O591" s="398"/>
      <c r="P591" s="398"/>
      <c r="Q591" s="398"/>
      <c r="R591" s="398"/>
      <c r="S591" s="398"/>
      <c r="T591" s="398"/>
      <c r="U591" s="398"/>
      <c r="V591" s="398"/>
      <c r="W591" s="398"/>
      <c r="X591" s="398"/>
      <c r="Y591" s="398"/>
      <c r="Z591" s="398"/>
      <c r="AA591" s="398"/>
      <c r="AB591" s="398"/>
      <c r="AC591" s="398"/>
    </row>
    <row r="592" spans="1:29" s="162" customFormat="1">
      <c r="A592" s="161"/>
      <c r="B592" s="159"/>
      <c r="C592" s="440"/>
      <c r="D592" s="166"/>
      <c r="E592" s="458"/>
      <c r="F592" s="385"/>
      <c r="G592" s="422"/>
      <c r="H592" s="398"/>
      <c r="I592" s="398"/>
      <c r="J592" s="398"/>
      <c r="K592" s="398"/>
      <c r="L592" s="398"/>
      <c r="M592" s="398"/>
      <c r="N592" s="398"/>
      <c r="O592" s="398"/>
      <c r="P592" s="398"/>
      <c r="Q592" s="398"/>
      <c r="R592" s="398"/>
      <c r="S592" s="398"/>
      <c r="T592" s="398"/>
      <c r="U592" s="398"/>
      <c r="V592" s="398"/>
      <c r="W592" s="398"/>
      <c r="X592" s="398"/>
      <c r="Y592" s="398"/>
      <c r="Z592" s="398"/>
      <c r="AA592" s="398"/>
      <c r="AB592" s="398"/>
      <c r="AC592" s="398"/>
    </row>
    <row r="593" spans="1:29" s="162" customFormat="1" ht="38.25">
      <c r="A593" s="161" t="s">
        <v>1720</v>
      </c>
      <c r="B593" s="159" t="s">
        <v>2342</v>
      </c>
      <c r="C593" s="440"/>
      <c r="D593" s="166"/>
      <c r="E593" s="458"/>
      <c r="F593" s="385"/>
      <c r="G593" s="422"/>
      <c r="H593" s="398"/>
      <c r="I593" s="398"/>
      <c r="J593" s="398"/>
      <c r="K593" s="398"/>
      <c r="L593" s="398"/>
      <c r="M593" s="398"/>
      <c r="N593" s="398"/>
      <c r="O593" s="398"/>
      <c r="P593" s="398"/>
      <c r="Q593" s="398"/>
      <c r="R593" s="398"/>
      <c r="S593" s="398"/>
      <c r="T593" s="398"/>
      <c r="U593" s="398"/>
      <c r="V593" s="398"/>
      <c r="W593" s="398"/>
      <c r="X593" s="398"/>
      <c r="Y593" s="398"/>
      <c r="Z593" s="398"/>
      <c r="AA593" s="398"/>
      <c r="AB593" s="398"/>
      <c r="AC593" s="398"/>
    </row>
    <row r="594" spans="1:29" s="162" customFormat="1" ht="25.5">
      <c r="A594" s="161"/>
      <c r="B594" s="159" t="s">
        <v>1694</v>
      </c>
      <c r="C594" s="440"/>
      <c r="D594" s="166"/>
      <c r="E594" s="458"/>
      <c r="F594" s="385"/>
      <c r="G594" s="422"/>
      <c r="H594" s="398"/>
      <c r="I594" s="398"/>
      <c r="J594" s="398"/>
      <c r="K594" s="398"/>
      <c r="L594" s="398"/>
      <c r="M594" s="398"/>
      <c r="N594" s="398"/>
      <c r="O594" s="398"/>
      <c r="P594" s="398"/>
      <c r="Q594" s="398"/>
      <c r="R594" s="398"/>
      <c r="S594" s="398"/>
      <c r="T594" s="398"/>
      <c r="U594" s="398"/>
      <c r="V594" s="398"/>
      <c r="W594" s="398"/>
      <c r="X594" s="398"/>
      <c r="Y594" s="398"/>
      <c r="Z594" s="398"/>
      <c r="AA594" s="398"/>
      <c r="AB594" s="398"/>
      <c r="AC594" s="398"/>
    </row>
    <row r="595" spans="1:29" s="162" customFormat="1" ht="25.5">
      <c r="A595" s="161"/>
      <c r="B595" s="159" t="s">
        <v>2494</v>
      </c>
      <c r="C595" s="440"/>
      <c r="D595" s="166"/>
      <c r="E595" s="458"/>
      <c r="F595" s="385"/>
      <c r="G595" s="422"/>
      <c r="H595" s="398"/>
      <c r="I595" s="398"/>
      <c r="J595" s="398"/>
      <c r="K595" s="398"/>
      <c r="L595" s="398"/>
      <c r="M595" s="398"/>
      <c r="N595" s="398"/>
      <c r="O595" s="398"/>
      <c r="P595" s="398"/>
      <c r="Q595" s="398"/>
      <c r="R595" s="398"/>
      <c r="S595" s="398"/>
      <c r="T595" s="398"/>
      <c r="U595" s="398"/>
      <c r="V595" s="398"/>
      <c r="W595" s="398"/>
      <c r="X595" s="398"/>
      <c r="Y595" s="398"/>
      <c r="Z595" s="398"/>
      <c r="AA595" s="398"/>
      <c r="AB595" s="398"/>
      <c r="AC595" s="398"/>
    </row>
    <row r="596" spans="1:29" s="162" customFormat="1" ht="51">
      <c r="A596" s="161"/>
      <c r="B596" s="159" t="s">
        <v>2509</v>
      </c>
      <c r="C596" s="440"/>
      <c r="D596" s="166"/>
      <c r="E596" s="458"/>
      <c r="F596" s="385"/>
      <c r="G596" s="422"/>
      <c r="H596" s="398"/>
      <c r="I596" s="398"/>
      <c r="J596" s="398"/>
      <c r="K596" s="398"/>
      <c r="L596" s="398"/>
      <c r="M596" s="398"/>
      <c r="N596" s="398"/>
      <c r="O596" s="398"/>
      <c r="P596" s="398"/>
      <c r="Q596" s="398"/>
      <c r="R596" s="398"/>
      <c r="S596" s="398"/>
      <c r="T596" s="398"/>
      <c r="U596" s="398"/>
      <c r="V596" s="398"/>
      <c r="W596" s="398"/>
      <c r="X596" s="398"/>
      <c r="Y596" s="398"/>
      <c r="Z596" s="398"/>
      <c r="AA596" s="398"/>
      <c r="AB596" s="398"/>
      <c r="AC596" s="398"/>
    </row>
    <row r="597" spans="1:29" s="162" customFormat="1" ht="153">
      <c r="A597" s="161"/>
      <c r="B597" s="159" t="s">
        <v>2289</v>
      </c>
      <c r="C597" s="440"/>
      <c r="D597" s="166"/>
      <c r="E597" s="458"/>
      <c r="F597" s="385"/>
      <c r="G597" s="422"/>
      <c r="H597" s="398"/>
      <c r="I597" s="398"/>
      <c r="J597" s="398"/>
      <c r="K597" s="398"/>
      <c r="L597" s="398"/>
      <c r="M597" s="398"/>
      <c r="N597" s="398"/>
      <c r="O597" s="398"/>
      <c r="P597" s="398"/>
      <c r="Q597" s="398"/>
      <c r="R597" s="398"/>
      <c r="S597" s="398"/>
      <c r="T597" s="398"/>
      <c r="U597" s="398"/>
      <c r="V597" s="398"/>
      <c r="W597" s="398"/>
      <c r="X597" s="398"/>
      <c r="Y597" s="398"/>
      <c r="Z597" s="398"/>
      <c r="AA597" s="398"/>
      <c r="AB597" s="398"/>
      <c r="AC597" s="398"/>
    </row>
    <row r="598" spans="1:29" s="162" customFormat="1" ht="51">
      <c r="A598" s="161"/>
      <c r="B598" s="159" t="s">
        <v>145</v>
      </c>
      <c r="C598" s="440"/>
      <c r="D598" s="166"/>
      <c r="E598" s="458"/>
      <c r="F598" s="385"/>
      <c r="G598" s="422"/>
      <c r="H598" s="398"/>
      <c r="I598" s="398"/>
      <c r="J598" s="398"/>
      <c r="K598" s="398"/>
      <c r="L598" s="398"/>
      <c r="M598" s="398"/>
      <c r="N598" s="398"/>
      <c r="O598" s="398"/>
      <c r="P598" s="398"/>
      <c r="Q598" s="398"/>
      <c r="R598" s="398"/>
      <c r="S598" s="398"/>
      <c r="T598" s="398"/>
      <c r="U598" s="398"/>
      <c r="V598" s="398"/>
      <c r="W598" s="398"/>
      <c r="X598" s="398"/>
      <c r="Y598" s="398"/>
      <c r="Z598" s="398"/>
      <c r="AA598" s="398"/>
      <c r="AB598" s="398"/>
      <c r="AC598" s="398"/>
    </row>
    <row r="599" spans="1:29" s="162" customFormat="1" ht="25.5">
      <c r="A599" s="161"/>
      <c r="B599" s="159" t="s">
        <v>364</v>
      </c>
      <c r="C599" s="440"/>
      <c r="D599" s="166"/>
      <c r="E599" s="458"/>
      <c r="F599" s="385"/>
      <c r="G599" s="422"/>
      <c r="H599" s="398"/>
      <c r="I599" s="398"/>
      <c r="J599" s="398"/>
      <c r="K599" s="398"/>
      <c r="L599" s="398"/>
      <c r="M599" s="398"/>
      <c r="N599" s="398"/>
      <c r="O599" s="398"/>
      <c r="P599" s="398"/>
      <c r="Q599" s="398"/>
      <c r="R599" s="398"/>
      <c r="S599" s="398"/>
      <c r="T599" s="398"/>
      <c r="U599" s="398"/>
      <c r="V599" s="398"/>
      <c r="W599" s="398"/>
      <c r="X599" s="398"/>
      <c r="Y599" s="398"/>
      <c r="Z599" s="398"/>
      <c r="AA599" s="398"/>
      <c r="AB599" s="398"/>
      <c r="AC599" s="398"/>
    </row>
    <row r="600" spans="1:29" s="162" customFormat="1" ht="25.5">
      <c r="A600" s="161"/>
      <c r="B600" s="159" t="s">
        <v>2343</v>
      </c>
      <c r="C600" s="440" t="s">
        <v>45</v>
      </c>
      <c r="D600" s="166">
        <v>1</v>
      </c>
      <c r="E600" s="458"/>
      <c r="F600" s="385">
        <f t="shared" si="43"/>
        <v>0</v>
      </c>
      <c r="G600" s="422"/>
      <c r="H600" s="398"/>
      <c r="I600" s="398"/>
      <c r="J600" s="398"/>
      <c r="K600" s="398"/>
      <c r="L600" s="398"/>
      <c r="M600" s="398"/>
      <c r="N600" s="398"/>
      <c r="O600" s="398"/>
      <c r="P600" s="398"/>
      <c r="Q600" s="398"/>
      <c r="R600" s="398"/>
      <c r="S600" s="398"/>
      <c r="T600" s="398"/>
      <c r="U600" s="398"/>
      <c r="V600" s="398"/>
      <c r="W600" s="398"/>
      <c r="X600" s="398"/>
      <c r="Y600" s="398"/>
      <c r="Z600" s="398"/>
      <c r="AA600" s="398"/>
      <c r="AB600" s="398"/>
      <c r="AC600" s="398"/>
    </row>
    <row r="601" spans="1:29" s="162" customFormat="1">
      <c r="A601" s="161"/>
      <c r="B601" s="159"/>
      <c r="C601" s="440"/>
      <c r="D601" s="166"/>
      <c r="E601" s="458"/>
      <c r="F601" s="385"/>
      <c r="G601" s="422"/>
      <c r="H601" s="398"/>
      <c r="I601" s="398"/>
      <c r="J601" s="398"/>
      <c r="K601" s="398"/>
      <c r="L601" s="398"/>
      <c r="M601" s="398"/>
      <c r="N601" s="398"/>
      <c r="O601" s="398"/>
      <c r="P601" s="398"/>
      <c r="Q601" s="398"/>
      <c r="R601" s="398"/>
      <c r="S601" s="398"/>
      <c r="T601" s="398"/>
      <c r="U601" s="398"/>
      <c r="V601" s="398"/>
      <c r="W601" s="398"/>
      <c r="X601" s="398"/>
      <c r="Y601" s="398"/>
      <c r="Z601" s="398"/>
      <c r="AA601" s="398"/>
      <c r="AB601" s="398"/>
      <c r="AC601" s="398"/>
    </row>
    <row r="602" spans="1:29" s="162" customFormat="1" ht="54">
      <c r="A602" s="161" t="s">
        <v>1764</v>
      </c>
      <c r="B602" s="159" t="s">
        <v>2344</v>
      </c>
      <c r="C602" s="440"/>
      <c r="D602" s="166"/>
      <c r="E602" s="458"/>
      <c r="F602" s="385"/>
      <c r="G602" s="422"/>
      <c r="H602" s="398"/>
      <c r="I602" s="398"/>
      <c r="J602" s="398"/>
      <c r="K602" s="398"/>
      <c r="L602" s="398"/>
      <c r="M602" s="398"/>
      <c r="N602" s="398"/>
      <c r="O602" s="398"/>
      <c r="P602" s="398"/>
      <c r="Q602" s="398"/>
      <c r="R602" s="398"/>
      <c r="S602" s="398"/>
      <c r="T602" s="398"/>
      <c r="U602" s="398"/>
      <c r="V602" s="398"/>
      <c r="W602" s="398"/>
      <c r="X602" s="398"/>
      <c r="Y602" s="398"/>
      <c r="Z602" s="398"/>
      <c r="AA602" s="398"/>
      <c r="AB602" s="398"/>
      <c r="AC602" s="398"/>
    </row>
    <row r="603" spans="1:29" s="162" customFormat="1" ht="25.5">
      <c r="A603" s="161"/>
      <c r="B603" s="159" t="s">
        <v>1695</v>
      </c>
      <c r="C603" s="440"/>
      <c r="D603" s="166"/>
      <c r="E603" s="458"/>
      <c r="F603" s="385"/>
      <c r="G603" s="422"/>
      <c r="H603" s="398"/>
      <c r="I603" s="398"/>
      <c r="J603" s="398"/>
      <c r="K603" s="398"/>
      <c r="L603" s="398"/>
      <c r="M603" s="398"/>
      <c r="N603" s="398"/>
      <c r="O603" s="398"/>
      <c r="P603" s="398"/>
      <c r="Q603" s="398"/>
      <c r="R603" s="398"/>
      <c r="S603" s="398"/>
      <c r="T603" s="398"/>
      <c r="U603" s="398"/>
      <c r="V603" s="398"/>
      <c r="W603" s="398"/>
      <c r="X603" s="398"/>
      <c r="Y603" s="398"/>
      <c r="Z603" s="398"/>
      <c r="AA603" s="398"/>
      <c r="AB603" s="398"/>
      <c r="AC603" s="398"/>
    </row>
    <row r="604" spans="1:29" s="162" customFormat="1" ht="25.5">
      <c r="A604" s="161"/>
      <c r="B604" s="159" t="s">
        <v>2495</v>
      </c>
      <c r="C604" s="440"/>
      <c r="D604" s="166"/>
      <c r="E604" s="458"/>
      <c r="F604" s="385"/>
      <c r="G604" s="422"/>
      <c r="H604" s="398"/>
      <c r="I604" s="398"/>
      <c r="J604" s="398"/>
      <c r="K604" s="398"/>
      <c r="L604" s="398"/>
      <c r="M604" s="398"/>
      <c r="N604" s="398"/>
      <c r="O604" s="398"/>
      <c r="P604" s="398"/>
      <c r="Q604" s="398"/>
      <c r="R604" s="398"/>
      <c r="S604" s="398"/>
      <c r="T604" s="398"/>
      <c r="U604" s="398"/>
      <c r="V604" s="398"/>
      <c r="W604" s="398"/>
      <c r="X604" s="398"/>
      <c r="Y604" s="398"/>
      <c r="Z604" s="398"/>
      <c r="AA604" s="398"/>
      <c r="AB604" s="398"/>
      <c r="AC604" s="398"/>
    </row>
    <row r="605" spans="1:29" s="162" customFormat="1" ht="51">
      <c r="A605" s="161"/>
      <c r="B605" s="159" t="s">
        <v>2509</v>
      </c>
      <c r="C605" s="440"/>
      <c r="D605" s="166"/>
      <c r="E605" s="458"/>
      <c r="F605" s="385"/>
      <c r="G605" s="422"/>
      <c r="H605" s="398"/>
      <c r="I605" s="398"/>
      <c r="J605" s="398"/>
      <c r="K605" s="398"/>
      <c r="L605" s="398"/>
      <c r="M605" s="398"/>
      <c r="N605" s="398"/>
      <c r="O605" s="398"/>
      <c r="P605" s="398"/>
      <c r="Q605" s="398"/>
      <c r="R605" s="398"/>
      <c r="S605" s="398"/>
      <c r="T605" s="398"/>
      <c r="U605" s="398"/>
      <c r="V605" s="398"/>
      <c r="W605" s="398"/>
      <c r="X605" s="398"/>
      <c r="Y605" s="398"/>
      <c r="Z605" s="398"/>
      <c r="AA605" s="398"/>
      <c r="AB605" s="398"/>
      <c r="AC605" s="398"/>
    </row>
    <row r="606" spans="1:29" s="162" customFormat="1" ht="25.5">
      <c r="A606" s="161"/>
      <c r="B606" s="159" t="s">
        <v>2338</v>
      </c>
      <c r="C606" s="440"/>
      <c r="D606" s="166"/>
      <c r="E606" s="458"/>
      <c r="F606" s="385"/>
      <c r="G606" s="422"/>
      <c r="H606" s="398"/>
      <c r="I606" s="398"/>
      <c r="J606" s="398"/>
      <c r="K606" s="398"/>
      <c r="L606" s="398"/>
      <c r="M606" s="398"/>
      <c r="N606" s="398"/>
      <c r="O606" s="398"/>
      <c r="P606" s="398"/>
      <c r="Q606" s="398"/>
      <c r="R606" s="398"/>
      <c r="S606" s="398"/>
      <c r="T606" s="398"/>
      <c r="U606" s="398"/>
      <c r="V606" s="398"/>
      <c r="W606" s="398"/>
      <c r="X606" s="398"/>
      <c r="Y606" s="398"/>
      <c r="Z606" s="398"/>
      <c r="AA606" s="398"/>
      <c r="AB606" s="398"/>
      <c r="AC606" s="398"/>
    </row>
    <row r="607" spans="1:29" s="162" customFormat="1" ht="165.75">
      <c r="A607" s="161"/>
      <c r="B607" s="159" t="s">
        <v>2322</v>
      </c>
      <c r="C607" s="440"/>
      <c r="D607" s="166"/>
      <c r="E607" s="458"/>
      <c r="F607" s="385"/>
      <c r="G607" s="422"/>
      <c r="H607" s="398"/>
      <c r="I607" s="398"/>
      <c r="J607" s="398"/>
      <c r="K607" s="398"/>
      <c r="L607" s="398"/>
      <c r="M607" s="398"/>
      <c r="N607" s="398"/>
      <c r="O607" s="398"/>
      <c r="P607" s="398"/>
      <c r="Q607" s="398"/>
      <c r="R607" s="398"/>
      <c r="S607" s="398"/>
      <c r="T607" s="398"/>
      <c r="U607" s="398"/>
      <c r="V607" s="398"/>
      <c r="W607" s="398"/>
      <c r="X607" s="398"/>
      <c r="Y607" s="398"/>
      <c r="Z607" s="398"/>
      <c r="AA607" s="398"/>
      <c r="AB607" s="398"/>
      <c r="AC607" s="398"/>
    </row>
    <row r="608" spans="1:29" s="162" customFormat="1" ht="51">
      <c r="A608" s="161"/>
      <c r="B608" s="159" t="s">
        <v>145</v>
      </c>
      <c r="C608" s="440"/>
      <c r="D608" s="166"/>
      <c r="E608" s="458"/>
      <c r="F608" s="385"/>
      <c r="G608" s="422"/>
      <c r="H608" s="398"/>
      <c r="I608" s="398"/>
      <c r="J608" s="398"/>
      <c r="K608" s="398"/>
      <c r="L608" s="398"/>
      <c r="M608" s="398"/>
      <c r="N608" s="398"/>
      <c r="O608" s="398"/>
      <c r="P608" s="398"/>
      <c r="Q608" s="398"/>
      <c r="R608" s="398"/>
      <c r="S608" s="398"/>
      <c r="T608" s="398"/>
      <c r="U608" s="398"/>
      <c r="V608" s="398"/>
      <c r="W608" s="398"/>
      <c r="X608" s="398"/>
      <c r="Y608" s="398"/>
      <c r="Z608" s="398"/>
      <c r="AA608" s="398"/>
      <c r="AB608" s="398"/>
      <c r="AC608" s="398"/>
    </row>
    <row r="609" spans="1:29" s="162" customFormat="1" ht="25.5">
      <c r="A609" s="161"/>
      <c r="B609" s="159" t="s">
        <v>233</v>
      </c>
      <c r="C609" s="440"/>
      <c r="D609" s="166"/>
      <c r="E609" s="458"/>
      <c r="F609" s="385"/>
      <c r="G609" s="422"/>
      <c r="H609" s="398"/>
      <c r="I609" s="398"/>
      <c r="J609" s="398"/>
      <c r="K609" s="398"/>
      <c r="L609" s="398"/>
      <c r="M609" s="398"/>
      <c r="N609" s="398"/>
      <c r="O609" s="398"/>
      <c r="P609" s="398"/>
      <c r="Q609" s="398"/>
      <c r="R609" s="398"/>
      <c r="S609" s="398"/>
      <c r="T609" s="398"/>
      <c r="U609" s="398"/>
      <c r="V609" s="398"/>
      <c r="W609" s="398"/>
      <c r="X609" s="398"/>
      <c r="Y609" s="398"/>
      <c r="Z609" s="398"/>
      <c r="AA609" s="398"/>
      <c r="AB609" s="398"/>
      <c r="AC609" s="398"/>
    </row>
    <row r="610" spans="1:29" s="162" customFormat="1" ht="25.5">
      <c r="A610" s="161"/>
      <c r="B610" s="159" t="s">
        <v>2345</v>
      </c>
      <c r="C610" s="440" t="s">
        <v>45</v>
      </c>
      <c r="D610" s="166">
        <v>1</v>
      </c>
      <c r="E610" s="458"/>
      <c r="F610" s="385">
        <f t="shared" ref="F610" si="45">D610*E610</f>
        <v>0</v>
      </c>
      <c r="G610" s="422"/>
      <c r="H610" s="398"/>
      <c r="I610" s="398"/>
      <c r="J610" s="398"/>
      <c r="K610" s="398"/>
      <c r="L610" s="398"/>
      <c r="M610" s="398"/>
      <c r="N610" s="398"/>
      <c r="O610" s="398"/>
      <c r="P610" s="398"/>
      <c r="Q610" s="398"/>
      <c r="R610" s="398"/>
      <c r="S610" s="398"/>
      <c r="T610" s="398"/>
      <c r="U610" s="398"/>
      <c r="V610" s="398"/>
      <c r="W610" s="398"/>
      <c r="X610" s="398"/>
      <c r="Y610" s="398"/>
      <c r="Z610" s="398"/>
      <c r="AA610" s="398"/>
      <c r="AB610" s="398"/>
      <c r="AC610" s="398"/>
    </row>
    <row r="611" spans="1:29" s="162" customFormat="1">
      <c r="A611" s="161"/>
      <c r="B611" s="159"/>
      <c r="C611" s="440"/>
      <c r="D611" s="166"/>
      <c r="E611" s="458"/>
      <c r="F611" s="385"/>
      <c r="G611" s="422"/>
      <c r="H611" s="398"/>
      <c r="I611" s="398"/>
      <c r="J611" s="398"/>
      <c r="K611" s="398"/>
      <c r="L611" s="398"/>
      <c r="M611" s="398"/>
      <c r="N611" s="398"/>
      <c r="O611" s="398"/>
      <c r="P611" s="398"/>
      <c r="Q611" s="398"/>
      <c r="R611" s="398"/>
      <c r="S611" s="398"/>
      <c r="T611" s="398"/>
      <c r="U611" s="398"/>
      <c r="V611" s="398"/>
      <c r="W611" s="398"/>
      <c r="X611" s="398"/>
      <c r="Y611" s="398"/>
      <c r="Z611" s="398"/>
      <c r="AA611" s="398"/>
      <c r="AB611" s="398"/>
      <c r="AC611" s="398"/>
    </row>
    <row r="612" spans="1:29" s="162" customFormat="1" ht="38.25">
      <c r="A612" s="161" t="s">
        <v>1765</v>
      </c>
      <c r="B612" s="159" t="s">
        <v>2346</v>
      </c>
      <c r="C612" s="440"/>
      <c r="D612" s="166"/>
      <c r="E612" s="458"/>
      <c r="F612" s="385"/>
      <c r="G612" s="422"/>
      <c r="H612" s="398"/>
      <c r="I612" s="398"/>
      <c r="J612" s="398"/>
      <c r="K612" s="398"/>
      <c r="L612" s="398"/>
      <c r="M612" s="398"/>
      <c r="N612" s="398"/>
      <c r="O612" s="398"/>
      <c r="P612" s="398"/>
      <c r="Q612" s="398"/>
      <c r="R612" s="398"/>
      <c r="S612" s="398"/>
      <c r="T612" s="398"/>
      <c r="U612" s="398"/>
      <c r="V612" s="398"/>
      <c r="W612" s="398"/>
      <c r="X612" s="398"/>
      <c r="Y612" s="398"/>
      <c r="Z612" s="398"/>
      <c r="AA612" s="398"/>
      <c r="AB612" s="398"/>
      <c r="AC612" s="398"/>
    </row>
    <row r="613" spans="1:29" s="162" customFormat="1" ht="38.25">
      <c r="A613" s="161"/>
      <c r="B613" s="159" t="s">
        <v>1620</v>
      </c>
      <c r="C613" s="440"/>
      <c r="D613" s="166"/>
      <c r="E613" s="458"/>
      <c r="F613" s="385"/>
      <c r="G613" s="422"/>
      <c r="H613" s="398"/>
      <c r="I613" s="398"/>
      <c r="J613" s="398"/>
      <c r="K613" s="398"/>
      <c r="L613" s="398"/>
      <c r="M613" s="398"/>
      <c r="N613" s="398"/>
      <c r="O613" s="398"/>
      <c r="P613" s="398"/>
      <c r="Q613" s="398"/>
      <c r="R613" s="398"/>
      <c r="S613" s="398"/>
      <c r="T613" s="398"/>
      <c r="U613" s="398"/>
      <c r="V613" s="398"/>
      <c r="W613" s="398"/>
      <c r="X613" s="398"/>
      <c r="Y613" s="398"/>
      <c r="Z613" s="398"/>
      <c r="AA613" s="398"/>
      <c r="AB613" s="398"/>
      <c r="AC613" s="398"/>
    </row>
    <row r="614" spans="1:29" s="162" customFormat="1" ht="25.5">
      <c r="A614" s="161"/>
      <c r="B614" s="159" t="s">
        <v>2494</v>
      </c>
      <c r="C614" s="440"/>
      <c r="D614" s="166"/>
      <c r="E614" s="458"/>
      <c r="F614" s="385"/>
      <c r="G614" s="422"/>
      <c r="H614" s="398"/>
      <c r="I614" s="398"/>
      <c r="J614" s="398"/>
      <c r="K614" s="398"/>
      <c r="L614" s="398"/>
      <c r="M614" s="398"/>
      <c r="N614" s="398"/>
      <c r="O614" s="398"/>
      <c r="P614" s="398"/>
      <c r="Q614" s="398"/>
      <c r="R614" s="398"/>
      <c r="S614" s="398"/>
      <c r="T614" s="398"/>
      <c r="U614" s="398"/>
      <c r="V614" s="398"/>
      <c r="W614" s="398"/>
      <c r="X614" s="398"/>
      <c r="Y614" s="398"/>
      <c r="Z614" s="398"/>
      <c r="AA614" s="398"/>
      <c r="AB614" s="398"/>
      <c r="AC614" s="398"/>
    </row>
    <row r="615" spans="1:29" s="162" customFormat="1" ht="51">
      <c r="A615" s="161"/>
      <c r="B615" s="159" t="s">
        <v>2509</v>
      </c>
      <c r="C615" s="440"/>
      <c r="D615" s="166"/>
      <c r="E615" s="458"/>
      <c r="F615" s="385"/>
      <c r="G615" s="422"/>
      <c r="H615" s="398"/>
      <c r="I615" s="398"/>
      <c r="J615" s="398"/>
      <c r="K615" s="398"/>
      <c r="L615" s="398"/>
      <c r="M615" s="398"/>
      <c r="N615" s="398"/>
      <c r="O615" s="398"/>
      <c r="P615" s="398"/>
      <c r="Q615" s="398"/>
      <c r="R615" s="398"/>
      <c r="S615" s="398"/>
      <c r="T615" s="398"/>
      <c r="U615" s="398"/>
      <c r="V615" s="398"/>
      <c r="W615" s="398"/>
      <c r="X615" s="398"/>
      <c r="Y615" s="398"/>
      <c r="Z615" s="398"/>
      <c r="AA615" s="398"/>
      <c r="AB615" s="398"/>
      <c r="AC615" s="398"/>
    </row>
    <row r="616" spans="1:29" s="162" customFormat="1" ht="25.5">
      <c r="A616" s="161"/>
      <c r="B616" s="159" t="s">
        <v>2338</v>
      </c>
      <c r="C616" s="440"/>
      <c r="D616" s="166"/>
      <c r="E616" s="458"/>
      <c r="F616" s="385"/>
      <c r="G616" s="422"/>
      <c r="H616" s="398"/>
      <c r="I616" s="398"/>
      <c r="J616" s="398"/>
      <c r="K616" s="398"/>
      <c r="L616" s="398"/>
      <c r="M616" s="398"/>
      <c r="N616" s="398"/>
      <c r="O616" s="398"/>
      <c r="P616" s="398"/>
      <c r="Q616" s="398"/>
      <c r="R616" s="398"/>
      <c r="S616" s="398"/>
      <c r="T616" s="398"/>
      <c r="U616" s="398"/>
      <c r="V616" s="398"/>
      <c r="W616" s="398"/>
      <c r="X616" s="398"/>
      <c r="Y616" s="398"/>
      <c r="Z616" s="398"/>
      <c r="AA616" s="398"/>
      <c r="AB616" s="398"/>
      <c r="AC616" s="398"/>
    </row>
    <row r="617" spans="1:29" s="162" customFormat="1" ht="25.5">
      <c r="A617" s="161"/>
      <c r="B617" s="159" t="s">
        <v>2494</v>
      </c>
      <c r="C617" s="440"/>
      <c r="D617" s="166"/>
      <c r="E617" s="458"/>
      <c r="F617" s="385"/>
      <c r="G617" s="422"/>
      <c r="H617" s="398"/>
      <c r="I617" s="398"/>
      <c r="J617" s="398"/>
      <c r="K617" s="398"/>
      <c r="L617" s="398"/>
      <c r="M617" s="398"/>
      <c r="N617" s="398"/>
      <c r="O617" s="398"/>
      <c r="P617" s="398"/>
      <c r="Q617" s="398"/>
      <c r="R617" s="398"/>
      <c r="S617" s="398"/>
      <c r="T617" s="398"/>
      <c r="U617" s="398"/>
      <c r="V617" s="398"/>
      <c r="W617" s="398"/>
      <c r="X617" s="398"/>
      <c r="Y617" s="398"/>
      <c r="Z617" s="398"/>
      <c r="AA617" s="398"/>
      <c r="AB617" s="398"/>
      <c r="AC617" s="398"/>
    </row>
    <row r="618" spans="1:29" s="162" customFormat="1" ht="25.5">
      <c r="A618" s="161"/>
      <c r="B618" s="159" t="s">
        <v>2347</v>
      </c>
      <c r="C618" s="440"/>
      <c r="D618" s="166"/>
      <c r="E618" s="458"/>
      <c r="F618" s="385"/>
      <c r="G618" s="422"/>
      <c r="H618" s="398"/>
      <c r="I618" s="398"/>
      <c r="J618" s="398"/>
      <c r="K618" s="398"/>
      <c r="L618" s="398"/>
      <c r="M618" s="398"/>
      <c r="N618" s="398"/>
      <c r="O618" s="398"/>
      <c r="P618" s="398"/>
      <c r="Q618" s="398"/>
      <c r="R618" s="398"/>
      <c r="S618" s="398"/>
      <c r="T618" s="398"/>
      <c r="U618" s="398"/>
      <c r="V618" s="398"/>
      <c r="W618" s="398"/>
      <c r="X618" s="398"/>
      <c r="Y618" s="398"/>
      <c r="Z618" s="398"/>
      <c r="AA618" s="398"/>
      <c r="AB618" s="398"/>
      <c r="AC618" s="398"/>
    </row>
    <row r="619" spans="1:29" s="162" customFormat="1" ht="159.75" customHeight="1">
      <c r="A619" s="161"/>
      <c r="B619" s="159" t="s">
        <v>2348</v>
      </c>
      <c r="C619" s="440"/>
      <c r="D619" s="166"/>
      <c r="E619" s="458"/>
      <c r="F619" s="385"/>
      <c r="G619" s="422"/>
      <c r="H619" s="398"/>
      <c r="I619" s="398"/>
      <c r="J619" s="398"/>
      <c r="K619" s="398"/>
      <c r="L619" s="398"/>
      <c r="M619" s="398"/>
      <c r="N619" s="398"/>
      <c r="O619" s="398"/>
      <c r="P619" s="398"/>
      <c r="Q619" s="398"/>
      <c r="R619" s="398"/>
      <c r="S619" s="398"/>
      <c r="T619" s="398"/>
      <c r="U619" s="398"/>
      <c r="V619" s="398"/>
      <c r="W619" s="398"/>
      <c r="X619" s="398"/>
      <c r="Y619" s="398"/>
      <c r="Z619" s="398"/>
      <c r="AA619" s="398"/>
      <c r="AB619" s="398"/>
      <c r="AC619" s="398"/>
    </row>
    <row r="620" spans="1:29" s="162" customFormat="1" ht="51">
      <c r="A620" s="161"/>
      <c r="B620" s="159" t="s">
        <v>145</v>
      </c>
      <c r="C620" s="440"/>
      <c r="D620" s="166"/>
      <c r="E620" s="458"/>
      <c r="F620" s="385"/>
      <c r="G620" s="422"/>
      <c r="H620" s="398"/>
      <c r="I620" s="398"/>
      <c r="J620" s="398"/>
      <c r="K620" s="398"/>
      <c r="L620" s="398"/>
      <c r="M620" s="398"/>
      <c r="N620" s="398"/>
      <c r="O620" s="398"/>
      <c r="P620" s="398"/>
      <c r="Q620" s="398"/>
      <c r="R620" s="398"/>
      <c r="S620" s="398"/>
      <c r="T620" s="398"/>
      <c r="U620" s="398"/>
      <c r="V620" s="398"/>
      <c r="W620" s="398"/>
      <c r="X620" s="398"/>
      <c r="Y620" s="398"/>
      <c r="Z620" s="398"/>
      <c r="AA620" s="398"/>
      <c r="AB620" s="398"/>
      <c r="AC620" s="398"/>
    </row>
    <row r="621" spans="1:29" s="162" customFormat="1" ht="25.5">
      <c r="A621" s="161"/>
      <c r="B621" s="159" t="s">
        <v>364</v>
      </c>
      <c r="C621" s="440"/>
      <c r="D621" s="166"/>
      <c r="E621" s="458"/>
      <c r="F621" s="385"/>
      <c r="G621" s="422"/>
      <c r="H621" s="398"/>
      <c r="I621" s="398"/>
      <c r="J621" s="398"/>
      <c r="K621" s="398"/>
      <c r="L621" s="398"/>
      <c r="M621" s="398"/>
      <c r="N621" s="398"/>
      <c r="O621" s="398"/>
      <c r="P621" s="398"/>
      <c r="Q621" s="398"/>
      <c r="R621" s="398"/>
      <c r="S621" s="398"/>
      <c r="T621" s="398"/>
      <c r="U621" s="398"/>
      <c r="V621" s="398"/>
      <c r="W621" s="398"/>
      <c r="X621" s="398"/>
      <c r="Y621" s="398"/>
      <c r="Z621" s="398"/>
      <c r="AA621" s="398"/>
      <c r="AB621" s="398"/>
      <c r="AC621" s="398"/>
    </row>
    <row r="622" spans="1:29" s="162" customFormat="1" ht="25.5">
      <c r="A622" s="161"/>
      <c r="B622" s="159" t="s">
        <v>2349</v>
      </c>
      <c r="C622" s="440" t="s">
        <v>45</v>
      </c>
      <c r="D622" s="166">
        <v>1</v>
      </c>
      <c r="E622" s="458"/>
      <c r="F622" s="385">
        <f t="shared" ref="F622" si="46">D622*E622</f>
        <v>0</v>
      </c>
      <c r="G622" s="422"/>
      <c r="H622" s="398"/>
      <c r="I622" s="398"/>
      <c r="J622" s="398"/>
      <c r="K622" s="398"/>
      <c r="L622" s="398"/>
      <c r="M622" s="398"/>
      <c r="N622" s="398"/>
      <c r="O622" s="398"/>
      <c r="P622" s="398"/>
      <c r="Q622" s="398"/>
      <c r="R622" s="398"/>
      <c r="S622" s="398"/>
      <c r="T622" s="398"/>
      <c r="U622" s="398"/>
      <c r="V622" s="398"/>
      <c r="W622" s="398"/>
      <c r="X622" s="398"/>
      <c r="Y622" s="398"/>
      <c r="Z622" s="398"/>
      <c r="AA622" s="398"/>
      <c r="AB622" s="398"/>
      <c r="AC622" s="398"/>
    </row>
    <row r="623" spans="1:29" s="162" customFormat="1">
      <c r="A623" s="161"/>
      <c r="B623" s="159"/>
      <c r="C623" s="440"/>
      <c r="D623" s="166"/>
      <c r="E623" s="458"/>
      <c r="F623" s="385"/>
      <c r="G623" s="422"/>
      <c r="H623" s="398"/>
      <c r="I623" s="398"/>
      <c r="J623" s="398"/>
      <c r="K623" s="398"/>
      <c r="L623" s="398"/>
      <c r="M623" s="398"/>
      <c r="N623" s="398"/>
      <c r="O623" s="398"/>
      <c r="P623" s="398"/>
      <c r="Q623" s="398"/>
      <c r="R623" s="398"/>
      <c r="S623" s="398"/>
      <c r="T623" s="398"/>
      <c r="U623" s="398"/>
      <c r="V623" s="398"/>
      <c r="W623" s="398"/>
      <c r="X623" s="398"/>
      <c r="Y623" s="398"/>
      <c r="Z623" s="398"/>
      <c r="AA623" s="398"/>
      <c r="AB623" s="398"/>
      <c r="AC623" s="398"/>
    </row>
    <row r="624" spans="1:29" s="162" customFormat="1" ht="54">
      <c r="A624" s="161" t="s">
        <v>1721</v>
      </c>
      <c r="B624" s="159" t="s">
        <v>2350</v>
      </c>
      <c r="C624" s="440"/>
      <c r="D624" s="166"/>
      <c r="E624" s="458"/>
      <c r="F624" s="385"/>
      <c r="G624" s="422"/>
      <c r="H624" s="398"/>
      <c r="I624" s="398"/>
      <c r="J624" s="398"/>
      <c r="K624" s="398"/>
      <c r="L624" s="398"/>
      <c r="M624" s="398"/>
      <c r="N624" s="398"/>
      <c r="O624" s="398"/>
      <c r="P624" s="398"/>
      <c r="Q624" s="398"/>
      <c r="R624" s="398"/>
      <c r="S624" s="398"/>
      <c r="T624" s="398"/>
      <c r="U624" s="398"/>
      <c r="V624" s="398"/>
      <c r="W624" s="398"/>
      <c r="X624" s="398"/>
      <c r="Y624" s="398"/>
      <c r="Z624" s="398"/>
      <c r="AA624" s="398"/>
      <c r="AB624" s="398"/>
      <c r="AC624" s="398"/>
    </row>
    <row r="625" spans="1:29" s="162" customFormat="1" ht="25.5">
      <c r="A625" s="161"/>
      <c r="B625" s="159" t="s">
        <v>1695</v>
      </c>
      <c r="C625" s="440"/>
      <c r="D625" s="166"/>
      <c r="E625" s="458"/>
      <c r="F625" s="385"/>
      <c r="G625" s="422"/>
      <c r="H625" s="398"/>
      <c r="I625" s="398"/>
      <c r="J625" s="398"/>
      <c r="K625" s="398"/>
      <c r="L625" s="398"/>
      <c r="M625" s="398"/>
      <c r="N625" s="398"/>
      <c r="O625" s="398"/>
      <c r="P625" s="398"/>
      <c r="Q625" s="398"/>
      <c r="R625" s="398"/>
      <c r="S625" s="398"/>
      <c r="T625" s="398"/>
      <c r="U625" s="398"/>
      <c r="V625" s="398"/>
      <c r="W625" s="398"/>
      <c r="X625" s="398"/>
      <c r="Y625" s="398"/>
      <c r="Z625" s="398"/>
      <c r="AA625" s="398"/>
      <c r="AB625" s="398"/>
      <c r="AC625" s="398"/>
    </row>
    <row r="626" spans="1:29" s="162" customFormat="1" ht="25.5">
      <c r="A626" s="161"/>
      <c r="B626" s="159" t="s">
        <v>2494</v>
      </c>
      <c r="C626" s="440"/>
      <c r="D626" s="166"/>
      <c r="E626" s="458"/>
      <c r="F626" s="385"/>
      <c r="G626" s="422"/>
      <c r="H626" s="398"/>
      <c r="I626" s="398"/>
      <c r="J626" s="398"/>
      <c r="K626" s="398"/>
      <c r="L626" s="398"/>
      <c r="M626" s="398"/>
      <c r="N626" s="398"/>
      <c r="O626" s="398"/>
      <c r="P626" s="398"/>
      <c r="Q626" s="398"/>
      <c r="R626" s="398"/>
      <c r="S626" s="398"/>
      <c r="T626" s="398"/>
      <c r="U626" s="398"/>
      <c r="V626" s="398"/>
      <c r="W626" s="398"/>
      <c r="X626" s="398"/>
      <c r="Y626" s="398"/>
      <c r="Z626" s="398"/>
      <c r="AA626" s="398"/>
      <c r="AB626" s="398"/>
      <c r="AC626" s="398"/>
    </row>
    <row r="627" spans="1:29" s="162" customFormat="1" ht="25.5">
      <c r="A627" s="161"/>
      <c r="B627" s="159" t="s">
        <v>2351</v>
      </c>
      <c r="C627" s="440"/>
      <c r="D627" s="166"/>
      <c r="E627" s="458"/>
      <c r="F627" s="385"/>
      <c r="G627" s="422"/>
      <c r="H627" s="398"/>
      <c r="I627" s="398"/>
      <c r="J627" s="398"/>
      <c r="K627" s="398"/>
      <c r="L627" s="398"/>
      <c r="M627" s="398"/>
      <c r="N627" s="398"/>
      <c r="O627" s="398"/>
      <c r="P627" s="398"/>
      <c r="Q627" s="398"/>
      <c r="R627" s="398"/>
      <c r="S627" s="398"/>
      <c r="T627" s="398"/>
      <c r="U627" s="398"/>
      <c r="V627" s="398"/>
      <c r="W627" s="398"/>
      <c r="X627" s="398"/>
      <c r="Y627" s="398"/>
      <c r="Z627" s="398"/>
      <c r="AA627" s="398"/>
      <c r="AB627" s="398"/>
      <c r="AC627" s="398"/>
    </row>
    <row r="628" spans="1:29" s="162" customFormat="1" ht="153">
      <c r="A628" s="161"/>
      <c r="B628" s="159" t="s">
        <v>2289</v>
      </c>
      <c r="C628" s="440"/>
      <c r="D628" s="166"/>
      <c r="E628" s="458"/>
      <c r="F628" s="385"/>
      <c r="G628" s="422"/>
      <c r="H628" s="398"/>
      <c r="I628" s="398"/>
      <c r="J628" s="398"/>
      <c r="K628" s="398"/>
      <c r="L628" s="398"/>
      <c r="M628" s="398"/>
      <c r="N628" s="398"/>
      <c r="O628" s="398"/>
      <c r="P628" s="398"/>
      <c r="Q628" s="398"/>
      <c r="R628" s="398"/>
      <c r="S628" s="398"/>
      <c r="T628" s="398"/>
      <c r="U628" s="398"/>
      <c r="V628" s="398"/>
      <c r="W628" s="398"/>
      <c r="X628" s="398"/>
      <c r="Y628" s="398"/>
      <c r="Z628" s="398"/>
      <c r="AA628" s="398"/>
      <c r="AB628" s="398"/>
      <c r="AC628" s="398"/>
    </row>
    <row r="629" spans="1:29" s="162" customFormat="1" ht="51">
      <c r="A629" s="161"/>
      <c r="B629" s="159" t="s">
        <v>145</v>
      </c>
      <c r="C629" s="440"/>
      <c r="D629" s="166"/>
      <c r="E629" s="458"/>
      <c r="F629" s="385"/>
      <c r="G629" s="422"/>
      <c r="H629" s="398"/>
      <c r="I629" s="398"/>
      <c r="J629" s="398"/>
      <c r="K629" s="398"/>
      <c r="L629" s="398"/>
      <c r="M629" s="398"/>
      <c r="N629" s="398"/>
      <c r="O629" s="398"/>
      <c r="P629" s="398"/>
      <c r="Q629" s="398"/>
      <c r="R629" s="398"/>
      <c r="S629" s="398"/>
      <c r="T629" s="398"/>
      <c r="U629" s="398"/>
      <c r="V629" s="398"/>
      <c r="W629" s="398"/>
      <c r="X629" s="398"/>
      <c r="Y629" s="398"/>
      <c r="Z629" s="398"/>
      <c r="AA629" s="398"/>
      <c r="AB629" s="398"/>
      <c r="AC629" s="398"/>
    </row>
    <row r="630" spans="1:29" s="162" customFormat="1" ht="25.5">
      <c r="A630" s="161"/>
      <c r="B630" s="159" t="s">
        <v>364</v>
      </c>
      <c r="C630" s="440"/>
      <c r="D630" s="166"/>
      <c r="E630" s="458"/>
      <c r="F630" s="385"/>
      <c r="G630" s="422"/>
      <c r="H630" s="398"/>
      <c r="I630" s="398"/>
      <c r="J630" s="398"/>
      <c r="K630" s="398"/>
      <c r="L630" s="398"/>
      <c r="M630" s="398"/>
      <c r="N630" s="398"/>
      <c r="O630" s="398"/>
      <c r="P630" s="398"/>
      <c r="Q630" s="398"/>
      <c r="R630" s="398"/>
      <c r="S630" s="398"/>
      <c r="T630" s="398"/>
      <c r="U630" s="398"/>
      <c r="V630" s="398"/>
      <c r="W630" s="398"/>
      <c r="X630" s="398"/>
      <c r="Y630" s="398"/>
      <c r="Z630" s="398"/>
      <c r="AA630" s="398"/>
      <c r="AB630" s="398"/>
      <c r="AC630" s="398"/>
    </row>
    <row r="631" spans="1:29" s="60" customFormat="1" ht="25.5">
      <c r="A631" s="161"/>
      <c r="B631" s="159" t="s">
        <v>2352</v>
      </c>
      <c r="C631" s="440" t="s">
        <v>45</v>
      </c>
      <c r="D631" s="166">
        <v>3</v>
      </c>
      <c r="E631" s="458"/>
      <c r="F631" s="385">
        <f t="shared" ref="F631" si="47">D631*E631</f>
        <v>0</v>
      </c>
      <c r="G631" s="409"/>
      <c r="H631" s="823"/>
      <c r="I631"/>
      <c r="J631"/>
      <c r="K631"/>
      <c r="L631"/>
      <c r="M631"/>
      <c r="N631"/>
      <c r="O631"/>
      <c r="P631"/>
      <c r="Q631"/>
      <c r="R631"/>
      <c r="S631"/>
      <c r="T631"/>
      <c r="U631"/>
      <c r="V631"/>
      <c r="W631"/>
      <c r="X631"/>
      <c r="Y631"/>
      <c r="Z631"/>
      <c r="AA631"/>
      <c r="AB631"/>
      <c r="AC631"/>
    </row>
    <row r="632" spans="1:29" s="60" customFormat="1" ht="15.75" thickBot="1">
      <c r="A632" s="158"/>
      <c r="B632" s="159"/>
      <c r="C632" s="438"/>
      <c r="D632" s="148"/>
      <c r="E632" s="458"/>
      <c r="F632" s="385"/>
      <c r="G632" s="422"/>
      <c r="H632" s="409"/>
      <c r="I632" s="409"/>
      <c r="J632" s="409"/>
      <c r="K632" s="409"/>
      <c r="L632" s="409"/>
      <c r="M632" s="409"/>
      <c r="N632" s="409"/>
      <c r="O632" s="409"/>
      <c r="P632" s="409"/>
      <c r="Q632" s="409"/>
      <c r="R632" s="409"/>
      <c r="S632" s="409"/>
      <c r="T632" s="409"/>
      <c r="U632" s="409"/>
      <c r="V632" s="409"/>
      <c r="W632" s="409"/>
      <c r="X632" s="409"/>
      <c r="Y632" s="409"/>
      <c r="Z632" s="409"/>
      <c r="AA632" s="409"/>
      <c r="AB632" s="409"/>
      <c r="AC632" s="409"/>
    </row>
    <row r="633" spans="1:29" s="60" customFormat="1" ht="15.75" thickBot="1">
      <c r="A633" s="158"/>
      <c r="B633" s="792" t="s">
        <v>49</v>
      </c>
      <c r="C633" s="793"/>
      <c r="D633" s="794"/>
      <c r="E633" s="738"/>
      <c r="F633" s="739">
        <f>SUM(F326:F631)</f>
        <v>0</v>
      </c>
      <c r="G633" s="422"/>
      <c r="H633"/>
      <c r="I633"/>
      <c r="J633"/>
      <c r="K633"/>
      <c r="L633"/>
      <c r="M633"/>
      <c r="N633"/>
      <c r="O633"/>
      <c r="P633"/>
      <c r="Q633"/>
      <c r="R633"/>
      <c r="S633"/>
      <c r="T633"/>
      <c r="U633"/>
      <c r="V633"/>
      <c r="W633"/>
      <c r="X633"/>
      <c r="Y633"/>
      <c r="Z633"/>
      <c r="AA633"/>
      <c r="AB633"/>
      <c r="AC633"/>
    </row>
    <row r="634" spans="1:29" s="60" customFormat="1">
      <c r="A634" s="158"/>
      <c r="B634" s="160"/>
      <c r="C634" s="799"/>
      <c r="D634" s="800"/>
      <c r="E634" s="801"/>
      <c r="F634" s="462"/>
      <c r="G634"/>
      <c r="H634"/>
      <c r="I634"/>
      <c r="J634"/>
      <c r="K634"/>
      <c r="L634"/>
      <c r="M634"/>
      <c r="N634"/>
      <c r="O634"/>
      <c r="P634"/>
      <c r="Q634"/>
      <c r="R634"/>
      <c r="S634"/>
      <c r="T634"/>
      <c r="U634"/>
      <c r="V634"/>
      <c r="W634"/>
      <c r="X634"/>
      <c r="Y634"/>
      <c r="Z634"/>
      <c r="AA634"/>
      <c r="AB634"/>
      <c r="AC634"/>
    </row>
    <row r="635" spans="1:29" s="60" customFormat="1">
      <c r="A635" s="786" t="s">
        <v>27</v>
      </c>
      <c r="B635" s="787" t="s">
        <v>58</v>
      </c>
      <c r="C635" s="438"/>
      <c r="D635" s="148"/>
      <c r="E635" s="458"/>
      <c r="F635" s="385"/>
      <c r="G635"/>
      <c r="H635"/>
      <c r="I635"/>
      <c r="J635"/>
      <c r="K635"/>
      <c r="L635"/>
      <c r="M635"/>
      <c r="N635"/>
      <c r="O635"/>
      <c r="P635"/>
      <c r="Q635"/>
      <c r="R635"/>
      <c r="S635"/>
      <c r="T635"/>
      <c r="U635"/>
      <c r="V635"/>
      <c r="W635"/>
      <c r="X635"/>
      <c r="Y635"/>
      <c r="Z635"/>
      <c r="AA635"/>
      <c r="AB635"/>
      <c r="AC635"/>
    </row>
    <row r="636" spans="1:29" s="60" customFormat="1">
      <c r="A636" s="158"/>
      <c r="B636" s="146"/>
      <c r="C636" s="158"/>
      <c r="D636" s="158"/>
      <c r="E636" s="459"/>
      <c r="F636" s="385"/>
      <c r="G636"/>
      <c r="H636"/>
      <c r="I636"/>
      <c r="J636"/>
      <c r="K636"/>
      <c r="L636"/>
      <c r="M636"/>
      <c r="N636"/>
      <c r="O636"/>
      <c r="P636"/>
      <c r="Q636"/>
      <c r="R636"/>
      <c r="S636"/>
      <c r="T636"/>
      <c r="U636"/>
      <c r="V636"/>
      <c r="W636"/>
      <c r="X636"/>
      <c r="Y636"/>
      <c r="Z636"/>
      <c r="AA636"/>
      <c r="AB636"/>
      <c r="AC636"/>
    </row>
    <row r="637" spans="1:29" s="60" customFormat="1" ht="223.5" customHeight="1">
      <c r="A637" s="158"/>
      <c r="B637" s="802" t="s">
        <v>2822</v>
      </c>
      <c r="C637" s="158"/>
      <c r="D637" s="158"/>
      <c r="E637" s="459"/>
      <c r="F637" s="385"/>
      <c r="G637"/>
      <c r="H637"/>
      <c r="I637"/>
      <c r="J637"/>
      <c r="K637"/>
      <c r="L637"/>
      <c r="M637"/>
      <c r="N637"/>
      <c r="O637"/>
      <c r="P637"/>
      <c r="Q637"/>
      <c r="R637"/>
      <c r="S637"/>
      <c r="T637"/>
      <c r="U637"/>
      <c r="V637"/>
      <c r="W637"/>
      <c r="X637"/>
      <c r="Y637"/>
      <c r="Z637"/>
      <c r="AA637"/>
      <c r="AB637"/>
      <c r="AC637"/>
    </row>
    <row r="638" spans="1:29" s="121" customFormat="1" ht="247.5" customHeight="1">
      <c r="A638" s="161"/>
      <c r="B638" s="888" t="s">
        <v>2823</v>
      </c>
      <c r="C638" s="161"/>
      <c r="D638" s="161"/>
      <c r="E638" s="459"/>
      <c r="F638" s="385"/>
      <c r="G638"/>
      <c r="H638"/>
      <c r="I638"/>
      <c r="J638"/>
      <c r="K638"/>
      <c r="L638"/>
      <c r="M638"/>
      <c r="N638"/>
      <c r="O638"/>
      <c r="P638"/>
      <c r="Q638"/>
      <c r="R638"/>
      <c r="S638"/>
      <c r="T638"/>
      <c r="U638"/>
      <c r="V638"/>
      <c r="W638"/>
      <c r="X638"/>
      <c r="Y638"/>
      <c r="Z638"/>
      <c r="AA638"/>
      <c r="AB638"/>
      <c r="AC638"/>
    </row>
    <row r="639" spans="1:29" s="121" customFormat="1" ht="145.5" customHeight="1">
      <c r="A639" s="161"/>
      <c r="B639" s="900" t="s">
        <v>2824</v>
      </c>
      <c r="C639" s="161"/>
      <c r="D639" s="161"/>
      <c r="E639" s="459"/>
      <c r="F639" s="385"/>
      <c r="G639"/>
      <c r="H639"/>
      <c r="I639"/>
      <c r="J639"/>
      <c r="K639"/>
      <c r="L639"/>
      <c r="M639"/>
      <c r="N639"/>
      <c r="O639"/>
      <c r="P639"/>
      <c r="Q639"/>
      <c r="R639"/>
      <c r="S639"/>
      <c r="T639"/>
      <c r="U639"/>
      <c r="V639"/>
      <c r="W639"/>
      <c r="X639"/>
      <c r="Y639"/>
      <c r="Z639"/>
      <c r="AA639"/>
      <c r="AB639"/>
      <c r="AC639"/>
    </row>
    <row r="640" spans="1:29" s="60" customFormat="1" ht="153.75">
      <c r="A640" s="158"/>
      <c r="B640" s="900" t="s">
        <v>2825</v>
      </c>
      <c r="C640" s="158"/>
      <c r="D640" s="158"/>
      <c r="E640" s="459"/>
      <c r="F640" s="385"/>
      <c r="G640"/>
      <c r="H640"/>
      <c r="I640"/>
      <c r="J640"/>
      <c r="K640"/>
      <c r="L640"/>
      <c r="M640"/>
      <c r="N640"/>
      <c r="O640"/>
      <c r="P640"/>
      <c r="Q640"/>
      <c r="R640"/>
      <c r="S640"/>
      <c r="T640"/>
      <c r="U640"/>
      <c r="V640"/>
      <c r="W640"/>
      <c r="X640"/>
      <c r="Y640"/>
      <c r="Z640"/>
      <c r="AA640"/>
      <c r="AB640"/>
      <c r="AC640"/>
    </row>
    <row r="641" spans="1:29" s="121" customFormat="1" ht="187.5" customHeight="1">
      <c r="A641" s="161"/>
      <c r="B641" s="888" t="s">
        <v>2919</v>
      </c>
      <c r="C641" s="161"/>
      <c r="D641" s="161"/>
      <c r="E641" s="459"/>
      <c r="F641" s="385"/>
      <c r="G641"/>
      <c r="H641"/>
      <c r="I641"/>
      <c r="J641"/>
      <c r="K641"/>
      <c r="L641"/>
      <c r="M641"/>
      <c r="N641"/>
      <c r="O641"/>
      <c r="P641"/>
      <c r="Q641"/>
      <c r="R641"/>
      <c r="S641"/>
      <c r="T641"/>
      <c r="U641"/>
      <c r="V641"/>
      <c r="W641"/>
      <c r="X641"/>
      <c r="Y641"/>
      <c r="Z641"/>
      <c r="AA641"/>
      <c r="AB641"/>
      <c r="AC641"/>
    </row>
    <row r="642" spans="1:29" s="60" customFormat="1">
      <c r="A642" s="158"/>
      <c r="B642" s="802"/>
      <c r="C642" s="158"/>
      <c r="D642" s="158"/>
      <c r="E642" s="459"/>
      <c r="F642" s="385"/>
      <c r="G642"/>
      <c r="H642"/>
      <c r="I642"/>
      <c r="J642"/>
      <c r="K642"/>
      <c r="L642"/>
      <c r="M642"/>
      <c r="N642"/>
      <c r="O642"/>
      <c r="P642"/>
      <c r="Q642"/>
      <c r="R642"/>
      <c r="S642"/>
      <c r="T642"/>
      <c r="U642"/>
      <c r="V642"/>
      <c r="W642"/>
      <c r="X642"/>
      <c r="Y642"/>
      <c r="Z642"/>
      <c r="AA642"/>
      <c r="AB642"/>
      <c r="AC642"/>
    </row>
    <row r="643" spans="1:29" s="60" customFormat="1" ht="159" customHeight="1">
      <c r="A643" s="158"/>
      <c r="B643" s="889" t="s">
        <v>2513</v>
      </c>
      <c r="C643" s="158"/>
      <c r="D643" s="158"/>
      <c r="E643" s="459"/>
      <c r="F643" s="385"/>
      <c r="G643"/>
      <c r="H643"/>
      <c r="I643"/>
      <c r="J643"/>
      <c r="K643"/>
      <c r="L643"/>
      <c r="M643"/>
      <c r="N643"/>
      <c r="O643"/>
      <c r="P643"/>
      <c r="Q643"/>
      <c r="R643"/>
      <c r="S643"/>
      <c r="T643"/>
      <c r="U643"/>
      <c r="V643"/>
      <c r="W643"/>
      <c r="X643"/>
      <c r="Y643"/>
      <c r="Z643"/>
      <c r="AA643"/>
      <c r="AB643"/>
      <c r="AC643"/>
    </row>
    <row r="644" spans="1:29" s="60" customFormat="1" ht="171" customHeight="1">
      <c r="A644" s="158"/>
      <c r="B644" s="802" t="s">
        <v>149</v>
      </c>
      <c r="C644" s="158"/>
      <c r="D644" s="158"/>
      <c r="E644" s="459"/>
      <c r="F644" s="385"/>
      <c r="G644"/>
      <c r="H644"/>
      <c r="I644"/>
      <c r="J644"/>
      <c r="K644"/>
      <c r="L644"/>
      <c r="M644"/>
      <c r="N644"/>
      <c r="O644"/>
      <c r="P644"/>
      <c r="Q644"/>
      <c r="R644"/>
      <c r="S644"/>
      <c r="T644"/>
      <c r="U644"/>
      <c r="V644"/>
      <c r="W644"/>
      <c r="X644"/>
      <c r="Y644"/>
      <c r="Z644"/>
      <c r="AA644"/>
      <c r="AB644"/>
      <c r="AC644"/>
    </row>
    <row r="645" spans="1:29" s="60" customFormat="1">
      <c r="A645" s="158"/>
      <c r="B645" s="802"/>
      <c r="C645" s="158"/>
      <c r="D645" s="158"/>
      <c r="E645" s="459"/>
      <c r="F645" s="385"/>
      <c r="G645"/>
      <c r="H645"/>
      <c r="I645"/>
      <c r="J645"/>
      <c r="K645"/>
      <c r="L645"/>
      <c r="M645"/>
      <c r="N645"/>
      <c r="O645"/>
      <c r="P645"/>
      <c r="Q645"/>
      <c r="R645"/>
      <c r="S645"/>
      <c r="T645"/>
      <c r="U645"/>
      <c r="V645"/>
      <c r="W645"/>
      <c r="X645"/>
      <c r="Y645"/>
      <c r="Z645"/>
      <c r="AA645"/>
      <c r="AB645"/>
      <c r="AC645"/>
    </row>
    <row r="646" spans="1:29" s="60" customFormat="1" ht="229.5">
      <c r="A646" s="158"/>
      <c r="B646" s="889" t="s">
        <v>2826</v>
      </c>
      <c r="C646" s="158"/>
      <c r="D646" s="158"/>
      <c r="E646" s="459"/>
      <c r="F646" s="385"/>
      <c r="G646"/>
      <c r="H646"/>
      <c r="I646"/>
      <c r="J646"/>
      <c r="K646"/>
      <c r="L646"/>
      <c r="M646"/>
      <c r="N646"/>
      <c r="O646"/>
      <c r="P646"/>
      <c r="Q646"/>
      <c r="R646"/>
      <c r="S646"/>
      <c r="T646"/>
      <c r="U646"/>
      <c r="V646"/>
      <c r="W646"/>
      <c r="X646"/>
      <c r="Y646"/>
      <c r="Z646"/>
      <c r="AA646"/>
      <c r="AB646"/>
      <c r="AC646"/>
    </row>
    <row r="647" spans="1:29" s="60" customFormat="1">
      <c r="A647" s="158"/>
      <c r="B647" s="802"/>
      <c r="C647" s="158"/>
      <c r="D647" s="158"/>
      <c r="E647" s="459"/>
      <c r="F647" s="385"/>
      <c r="G647"/>
      <c r="H647"/>
      <c r="I647"/>
      <c r="J647"/>
      <c r="K647"/>
      <c r="L647"/>
      <c r="M647"/>
      <c r="N647"/>
      <c r="O647"/>
      <c r="P647"/>
      <c r="Q647"/>
      <c r="R647"/>
      <c r="S647"/>
      <c r="T647"/>
      <c r="U647"/>
      <c r="V647"/>
      <c r="W647"/>
      <c r="X647"/>
      <c r="Y647"/>
      <c r="Z647"/>
      <c r="AA647"/>
      <c r="AB647"/>
      <c r="AC647"/>
    </row>
    <row r="648" spans="1:29" s="60" customFormat="1" ht="178.5">
      <c r="A648" s="158"/>
      <c r="B648" s="889" t="s">
        <v>2514</v>
      </c>
      <c r="C648" s="158"/>
      <c r="D648" s="158"/>
      <c r="E648" s="459"/>
      <c r="F648" s="385"/>
      <c r="G648"/>
      <c r="H648"/>
      <c r="I648"/>
      <c r="J648"/>
      <c r="K648"/>
      <c r="L648"/>
      <c r="M648"/>
      <c r="N648"/>
      <c r="O648"/>
      <c r="P648"/>
      <c r="Q648"/>
      <c r="R648"/>
      <c r="S648"/>
      <c r="T648"/>
      <c r="U648"/>
      <c r="V648"/>
      <c r="W648"/>
      <c r="X648"/>
      <c r="Y648"/>
      <c r="Z648"/>
      <c r="AA648"/>
      <c r="AB648"/>
      <c r="AC648"/>
    </row>
    <row r="649" spans="1:29" s="60" customFormat="1">
      <c r="A649" s="158"/>
      <c r="B649" s="802"/>
      <c r="C649" s="158"/>
      <c r="D649" s="158"/>
      <c r="E649" s="459"/>
      <c r="F649" s="385"/>
      <c r="G649"/>
      <c r="H649"/>
      <c r="I649"/>
      <c r="J649"/>
      <c r="K649"/>
      <c r="L649"/>
      <c r="M649"/>
      <c r="N649"/>
      <c r="O649"/>
      <c r="P649"/>
      <c r="Q649"/>
      <c r="R649"/>
      <c r="S649"/>
      <c r="T649"/>
      <c r="U649"/>
      <c r="V649"/>
      <c r="W649"/>
      <c r="X649"/>
      <c r="Y649"/>
      <c r="Z649"/>
      <c r="AA649"/>
      <c r="AB649"/>
      <c r="AC649"/>
    </row>
    <row r="650" spans="1:29" s="60" customFormat="1" ht="82.5" customHeight="1">
      <c r="A650" s="158"/>
      <c r="B650" s="802" t="s">
        <v>2735</v>
      </c>
      <c r="C650" s="158"/>
      <c r="D650" s="158"/>
      <c r="E650" s="459"/>
      <c r="F650" s="385"/>
      <c r="G650"/>
      <c r="H650"/>
      <c r="I650"/>
      <c r="J650"/>
      <c r="K650"/>
      <c r="L650"/>
      <c r="M650"/>
      <c r="N650"/>
      <c r="O650"/>
      <c r="P650"/>
      <c r="Q650"/>
      <c r="R650"/>
      <c r="S650"/>
      <c r="T650"/>
      <c r="U650"/>
      <c r="V650"/>
      <c r="W650"/>
      <c r="X650"/>
      <c r="Y650"/>
      <c r="Z650"/>
      <c r="AA650"/>
      <c r="AB650"/>
      <c r="AC650"/>
    </row>
    <row r="651" spans="1:29" s="60" customFormat="1" ht="38.25">
      <c r="A651" s="158"/>
      <c r="B651" s="802" t="s">
        <v>150</v>
      </c>
      <c r="C651" s="158"/>
      <c r="D651" s="158"/>
      <c r="E651" s="459"/>
      <c r="F651" s="385"/>
      <c r="G651"/>
      <c r="H651"/>
      <c r="I651"/>
      <c r="J651"/>
      <c r="K651"/>
      <c r="L651"/>
      <c r="M651"/>
      <c r="N651"/>
      <c r="O651"/>
      <c r="P651"/>
      <c r="Q651"/>
      <c r="R651"/>
      <c r="S651"/>
      <c r="T651"/>
      <c r="U651"/>
      <c r="V651"/>
      <c r="W651"/>
      <c r="X651"/>
      <c r="Y651"/>
      <c r="Z651"/>
      <c r="AA651"/>
      <c r="AB651"/>
      <c r="AC651"/>
    </row>
    <row r="652" spans="1:29" s="60" customFormat="1">
      <c r="A652" s="158"/>
      <c r="B652" s="802"/>
      <c r="C652" s="158"/>
      <c r="D652" s="158"/>
      <c r="E652" s="459"/>
      <c r="F652" s="385"/>
      <c r="G652"/>
      <c r="H652"/>
      <c r="I652"/>
      <c r="J652"/>
      <c r="K652"/>
      <c r="L652"/>
      <c r="M652"/>
      <c r="N652"/>
      <c r="O652"/>
      <c r="P652"/>
      <c r="Q652"/>
      <c r="R652"/>
      <c r="S652"/>
      <c r="T652"/>
      <c r="U652"/>
      <c r="V652"/>
      <c r="W652"/>
      <c r="X652"/>
      <c r="Y652"/>
      <c r="Z652"/>
      <c r="AA652"/>
      <c r="AB652"/>
      <c r="AC652"/>
    </row>
    <row r="653" spans="1:29" s="60" customFormat="1" ht="209.25" customHeight="1">
      <c r="A653" s="158"/>
      <c r="B653" s="802" t="s">
        <v>2515</v>
      </c>
      <c r="C653" s="158"/>
      <c r="D653" s="158"/>
      <c r="E653" s="459"/>
      <c r="F653" s="385"/>
      <c r="G653"/>
      <c r="H653"/>
      <c r="I653"/>
      <c r="J653"/>
      <c r="K653"/>
      <c r="L653"/>
      <c r="M653"/>
      <c r="N653"/>
      <c r="O653"/>
      <c r="P653"/>
      <c r="Q653"/>
      <c r="R653"/>
      <c r="S653"/>
      <c r="T653"/>
      <c r="U653"/>
      <c r="V653"/>
      <c r="W653"/>
      <c r="X653"/>
      <c r="Y653"/>
      <c r="Z653"/>
      <c r="AA653"/>
      <c r="AB653"/>
      <c r="AC653"/>
    </row>
    <row r="654" spans="1:29" s="60" customFormat="1">
      <c r="A654" s="158"/>
      <c r="B654" s="802"/>
      <c r="C654" s="158"/>
      <c r="D654" s="158"/>
      <c r="E654" s="459"/>
      <c r="F654" s="385"/>
      <c r="G654"/>
      <c r="H654"/>
      <c r="I654"/>
      <c r="J654"/>
      <c r="K654"/>
      <c r="L654"/>
      <c r="M654"/>
      <c r="N654"/>
      <c r="O654"/>
      <c r="P654"/>
      <c r="Q654"/>
      <c r="R654"/>
      <c r="S654"/>
      <c r="T654"/>
      <c r="U654"/>
      <c r="V654"/>
      <c r="W654"/>
      <c r="X654"/>
      <c r="Y654"/>
      <c r="Z654"/>
      <c r="AA654"/>
      <c r="AB654"/>
      <c r="AC654"/>
    </row>
    <row r="655" spans="1:29" s="60" customFormat="1" ht="76.5">
      <c r="A655" s="158"/>
      <c r="B655" s="802" t="s">
        <v>151</v>
      </c>
      <c r="C655" s="158"/>
      <c r="D655" s="158"/>
      <c r="E655" s="459"/>
      <c r="F655" s="385"/>
      <c r="G655"/>
      <c r="H655"/>
      <c r="I655"/>
      <c r="J655"/>
      <c r="K655"/>
      <c r="L655"/>
      <c r="M655"/>
      <c r="N655"/>
      <c r="O655"/>
      <c r="P655"/>
      <c r="Q655"/>
      <c r="R655"/>
      <c r="S655"/>
      <c r="T655"/>
      <c r="U655"/>
      <c r="V655"/>
      <c r="W655"/>
      <c r="X655"/>
      <c r="Y655"/>
      <c r="Z655"/>
      <c r="AA655"/>
      <c r="AB655"/>
      <c r="AC655"/>
    </row>
    <row r="656" spans="1:29" s="60" customFormat="1" ht="51">
      <c r="A656" s="158"/>
      <c r="B656" s="802" t="s">
        <v>288</v>
      </c>
      <c r="C656" s="438"/>
      <c r="D656" s="148"/>
      <c r="E656" s="458"/>
      <c r="F656" s="385"/>
      <c r="G656"/>
      <c r="H656"/>
      <c r="I656"/>
      <c r="J656"/>
      <c r="K656"/>
      <c r="L656"/>
      <c r="M656"/>
      <c r="N656"/>
      <c r="O656"/>
      <c r="P656"/>
      <c r="Q656"/>
      <c r="R656"/>
      <c r="S656"/>
      <c r="T656"/>
      <c r="U656"/>
      <c r="V656"/>
      <c r="W656"/>
      <c r="X656"/>
      <c r="Y656"/>
      <c r="Z656"/>
      <c r="AA656"/>
      <c r="AB656"/>
      <c r="AC656"/>
    </row>
    <row r="657" spans="1:29" s="60" customFormat="1">
      <c r="A657" s="158"/>
      <c r="B657" s="802"/>
      <c r="C657" s="438"/>
      <c r="D657" s="148"/>
      <c r="E657" s="458"/>
      <c r="F657" s="385"/>
      <c r="G657" s="409"/>
      <c r="H657" s="409"/>
      <c r="I657" s="409"/>
      <c r="J657" s="409"/>
      <c r="K657" s="409"/>
      <c r="L657" s="409"/>
      <c r="M657" s="409"/>
      <c r="N657" s="409"/>
      <c r="O657" s="409"/>
      <c r="P657" s="409"/>
      <c r="Q657" s="409"/>
      <c r="R657" s="409"/>
      <c r="S657" s="409"/>
      <c r="T657" s="409"/>
      <c r="U657" s="409"/>
      <c r="V657" s="409"/>
      <c r="W657" s="409"/>
      <c r="X657" s="409"/>
      <c r="Y657" s="409"/>
      <c r="Z657" s="409"/>
      <c r="AA657" s="409"/>
      <c r="AB657" s="409"/>
      <c r="AC657" s="409"/>
    </row>
    <row r="658" spans="1:29" s="60" customFormat="1">
      <c r="A658" s="158"/>
      <c r="B658" s="889" t="s">
        <v>2519</v>
      </c>
      <c r="C658" s="438"/>
      <c r="D658" s="148"/>
      <c r="E658" s="458"/>
      <c r="F658" s="385"/>
      <c r="G658" s="409"/>
      <c r="H658" s="409"/>
      <c r="I658" s="409"/>
      <c r="J658" s="409"/>
      <c r="K658" s="409"/>
      <c r="L658" s="409"/>
      <c r="M658" s="409"/>
      <c r="N658" s="409"/>
      <c r="O658" s="409"/>
      <c r="P658" s="409"/>
      <c r="Q658" s="409"/>
      <c r="R658" s="409"/>
      <c r="S658" s="409"/>
      <c r="T658" s="409"/>
      <c r="U658" s="409"/>
      <c r="V658" s="409"/>
      <c r="W658" s="409"/>
      <c r="X658" s="409"/>
      <c r="Y658" s="409"/>
      <c r="Z658" s="409"/>
      <c r="AA658" s="409"/>
      <c r="AB658" s="409"/>
      <c r="AC658" s="409"/>
    </row>
    <row r="659" spans="1:29" s="60" customFormat="1" ht="162.75" customHeight="1">
      <c r="A659" s="158"/>
      <c r="B659" s="889" t="s">
        <v>2520</v>
      </c>
      <c r="C659" s="438"/>
      <c r="D659" s="148"/>
      <c r="E659" s="458"/>
      <c r="F659" s="385"/>
      <c r="G659" s="409"/>
      <c r="H659" s="409"/>
      <c r="I659" s="409"/>
      <c r="J659" s="409"/>
      <c r="K659" s="409"/>
      <c r="L659" s="409"/>
      <c r="M659" s="409"/>
      <c r="N659" s="409"/>
      <c r="O659" s="409"/>
      <c r="P659" s="409"/>
      <c r="Q659" s="409"/>
      <c r="R659" s="409"/>
      <c r="S659" s="409"/>
      <c r="T659" s="409"/>
      <c r="U659" s="409"/>
      <c r="V659" s="409"/>
      <c r="W659" s="409"/>
      <c r="X659" s="409"/>
      <c r="Y659" s="409"/>
      <c r="Z659" s="409"/>
      <c r="AA659" s="409"/>
      <c r="AB659" s="409"/>
      <c r="AC659" s="409"/>
    </row>
    <row r="660" spans="1:29" s="60" customFormat="1" ht="25.5">
      <c r="A660" s="158"/>
      <c r="B660" s="141" t="s">
        <v>152</v>
      </c>
      <c r="C660" s="438"/>
      <c r="D660" s="148"/>
      <c r="E660" s="458"/>
      <c r="F660" s="385"/>
      <c r="G660" s="409"/>
      <c r="H660" s="409"/>
      <c r="I660" s="409"/>
      <c r="J660" s="409"/>
      <c r="K660" s="409"/>
      <c r="L660" s="409"/>
      <c r="M660" s="409"/>
      <c r="N660" s="409"/>
      <c r="O660" s="409"/>
      <c r="P660" s="409"/>
      <c r="Q660" s="409"/>
      <c r="R660" s="409"/>
      <c r="S660" s="409"/>
      <c r="T660" s="409"/>
      <c r="U660" s="409"/>
      <c r="V660" s="409"/>
      <c r="W660" s="409"/>
      <c r="X660" s="409"/>
      <c r="Y660" s="409"/>
      <c r="Z660" s="409"/>
      <c r="AA660" s="409"/>
      <c r="AB660" s="409"/>
      <c r="AC660" s="409"/>
    </row>
    <row r="661" spans="1:29" s="60" customFormat="1" ht="38.25">
      <c r="A661" s="158"/>
      <c r="B661" s="141" t="s">
        <v>153</v>
      </c>
      <c r="C661" s="438"/>
      <c r="D661" s="148"/>
      <c r="E661" s="458"/>
      <c r="F661" s="385"/>
      <c r="G661" s="409"/>
      <c r="H661" s="409"/>
      <c r="I661" s="409"/>
      <c r="J661" s="409"/>
      <c r="K661" s="409"/>
      <c r="L661" s="409"/>
      <c r="M661" s="409"/>
      <c r="N661" s="409"/>
      <c r="O661" s="409"/>
      <c r="P661" s="409"/>
      <c r="Q661" s="409"/>
      <c r="R661" s="409"/>
      <c r="S661" s="409"/>
      <c r="T661" s="409"/>
      <c r="U661" s="409"/>
      <c r="V661" s="409"/>
      <c r="W661" s="409"/>
      <c r="X661" s="409"/>
      <c r="Y661" s="409"/>
      <c r="Z661" s="409"/>
      <c r="AA661" s="409"/>
      <c r="AB661" s="409"/>
      <c r="AC661" s="409"/>
    </row>
    <row r="662" spans="1:29" s="60" customFormat="1" ht="192.75" customHeight="1">
      <c r="A662" s="158"/>
      <c r="B662" s="741" t="s">
        <v>2521</v>
      </c>
      <c r="C662" s="438"/>
      <c r="D662" s="148"/>
      <c r="E662" s="458"/>
      <c r="F662" s="385"/>
      <c r="G662" s="409"/>
      <c r="H662" s="409"/>
      <c r="I662" s="409"/>
      <c r="J662" s="409"/>
      <c r="K662" s="409"/>
      <c r="L662" s="409"/>
      <c r="M662" s="409"/>
      <c r="N662" s="409"/>
      <c r="O662" s="409"/>
      <c r="P662" s="409"/>
      <c r="Q662" s="409"/>
      <c r="R662" s="409"/>
      <c r="S662" s="409"/>
      <c r="T662" s="409"/>
      <c r="U662" s="409"/>
      <c r="V662" s="409"/>
      <c r="W662" s="409"/>
      <c r="X662" s="409"/>
      <c r="Y662" s="409"/>
      <c r="Z662" s="409"/>
      <c r="AA662" s="409"/>
      <c r="AB662" s="409"/>
      <c r="AC662" s="409"/>
    </row>
    <row r="663" spans="1:29" s="60" customFormat="1" ht="89.25">
      <c r="A663" s="158"/>
      <c r="B663" s="159" t="s">
        <v>262</v>
      </c>
      <c r="C663" s="438"/>
      <c r="D663" s="148"/>
      <c r="E663" s="458"/>
      <c r="F663" s="385"/>
      <c r="G663" s="409"/>
      <c r="H663" s="409"/>
      <c r="I663" s="409"/>
      <c r="J663" s="409"/>
      <c r="K663" s="409"/>
      <c r="L663" s="409"/>
      <c r="M663" s="409"/>
      <c r="N663" s="409"/>
      <c r="O663" s="409"/>
      <c r="P663" s="409"/>
      <c r="Q663" s="409"/>
      <c r="R663" s="409"/>
      <c r="S663" s="409"/>
      <c r="T663" s="409"/>
      <c r="U663" s="409"/>
      <c r="V663" s="409"/>
      <c r="W663" s="409"/>
      <c r="X663" s="409"/>
      <c r="Y663" s="409"/>
      <c r="Z663" s="409"/>
      <c r="AA663" s="409"/>
      <c r="AB663" s="409"/>
      <c r="AC663" s="409"/>
    </row>
    <row r="664" spans="1:29" s="60" customFormat="1" ht="89.25">
      <c r="A664" s="158"/>
      <c r="B664" s="741" t="s">
        <v>2522</v>
      </c>
      <c r="C664" s="438"/>
      <c r="D664" s="148"/>
      <c r="E664" s="458"/>
      <c r="F664" s="385"/>
      <c r="G664" s="409"/>
      <c r="H664" s="409"/>
      <c r="I664" s="409"/>
      <c r="J664" s="409"/>
      <c r="K664" s="409"/>
      <c r="L664" s="409"/>
      <c r="M664" s="409"/>
      <c r="N664" s="409"/>
      <c r="O664" s="409"/>
      <c r="P664" s="409"/>
      <c r="Q664" s="409"/>
      <c r="R664" s="409"/>
      <c r="S664" s="409"/>
      <c r="T664" s="409"/>
      <c r="U664" s="409"/>
      <c r="V664" s="409"/>
      <c r="W664" s="409"/>
      <c r="X664" s="409"/>
      <c r="Y664" s="409"/>
      <c r="Z664" s="409"/>
      <c r="AA664" s="409"/>
      <c r="AB664" s="409"/>
      <c r="AC664" s="409"/>
    </row>
    <row r="665" spans="1:29" s="60" customFormat="1" ht="153">
      <c r="A665" s="158"/>
      <c r="B665" s="741" t="s">
        <v>2523</v>
      </c>
      <c r="C665" s="438"/>
      <c r="D665" s="148"/>
      <c r="E665" s="458"/>
      <c r="F665" s="385"/>
      <c r="G665" s="409"/>
      <c r="H665" s="409"/>
      <c r="I665" s="409"/>
      <c r="J665" s="409"/>
      <c r="K665" s="409"/>
      <c r="L665" s="409"/>
      <c r="M665" s="409"/>
      <c r="N665" s="409"/>
      <c r="O665" s="409"/>
      <c r="P665" s="409"/>
      <c r="Q665" s="409"/>
      <c r="R665" s="409"/>
      <c r="S665" s="409"/>
      <c r="T665" s="409"/>
      <c r="U665" s="409"/>
      <c r="V665" s="409"/>
      <c r="W665" s="409"/>
      <c r="X665" s="409"/>
      <c r="Y665" s="409"/>
      <c r="Z665" s="409"/>
      <c r="AA665" s="409"/>
      <c r="AB665" s="409"/>
      <c r="AC665" s="409"/>
    </row>
    <row r="666" spans="1:29" s="60" customFormat="1" ht="102">
      <c r="A666" s="158"/>
      <c r="B666" s="741" t="s">
        <v>2524</v>
      </c>
      <c r="C666" s="438"/>
      <c r="D666" s="148"/>
      <c r="E666" s="458"/>
      <c r="F666" s="385"/>
      <c r="G666" s="409"/>
      <c r="H666" s="409"/>
      <c r="I666" s="409"/>
      <c r="J666" s="409"/>
      <c r="K666" s="409"/>
      <c r="L666" s="409"/>
      <c r="M666" s="409"/>
      <c r="N666" s="409"/>
      <c r="O666" s="409"/>
      <c r="P666" s="409"/>
      <c r="Q666" s="409"/>
      <c r="R666" s="409"/>
      <c r="S666" s="409"/>
      <c r="T666" s="409"/>
      <c r="U666" s="409"/>
      <c r="V666" s="409"/>
      <c r="W666" s="409"/>
      <c r="X666" s="409"/>
      <c r="Y666" s="409"/>
      <c r="Z666" s="409"/>
      <c r="AA666" s="409"/>
      <c r="AB666" s="409"/>
      <c r="AC666" s="409"/>
    </row>
    <row r="667" spans="1:29" s="60" customFormat="1" ht="76.5">
      <c r="A667" s="158"/>
      <c r="B667" s="159" t="s">
        <v>2354</v>
      </c>
      <c r="C667" s="438"/>
      <c r="D667" s="148"/>
      <c r="E667" s="458"/>
      <c r="F667" s="385"/>
      <c r="G667" s="409"/>
      <c r="H667" s="409"/>
      <c r="I667" s="409"/>
      <c r="J667" s="409"/>
      <c r="K667" s="409"/>
      <c r="L667" s="409"/>
      <c r="M667" s="409"/>
      <c r="N667" s="409"/>
      <c r="O667" s="409"/>
      <c r="P667" s="409"/>
      <c r="Q667" s="409"/>
      <c r="R667" s="409"/>
      <c r="S667" s="409"/>
      <c r="T667" s="409"/>
      <c r="U667" s="409"/>
      <c r="V667" s="409"/>
      <c r="W667" s="409"/>
      <c r="X667" s="409"/>
      <c r="Y667" s="409"/>
      <c r="Z667" s="409"/>
      <c r="AA667" s="409"/>
      <c r="AB667" s="409"/>
      <c r="AC667" s="409"/>
    </row>
    <row r="668" spans="1:29" s="60" customFormat="1" ht="293.25">
      <c r="A668" s="158"/>
      <c r="B668" s="159" t="s">
        <v>2516</v>
      </c>
      <c r="C668" s="438"/>
      <c r="D668" s="148"/>
      <c r="E668" s="458"/>
      <c r="F668" s="385"/>
      <c r="G668" s="409"/>
      <c r="H668" s="409"/>
      <c r="I668" s="409"/>
      <c r="J668" s="409"/>
      <c r="K668" s="409"/>
      <c r="L668" s="409"/>
      <c r="M668" s="409"/>
      <c r="N668" s="409"/>
      <c r="O668" s="409"/>
      <c r="P668" s="409"/>
      <c r="Q668" s="409"/>
      <c r="R668" s="409"/>
      <c r="S668" s="409"/>
      <c r="T668" s="409"/>
      <c r="U668" s="409"/>
      <c r="V668" s="409"/>
      <c r="W668" s="409"/>
      <c r="X668" s="409"/>
      <c r="Y668" s="409"/>
      <c r="Z668" s="409"/>
      <c r="AA668" s="409"/>
      <c r="AB668" s="409"/>
      <c r="AC668" s="409"/>
    </row>
    <row r="669" spans="1:29" s="169" customFormat="1" ht="300" customHeight="1">
      <c r="A669" s="804"/>
      <c r="B669" s="159" t="s">
        <v>374</v>
      </c>
      <c r="C669" s="161"/>
      <c r="D669" s="440"/>
      <c r="E669" s="459"/>
      <c r="F669" s="463"/>
      <c r="G669"/>
      <c r="H669"/>
      <c r="I669"/>
      <c r="J669"/>
      <c r="K669"/>
      <c r="L669"/>
      <c r="M669"/>
      <c r="N669"/>
      <c r="O669"/>
      <c r="P669"/>
      <c r="Q669"/>
      <c r="R669"/>
      <c r="S669"/>
      <c r="T669"/>
      <c r="U669"/>
      <c r="V669"/>
      <c r="W669"/>
      <c r="X669"/>
      <c r="Y669"/>
      <c r="Z669"/>
      <c r="AA669"/>
      <c r="AB669"/>
      <c r="AC669"/>
    </row>
    <row r="670" spans="1:29" s="60" customFormat="1" ht="76.5">
      <c r="A670" s="158"/>
      <c r="B670" s="159" t="s">
        <v>2517</v>
      </c>
      <c r="C670" s="438"/>
      <c r="D670" s="148"/>
      <c r="E670" s="458"/>
      <c r="F670" s="385"/>
      <c r="G670" s="409"/>
      <c r="H670" s="409"/>
      <c r="I670" s="409"/>
      <c r="J670" s="409"/>
      <c r="K670" s="409"/>
      <c r="L670" s="409"/>
      <c r="M670" s="409"/>
      <c r="N670" s="409"/>
      <c r="O670" s="409"/>
      <c r="P670" s="409"/>
      <c r="Q670" s="409"/>
      <c r="R670" s="409"/>
      <c r="S670" s="409"/>
      <c r="T670" s="409"/>
      <c r="U670" s="409"/>
      <c r="V670" s="409"/>
      <c r="W670" s="409"/>
      <c r="X670" s="409"/>
      <c r="Y670" s="409"/>
      <c r="Z670" s="409"/>
      <c r="AA670" s="409"/>
      <c r="AB670" s="409"/>
      <c r="AC670" s="409"/>
    </row>
    <row r="671" spans="1:29" s="60" customFormat="1" ht="197.25" customHeight="1">
      <c r="A671" s="158"/>
      <c r="B671" s="741" t="s">
        <v>2518</v>
      </c>
      <c r="C671" s="438"/>
      <c r="D671" s="148"/>
      <c r="E671" s="458"/>
      <c r="F671" s="385"/>
      <c r="G671" s="409"/>
      <c r="H671" s="409"/>
      <c r="I671" s="409"/>
      <c r="J671" s="409"/>
      <c r="K671" s="409"/>
      <c r="L671" s="409"/>
      <c r="M671" s="409"/>
      <c r="N671" s="409"/>
      <c r="O671" s="409"/>
      <c r="P671" s="409"/>
      <c r="Q671" s="409"/>
      <c r="R671" s="409"/>
      <c r="S671" s="409"/>
      <c r="T671" s="409"/>
      <c r="U671" s="409"/>
      <c r="V671" s="409"/>
      <c r="W671" s="409"/>
      <c r="X671" s="409"/>
      <c r="Y671" s="409"/>
      <c r="Z671" s="409"/>
      <c r="AA671" s="409"/>
      <c r="AB671" s="409"/>
      <c r="AC671" s="409"/>
    </row>
    <row r="672" spans="1:29" s="60" customFormat="1" ht="118.5" customHeight="1">
      <c r="A672" s="158"/>
      <c r="B672" s="741" t="s">
        <v>2827</v>
      </c>
      <c r="C672" s="438"/>
      <c r="D672" s="148"/>
      <c r="E672" s="458"/>
      <c r="F672" s="385"/>
      <c r="G672" s="409"/>
      <c r="H672" s="409"/>
      <c r="I672" s="409"/>
      <c r="J672" s="409"/>
      <c r="K672" s="409"/>
      <c r="L672" s="409"/>
      <c r="M672" s="409"/>
      <c r="N672" s="409"/>
      <c r="O672" s="409"/>
      <c r="P672" s="409"/>
      <c r="Q672" s="409"/>
      <c r="R672" s="409"/>
      <c r="S672" s="409"/>
      <c r="T672" s="409"/>
      <c r="U672" s="409"/>
      <c r="V672" s="409"/>
      <c r="W672" s="409"/>
      <c r="X672" s="409"/>
      <c r="Y672" s="409"/>
      <c r="Z672" s="409"/>
      <c r="AA672" s="409"/>
      <c r="AB672" s="409"/>
      <c r="AC672" s="409"/>
    </row>
    <row r="673" spans="1:29" s="60" customFormat="1">
      <c r="A673" s="158"/>
      <c r="B673" s="802"/>
      <c r="C673" s="438"/>
      <c r="D673" s="148"/>
      <c r="E673" s="458"/>
      <c r="F673" s="385"/>
      <c r="G673" s="409"/>
      <c r="H673" s="409"/>
      <c r="I673" s="409"/>
      <c r="J673" s="409"/>
      <c r="K673" s="409"/>
      <c r="L673" s="409"/>
      <c r="M673" s="409"/>
      <c r="N673" s="409"/>
      <c r="O673" s="409"/>
      <c r="P673" s="409"/>
      <c r="Q673" s="409"/>
      <c r="R673" s="409"/>
      <c r="S673" s="409"/>
      <c r="T673" s="409"/>
      <c r="U673" s="409"/>
      <c r="V673" s="409"/>
      <c r="W673" s="409"/>
      <c r="X673" s="409"/>
      <c r="Y673" s="409"/>
      <c r="Z673" s="409"/>
      <c r="AA673" s="409"/>
      <c r="AB673" s="409"/>
      <c r="AC673" s="409"/>
    </row>
    <row r="674" spans="1:29" s="112" customFormat="1">
      <c r="A674" s="402" t="s">
        <v>39</v>
      </c>
      <c r="B674" s="403" t="s">
        <v>40</v>
      </c>
      <c r="C674" s="402" t="s">
        <v>41</v>
      </c>
      <c r="D674" s="404" t="s">
        <v>42</v>
      </c>
      <c r="E674" s="379" t="s">
        <v>43</v>
      </c>
      <c r="F674" s="460" t="s">
        <v>44</v>
      </c>
      <c r="G674"/>
      <c r="H674"/>
      <c r="I674"/>
      <c r="J674"/>
      <c r="K674"/>
      <c r="L674"/>
      <c r="M674"/>
      <c r="N674"/>
      <c r="O674"/>
      <c r="P674"/>
      <c r="Q674"/>
      <c r="R674"/>
      <c r="S674"/>
      <c r="T674"/>
      <c r="U674"/>
      <c r="V674"/>
      <c r="W674"/>
      <c r="X674"/>
      <c r="Y674"/>
      <c r="Z674"/>
      <c r="AA674"/>
      <c r="AB674"/>
      <c r="AC674"/>
    </row>
    <row r="675" spans="1:29" s="169" customFormat="1">
      <c r="A675" s="803"/>
      <c r="C675" s="161"/>
      <c r="D675" s="166"/>
      <c r="E675" s="459"/>
      <c r="F675" s="463"/>
      <c r="G675"/>
      <c r="H675"/>
      <c r="I675"/>
      <c r="J675"/>
      <c r="K675"/>
      <c r="L675"/>
      <c r="M675"/>
      <c r="N675"/>
      <c r="O675"/>
      <c r="P675"/>
      <c r="Q675"/>
      <c r="R675"/>
      <c r="S675"/>
      <c r="T675"/>
      <c r="U675"/>
      <c r="V675"/>
      <c r="W675"/>
      <c r="X675"/>
      <c r="Y675"/>
      <c r="Z675"/>
      <c r="AA675"/>
      <c r="AB675"/>
      <c r="AC675"/>
    </row>
    <row r="676" spans="1:29" s="169" customFormat="1" ht="355.5" customHeight="1">
      <c r="A676" s="161" t="s">
        <v>159</v>
      </c>
      <c r="B676" s="741" t="s">
        <v>2525</v>
      </c>
      <c r="C676" s="161"/>
      <c r="D676" s="166"/>
      <c r="E676" s="459"/>
      <c r="F676" s="463"/>
      <c r="G676"/>
      <c r="H676"/>
      <c r="I676"/>
      <c r="J676"/>
      <c r="K676"/>
      <c r="L676"/>
      <c r="M676"/>
      <c r="N676"/>
      <c r="O676"/>
      <c r="P676"/>
      <c r="Q676"/>
      <c r="R676"/>
      <c r="S676"/>
      <c r="T676"/>
      <c r="U676"/>
      <c r="V676"/>
      <c r="W676"/>
      <c r="X676"/>
      <c r="Y676"/>
      <c r="Z676"/>
      <c r="AA676"/>
      <c r="AB676"/>
      <c r="AC676"/>
    </row>
    <row r="677" spans="1:29" s="169" customFormat="1" ht="51">
      <c r="A677" s="161"/>
      <c r="B677" s="741" t="s">
        <v>2529</v>
      </c>
      <c r="C677" s="161"/>
      <c r="D677" s="166"/>
      <c r="E677" s="459"/>
      <c r="F677" s="463"/>
      <c r="G677" s="409"/>
      <c r="H677" s="409"/>
      <c r="I677" s="409"/>
      <c r="J677" s="409"/>
      <c r="K677" s="409"/>
      <c r="L677" s="409"/>
      <c r="M677" s="409"/>
      <c r="N677" s="409"/>
      <c r="O677" s="409"/>
      <c r="P677" s="409"/>
      <c r="Q677" s="409"/>
      <c r="R677" s="409"/>
      <c r="S677" s="409"/>
      <c r="T677" s="409"/>
      <c r="U677" s="409"/>
      <c r="V677" s="409"/>
      <c r="W677" s="409"/>
      <c r="X677" s="409"/>
      <c r="Y677" s="409"/>
      <c r="Z677" s="409"/>
      <c r="AA677" s="409"/>
      <c r="AB677" s="409"/>
      <c r="AC677" s="409"/>
    </row>
    <row r="678" spans="1:29" s="169" customFormat="1" ht="25.5">
      <c r="A678" s="161" t="s">
        <v>71</v>
      </c>
      <c r="B678" s="745" t="s">
        <v>377</v>
      </c>
      <c r="C678" s="440" t="s">
        <v>48</v>
      </c>
      <c r="D678" s="166">
        <v>327.5</v>
      </c>
      <c r="E678" s="458"/>
      <c r="F678" s="385">
        <f t="shared" ref="F678" si="48">E678*D678</f>
        <v>0</v>
      </c>
      <c r="G678" s="409"/>
      <c r="H678" s="823"/>
      <c r="I678" s="409"/>
      <c r="J678" s="409"/>
      <c r="K678" s="409"/>
      <c r="L678" s="409"/>
      <c r="M678" s="409"/>
      <c r="N678" s="409"/>
      <c r="O678" s="409"/>
      <c r="P678" s="409"/>
      <c r="Q678" s="409"/>
      <c r="R678" s="409"/>
      <c r="S678" s="409"/>
      <c r="T678" s="409"/>
      <c r="U678" s="409"/>
      <c r="V678" s="409"/>
      <c r="W678" s="409"/>
      <c r="X678" s="409"/>
      <c r="Y678" s="409"/>
      <c r="Z678" s="409"/>
      <c r="AA678" s="409"/>
      <c r="AB678" s="409"/>
      <c r="AC678" s="409"/>
    </row>
    <row r="679" spans="1:29" s="169" customFormat="1" ht="38.25">
      <c r="A679" s="161" t="s">
        <v>72</v>
      </c>
      <c r="B679" s="745" t="s">
        <v>1767</v>
      </c>
      <c r="C679" s="440" t="s">
        <v>48</v>
      </c>
      <c r="D679" s="166">
        <v>475</v>
      </c>
      <c r="E679" s="458"/>
      <c r="F679" s="385">
        <f>E679*D679</f>
        <v>0</v>
      </c>
      <c r="G679" s="409"/>
      <c r="H679" s="823"/>
      <c r="I679" s="409"/>
      <c r="J679" s="409"/>
      <c r="K679" s="409"/>
      <c r="L679" s="409"/>
      <c r="M679" s="409"/>
      <c r="N679" s="409"/>
      <c r="O679" s="409"/>
      <c r="P679" s="409"/>
      <c r="Q679" s="409"/>
      <c r="R679" s="409"/>
      <c r="S679" s="409"/>
      <c r="T679" s="409"/>
      <c r="U679" s="409"/>
      <c r="V679" s="409"/>
      <c r="W679" s="409"/>
      <c r="X679" s="409"/>
      <c r="Y679" s="409"/>
      <c r="Z679" s="409"/>
      <c r="AA679" s="409"/>
      <c r="AB679" s="409"/>
      <c r="AC679" s="409"/>
    </row>
    <row r="680" spans="1:29" s="169" customFormat="1">
      <c r="A680" s="161"/>
      <c r="B680" s="741"/>
      <c r="C680" s="161"/>
      <c r="D680" s="166"/>
      <c r="E680" s="459"/>
      <c r="F680" s="463"/>
      <c r="G680" s="409"/>
      <c r="H680" s="409"/>
      <c r="I680" s="409"/>
      <c r="J680" s="409"/>
      <c r="K680" s="409"/>
      <c r="L680" s="409"/>
      <c r="M680" s="409"/>
      <c r="N680" s="409"/>
      <c r="O680" s="409"/>
      <c r="P680" s="409"/>
      <c r="Q680" s="409"/>
      <c r="R680" s="409"/>
      <c r="S680" s="409"/>
      <c r="T680" s="409"/>
      <c r="U680" s="409"/>
      <c r="V680" s="409"/>
      <c r="W680" s="409"/>
      <c r="X680" s="409"/>
      <c r="Y680" s="409"/>
      <c r="Z680" s="409"/>
      <c r="AA680" s="409"/>
      <c r="AB680" s="409"/>
      <c r="AC680" s="409"/>
    </row>
    <row r="681" spans="1:29" s="169" customFormat="1" ht="393.75" customHeight="1">
      <c r="A681" s="161" t="s">
        <v>373</v>
      </c>
      <c r="B681" s="742" t="s">
        <v>2736</v>
      </c>
      <c r="C681" s="161"/>
      <c r="D681" s="166"/>
      <c r="E681" s="459"/>
      <c r="F681" s="463"/>
      <c r="G681"/>
      <c r="H681"/>
      <c r="I681"/>
      <c r="J681"/>
      <c r="K681"/>
      <c r="L681"/>
      <c r="M681"/>
      <c r="N681"/>
      <c r="O681"/>
      <c r="P681"/>
      <c r="Q681"/>
      <c r="R681"/>
      <c r="S681"/>
      <c r="T681"/>
      <c r="U681"/>
      <c r="V681"/>
      <c r="W681"/>
      <c r="X681"/>
      <c r="Y681"/>
      <c r="Z681"/>
      <c r="AA681"/>
      <c r="AB681"/>
      <c r="AC681"/>
    </row>
    <row r="682" spans="1:29" s="169" customFormat="1" ht="51">
      <c r="A682" s="161"/>
      <c r="B682" s="741" t="s">
        <v>2529</v>
      </c>
      <c r="C682" s="161"/>
      <c r="D682" s="166"/>
      <c r="E682" s="459"/>
      <c r="F682" s="463"/>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409"/>
    </row>
    <row r="683" spans="1:29" s="169" customFormat="1" ht="25.5">
      <c r="A683" s="161" t="s">
        <v>71</v>
      </c>
      <c r="B683" s="791" t="s">
        <v>2713</v>
      </c>
      <c r="C683" s="440" t="s">
        <v>48</v>
      </c>
      <c r="D683" s="166">
        <v>29.2</v>
      </c>
      <c r="E683" s="458"/>
      <c r="F683" s="385">
        <f t="shared" ref="F683" si="49">E683*D683</f>
        <v>0</v>
      </c>
      <c r="G683" s="409"/>
      <c r="H683" s="409"/>
      <c r="I683" s="409"/>
      <c r="J683" s="409"/>
      <c r="K683" s="409"/>
      <c r="L683" s="409"/>
      <c r="M683" s="409"/>
      <c r="N683" s="409"/>
      <c r="O683" s="409"/>
      <c r="P683" s="409"/>
      <c r="Q683" s="409"/>
      <c r="R683" s="409"/>
      <c r="S683" s="409"/>
      <c r="T683" s="409"/>
      <c r="U683" s="409"/>
      <c r="V683" s="409"/>
      <c r="W683" s="409"/>
      <c r="X683" s="409"/>
      <c r="Y683" s="409"/>
      <c r="Z683" s="409"/>
      <c r="AA683" s="409"/>
      <c r="AB683" s="409"/>
      <c r="AC683" s="409"/>
    </row>
    <row r="684" spans="1:29" s="169" customFormat="1" ht="38.25">
      <c r="A684" s="161" t="s">
        <v>72</v>
      </c>
      <c r="B684" s="159" t="s">
        <v>376</v>
      </c>
      <c r="C684" s="440" t="s">
        <v>48</v>
      </c>
      <c r="D684" s="166">
        <v>19.5</v>
      </c>
      <c r="E684" s="458"/>
      <c r="F684" s="385">
        <f>E684*D684</f>
        <v>0</v>
      </c>
      <c r="G684" s="409"/>
      <c r="H684" s="409"/>
      <c r="I684" s="409"/>
      <c r="J684" s="409"/>
      <c r="K684" s="409"/>
      <c r="L684" s="409"/>
      <c r="M684" s="409"/>
      <c r="N684" s="409"/>
      <c r="O684" s="409"/>
      <c r="P684" s="409"/>
      <c r="Q684" s="409"/>
      <c r="R684" s="409"/>
      <c r="S684" s="409"/>
      <c r="T684" s="409"/>
      <c r="U684" s="409"/>
      <c r="V684" s="409"/>
      <c r="W684" s="409"/>
      <c r="X684" s="409"/>
      <c r="Y684" s="409"/>
      <c r="Z684" s="409"/>
      <c r="AA684" s="409"/>
      <c r="AB684" s="409"/>
      <c r="AC684" s="409"/>
    </row>
    <row r="685" spans="1:29" s="169" customFormat="1">
      <c r="A685" s="161"/>
      <c r="B685" s="742"/>
      <c r="C685" s="161"/>
      <c r="D685" s="166"/>
      <c r="E685" s="459"/>
      <c r="F685" s="463"/>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09"/>
    </row>
    <row r="686" spans="1:29" s="169" customFormat="1" ht="213.75" customHeight="1">
      <c r="A686" s="161" t="s">
        <v>1736</v>
      </c>
      <c r="B686" s="923" t="s">
        <v>2714</v>
      </c>
      <c r="C686" s="161"/>
      <c r="D686" s="166"/>
      <c r="E686" s="459"/>
      <c r="F686" s="463"/>
      <c r="G686"/>
      <c r="H686"/>
      <c r="I686"/>
      <c r="J686"/>
      <c r="K686"/>
      <c r="L686"/>
      <c r="M686"/>
      <c r="N686"/>
      <c r="O686"/>
      <c r="P686"/>
      <c r="Q686"/>
      <c r="R686"/>
      <c r="S686"/>
      <c r="T686"/>
      <c r="U686"/>
      <c r="V686"/>
      <c r="W686"/>
      <c r="X686"/>
      <c r="Y686"/>
      <c r="Z686"/>
      <c r="AA686"/>
      <c r="AB686"/>
      <c r="AC686"/>
    </row>
    <row r="687" spans="1:29" s="169" customFormat="1" ht="51">
      <c r="A687" s="161"/>
      <c r="B687" s="741" t="s">
        <v>2529</v>
      </c>
      <c r="C687" s="161"/>
      <c r="D687" s="166"/>
      <c r="E687" s="459"/>
      <c r="F687" s="463"/>
      <c r="G687" s="409"/>
      <c r="H687" s="409"/>
      <c r="I687" s="409"/>
      <c r="J687" s="409"/>
      <c r="K687" s="409"/>
      <c r="L687" s="409"/>
      <c r="M687" s="409"/>
      <c r="N687" s="409"/>
      <c r="O687" s="409"/>
      <c r="P687" s="409"/>
      <c r="Q687" s="409"/>
      <c r="R687" s="409"/>
      <c r="S687" s="409"/>
      <c r="T687" s="409"/>
      <c r="U687" s="409"/>
      <c r="V687" s="409"/>
      <c r="W687" s="409"/>
      <c r="X687" s="409"/>
      <c r="Y687" s="409"/>
      <c r="Z687" s="409"/>
      <c r="AA687" s="409"/>
      <c r="AB687" s="409"/>
      <c r="AC687" s="409"/>
    </row>
    <row r="688" spans="1:29" s="169" customFormat="1">
      <c r="A688" s="161" t="s">
        <v>71</v>
      </c>
      <c r="B688" s="791" t="s">
        <v>375</v>
      </c>
      <c r="C688" s="440" t="s">
        <v>48</v>
      </c>
      <c r="D688" s="166">
        <v>71.430000000000007</v>
      </c>
      <c r="E688" s="458"/>
      <c r="F688" s="385">
        <f t="shared" ref="F688" si="50">E688*D688</f>
        <v>0</v>
      </c>
      <c r="G688" s="409"/>
      <c r="H688" s="409"/>
      <c r="I688" s="409"/>
      <c r="J688" s="409"/>
      <c r="K688" s="409"/>
      <c r="L688" s="409"/>
      <c r="M688" s="409"/>
      <c r="N688" s="409"/>
      <c r="O688" s="409"/>
      <c r="P688" s="409"/>
      <c r="Q688" s="409"/>
      <c r="R688" s="409"/>
      <c r="S688" s="409"/>
      <c r="T688" s="409"/>
      <c r="U688" s="409"/>
      <c r="V688" s="409"/>
      <c r="W688" s="409"/>
      <c r="X688" s="409"/>
      <c r="Y688" s="409"/>
      <c r="Z688" s="409"/>
      <c r="AA688" s="409"/>
      <c r="AB688" s="409"/>
      <c r="AC688" s="409"/>
    </row>
    <row r="689" spans="1:30" s="169" customFormat="1" ht="51">
      <c r="A689" s="161" t="s">
        <v>72</v>
      </c>
      <c r="B689" s="791" t="s">
        <v>1766</v>
      </c>
      <c r="C689" s="440" t="s">
        <v>120</v>
      </c>
      <c r="D689" s="166">
        <v>32.9</v>
      </c>
      <c r="E689" s="458"/>
      <c r="F689" s="385">
        <f>E689*D689</f>
        <v>0</v>
      </c>
      <c r="G689" s="409"/>
      <c r="H689" s="409"/>
      <c r="I689" s="409"/>
      <c r="J689" s="409"/>
      <c r="K689" s="409"/>
      <c r="L689" s="409"/>
      <c r="M689" s="409"/>
      <c r="N689" s="409"/>
      <c r="O689" s="409"/>
      <c r="P689" s="409"/>
      <c r="Q689" s="409"/>
      <c r="R689" s="409"/>
      <c r="S689" s="409"/>
      <c r="T689" s="409"/>
      <c r="U689" s="409"/>
      <c r="V689" s="409"/>
      <c r="W689" s="409"/>
      <c r="X689" s="409"/>
      <c r="Y689" s="409"/>
      <c r="Z689" s="409"/>
      <c r="AA689" s="409"/>
      <c r="AB689" s="409"/>
      <c r="AC689" s="409"/>
    </row>
    <row r="690" spans="1:30" s="169" customFormat="1">
      <c r="A690" s="161"/>
      <c r="B690" s="805"/>
      <c r="C690" s="161"/>
      <c r="D690" s="166"/>
      <c r="E690" s="459"/>
      <c r="F690" s="463"/>
      <c r="G690" s="409"/>
      <c r="H690" s="409"/>
      <c r="I690" s="409"/>
      <c r="J690" s="409"/>
      <c r="K690" s="409"/>
      <c r="L690" s="409"/>
      <c r="M690" s="409"/>
      <c r="N690" s="409"/>
      <c r="O690" s="409"/>
      <c r="P690" s="409"/>
      <c r="Q690" s="409"/>
      <c r="R690" s="409"/>
      <c r="S690" s="409"/>
      <c r="T690" s="409"/>
      <c r="U690" s="409"/>
      <c r="V690" s="409"/>
      <c r="W690" s="409"/>
      <c r="X690" s="409"/>
      <c r="Y690" s="409"/>
      <c r="Z690" s="409"/>
      <c r="AA690" s="409"/>
      <c r="AB690" s="409"/>
      <c r="AC690" s="409"/>
    </row>
    <row r="691" spans="1:30" s="169" customFormat="1" ht="363" customHeight="1">
      <c r="A691" s="161" t="s">
        <v>2526</v>
      </c>
      <c r="B691" s="741" t="s">
        <v>2737</v>
      </c>
      <c r="C691" s="699"/>
      <c r="D691" s="699"/>
      <c r="E691" s="806"/>
      <c r="F691" s="806"/>
      <c r="G691"/>
      <c r="H691"/>
      <c r="I691"/>
      <c r="J691"/>
      <c r="K691"/>
      <c r="L691"/>
      <c r="M691"/>
      <c r="N691"/>
      <c r="O691"/>
      <c r="P691"/>
      <c r="Q691"/>
      <c r="R691"/>
      <c r="S691"/>
      <c r="T691"/>
      <c r="U691"/>
      <c r="V691"/>
      <c r="W691"/>
      <c r="X691"/>
      <c r="Y691"/>
      <c r="Z691"/>
      <c r="AA691"/>
      <c r="AB691"/>
      <c r="AC691"/>
    </row>
    <row r="692" spans="1:30" s="169" customFormat="1" ht="51">
      <c r="A692" s="161"/>
      <c r="B692" s="741" t="s">
        <v>2529</v>
      </c>
      <c r="C692" s="161"/>
      <c r="D692" s="166"/>
      <c r="E692" s="459"/>
      <c r="F692" s="463"/>
      <c r="G692" s="409"/>
      <c r="H692" s="409"/>
      <c r="I692" s="409"/>
      <c r="J692" s="409"/>
      <c r="K692" s="409"/>
      <c r="L692" s="409"/>
      <c r="M692" s="409"/>
      <c r="N692" s="409"/>
      <c r="O692" s="409"/>
      <c r="P692" s="409"/>
      <c r="Q692" s="409"/>
      <c r="R692" s="409"/>
      <c r="S692" s="409"/>
      <c r="T692" s="409"/>
      <c r="U692" s="409"/>
      <c r="V692" s="409"/>
      <c r="W692" s="409"/>
      <c r="X692" s="409"/>
      <c r="Y692" s="409"/>
      <c r="Z692" s="409"/>
      <c r="AA692" s="409"/>
      <c r="AB692" s="409"/>
      <c r="AC692" s="409"/>
    </row>
    <row r="693" spans="1:30" s="169" customFormat="1" ht="39.75" customHeight="1">
      <c r="A693" s="161" t="s">
        <v>71</v>
      </c>
      <c r="B693" s="745" t="s">
        <v>378</v>
      </c>
      <c r="C693" s="440" t="s">
        <v>48</v>
      </c>
      <c r="D693" s="166">
        <v>155.6</v>
      </c>
      <c r="E693" s="458"/>
      <c r="F693" s="385">
        <f t="shared" ref="F693" si="51">E693*D693</f>
        <v>0</v>
      </c>
      <c r="G693"/>
      <c r="H693"/>
      <c r="I693"/>
      <c r="J693"/>
      <c r="K693"/>
      <c r="L693"/>
      <c r="M693"/>
      <c r="N693"/>
      <c r="O693"/>
      <c r="P693"/>
      <c r="Q693"/>
      <c r="R693"/>
      <c r="S693"/>
      <c r="T693"/>
      <c r="U693"/>
      <c r="V693"/>
      <c r="W693"/>
      <c r="X693"/>
      <c r="Y693"/>
      <c r="Z693"/>
      <c r="AA693"/>
      <c r="AB693"/>
      <c r="AC693"/>
    </row>
    <row r="694" spans="1:30" s="169" customFormat="1" ht="39.75" customHeight="1">
      <c r="A694" s="161" t="s">
        <v>72</v>
      </c>
      <c r="B694" s="745" t="s">
        <v>1767</v>
      </c>
      <c r="C694" s="440" t="s">
        <v>48</v>
      </c>
      <c r="D694" s="166">
        <v>155.6</v>
      </c>
      <c r="E694" s="458"/>
      <c r="F694" s="385">
        <f>E694*D694</f>
        <v>0</v>
      </c>
      <c r="G694"/>
      <c r="H694"/>
      <c r="I694"/>
      <c r="J694"/>
      <c r="K694"/>
      <c r="L694"/>
      <c r="M694"/>
      <c r="N694"/>
      <c r="O694"/>
      <c r="P694"/>
      <c r="Q694"/>
      <c r="R694"/>
      <c r="S694"/>
      <c r="T694"/>
      <c r="U694" s="409"/>
      <c r="V694" s="409"/>
      <c r="W694" s="409"/>
      <c r="X694" s="409"/>
      <c r="Y694" s="409"/>
      <c r="Z694" s="409"/>
      <c r="AA694" s="409"/>
      <c r="AB694" s="409"/>
      <c r="AC694" s="409"/>
    </row>
    <row r="695" spans="1:30" s="401" customFormat="1" ht="18.75">
      <c r="A695" s="804"/>
      <c r="B695" s="791"/>
      <c r="C695" s="438"/>
      <c r="D695" s="148"/>
      <c r="E695" s="458"/>
      <c r="F695" s="385"/>
      <c r="G695"/>
      <c r="H695"/>
      <c r="I695"/>
      <c r="J695"/>
      <c r="K695"/>
      <c r="L695"/>
      <c r="M695"/>
      <c r="N695"/>
      <c r="O695"/>
      <c r="P695"/>
      <c r="Q695"/>
      <c r="R695"/>
      <c r="S695"/>
      <c r="T695"/>
      <c r="U695" s="400"/>
      <c r="V695" s="400"/>
      <c r="W695" s="400"/>
      <c r="X695" s="400"/>
      <c r="Y695" s="400"/>
      <c r="Z695" s="400"/>
      <c r="AA695" s="400"/>
      <c r="AB695" s="400"/>
      <c r="AC695" s="400"/>
      <c r="AD695" s="400"/>
    </row>
    <row r="696" spans="1:30" s="401" customFormat="1" ht="25.5">
      <c r="A696" s="158" t="s">
        <v>2527</v>
      </c>
      <c r="B696" s="146" t="s">
        <v>1611</v>
      </c>
      <c r="C696" s="438"/>
      <c r="D696" s="148"/>
      <c r="E696" s="458"/>
      <c r="F696" s="385"/>
      <c r="G696"/>
      <c r="H696"/>
      <c r="I696"/>
      <c r="J696"/>
      <c r="K696"/>
      <c r="L696"/>
      <c r="M696"/>
      <c r="N696"/>
      <c r="O696"/>
      <c r="P696"/>
      <c r="Q696"/>
      <c r="R696"/>
      <c r="S696"/>
      <c r="T696"/>
      <c r="U696" s="400"/>
      <c r="V696" s="400"/>
      <c r="W696" s="400"/>
      <c r="X696" s="400"/>
      <c r="Y696" s="400"/>
      <c r="Z696" s="400"/>
      <c r="AA696" s="400"/>
      <c r="AB696" s="400"/>
      <c r="AC696" s="400"/>
      <c r="AD696" s="400"/>
    </row>
    <row r="697" spans="1:30" s="60" customFormat="1" ht="108.6" customHeight="1">
      <c r="A697" s="158"/>
      <c r="B697" s="901" t="s">
        <v>2530</v>
      </c>
      <c r="C697" s="438"/>
      <c r="D697" s="148"/>
      <c r="E697" s="458"/>
      <c r="F697" s="385"/>
      <c r="G697"/>
      <c r="H697"/>
      <c r="I697"/>
      <c r="J697"/>
      <c r="K697"/>
      <c r="L697"/>
      <c r="M697"/>
      <c r="N697"/>
      <c r="O697"/>
      <c r="P697"/>
      <c r="Q697"/>
      <c r="R697"/>
      <c r="S697"/>
      <c r="T697"/>
      <c r="U697"/>
      <c r="V697"/>
      <c r="W697"/>
      <c r="X697"/>
      <c r="Y697"/>
      <c r="Z697"/>
      <c r="AA697"/>
      <c r="AB697"/>
      <c r="AC697"/>
    </row>
    <row r="698" spans="1:30" s="169" customFormat="1" ht="51">
      <c r="A698" s="161"/>
      <c r="B698" s="741" t="s">
        <v>2529</v>
      </c>
      <c r="C698" s="161"/>
      <c r="D698" s="166"/>
      <c r="E698" s="459"/>
      <c r="F698" s="463"/>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row>
    <row r="699" spans="1:30" s="60" customFormat="1">
      <c r="A699" s="158"/>
      <c r="B699" s="159" t="s">
        <v>1758</v>
      </c>
      <c r="C699" s="438" t="s">
        <v>48</v>
      </c>
      <c r="D699" s="148">
        <v>150.9</v>
      </c>
      <c r="E699" s="458"/>
      <c r="F699" s="385">
        <f>E699*D699</f>
        <v>0</v>
      </c>
      <c r="G699"/>
      <c r="H699"/>
      <c r="I699"/>
      <c r="J699"/>
      <c r="K699"/>
      <c r="L699"/>
      <c r="M699"/>
      <c r="N699"/>
      <c r="O699"/>
      <c r="P699"/>
      <c r="Q699"/>
      <c r="R699"/>
      <c r="S699"/>
      <c r="T699"/>
      <c r="U699" s="409"/>
      <c r="V699" s="409"/>
      <c r="W699" s="409"/>
      <c r="X699" s="409"/>
      <c r="Y699" s="409"/>
      <c r="Z699" s="409"/>
      <c r="AA699" s="409"/>
      <c r="AB699" s="409"/>
      <c r="AC699" s="409"/>
    </row>
    <row r="700" spans="1:30" s="60" customFormat="1">
      <c r="A700" s="158"/>
      <c r="B700" s="159"/>
      <c r="C700" s="438"/>
      <c r="D700" s="148"/>
      <c r="E700" s="458"/>
      <c r="F700" s="385"/>
      <c r="G700"/>
      <c r="H700"/>
      <c r="I700"/>
      <c r="J700"/>
      <c r="K700"/>
      <c r="L700"/>
      <c r="M700"/>
      <c r="N700"/>
      <c r="O700"/>
      <c r="P700"/>
      <c r="Q700"/>
      <c r="R700"/>
      <c r="S700"/>
      <c r="T700"/>
      <c r="U700" s="409"/>
      <c r="V700" s="409"/>
      <c r="W700" s="409"/>
      <c r="X700" s="409"/>
      <c r="Y700" s="409"/>
      <c r="Z700" s="409"/>
      <c r="AA700" s="409"/>
      <c r="AB700" s="409"/>
      <c r="AC700" s="409"/>
    </row>
    <row r="701" spans="1:30" s="401" customFormat="1" ht="63.75">
      <c r="A701" s="158" t="s">
        <v>2528</v>
      </c>
      <c r="B701" s="159" t="s">
        <v>2456</v>
      </c>
      <c r="C701" s="438"/>
      <c r="D701" s="148"/>
      <c r="E701" s="458"/>
      <c r="F701" s="385"/>
      <c r="G701"/>
      <c r="H701"/>
      <c r="I701"/>
      <c r="J701"/>
      <c r="K701"/>
      <c r="L701"/>
      <c r="M701"/>
      <c r="N701"/>
      <c r="O701"/>
      <c r="P701"/>
      <c r="Q701"/>
      <c r="R701"/>
      <c r="S701"/>
      <c r="T701"/>
      <c r="U701" s="400"/>
      <c r="V701" s="400"/>
      <c r="W701" s="400"/>
      <c r="X701" s="400"/>
      <c r="Y701" s="400"/>
      <c r="Z701" s="400"/>
      <c r="AA701" s="400"/>
      <c r="AB701" s="400"/>
      <c r="AC701" s="400"/>
      <c r="AD701" s="400"/>
    </row>
    <row r="702" spans="1:30" s="401" customFormat="1">
      <c r="A702" s="158"/>
      <c r="B702" s="159" t="s">
        <v>1758</v>
      </c>
      <c r="C702" s="438" t="s">
        <v>48</v>
      </c>
      <c r="D702" s="148">
        <v>81.45</v>
      </c>
      <c r="E702" s="458"/>
      <c r="F702" s="385">
        <f>E702*D702</f>
        <v>0</v>
      </c>
      <c r="G702"/>
      <c r="H702"/>
      <c r="I702"/>
      <c r="J702"/>
      <c r="K702"/>
      <c r="L702"/>
      <c r="M702"/>
      <c r="N702"/>
      <c r="O702"/>
      <c r="P702"/>
      <c r="Q702"/>
      <c r="R702"/>
      <c r="S702"/>
      <c r="T702"/>
      <c r="U702" s="400"/>
      <c r="V702" s="400"/>
      <c r="W702" s="400"/>
      <c r="X702" s="400"/>
      <c r="Y702" s="400"/>
      <c r="Z702" s="400"/>
      <c r="AA702" s="400"/>
      <c r="AB702" s="400"/>
      <c r="AC702" s="400"/>
    </row>
    <row r="703" spans="1:30" s="401" customFormat="1" ht="15.75" thickBot="1">
      <c r="A703" s="158"/>
      <c r="B703" s="159"/>
      <c r="C703" s="438"/>
      <c r="D703" s="148"/>
      <c r="E703" s="458"/>
      <c r="F703" s="385"/>
      <c r="G703"/>
      <c r="H703"/>
      <c r="I703"/>
      <c r="J703"/>
      <c r="K703"/>
      <c r="L703"/>
      <c r="M703"/>
      <c r="N703"/>
      <c r="O703"/>
      <c r="P703"/>
      <c r="Q703"/>
      <c r="R703"/>
      <c r="S703"/>
      <c r="T703"/>
      <c r="U703" s="400"/>
      <c r="V703" s="400"/>
      <c r="W703" s="400"/>
      <c r="X703" s="400"/>
      <c r="Y703" s="400"/>
      <c r="Z703" s="400"/>
      <c r="AA703" s="400"/>
      <c r="AB703" s="400"/>
      <c r="AC703" s="400"/>
    </row>
    <row r="704" spans="1:30" s="60" customFormat="1" ht="15.75" thickBot="1">
      <c r="A704" s="158"/>
      <c r="B704" s="792" t="s">
        <v>49</v>
      </c>
      <c r="C704" s="793"/>
      <c r="D704" s="794"/>
      <c r="E704" s="738"/>
      <c r="F704" s="739">
        <f>SUM(F675:F702)</f>
        <v>0</v>
      </c>
      <c r="G704"/>
      <c r="H704"/>
      <c r="I704"/>
      <c r="J704"/>
      <c r="K704"/>
      <c r="L704"/>
      <c r="M704"/>
      <c r="N704"/>
      <c r="O704"/>
      <c r="P704"/>
      <c r="Q704"/>
      <c r="R704"/>
      <c r="S704"/>
      <c r="T704"/>
      <c r="U704"/>
      <c r="V704"/>
      <c r="W704"/>
      <c r="X704"/>
      <c r="Y704"/>
      <c r="Z704"/>
      <c r="AA704"/>
      <c r="AB704"/>
      <c r="AC704"/>
    </row>
    <row r="705" spans="1:29" s="60" customFormat="1">
      <c r="A705" s="158"/>
      <c r="B705" s="160"/>
      <c r="C705" s="799"/>
      <c r="D705" s="800"/>
      <c r="E705" s="801"/>
      <c r="F705" s="462"/>
      <c r="G705"/>
      <c r="H705"/>
      <c r="I705"/>
      <c r="J705"/>
      <c r="K705"/>
      <c r="L705"/>
      <c r="M705"/>
      <c r="N705"/>
      <c r="O705"/>
      <c r="P705"/>
      <c r="Q705"/>
      <c r="R705"/>
      <c r="S705"/>
      <c r="T705"/>
      <c r="U705"/>
      <c r="V705"/>
      <c r="W705"/>
      <c r="X705"/>
      <c r="Y705"/>
      <c r="Z705"/>
      <c r="AA705"/>
      <c r="AB705"/>
      <c r="AC705"/>
    </row>
    <row r="706" spans="1:29" s="60" customFormat="1">
      <c r="A706" s="786" t="s">
        <v>110</v>
      </c>
      <c r="B706" s="787" t="s">
        <v>59</v>
      </c>
      <c r="C706" s="438"/>
      <c r="D706" s="148"/>
      <c r="E706" s="458"/>
      <c r="F706" s="385"/>
      <c r="G706"/>
      <c r="H706"/>
      <c r="I706"/>
      <c r="J706"/>
      <c r="K706"/>
      <c r="L706"/>
      <c r="M706"/>
      <c r="N706"/>
      <c r="O706"/>
      <c r="P706"/>
      <c r="Q706"/>
      <c r="R706"/>
      <c r="S706"/>
      <c r="T706"/>
      <c r="U706"/>
      <c r="V706"/>
      <c r="W706"/>
      <c r="X706"/>
      <c r="Y706"/>
      <c r="Z706"/>
      <c r="AA706"/>
      <c r="AB706"/>
      <c r="AC706"/>
    </row>
    <row r="707" spans="1:29" s="60" customFormat="1">
      <c r="A707" s="158"/>
      <c r="B707" s="146"/>
      <c r="C707" s="158"/>
      <c r="D707" s="158"/>
      <c r="E707" s="459"/>
      <c r="F707" s="385"/>
      <c r="G707"/>
      <c r="H707"/>
      <c r="I707"/>
      <c r="J707"/>
      <c r="K707"/>
      <c r="L707"/>
      <c r="M707"/>
      <c r="N707"/>
      <c r="O707"/>
      <c r="P707"/>
      <c r="Q707"/>
      <c r="R707"/>
      <c r="S707"/>
      <c r="T707"/>
      <c r="U707"/>
      <c r="V707"/>
      <c r="W707"/>
      <c r="X707"/>
      <c r="Y707"/>
      <c r="Z707"/>
      <c r="AA707"/>
      <c r="AB707"/>
      <c r="AC707"/>
    </row>
    <row r="708" spans="1:29" s="60" customFormat="1" ht="194.25" customHeight="1">
      <c r="A708" s="158"/>
      <c r="B708" s="807" t="s">
        <v>2355</v>
      </c>
      <c r="C708" s="158"/>
      <c r="D708" s="158"/>
      <c r="E708" s="459"/>
      <c r="F708" s="385"/>
      <c r="G708"/>
      <c r="H708"/>
      <c r="I708"/>
      <c r="J708"/>
      <c r="K708"/>
      <c r="L708"/>
      <c r="M708"/>
      <c r="N708"/>
      <c r="O708"/>
      <c r="P708"/>
      <c r="Q708"/>
      <c r="R708"/>
      <c r="S708"/>
      <c r="T708"/>
      <c r="U708"/>
      <c r="V708"/>
      <c r="W708"/>
      <c r="X708"/>
      <c r="Y708"/>
      <c r="Z708"/>
      <c r="AA708"/>
      <c r="AB708"/>
      <c r="AC708"/>
    </row>
    <row r="709" spans="1:29" s="60" customFormat="1">
      <c r="A709" s="158"/>
      <c r="B709" s="807"/>
      <c r="C709" s="158"/>
      <c r="D709" s="158"/>
      <c r="E709" s="459"/>
      <c r="F709" s="385"/>
      <c r="G709"/>
      <c r="H709"/>
      <c r="I709"/>
      <c r="J709"/>
      <c r="K709"/>
      <c r="L709"/>
      <c r="M709"/>
      <c r="N709"/>
      <c r="O709"/>
      <c r="P709"/>
      <c r="Q709"/>
      <c r="R709"/>
      <c r="S709"/>
      <c r="T709"/>
      <c r="U709"/>
      <c r="V709"/>
      <c r="W709"/>
      <c r="X709"/>
      <c r="Y709"/>
      <c r="Z709"/>
      <c r="AA709"/>
      <c r="AB709"/>
      <c r="AC709"/>
    </row>
    <row r="710" spans="1:29" s="60" customFormat="1" ht="150.75" customHeight="1">
      <c r="A710" s="158"/>
      <c r="B710" s="902" t="s">
        <v>2531</v>
      </c>
      <c r="C710" s="158"/>
      <c r="D710" s="158"/>
      <c r="E710" s="459"/>
      <c r="F710" s="385"/>
      <c r="G710"/>
      <c r="H710"/>
      <c r="I710"/>
      <c r="J710"/>
      <c r="K710"/>
      <c r="L710"/>
      <c r="M710"/>
      <c r="N710"/>
      <c r="O710"/>
      <c r="P710"/>
      <c r="Q710"/>
      <c r="R710"/>
      <c r="S710"/>
      <c r="T710"/>
      <c r="U710"/>
      <c r="V710"/>
      <c r="W710"/>
      <c r="X710"/>
      <c r="Y710"/>
      <c r="Z710"/>
      <c r="AA710"/>
      <c r="AB710"/>
      <c r="AC710"/>
    </row>
    <row r="711" spans="1:29" s="60" customFormat="1">
      <c r="A711" s="158"/>
      <c r="B711" s="807"/>
      <c r="C711" s="158"/>
      <c r="D711" s="158"/>
      <c r="E711" s="459"/>
      <c r="F711" s="385"/>
      <c r="G711"/>
      <c r="H711"/>
      <c r="I711"/>
      <c r="J711"/>
      <c r="K711"/>
      <c r="L711"/>
      <c r="M711"/>
      <c r="N711"/>
      <c r="O711"/>
      <c r="P711"/>
      <c r="Q711"/>
      <c r="R711"/>
      <c r="S711"/>
      <c r="T711"/>
      <c r="U711"/>
      <c r="V711"/>
      <c r="W711"/>
      <c r="X711"/>
      <c r="Y711"/>
      <c r="Z711"/>
      <c r="AA711"/>
      <c r="AB711"/>
      <c r="AC711"/>
    </row>
    <row r="712" spans="1:29" s="60" customFormat="1" ht="267.75">
      <c r="A712" s="158"/>
      <c r="B712" s="902" t="s">
        <v>2640</v>
      </c>
      <c r="C712" s="158"/>
      <c r="D712" s="158"/>
      <c r="E712" s="459"/>
      <c r="F712" s="385"/>
      <c r="G712"/>
      <c r="H712"/>
      <c r="I712"/>
      <c r="J712"/>
      <c r="K712"/>
      <c r="L712"/>
      <c r="M712"/>
      <c r="N712"/>
      <c r="O712"/>
      <c r="P712"/>
      <c r="Q712"/>
      <c r="R712"/>
      <c r="S712"/>
      <c r="T712"/>
      <c r="U712"/>
      <c r="V712"/>
      <c r="W712"/>
      <c r="X712"/>
      <c r="Y712"/>
      <c r="Z712"/>
      <c r="AA712"/>
      <c r="AB712"/>
      <c r="AC712"/>
    </row>
    <row r="713" spans="1:29" s="60" customFormat="1">
      <c r="A713" s="158"/>
      <c r="B713" s="807"/>
      <c r="C713" s="158"/>
      <c r="D713" s="158"/>
      <c r="E713" s="459"/>
      <c r="F713" s="385"/>
      <c r="G713"/>
      <c r="H713"/>
      <c r="I713"/>
      <c r="J713"/>
      <c r="K713"/>
      <c r="L713"/>
      <c r="M713"/>
      <c r="N713"/>
      <c r="O713"/>
      <c r="P713"/>
      <c r="Q713"/>
      <c r="R713"/>
      <c r="S713"/>
      <c r="T713"/>
      <c r="U713"/>
      <c r="V713"/>
      <c r="W713"/>
      <c r="X713"/>
      <c r="Y713"/>
      <c r="Z713"/>
      <c r="AA713"/>
      <c r="AB713"/>
      <c r="AC713"/>
    </row>
    <row r="714" spans="1:29" s="60" customFormat="1" ht="114.75">
      <c r="A714" s="158"/>
      <c r="B714" s="807" t="s">
        <v>2356</v>
      </c>
      <c r="C714" s="158"/>
      <c r="D714" s="158"/>
      <c r="E714" s="459"/>
      <c r="F714" s="385"/>
      <c r="G714"/>
      <c r="H714"/>
      <c r="I714"/>
      <c r="J714"/>
      <c r="K714"/>
      <c r="L714"/>
      <c r="M714"/>
      <c r="N714"/>
      <c r="O714"/>
      <c r="P714"/>
      <c r="Q714"/>
      <c r="R714"/>
      <c r="S714"/>
      <c r="T714"/>
      <c r="U714"/>
      <c r="V714"/>
      <c r="W714"/>
      <c r="X714"/>
      <c r="Y714"/>
      <c r="Z714"/>
      <c r="AA714"/>
      <c r="AB714"/>
      <c r="AC714"/>
    </row>
    <row r="715" spans="1:29" s="60" customFormat="1" ht="89.25">
      <c r="A715" s="158"/>
      <c r="B715" s="807" t="s">
        <v>154</v>
      </c>
      <c r="C715" s="158"/>
      <c r="D715" s="158"/>
      <c r="E715" s="459"/>
      <c r="F715" s="385"/>
      <c r="G715"/>
      <c r="H715"/>
      <c r="I715"/>
      <c r="J715"/>
      <c r="K715"/>
      <c r="L715"/>
      <c r="M715"/>
      <c r="N715"/>
      <c r="O715"/>
      <c r="P715"/>
      <c r="Q715"/>
      <c r="R715"/>
      <c r="S715"/>
      <c r="T715"/>
      <c r="U715"/>
      <c r="V715"/>
      <c r="W715"/>
      <c r="X715"/>
      <c r="Y715"/>
      <c r="Z715"/>
      <c r="AA715"/>
      <c r="AB715"/>
      <c r="AC715"/>
    </row>
    <row r="716" spans="1:29" s="121" customFormat="1" ht="408">
      <c r="A716" s="161"/>
      <c r="B716" s="902" t="s">
        <v>2828</v>
      </c>
      <c r="C716" s="161"/>
      <c r="D716" s="161"/>
      <c r="E716" s="459"/>
      <c r="F716" s="385"/>
      <c r="G716"/>
      <c r="H716"/>
      <c r="I716"/>
      <c r="J716"/>
      <c r="K716"/>
      <c r="L716"/>
      <c r="M716"/>
      <c r="N716"/>
      <c r="O716"/>
      <c r="P716"/>
      <c r="Q716"/>
      <c r="R716"/>
      <c r="S716"/>
      <c r="T716"/>
      <c r="U716"/>
      <c r="V716"/>
      <c r="W716"/>
      <c r="X716"/>
      <c r="Y716"/>
      <c r="Z716"/>
      <c r="AA716"/>
      <c r="AB716"/>
      <c r="AC716"/>
    </row>
    <row r="717" spans="1:29" s="60" customFormat="1">
      <c r="A717" s="158"/>
      <c r="B717" s="807"/>
      <c r="C717" s="158"/>
      <c r="D717" s="158"/>
      <c r="E717" s="459"/>
      <c r="F717" s="385"/>
      <c r="G717"/>
      <c r="H717"/>
      <c r="I717"/>
      <c r="J717"/>
      <c r="K717"/>
      <c r="L717"/>
      <c r="M717"/>
      <c r="N717"/>
      <c r="O717"/>
      <c r="P717"/>
      <c r="Q717"/>
      <c r="R717"/>
      <c r="S717"/>
      <c r="T717"/>
      <c r="U717"/>
      <c r="V717"/>
      <c r="W717"/>
      <c r="X717"/>
      <c r="Y717"/>
      <c r="Z717"/>
      <c r="AA717"/>
      <c r="AB717"/>
      <c r="AC717"/>
    </row>
    <row r="718" spans="1:29" s="60" customFormat="1" ht="51">
      <c r="A718" s="158"/>
      <c r="B718" s="807" t="s">
        <v>155</v>
      </c>
      <c r="C718" s="158"/>
      <c r="D718" s="158"/>
      <c r="E718" s="459"/>
      <c r="F718" s="385"/>
      <c r="G718"/>
      <c r="H718"/>
      <c r="I718"/>
      <c r="J718"/>
      <c r="K718"/>
      <c r="L718"/>
      <c r="M718"/>
      <c r="N718"/>
      <c r="O718"/>
      <c r="P718"/>
      <c r="Q718"/>
      <c r="R718"/>
      <c r="S718"/>
      <c r="T718"/>
      <c r="U718"/>
      <c r="V718"/>
      <c r="W718"/>
      <c r="X718"/>
      <c r="Y718"/>
      <c r="Z718"/>
      <c r="AA718"/>
      <c r="AB718"/>
      <c r="AC718"/>
    </row>
    <row r="719" spans="1:29" s="60" customFormat="1">
      <c r="A719" s="158"/>
      <c r="B719" s="807"/>
      <c r="C719" s="158"/>
      <c r="D719" s="158"/>
      <c r="E719" s="459"/>
      <c r="F719" s="385"/>
      <c r="G719"/>
      <c r="H719"/>
      <c r="I719"/>
      <c r="J719"/>
      <c r="K719"/>
      <c r="L719"/>
      <c r="M719"/>
      <c r="N719"/>
      <c r="O719"/>
      <c r="P719"/>
      <c r="Q719"/>
      <c r="R719"/>
      <c r="S719"/>
      <c r="T719"/>
      <c r="U719"/>
      <c r="V719"/>
      <c r="W719"/>
      <c r="X719"/>
      <c r="Y719"/>
      <c r="Z719"/>
      <c r="AA719"/>
      <c r="AB719"/>
      <c r="AC719"/>
    </row>
    <row r="720" spans="1:29" s="60" customFormat="1" ht="222.75" customHeight="1">
      <c r="A720" s="158"/>
      <c r="B720" s="807" t="s">
        <v>2738</v>
      </c>
      <c r="C720" s="158"/>
      <c r="D720" s="158"/>
      <c r="E720" s="459"/>
      <c r="F720" s="385"/>
      <c r="G720"/>
      <c r="H720"/>
      <c r="I720"/>
      <c r="J720"/>
      <c r="K720"/>
      <c r="L720"/>
      <c r="M720"/>
      <c r="N720"/>
      <c r="O720"/>
      <c r="P720"/>
      <c r="Q720"/>
      <c r="R720"/>
      <c r="S720"/>
      <c r="T720"/>
      <c r="U720"/>
      <c r="V720"/>
      <c r="W720"/>
      <c r="X720"/>
      <c r="Y720"/>
      <c r="Z720"/>
      <c r="AA720"/>
      <c r="AB720"/>
      <c r="AC720"/>
    </row>
    <row r="721" spans="1:29" s="60" customFormat="1" ht="127.5">
      <c r="A721" s="158"/>
      <c r="B721" s="807" t="s">
        <v>156</v>
      </c>
      <c r="C721" s="158"/>
      <c r="D721" s="158"/>
      <c r="E721" s="459"/>
      <c r="F721" s="385"/>
      <c r="G721"/>
      <c r="H721"/>
      <c r="I721"/>
      <c r="J721"/>
      <c r="K721"/>
      <c r="L721"/>
      <c r="M721"/>
      <c r="N721"/>
      <c r="O721"/>
      <c r="P721"/>
      <c r="Q721"/>
      <c r="R721"/>
      <c r="S721"/>
      <c r="T721"/>
      <c r="U721"/>
      <c r="V721"/>
      <c r="W721"/>
      <c r="X721"/>
      <c r="Y721"/>
      <c r="Z721"/>
      <c r="AA721"/>
      <c r="AB721"/>
      <c r="AC721"/>
    </row>
    <row r="722" spans="1:29" s="60" customFormat="1" ht="51">
      <c r="A722" s="158"/>
      <c r="B722" s="902" t="s">
        <v>2532</v>
      </c>
      <c r="C722" s="158"/>
      <c r="D722" s="158"/>
      <c r="E722" s="459"/>
      <c r="F722" s="385"/>
      <c r="G722"/>
      <c r="H722"/>
      <c r="I722"/>
      <c r="J722"/>
      <c r="K722"/>
      <c r="L722"/>
      <c r="M722"/>
      <c r="N722"/>
      <c r="O722"/>
      <c r="P722"/>
      <c r="Q722"/>
      <c r="R722"/>
      <c r="S722"/>
      <c r="T722"/>
      <c r="U722"/>
      <c r="V722"/>
      <c r="W722"/>
      <c r="X722"/>
      <c r="Y722"/>
      <c r="Z722"/>
      <c r="AA722"/>
      <c r="AB722"/>
      <c r="AC722"/>
    </row>
    <row r="723" spans="1:29" s="60" customFormat="1" ht="38.25">
      <c r="A723" s="158"/>
      <c r="B723" s="902" t="s">
        <v>2533</v>
      </c>
      <c r="C723" s="158"/>
      <c r="D723" s="158"/>
      <c r="E723" s="459"/>
      <c r="F723" s="385"/>
      <c r="G723"/>
      <c r="H723"/>
      <c r="I723"/>
      <c r="J723"/>
      <c r="K723"/>
      <c r="L723"/>
      <c r="M723"/>
      <c r="N723"/>
      <c r="O723"/>
      <c r="P723"/>
      <c r="Q723"/>
      <c r="R723"/>
      <c r="S723"/>
      <c r="T723"/>
      <c r="U723"/>
      <c r="V723"/>
      <c r="W723"/>
      <c r="X723"/>
      <c r="Y723"/>
      <c r="Z723"/>
      <c r="AA723"/>
      <c r="AB723"/>
      <c r="AC723"/>
    </row>
    <row r="724" spans="1:29" s="60" customFormat="1" ht="38.25">
      <c r="A724" s="158"/>
      <c r="B724" s="807" t="s">
        <v>157</v>
      </c>
      <c r="C724" s="158"/>
      <c r="D724" s="158"/>
      <c r="E724" s="459"/>
      <c r="F724" s="385"/>
      <c r="G724"/>
      <c r="H724"/>
      <c r="I724"/>
      <c r="J724"/>
      <c r="K724"/>
      <c r="L724"/>
      <c r="M724"/>
      <c r="N724"/>
      <c r="O724"/>
      <c r="P724"/>
      <c r="Q724"/>
      <c r="R724"/>
      <c r="S724"/>
      <c r="T724"/>
      <c r="U724"/>
      <c r="V724"/>
      <c r="W724"/>
      <c r="X724"/>
      <c r="Y724"/>
      <c r="Z724"/>
      <c r="AA724"/>
      <c r="AB724"/>
      <c r="AC724"/>
    </row>
    <row r="725" spans="1:29" s="60" customFormat="1" ht="63.75">
      <c r="A725" s="158"/>
      <c r="B725" s="807" t="s">
        <v>158</v>
      </c>
      <c r="C725" s="158"/>
      <c r="D725" s="158"/>
      <c r="E725" s="459"/>
      <c r="F725" s="385"/>
      <c r="G725"/>
      <c r="H725"/>
      <c r="I725"/>
      <c r="J725"/>
      <c r="K725"/>
      <c r="L725"/>
      <c r="M725"/>
      <c r="N725"/>
      <c r="O725"/>
      <c r="P725"/>
      <c r="Q725"/>
      <c r="R725"/>
      <c r="S725"/>
      <c r="T725"/>
      <c r="U725"/>
      <c r="V725"/>
      <c r="W725"/>
      <c r="X725"/>
      <c r="Y725"/>
      <c r="Z725"/>
      <c r="AA725"/>
      <c r="AB725"/>
      <c r="AC725"/>
    </row>
    <row r="726" spans="1:29" s="60" customFormat="1" ht="63.75">
      <c r="A726" s="158"/>
      <c r="B726" s="807" t="s">
        <v>269</v>
      </c>
      <c r="C726" s="438"/>
      <c r="D726" s="148"/>
      <c r="E726" s="458"/>
      <c r="F726" s="385"/>
      <c r="G726"/>
      <c r="H726"/>
      <c r="I726"/>
      <c r="J726"/>
      <c r="K726"/>
      <c r="L726"/>
      <c r="M726"/>
      <c r="N726"/>
      <c r="O726"/>
      <c r="P726"/>
      <c r="Q726"/>
      <c r="R726"/>
      <c r="S726"/>
      <c r="T726"/>
      <c r="U726"/>
      <c r="V726"/>
      <c r="W726"/>
      <c r="X726"/>
      <c r="Y726"/>
      <c r="Z726"/>
      <c r="AA726"/>
      <c r="AB726"/>
      <c r="AC726"/>
    </row>
    <row r="727" spans="1:29" s="112" customFormat="1">
      <c r="A727" s="402" t="s">
        <v>39</v>
      </c>
      <c r="B727" s="403" t="s">
        <v>40</v>
      </c>
      <c r="C727" s="402" t="s">
        <v>41</v>
      </c>
      <c r="D727" s="404" t="s">
        <v>42</v>
      </c>
      <c r="E727" s="379" t="s">
        <v>43</v>
      </c>
      <c r="F727" s="460" t="s">
        <v>44</v>
      </c>
      <c r="G727"/>
      <c r="H727"/>
      <c r="I727"/>
      <c r="J727"/>
      <c r="K727"/>
      <c r="L727"/>
      <c r="M727"/>
      <c r="N727"/>
      <c r="O727"/>
      <c r="P727"/>
      <c r="Q727"/>
      <c r="R727"/>
      <c r="S727"/>
      <c r="T727"/>
      <c r="U727"/>
      <c r="V727"/>
      <c r="W727"/>
      <c r="X727"/>
      <c r="Y727"/>
      <c r="Z727"/>
      <c r="AA727"/>
      <c r="AB727"/>
      <c r="AC727"/>
    </row>
    <row r="728" spans="1:29" s="60" customFormat="1">
      <c r="A728" s="158"/>
      <c r="C728" s="438"/>
      <c r="D728" s="148"/>
      <c r="E728" s="458"/>
      <c r="F728" s="462"/>
      <c r="G728"/>
      <c r="H728"/>
      <c r="I728"/>
      <c r="J728"/>
      <c r="K728"/>
      <c r="L728"/>
      <c r="M728"/>
      <c r="N728"/>
      <c r="O728"/>
      <c r="P728"/>
      <c r="Q728"/>
      <c r="R728"/>
      <c r="S728"/>
      <c r="T728"/>
      <c r="U728"/>
      <c r="V728"/>
      <c r="W728"/>
      <c r="X728"/>
      <c r="Y728"/>
      <c r="Z728"/>
      <c r="AA728"/>
      <c r="AB728"/>
      <c r="AC728"/>
    </row>
    <row r="729" spans="1:29" s="60" customFormat="1" ht="77.25" customHeight="1">
      <c r="A729" s="158" t="s">
        <v>169</v>
      </c>
      <c r="B729" s="146" t="s">
        <v>292</v>
      </c>
      <c r="C729" s="438"/>
      <c r="D729" s="148"/>
      <c r="E729" s="458"/>
      <c r="F729" s="462"/>
      <c r="G729"/>
      <c r="H729"/>
      <c r="I729"/>
      <c r="J729"/>
      <c r="K729"/>
      <c r="L729"/>
      <c r="M729"/>
      <c r="N729"/>
      <c r="O729"/>
      <c r="P729"/>
      <c r="Q729"/>
      <c r="R729"/>
      <c r="S729"/>
      <c r="T729"/>
      <c r="U729"/>
      <c r="V729"/>
      <c r="W729"/>
      <c r="X729"/>
      <c r="Y729"/>
      <c r="Z729"/>
      <c r="AA729"/>
      <c r="AB729"/>
      <c r="AC729"/>
    </row>
    <row r="730" spans="1:29" s="60" customFormat="1" ht="25.5">
      <c r="A730" s="158"/>
      <c r="B730" s="146" t="s">
        <v>247</v>
      </c>
      <c r="C730" s="438"/>
      <c r="D730" s="148"/>
      <c r="E730" s="458"/>
      <c r="F730" s="462"/>
      <c r="G730"/>
      <c r="H730"/>
      <c r="I730"/>
      <c r="J730"/>
      <c r="K730"/>
      <c r="L730"/>
      <c r="M730"/>
      <c r="N730"/>
      <c r="O730"/>
      <c r="P730"/>
      <c r="Q730"/>
      <c r="R730"/>
      <c r="S730"/>
      <c r="T730"/>
      <c r="U730"/>
      <c r="V730"/>
      <c r="W730"/>
      <c r="X730"/>
      <c r="Y730"/>
      <c r="Z730"/>
      <c r="AA730"/>
      <c r="AB730"/>
      <c r="AC730"/>
    </row>
    <row r="731" spans="1:29" s="60" customFormat="1" ht="38.25">
      <c r="A731" s="158"/>
      <c r="B731" s="146" t="s">
        <v>248</v>
      </c>
      <c r="C731" s="438"/>
      <c r="D731" s="148"/>
      <c r="E731" s="458"/>
      <c r="F731" s="462"/>
      <c r="G731"/>
      <c r="H731"/>
      <c r="I731"/>
      <c r="J731"/>
      <c r="K731"/>
      <c r="L731"/>
      <c r="M731"/>
      <c r="N731"/>
      <c r="O731"/>
      <c r="P731"/>
      <c r="Q731"/>
      <c r="R731"/>
      <c r="S731"/>
      <c r="T731"/>
      <c r="U731"/>
      <c r="V731"/>
      <c r="W731"/>
      <c r="X731"/>
      <c r="Y731"/>
      <c r="Z731"/>
      <c r="AA731"/>
      <c r="AB731"/>
      <c r="AC731"/>
    </row>
    <row r="732" spans="1:29" s="121" customFormat="1" ht="122.25" customHeight="1">
      <c r="A732" s="158"/>
      <c r="B732" s="903" t="s">
        <v>2534</v>
      </c>
      <c r="C732" s="161"/>
      <c r="D732" s="161"/>
      <c r="E732" s="459"/>
      <c r="F732" s="385"/>
      <c r="G732"/>
      <c r="H732"/>
      <c r="I732"/>
      <c r="J732"/>
      <c r="K732"/>
      <c r="L732"/>
      <c r="M732"/>
      <c r="N732"/>
      <c r="O732"/>
      <c r="P732"/>
      <c r="Q732"/>
      <c r="R732"/>
      <c r="S732"/>
      <c r="T732"/>
      <c r="U732"/>
      <c r="V732"/>
      <c r="W732"/>
      <c r="X732"/>
      <c r="Y732"/>
      <c r="Z732"/>
      <c r="AA732"/>
      <c r="AB732"/>
      <c r="AC732"/>
    </row>
    <row r="733" spans="1:29" s="60" customFormat="1" ht="119.25" customHeight="1">
      <c r="A733" s="158"/>
      <c r="B733" s="891" t="s">
        <v>2535</v>
      </c>
      <c r="C733" s="442"/>
      <c r="D733" s="442"/>
      <c r="E733" s="461"/>
      <c r="F733" s="461"/>
      <c r="G733"/>
      <c r="H733"/>
      <c r="I733"/>
      <c r="J733"/>
      <c r="K733"/>
      <c r="L733"/>
      <c r="M733"/>
      <c r="N733"/>
      <c r="O733"/>
      <c r="P733"/>
      <c r="Q733"/>
      <c r="R733"/>
      <c r="S733"/>
      <c r="T733"/>
      <c r="U733"/>
      <c r="V733"/>
      <c r="W733"/>
      <c r="X733"/>
      <c r="Y733"/>
      <c r="Z733"/>
      <c r="AA733"/>
      <c r="AB733"/>
      <c r="AC733"/>
    </row>
    <row r="734" spans="1:29" s="60" customFormat="1" ht="25.5">
      <c r="A734" s="158"/>
      <c r="B734" s="146" t="s">
        <v>2536</v>
      </c>
      <c r="C734" s="438" t="s">
        <v>48</v>
      </c>
      <c r="D734" s="148">
        <v>209.8</v>
      </c>
      <c r="E734" s="458"/>
      <c r="F734" s="462">
        <f>E734*D734</f>
        <v>0</v>
      </c>
      <c r="G734" s="409"/>
      <c r="H734" s="823"/>
      <c r="I734"/>
      <c r="J734"/>
      <c r="K734"/>
      <c r="L734"/>
      <c r="M734"/>
      <c r="N734"/>
      <c r="O734"/>
      <c r="P734"/>
      <c r="Q734"/>
      <c r="R734"/>
      <c r="S734"/>
      <c r="T734"/>
      <c r="U734"/>
      <c r="V734"/>
      <c r="W734"/>
      <c r="X734"/>
      <c r="Y734"/>
      <c r="Z734"/>
      <c r="AA734"/>
      <c r="AB734"/>
      <c r="AC734"/>
    </row>
    <row r="735" spans="1:29" s="60" customFormat="1">
      <c r="A735" s="158"/>
      <c r="B735" s="146"/>
      <c r="C735" s="438"/>
      <c r="D735" s="148"/>
      <c r="E735" s="458"/>
      <c r="F735" s="462"/>
      <c r="G735"/>
      <c r="H735"/>
      <c r="I735"/>
      <c r="J735"/>
      <c r="K735"/>
      <c r="L735"/>
      <c r="M735"/>
      <c r="N735"/>
      <c r="O735"/>
      <c r="P735"/>
      <c r="Q735"/>
      <c r="R735"/>
      <c r="S735"/>
      <c r="T735"/>
      <c r="U735"/>
      <c r="V735"/>
      <c r="W735"/>
      <c r="X735"/>
      <c r="Y735"/>
      <c r="Z735"/>
      <c r="AA735"/>
      <c r="AB735"/>
      <c r="AC735"/>
    </row>
    <row r="736" spans="1:29" s="60" customFormat="1" ht="63.75">
      <c r="A736" s="158" t="s">
        <v>1655</v>
      </c>
      <c r="B736" s="146" t="s">
        <v>1618</v>
      </c>
      <c r="C736" s="438"/>
      <c r="D736" s="148"/>
      <c r="E736" s="458"/>
      <c r="F736" s="462"/>
      <c r="G736"/>
      <c r="H736"/>
      <c r="I736"/>
      <c r="J736"/>
      <c r="K736"/>
      <c r="L736"/>
      <c r="M736"/>
      <c r="N736"/>
      <c r="O736"/>
      <c r="P736"/>
      <c r="Q736"/>
      <c r="R736"/>
      <c r="S736"/>
      <c r="T736"/>
      <c r="U736"/>
      <c r="V736"/>
      <c r="W736"/>
      <c r="X736"/>
      <c r="Y736"/>
      <c r="Z736"/>
      <c r="AA736"/>
      <c r="AB736"/>
      <c r="AC736"/>
    </row>
    <row r="737" spans="1:29" s="60" customFormat="1" ht="38.25">
      <c r="A737" s="158"/>
      <c r="B737" s="146" t="s">
        <v>248</v>
      </c>
      <c r="C737" s="438"/>
      <c r="D737" s="148"/>
      <c r="E737" s="458"/>
      <c r="F737" s="462"/>
      <c r="G737"/>
      <c r="H737"/>
      <c r="I737"/>
      <c r="J737"/>
      <c r="K737"/>
      <c r="L737"/>
      <c r="M737"/>
      <c r="N737"/>
      <c r="O737"/>
      <c r="P737"/>
      <c r="Q737"/>
      <c r="R737"/>
      <c r="S737"/>
      <c r="T737"/>
      <c r="U737"/>
      <c r="V737"/>
      <c r="W737"/>
      <c r="X737"/>
      <c r="Y737"/>
      <c r="Z737"/>
      <c r="AA737"/>
      <c r="AB737"/>
      <c r="AC737"/>
    </row>
    <row r="738" spans="1:29" s="121" customFormat="1" ht="114.75">
      <c r="A738" s="158"/>
      <c r="B738" s="903" t="s">
        <v>2537</v>
      </c>
      <c r="C738" s="438"/>
      <c r="D738" s="148"/>
      <c r="E738" s="458"/>
      <c r="F738" s="462"/>
      <c r="G738"/>
      <c r="H738"/>
      <c r="I738"/>
      <c r="J738"/>
      <c r="K738"/>
      <c r="L738"/>
      <c r="M738"/>
      <c r="N738"/>
      <c r="O738"/>
      <c r="P738"/>
      <c r="Q738"/>
      <c r="R738"/>
      <c r="S738"/>
      <c r="T738"/>
      <c r="U738"/>
      <c r="V738"/>
      <c r="W738"/>
      <c r="X738"/>
      <c r="Y738"/>
      <c r="Z738"/>
      <c r="AA738"/>
      <c r="AB738"/>
      <c r="AC738"/>
    </row>
    <row r="739" spans="1:29" s="60" customFormat="1" ht="114.75">
      <c r="A739" s="158"/>
      <c r="B739" s="891" t="s">
        <v>2535</v>
      </c>
      <c r="C739" s="438"/>
      <c r="D739" s="148"/>
      <c r="E739" s="458"/>
      <c r="F739" s="462"/>
      <c r="G739"/>
      <c r="H739"/>
      <c r="I739"/>
      <c r="J739"/>
      <c r="K739"/>
      <c r="L739"/>
      <c r="M739"/>
      <c r="N739"/>
      <c r="O739"/>
      <c r="P739"/>
      <c r="Q739"/>
      <c r="R739"/>
      <c r="S739"/>
      <c r="T739"/>
      <c r="U739"/>
      <c r="V739"/>
      <c r="W739"/>
      <c r="X739"/>
      <c r="Y739"/>
      <c r="Z739"/>
      <c r="AA739"/>
      <c r="AB739"/>
      <c r="AC739"/>
    </row>
    <row r="740" spans="1:29" s="60" customFormat="1" ht="25.5">
      <c r="A740" s="158"/>
      <c r="B740" s="146" t="s">
        <v>2536</v>
      </c>
      <c r="C740" s="438" t="s">
        <v>48</v>
      </c>
      <c r="D740" s="148">
        <v>209.8</v>
      </c>
      <c r="E740" s="458"/>
      <c r="F740" s="462">
        <f t="shared" ref="F740" si="52">E740*D740</f>
        <v>0</v>
      </c>
      <c r="G740" s="409"/>
      <c r="H740" s="823"/>
      <c r="I740"/>
      <c r="J740"/>
      <c r="K740"/>
      <c r="L740"/>
      <c r="M740"/>
      <c r="N740"/>
      <c r="O740"/>
      <c r="P740"/>
      <c r="Q740"/>
      <c r="R740"/>
      <c r="S740"/>
      <c r="T740"/>
      <c r="U740"/>
      <c r="V740"/>
      <c r="W740"/>
      <c r="X740"/>
      <c r="Y740"/>
      <c r="Z740"/>
      <c r="AA740"/>
      <c r="AB740"/>
      <c r="AC740"/>
    </row>
    <row r="741" spans="1:29" s="60" customFormat="1">
      <c r="A741" s="158"/>
      <c r="B741" s="146"/>
      <c r="C741" s="438"/>
      <c r="D741" s="148"/>
      <c r="E741" s="458"/>
      <c r="F741" s="462"/>
      <c r="G741"/>
      <c r="H741"/>
      <c r="I741"/>
      <c r="J741"/>
      <c r="K741"/>
      <c r="L741"/>
      <c r="M741"/>
      <c r="N741"/>
      <c r="O741"/>
      <c r="P741"/>
      <c r="Q741"/>
      <c r="R741"/>
      <c r="S741"/>
      <c r="T741"/>
      <c r="U741"/>
      <c r="V741"/>
      <c r="W741"/>
      <c r="X741"/>
      <c r="Y741"/>
      <c r="Z741"/>
      <c r="AA741"/>
      <c r="AB741"/>
      <c r="AC741"/>
    </row>
    <row r="742" spans="1:29" s="60" customFormat="1" ht="38.25">
      <c r="A742" s="158" t="s">
        <v>1684</v>
      </c>
      <c r="B742" s="146" t="s">
        <v>1619</v>
      </c>
      <c r="C742" s="438"/>
      <c r="D742" s="148"/>
      <c r="E742" s="458"/>
      <c r="F742" s="462"/>
      <c r="G742"/>
      <c r="H742"/>
      <c r="I742"/>
      <c r="J742"/>
      <c r="K742"/>
      <c r="L742"/>
      <c r="M742"/>
      <c r="N742"/>
      <c r="O742"/>
      <c r="P742"/>
      <c r="Q742"/>
      <c r="R742"/>
      <c r="S742"/>
      <c r="T742"/>
      <c r="U742"/>
      <c r="V742"/>
      <c r="W742"/>
      <c r="X742"/>
      <c r="Y742"/>
      <c r="Z742"/>
      <c r="AA742"/>
      <c r="AB742"/>
      <c r="AC742"/>
    </row>
    <row r="743" spans="1:29" s="160" customFormat="1" ht="38.25">
      <c r="A743" s="158"/>
      <c r="B743" s="146" t="s">
        <v>248</v>
      </c>
      <c r="C743" s="438"/>
      <c r="D743" s="148"/>
      <c r="E743" s="458"/>
      <c r="F743" s="462"/>
      <c r="G743"/>
      <c r="H743"/>
      <c r="I743"/>
      <c r="J743"/>
      <c r="K743"/>
      <c r="L743"/>
      <c r="M743"/>
      <c r="N743"/>
      <c r="O743"/>
      <c r="P743"/>
      <c r="Q743"/>
      <c r="R743"/>
      <c r="S743"/>
      <c r="T743"/>
      <c r="U743"/>
      <c r="V743"/>
      <c r="W743"/>
      <c r="X743"/>
      <c r="Y743"/>
      <c r="Z743"/>
      <c r="AA743"/>
      <c r="AB743"/>
      <c r="AC743"/>
    </row>
    <row r="744" spans="1:29" s="60" customFormat="1" ht="117" customHeight="1">
      <c r="A744" s="158"/>
      <c r="B744" s="891" t="s">
        <v>2535</v>
      </c>
      <c r="C744" s="438"/>
      <c r="D744" s="148"/>
      <c r="E744" s="458"/>
      <c r="F744" s="462"/>
      <c r="G744"/>
      <c r="H744"/>
      <c r="I744"/>
      <c r="J744"/>
      <c r="K744"/>
      <c r="L744"/>
      <c r="M744"/>
      <c r="N744"/>
      <c r="O744"/>
      <c r="P744"/>
      <c r="Q744"/>
      <c r="R744"/>
      <c r="S744"/>
      <c r="T744"/>
      <c r="U744"/>
      <c r="V744"/>
      <c r="W744"/>
      <c r="X744"/>
      <c r="Y744"/>
      <c r="Z744"/>
      <c r="AA744"/>
      <c r="AB744"/>
      <c r="AC744"/>
    </row>
    <row r="745" spans="1:29" s="60" customFormat="1" ht="25.5">
      <c r="A745" s="158"/>
      <c r="B745" s="146" t="s">
        <v>2538</v>
      </c>
      <c r="C745" s="438" t="s">
        <v>48</v>
      </c>
      <c r="D745" s="148">
        <v>38.9</v>
      </c>
      <c r="E745" s="458"/>
      <c r="F745" s="462">
        <f t="shared" ref="F745" si="53">E745*D745</f>
        <v>0</v>
      </c>
      <c r="G745" s="409"/>
      <c r="H745" s="823"/>
      <c r="I745"/>
      <c r="J745"/>
      <c r="K745"/>
      <c r="L745"/>
      <c r="M745"/>
      <c r="N745"/>
      <c r="O745"/>
      <c r="P745"/>
      <c r="Q745"/>
      <c r="R745"/>
      <c r="S745"/>
      <c r="T745"/>
      <c r="U745"/>
      <c r="V745"/>
      <c r="W745"/>
      <c r="X745"/>
      <c r="Y745"/>
      <c r="Z745"/>
      <c r="AA745"/>
      <c r="AB745"/>
      <c r="AC745"/>
    </row>
    <row r="746" spans="1:29" s="60" customFormat="1">
      <c r="A746" s="158"/>
      <c r="B746" s="146"/>
      <c r="C746" s="438"/>
      <c r="D746" s="148"/>
      <c r="E746" s="458"/>
      <c r="F746" s="462"/>
      <c r="G746"/>
      <c r="H746"/>
      <c r="I746"/>
      <c r="J746"/>
      <c r="K746"/>
      <c r="L746"/>
      <c r="M746"/>
      <c r="N746"/>
      <c r="O746"/>
      <c r="P746"/>
      <c r="Q746"/>
      <c r="R746"/>
      <c r="S746"/>
      <c r="T746"/>
      <c r="U746"/>
      <c r="V746"/>
      <c r="W746"/>
      <c r="X746"/>
      <c r="Y746"/>
      <c r="Z746"/>
      <c r="AA746"/>
      <c r="AB746"/>
      <c r="AC746"/>
    </row>
    <row r="747" spans="1:29" s="60" customFormat="1" ht="63.75">
      <c r="A747" s="158" t="s">
        <v>1685</v>
      </c>
      <c r="B747" s="146" t="s">
        <v>1615</v>
      </c>
      <c r="C747" s="438"/>
      <c r="D747" s="148"/>
      <c r="E747" s="458"/>
      <c r="F747" s="462"/>
      <c r="G747"/>
      <c r="H747"/>
      <c r="I747"/>
      <c r="J747"/>
      <c r="K747"/>
      <c r="L747"/>
      <c r="M747"/>
      <c r="N747"/>
      <c r="O747"/>
      <c r="P747"/>
      <c r="Q747"/>
      <c r="R747"/>
      <c r="S747"/>
      <c r="T747"/>
      <c r="U747"/>
      <c r="V747"/>
      <c r="W747"/>
      <c r="X747"/>
      <c r="Y747"/>
      <c r="Z747"/>
      <c r="AA747"/>
      <c r="AB747"/>
      <c r="AC747"/>
    </row>
    <row r="748" spans="1:29" s="60" customFormat="1" ht="38.25">
      <c r="A748" s="158"/>
      <c r="B748" s="146" t="s">
        <v>248</v>
      </c>
      <c r="C748" s="438"/>
      <c r="D748" s="148"/>
      <c r="E748" s="458"/>
      <c r="F748" s="462"/>
      <c r="G748"/>
      <c r="H748"/>
      <c r="I748"/>
      <c r="J748"/>
      <c r="K748"/>
      <c r="L748"/>
      <c r="M748"/>
      <c r="N748"/>
      <c r="O748"/>
      <c r="P748"/>
      <c r="Q748"/>
      <c r="R748"/>
      <c r="S748"/>
      <c r="T748"/>
      <c r="U748"/>
      <c r="V748"/>
      <c r="W748"/>
      <c r="X748"/>
      <c r="Y748"/>
      <c r="Z748"/>
      <c r="AA748"/>
      <c r="AB748"/>
      <c r="AC748"/>
    </row>
    <row r="749" spans="1:29" s="121" customFormat="1" ht="122.25" customHeight="1">
      <c r="A749" s="158"/>
      <c r="B749" s="903" t="s">
        <v>2539</v>
      </c>
      <c r="C749" s="438"/>
      <c r="D749" s="148"/>
      <c r="E749" s="458"/>
      <c r="F749" s="462"/>
      <c r="G749"/>
      <c r="H749"/>
      <c r="I749"/>
      <c r="J749"/>
      <c r="K749"/>
      <c r="L749"/>
      <c r="M749"/>
      <c r="N749"/>
      <c r="O749"/>
      <c r="P749"/>
      <c r="Q749"/>
      <c r="R749"/>
      <c r="S749"/>
      <c r="T749"/>
      <c r="U749"/>
      <c r="V749"/>
      <c r="W749"/>
      <c r="X749"/>
      <c r="Y749"/>
      <c r="Z749"/>
      <c r="AA749"/>
      <c r="AB749"/>
      <c r="AC749"/>
    </row>
    <row r="750" spans="1:29" s="60" customFormat="1" ht="102">
      <c r="A750" s="158"/>
      <c r="B750" s="891" t="s">
        <v>2540</v>
      </c>
      <c r="C750" s="438"/>
      <c r="D750" s="148"/>
      <c r="E750" s="458"/>
      <c r="F750" s="462"/>
      <c r="G750"/>
      <c r="H750"/>
      <c r="I750"/>
      <c r="J750"/>
      <c r="K750"/>
      <c r="L750"/>
      <c r="M750"/>
      <c r="N750"/>
      <c r="O750"/>
      <c r="P750"/>
      <c r="Q750"/>
      <c r="R750"/>
      <c r="S750"/>
      <c r="T750"/>
      <c r="U750"/>
      <c r="V750"/>
      <c r="W750"/>
      <c r="X750"/>
      <c r="Y750"/>
      <c r="Z750"/>
      <c r="AA750"/>
      <c r="AB750"/>
      <c r="AC750"/>
    </row>
    <row r="751" spans="1:29" s="60" customFormat="1" ht="25.5">
      <c r="A751" s="158"/>
      <c r="B751" s="146" t="s">
        <v>2538</v>
      </c>
      <c r="C751" s="438" t="s">
        <v>48</v>
      </c>
      <c r="D751" s="148">
        <v>18.899999999999999</v>
      </c>
      <c r="E751" s="458"/>
      <c r="F751" s="462">
        <f t="shared" ref="F751" si="54">E751*D751</f>
        <v>0</v>
      </c>
      <c r="G751"/>
      <c r="H751"/>
      <c r="I751"/>
      <c r="J751"/>
      <c r="K751"/>
      <c r="L751"/>
      <c r="M751"/>
      <c r="N751"/>
      <c r="O751"/>
      <c r="P751"/>
      <c r="Q751"/>
      <c r="R751"/>
      <c r="S751"/>
      <c r="T751"/>
      <c r="U751"/>
      <c r="V751"/>
      <c r="W751"/>
      <c r="X751"/>
      <c r="Y751"/>
      <c r="Z751"/>
      <c r="AA751"/>
      <c r="AB751"/>
      <c r="AC751"/>
    </row>
    <row r="752" spans="1:29" s="60" customFormat="1">
      <c r="A752" s="158"/>
      <c r="B752" s="146"/>
      <c r="C752" s="438"/>
      <c r="D752" s="148"/>
      <c r="E752" s="458"/>
      <c r="F752" s="462"/>
      <c r="G752"/>
      <c r="H752"/>
      <c r="I752"/>
      <c r="J752"/>
      <c r="K752"/>
      <c r="L752"/>
      <c r="M752"/>
      <c r="N752"/>
      <c r="O752"/>
      <c r="P752"/>
      <c r="Q752"/>
      <c r="R752"/>
      <c r="S752"/>
      <c r="T752"/>
      <c r="U752"/>
      <c r="V752"/>
      <c r="W752"/>
      <c r="X752"/>
      <c r="Y752"/>
      <c r="Z752"/>
      <c r="AA752"/>
      <c r="AB752"/>
      <c r="AC752"/>
    </row>
    <row r="753" spans="1:29" s="60" customFormat="1" ht="38.25">
      <c r="A753" s="158" t="s">
        <v>1686</v>
      </c>
      <c r="B753" s="146" t="s">
        <v>1616</v>
      </c>
      <c r="C753" s="438"/>
      <c r="D753" s="148"/>
      <c r="E753" s="458"/>
      <c r="F753" s="462"/>
      <c r="G753"/>
      <c r="H753"/>
      <c r="I753"/>
      <c r="J753"/>
      <c r="K753"/>
      <c r="L753"/>
      <c r="M753"/>
      <c r="N753"/>
      <c r="O753"/>
      <c r="P753"/>
      <c r="Q753"/>
      <c r="R753"/>
      <c r="S753"/>
      <c r="T753"/>
      <c r="U753"/>
      <c r="V753"/>
      <c r="W753"/>
      <c r="X753"/>
      <c r="Y753"/>
      <c r="Z753"/>
      <c r="AA753"/>
      <c r="AB753"/>
      <c r="AC753"/>
    </row>
    <row r="754" spans="1:29" s="160" customFormat="1" ht="38.25">
      <c r="A754" s="158"/>
      <c r="B754" s="146" t="s">
        <v>248</v>
      </c>
      <c r="C754" s="438"/>
      <c r="D754" s="148"/>
      <c r="E754" s="458"/>
      <c r="F754" s="462"/>
      <c r="G754"/>
      <c r="H754"/>
      <c r="I754"/>
      <c r="J754"/>
      <c r="K754"/>
      <c r="L754"/>
      <c r="M754"/>
      <c r="N754"/>
      <c r="O754"/>
      <c r="P754"/>
      <c r="Q754"/>
      <c r="R754"/>
      <c r="S754"/>
      <c r="T754"/>
      <c r="U754"/>
      <c r="V754"/>
      <c r="W754"/>
      <c r="X754"/>
      <c r="Y754"/>
      <c r="Z754"/>
      <c r="AA754"/>
      <c r="AB754"/>
      <c r="AC754"/>
    </row>
    <row r="755" spans="1:29" s="60" customFormat="1" ht="114.75">
      <c r="A755" s="158"/>
      <c r="B755" s="891" t="s">
        <v>2639</v>
      </c>
      <c r="C755" s="438"/>
      <c r="D755" s="148"/>
      <c r="E755" s="458"/>
      <c r="F755" s="462"/>
      <c r="G755"/>
      <c r="H755"/>
      <c r="I755"/>
      <c r="J755"/>
      <c r="K755"/>
      <c r="L755"/>
      <c r="M755"/>
      <c r="N755"/>
      <c r="O755"/>
      <c r="P755"/>
      <c r="Q755"/>
      <c r="R755"/>
      <c r="S755"/>
      <c r="T755"/>
      <c r="U755"/>
      <c r="V755"/>
      <c r="W755"/>
      <c r="X755"/>
      <c r="Y755"/>
      <c r="Z755"/>
      <c r="AA755"/>
      <c r="AB755"/>
      <c r="AC755"/>
    </row>
    <row r="756" spans="1:29" s="60" customFormat="1" ht="25.5">
      <c r="A756" s="158"/>
      <c r="B756" s="146" t="s">
        <v>249</v>
      </c>
      <c r="C756" s="438" t="s">
        <v>48</v>
      </c>
      <c r="D756" s="148">
        <v>81.5</v>
      </c>
      <c r="E756" s="458"/>
      <c r="F756" s="462">
        <f t="shared" ref="F756" si="55">E756*D756</f>
        <v>0</v>
      </c>
      <c r="G756" s="409"/>
      <c r="H756" s="823"/>
      <c r="I756"/>
      <c r="J756"/>
      <c r="K756"/>
      <c r="L756"/>
      <c r="M756"/>
      <c r="N756"/>
      <c r="O756"/>
      <c r="P756"/>
      <c r="Q756"/>
      <c r="R756"/>
      <c r="S756"/>
      <c r="T756"/>
      <c r="U756"/>
      <c r="V756"/>
      <c r="W756"/>
      <c r="X756"/>
      <c r="Y756"/>
      <c r="Z756"/>
      <c r="AA756"/>
      <c r="AB756"/>
      <c r="AC756"/>
    </row>
    <row r="757" spans="1:29" s="60" customFormat="1">
      <c r="A757" s="158"/>
      <c r="B757" s="146"/>
      <c r="C757" s="438"/>
      <c r="D757" s="148"/>
      <c r="E757" s="458"/>
      <c r="F757" s="462"/>
      <c r="G757"/>
      <c r="H757"/>
      <c r="I757"/>
      <c r="J757"/>
      <c r="K757"/>
      <c r="L757"/>
      <c r="M757"/>
      <c r="N757"/>
      <c r="O757"/>
      <c r="P757"/>
      <c r="Q757"/>
      <c r="R757"/>
      <c r="S757"/>
      <c r="T757"/>
      <c r="U757"/>
      <c r="V757"/>
      <c r="W757"/>
      <c r="X757"/>
      <c r="Y757"/>
      <c r="Z757"/>
      <c r="AA757"/>
      <c r="AB757"/>
      <c r="AC757"/>
    </row>
    <row r="758" spans="1:29" s="60" customFormat="1" ht="25.5">
      <c r="A758" s="158" t="s">
        <v>1687</v>
      </c>
      <c r="B758" s="146" t="s">
        <v>293</v>
      </c>
      <c r="C758" s="438"/>
      <c r="D758" s="148"/>
      <c r="E758" s="458"/>
      <c r="F758" s="462"/>
      <c r="G758"/>
      <c r="H758"/>
      <c r="I758"/>
      <c r="J758"/>
      <c r="K758"/>
      <c r="L758"/>
      <c r="M758"/>
      <c r="N758"/>
      <c r="O758"/>
      <c r="P758"/>
      <c r="Q758"/>
      <c r="R758"/>
      <c r="S758"/>
      <c r="T758"/>
      <c r="U758"/>
      <c r="V758"/>
      <c r="W758"/>
      <c r="X758"/>
      <c r="Y758"/>
      <c r="Z758"/>
      <c r="AA758"/>
      <c r="AB758"/>
      <c r="AC758"/>
    </row>
    <row r="759" spans="1:29" s="60" customFormat="1" ht="25.5">
      <c r="A759" s="158"/>
      <c r="B759" s="146" t="s">
        <v>161</v>
      </c>
      <c r="C759" s="438"/>
      <c r="D759" s="148"/>
      <c r="E759" s="458"/>
      <c r="F759" s="462"/>
      <c r="G759"/>
      <c r="H759"/>
      <c r="I759"/>
      <c r="J759"/>
      <c r="K759"/>
      <c r="L759"/>
      <c r="M759"/>
      <c r="N759"/>
      <c r="O759"/>
      <c r="P759"/>
      <c r="Q759"/>
      <c r="R759"/>
      <c r="S759"/>
      <c r="T759"/>
      <c r="U759"/>
      <c r="V759"/>
      <c r="W759"/>
      <c r="X759"/>
      <c r="Y759"/>
      <c r="Z759"/>
      <c r="AA759"/>
      <c r="AB759"/>
      <c r="AC759"/>
    </row>
    <row r="760" spans="1:29" s="60" customFormat="1" ht="76.5">
      <c r="A760" s="158"/>
      <c r="B760" s="146" t="s">
        <v>2541</v>
      </c>
      <c r="C760" s="438"/>
      <c r="D760" s="148"/>
      <c r="E760" s="458"/>
      <c r="F760" s="462"/>
      <c r="G760"/>
      <c r="H760"/>
      <c r="I760"/>
      <c r="J760"/>
      <c r="K760"/>
      <c r="L760"/>
      <c r="M760"/>
      <c r="N760"/>
      <c r="O760"/>
      <c r="P760"/>
      <c r="Q760"/>
      <c r="R760"/>
      <c r="S760"/>
      <c r="T760"/>
      <c r="U760"/>
      <c r="V760"/>
      <c r="W760"/>
      <c r="X760"/>
      <c r="Y760"/>
      <c r="Z760"/>
      <c r="AA760"/>
      <c r="AB760"/>
      <c r="AC760"/>
    </row>
    <row r="761" spans="1:29" s="60" customFormat="1" ht="114.75">
      <c r="A761" s="158"/>
      <c r="B761" s="903" t="s">
        <v>2542</v>
      </c>
      <c r="C761" s="438"/>
      <c r="D761" s="148"/>
      <c r="E761" s="458"/>
      <c r="F761" s="462"/>
      <c r="G761"/>
      <c r="H761"/>
      <c r="I761"/>
      <c r="J761"/>
      <c r="K761"/>
      <c r="L761"/>
      <c r="M761"/>
      <c r="N761"/>
      <c r="O761"/>
      <c r="P761"/>
      <c r="Q761"/>
      <c r="R761"/>
      <c r="S761"/>
      <c r="T761"/>
      <c r="U761"/>
      <c r="V761"/>
      <c r="W761"/>
      <c r="X761"/>
      <c r="Y761"/>
      <c r="Z761"/>
      <c r="AA761"/>
      <c r="AB761"/>
      <c r="AC761"/>
    </row>
    <row r="762" spans="1:29" s="60" customFormat="1" ht="84.75" customHeight="1">
      <c r="A762" s="158"/>
      <c r="B762" s="163" t="s">
        <v>295</v>
      </c>
      <c r="C762" s="438"/>
      <c r="D762" s="148"/>
      <c r="E762" s="458"/>
      <c r="F762" s="462"/>
      <c r="G762"/>
      <c r="H762"/>
      <c r="I762"/>
      <c r="J762"/>
      <c r="K762"/>
      <c r="L762"/>
      <c r="M762"/>
      <c r="N762"/>
      <c r="O762"/>
      <c r="P762"/>
      <c r="Q762"/>
      <c r="R762"/>
      <c r="S762"/>
      <c r="T762"/>
      <c r="U762"/>
      <c r="V762"/>
      <c r="W762"/>
      <c r="X762"/>
      <c r="Y762"/>
      <c r="Z762"/>
      <c r="AA762"/>
      <c r="AB762"/>
      <c r="AC762"/>
    </row>
    <row r="763" spans="1:29" s="60" customFormat="1">
      <c r="A763" s="158"/>
      <c r="B763" s="146" t="s">
        <v>162</v>
      </c>
      <c r="C763" s="438"/>
      <c r="D763" s="148"/>
      <c r="E763" s="458"/>
      <c r="F763" s="462"/>
      <c r="G763"/>
      <c r="H763"/>
      <c r="I763"/>
      <c r="J763"/>
      <c r="K763"/>
      <c r="L763"/>
      <c r="M763"/>
      <c r="N763"/>
      <c r="O763"/>
      <c r="P763"/>
      <c r="Q763"/>
      <c r="R763"/>
      <c r="S763"/>
      <c r="T763"/>
      <c r="U763"/>
      <c r="V763"/>
      <c r="W763"/>
      <c r="X763"/>
      <c r="Y763"/>
      <c r="Z763"/>
      <c r="AA763"/>
      <c r="AB763"/>
      <c r="AC763"/>
    </row>
    <row r="764" spans="1:29" s="60" customFormat="1">
      <c r="A764" s="158"/>
      <c r="B764" s="146" t="s">
        <v>163</v>
      </c>
      <c r="C764" s="438"/>
      <c r="D764" s="148"/>
      <c r="E764" s="458"/>
      <c r="F764" s="462"/>
      <c r="G764"/>
      <c r="H764"/>
      <c r="I764"/>
      <c r="J764"/>
      <c r="K764"/>
      <c r="L764"/>
      <c r="M764"/>
      <c r="N764"/>
      <c r="O764"/>
      <c r="P764"/>
      <c r="Q764"/>
      <c r="R764"/>
      <c r="S764"/>
      <c r="T764"/>
      <c r="U764"/>
      <c r="V764"/>
      <c r="W764"/>
      <c r="X764"/>
      <c r="Y764"/>
      <c r="Z764"/>
      <c r="AA764"/>
      <c r="AB764"/>
      <c r="AC764"/>
    </row>
    <row r="765" spans="1:29" s="60" customFormat="1">
      <c r="A765" s="158"/>
      <c r="B765" s="146" t="s">
        <v>164</v>
      </c>
      <c r="C765" s="438"/>
      <c r="D765" s="148"/>
      <c r="E765" s="458"/>
      <c r="F765" s="462"/>
      <c r="G765"/>
      <c r="H765"/>
      <c r="I765"/>
      <c r="J765"/>
      <c r="K765"/>
      <c r="L765"/>
      <c r="M765"/>
      <c r="N765"/>
      <c r="O765"/>
      <c r="P765"/>
      <c r="Q765"/>
      <c r="R765"/>
      <c r="S765"/>
      <c r="T765"/>
      <c r="U765"/>
      <c r="V765"/>
      <c r="W765"/>
      <c r="X765"/>
      <c r="Y765"/>
      <c r="Z765"/>
      <c r="AA765"/>
      <c r="AB765"/>
      <c r="AC765"/>
    </row>
    <row r="766" spans="1:29" s="60" customFormat="1">
      <c r="A766" s="158"/>
      <c r="B766" s="146" t="s">
        <v>165</v>
      </c>
      <c r="C766" s="442"/>
      <c r="D766" s="442"/>
      <c r="E766" s="726"/>
      <c r="F766" s="462"/>
      <c r="G766"/>
      <c r="H766"/>
      <c r="I766"/>
      <c r="J766"/>
      <c r="K766"/>
      <c r="L766"/>
      <c r="M766"/>
      <c r="N766"/>
      <c r="O766"/>
      <c r="P766"/>
      <c r="Q766"/>
      <c r="R766"/>
      <c r="S766"/>
      <c r="T766"/>
      <c r="U766"/>
      <c r="V766"/>
      <c r="W766"/>
      <c r="X766"/>
      <c r="Y766"/>
      <c r="Z766"/>
      <c r="AA766"/>
      <c r="AB766"/>
      <c r="AC766"/>
    </row>
    <row r="767" spans="1:29" s="60" customFormat="1">
      <c r="A767" s="158"/>
      <c r="B767" s="790" t="s">
        <v>166</v>
      </c>
      <c r="C767" s="438"/>
      <c r="D767" s="148"/>
      <c r="E767" s="458"/>
      <c r="F767" s="462"/>
      <c r="G767"/>
      <c r="H767"/>
      <c r="I767"/>
      <c r="J767"/>
      <c r="K767"/>
      <c r="L767"/>
      <c r="M767"/>
      <c r="N767"/>
      <c r="O767"/>
      <c r="P767"/>
      <c r="Q767"/>
      <c r="R767"/>
      <c r="S767"/>
      <c r="T767"/>
      <c r="U767"/>
      <c r="V767"/>
      <c r="W767"/>
      <c r="X767"/>
      <c r="Y767"/>
      <c r="Z767"/>
      <c r="AA767"/>
      <c r="AB767"/>
      <c r="AC767"/>
    </row>
    <row r="768" spans="1:29" s="60" customFormat="1">
      <c r="A768" s="158"/>
      <c r="B768" s="891" t="s">
        <v>2543</v>
      </c>
      <c r="C768" s="438"/>
      <c r="D768" s="148"/>
      <c r="E768" s="458"/>
      <c r="F768" s="462"/>
      <c r="G768"/>
      <c r="H768"/>
      <c r="I768"/>
      <c r="J768"/>
      <c r="K768"/>
      <c r="L768"/>
      <c r="M768"/>
      <c r="N768"/>
      <c r="O768"/>
      <c r="P768"/>
      <c r="Q768"/>
      <c r="R768"/>
      <c r="S768"/>
      <c r="T768"/>
      <c r="U768"/>
      <c r="V768"/>
      <c r="W768"/>
      <c r="X768"/>
      <c r="Y768"/>
      <c r="Z768"/>
      <c r="AA768"/>
      <c r="AB768"/>
      <c r="AC768"/>
    </row>
    <row r="769" spans="1:29" s="60" customFormat="1">
      <c r="A769" s="158"/>
      <c r="B769" s="146" t="s">
        <v>2357</v>
      </c>
      <c r="C769" s="438"/>
      <c r="D769" s="148"/>
      <c r="E769" s="458"/>
      <c r="F769" s="462"/>
      <c r="G769"/>
      <c r="H769"/>
      <c r="I769"/>
      <c r="J769"/>
      <c r="K769"/>
      <c r="L769"/>
      <c r="M769"/>
      <c r="N769"/>
      <c r="O769"/>
      <c r="P769"/>
      <c r="Q769"/>
      <c r="R769"/>
      <c r="S769"/>
      <c r="T769"/>
      <c r="U769"/>
      <c r="V769"/>
      <c r="W769"/>
      <c r="X769"/>
      <c r="Y769"/>
      <c r="Z769"/>
      <c r="AA769"/>
      <c r="AB769"/>
      <c r="AC769"/>
    </row>
    <row r="770" spans="1:29" s="60" customFormat="1" ht="25.5">
      <c r="A770" s="158"/>
      <c r="B770" s="146" t="s">
        <v>250</v>
      </c>
      <c r="C770" s="438"/>
      <c r="D770" s="148"/>
      <c r="E770" s="458"/>
      <c r="F770" s="462"/>
      <c r="G770"/>
      <c r="H770"/>
      <c r="I770"/>
      <c r="J770"/>
      <c r="K770"/>
      <c r="L770"/>
      <c r="M770"/>
      <c r="N770"/>
      <c r="O770"/>
      <c r="P770"/>
      <c r="Q770"/>
      <c r="R770"/>
      <c r="S770"/>
      <c r="T770"/>
      <c r="U770"/>
      <c r="V770"/>
      <c r="W770"/>
      <c r="X770"/>
      <c r="Y770"/>
      <c r="Z770"/>
      <c r="AA770"/>
      <c r="AB770"/>
      <c r="AC770"/>
    </row>
    <row r="771" spans="1:29" s="60" customFormat="1">
      <c r="A771" s="158" t="s">
        <v>71</v>
      </c>
      <c r="B771" s="146" t="s">
        <v>379</v>
      </c>
      <c r="C771" s="438" t="s">
        <v>48</v>
      </c>
      <c r="D771" s="148">
        <v>240</v>
      </c>
      <c r="E771" s="458"/>
      <c r="F771" s="462">
        <f t="shared" ref="F771:F772" si="56">E771*D771</f>
        <v>0</v>
      </c>
      <c r="G771" s="409"/>
      <c r="H771" s="823"/>
      <c r="I771"/>
      <c r="J771"/>
      <c r="K771"/>
      <c r="L771"/>
      <c r="M771"/>
      <c r="N771"/>
      <c r="O771"/>
      <c r="P771"/>
      <c r="Q771"/>
      <c r="R771"/>
      <c r="S771"/>
      <c r="T771"/>
      <c r="U771"/>
      <c r="V771"/>
      <c r="W771"/>
      <c r="X771"/>
      <c r="Y771"/>
      <c r="Z771"/>
      <c r="AA771"/>
      <c r="AB771"/>
      <c r="AC771"/>
    </row>
    <row r="772" spans="1:29" s="60" customFormat="1">
      <c r="A772" s="158" t="s">
        <v>72</v>
      </c>
      <c r="B772" s="146" t="s">
        <v>380</v>
      </c>
      <c r="C772" s="438" t="s">
        <v>48</v>
      </c>
      <c r="D772" s="148">
        <v>80</v>
      </c>
      <c r="E772" s="458"/>
      <c r="F772" s="462">
        <f t="shared" si="56"/>
        <v>0</v>
      </c>
      <c r="G772" s="409"/>
      <c r="H772" s="823"/>
      <c r="I772"/>
      <c r="J772"/>
      <c r="K772"/>
      <c r="L772"/>
      <c r="M772"/>
      <c r="N772"/>
      <c r="O772"/>
      <c r="P772"/>
      <c r="Q772"/>
      <c r="R772"/>
      <c r="S772"/>
      <c r="T772"/>
      <c r="U772"/>
      <c r="V772"/>
      <c r="W772"/>
      <c r="X772"/>
      <c r="Y772"/>
      <c r="Z772"/>
      <c r="AA772"/>
      <c r="AB772"/>
      <c r="AC772"/>
    </row>
    <row r="773" spans="1:29" s="60" customFormat="1">
      <c r="A773" s="158"/>
      <c r="B773" s="146"/>
      <c r="C773" s="438"/>
      <c r="D773" s="148"/>
      <c r="E773" s="458"/>
      <c r="F773" s="462"/>
      <c r="G773"/>
      <c r="H773"/>
      <c r="I773"/>
      <c r="J773"/>
      <c r="K773"/>
      <c r="L773"/>
      <c r="M773"/>
      <c r="N773"/>
      <c r="O773"/>
      <c r="P773"/>
      <c r="Q773"/>
      <c r="R773"/>
      <c r="S773"/>
      <c r="T773"/>
      <c r="U773"/>
      <c r="V773"/>
      <c r="W773"/>
      <c r="X773"/>
      <c r="Y773"/>
      <c r="Z773"/>
      <c r="AA773"/>
      <c r="AB773"/>
      <c r="AC773"/>
    </row>
    <row r="774" spans="1:29" s="60" customFormat="1" ht="51">
      <c r="A774" s="158" t="s">
        <v>1688</v>
      </c>
      <c r="B774" s="146" t="s">
        <v>1617</v>
      </c>
      <c r="C774" s="438"/>
      <c r="D774" s="148"/>
      <c r="E774" s="458"/>
      <c r="F774" s="462"/>
      <c r="G774"/>
      <c r="H774"/>
      <c r="I774"/>
      <c r="J774"/>
      <c r="K774"/>
      <c r="L774"/>
      <c r="M774"/>
      <c r="N774"/>
      <c r="O774"/>
      <c r="P774"/>
      <c r="Q774"/>
      <c r="R774"/>
      <c r="S774"/>
      <c r="T774"/>
      <c r="U774"/>
      <c r="V774"/>
      <c r="W774"/>
      <c r="X774"/>
      <c r="Y774"/>
      <c r="Z774"/>
      <c r="AA774"/>
      <c r="AB774"/>
      <c r="AC774"/>
    </row>
    <row r="775" spans="1:29" s="60" customFormat="1" ht="51">
      <c r="A775" s="158"/>
      <c r="B775" s="146" t="s">
        <v>167</v>
      </c>
      <c r="C775" s="438"/>
      <c r="D775" s="148"/>
      <c r="E775" s="458"/>
      <c r="F775" s="462"/>
      <c r="G775"/>
      <c r="H775"/>
      <c r="I775"/>
      <c r="J775"/>
      <c r="K775"/>
      <c r="L775"/>
      <c r="M775"/>
      <c r="N775"/>
      <c r="O775"/>
      <c r="P775"/>
      <c r="Q775"/>
      <c r="R775"/>
      <c r="S775"/>
      <c r="T775"/>
      <c r="U775"/>
      <c r="V775"/>
      <c r="W775"/>
      <c r="X775"/>
      <c r="Y775"/>
      <c r="Z775"/>
      <c r="AA775"/>
      <c r="AB775"/>
      <c r="AC775"/>
    </row>
    <row r="776" spans="1:29" s="60" customFormat="1" ht="114.75">
      <c r="A776" s="158"/>
      <c r="B776" s="918" t="s">
        <v>2638</v>
      </c>
      <c r="C776" s="438"/>
      <c r="D776" s="148"/>
      <c r="E776" s="458"/>
      <c r="F776" s="462"/>
      <c r="G776"/>
      <c r="H776"/>
      <c r="I776"/>
      <c r="J776"/>
      <c r="K776"/>
      <c r="L776"/>
      <c r="M776"/>
      <c r="N776"/>
      <c r="O776"/>
      <c r="P776"/>
      <c r="Q776"/>
      <c r="R776"/>
      <c r="S776"/>
      <c r="T776"/>
      <c r="U776"/>
      <c r="V776"/>
      <c r="W776"/>
      <c r="X776"/>
      <c r="Y776"/>
      <c r="Z776"/>
      <c r="AA776"/>
      <c r="AB776"/>
      <c r="AC776"/>
    </row>
    <row r="777" spans="1:29" s="60" customFormat="1" ht="38.25">
      <c r="A777" s="158"/>
      <c r="B777" s="146" t="s">
        <v>168</v>
      </c>
      <c r="C777" s="438"/>
      <c r="D777" s="148"/>
      <c r="E777" s="458"/>
      <c r="F777" s="462"/>
      <c r="G777"/>
      <c r="H777"/>
      <c r="I777"/>
      <c r="J777"/>
      <c r="K777"/>
      <c r="L777"/>
      <c r="M777"/>
      <c r="N777"/>
      <c r="O777"/>
      <c r="P777"/>
      <c r="Q777"/>
      <c r="R777"/>
      <c r="S777"/>
      <c r="T777"/>
      <c r="U777"/>
      <c r="V777"/>
      <c r="W777"/>
      <c r="X777"/>
      <c r="Y777"/>
      <c r="Z777"/>
      <c r="AA777"/>
      <c r="AB777"/>
      <c r="AC777"/>
    </row>
    <row r="778" spans="1:29" s="60" customFormat="1" ht="51">
      <c r="A778" s="158"/>
      <c r="B778" s="146" t="s">
        <v>2358</v>
      </c>
      <c r="C778" s="438"/>
      <c r="D778" s="148"/>
      <c r="E778" s="458"/>
      <c r="F778" s="462"/>
      <c r="G778"/>
      <c r="H778"/>
      <c r="I778"/>
      <c r="J778"/>
      <c r="K778"/>
      <c r="L778"/>
      <c r="M778"/>
      <c r="N778"/>
      <c r="O778"/>
      <c r="P778"/>
      <c r="Q778"/>
      <c r="R778"/>
      <c r="S778"/>
      <c r="T778"/>
      <c r="U778"/>
      <c r="V778"/>
      <c r="W778"/>
      <c r="X778"/>
      <c r="Y778"/>
      <c r="Z778"/>
      <c r="AA778"/>
      <c r="AB778"/>
      <c r="AC778"/>
    </row>
    <row r="779" spans="1:29" s="60" customFormat="1">
      <c r="A779" s="158"/>
      <c r="B779" s="146" t="s">
        <v>1682</v>
      </c>
      <c r="C779" s="438" t="s">
        <v>48</v>
      </c>
      <c r="D779" s="148">
        <v>36</v>
      </c>
      <c r="E779" s="458"/>
      <c r="F779" s="462">
        <f t="shared" ref="F779" si="57">E779*D779</f>
        <v>0</v>
      </c>
      <c r="G779" s="409"/>
      <c r="H779" s="823"/>
      <c r="I779"/>
      <c r="J779"/>
      <c r="K779"/>
      <c r="L779"/>
      <c r="M779"/>
      <c r="N779"/>
      <c r="O779"/>
      <c r="P779"/>
      <c r="Q779"/>
      <c r="R779"/>
      <c r="S779"/>
      <c r="T779"/>
      <c r="U779"/>
      <c r="V779"/>
      <c r="W779"/>
      <c r="X779"/>
      <c r="Y779"/>
      <c r="Z779"/>
      <c r="AA779"/>
      <c r="AB779"/>
      <c r="AC779"/>
    </row>
    <row r="780" spans="1:29" s="60" customFormat="1">
      <c r="A780" s="158"/>
      <c r="B780" s="146"/>
      <c r="C780" s="438"/>
      <c r="D780" s="148"/>
      <c r="E780" s="458"/>
      <c r="F780" s="462"/>
      <c r="G780"/>
      <c r="H780"/>
      <c r="I780"/>
      <c r="J780"/>
      <c r="K780"/>
      <c r="L780"/>
      <c r="M780"/>
      <c r="N780"/>
      <c r="O780"/>
      <c r="P780"/>
      <c r="Q780"/>
      <c r="R780"/>
      <c r="S780"/>
      <c r="T780"/>
      <c r="U780"/>
      <c r="V780"/>
      <c r="W780"/>
      <c r="X780"/>
      <c r="Y780"/>
      <c r="Z780"/>
      <c r="AA780"/>
      <c r="AB780"/>
      <c r="AC780"/>
    </row>
    <row r="781" spans="1:29" s="60" customFormat="1" ht="38.25">
      <c r="A781" s="158" t="s">
        <v>1690</v>
      </c>
      <c r="B781" s="146" t="s">
        <v>294</v>
      </c>
      <c r="C781" s="438"/>
      <c r="D781" s="148"/>
      <c r="E781" s="458"/>
      <c r="F781" s="462"/>
      <c r="G781"/>
      <c r="H781"/>
      <c r="I781"/>
      <c r="J781"/>
      <c r="K781"/>
      <c r="L781"/>
      <c r="M781"/>
      <c r="N781"/>
      <c r="O781"/>
      <c r="P781"/>
      <c r="Q781"/>
      <c r="R781"/>
      <c r="S781"/>
      <c r="T781"/>
      <c r="U781"/>
      <c r="V781"/>
      <c r="W781"/>
      <c r="X781"/>
      <c r="Y781"/>
      <c r="Z781"/>
      <c r="AA781"/>
      <c r="AB781"/>
      <c r="AC781"/>
    </row>
    <row r="782" spans="1:29" s="60" customFormat="1" ht="25.5">
      <c r="A782" s="158"/>
      <c r="B782" s="146" t="s">
        <v>161</v>
      </c>
      <c r="C782" s="438"/>
      <c r="D782" s="148"/>
      <c r="E782" s="458"/>
      <c r="F782" s="462"/>
      <c r="G782"/>
      <c r="H782"/>
      <c r="I782"/>
      <c r="J782"/>
      <c r="K782"/>
      <c r="L782"/>
      <c r="M782"/>
      <c r="N782"/>
      <c r="O782"/>
      <c r="P782"/>
      <c r="Q782"/>
      <c r="R782"/>
      <c r="S782"/>
      <c r="T782"/>
      <c r="U782"/>
      <c r="V782"/>
      <c r="W782"/>
      <c r="X782"/>
      <c r="Y782"/>
      <c r="Z782"/>
      <c r="AA782"/>
      <c r="AB782"/>
      <c r="AC782"/>
    </row>
    <row r="783" spans="1:29" s="60" customFormat="1" ht="114.75">
      <c r="A783" s="158"/>
      <c r="B783" s="163" t="s">
        <v>2544</v>
      </c>
      <c r="C783" s="438"/>
      <c r="D783" s="148"/>
      <c r="E783" s="458"/>
      <c r="F783" s="462"/>
      <c r="G783"/>
      <c r="H783"/>
      <c r="I783"/>
      <c r="J783"/>
      <c r="K783"/>
      <c r="L783"/>
      <c r="M783"/>
      <c r="N783"/>
      <c r="O783"/>
      <c r="P783"/>
      <c r="Q783"/>
      <c r="R783"/>
      <c r="S783"/>
      <c r="T783"/>
      <c r="U783"/>
      <c r="V783"/>
      <c r="W783"/>
      <c r="X783"/>
      <c r="Y783"/>
      <c r="Z783"/>
      <c r="AA783"/>
      <c r="AB783"/>
      <c r="AC783"/>
    </row>
    <row r="784" spans="1:29" s="60" customFormat="1" ht="132.6" customHeight="1">
      <c r="A784" s="158"/>
      <c r="B784" s="903" t="s">
        <v>2545</v>
      </c>
      <c r="C784" s="438"/>
      <c r="D784" s="148"/>
      <c r="E784" s="458"/>
      <c r="F784" s="462"/>
      <c r="G784"/>
      <c r="H784"/>
      <c r="I784"/>
      <c r="J784"/>
      <c r="K784"/>
      <c r="L784"/>
      <c r="M784"/>
      <c r="N784"/>
      <c r="O784"/>
      <c r="P784"/>
      <c r="Q784"/>
      <c r="R784"/>
      <c r="S784"/>
      <c r="T784"/>
      <c r="U784"/>
      <c r="V784"/>
      <c r="W784"/>
      <c r="X784"/>
      <c r="Y784"/>
      <c r="Z784"/>
      <c r="AA784"/>
      <c r="AB784"/>
      <c r="AC784"/>
    </row>
    <row r="785" spans="1:29" s="60" customFormat="1" ht="63.75">
      <c r="A785" s="158"/>
      <c r="B785" s="146" t="s">
        <v>251</v>
      </c>
      <c r="C785" s="438"/>
      <c r="D785" s="148"/>
      <c r="E785" s="458"/>
      <c r="F785" s="462"/>
      <c r="G785"/>
      <c r="H785"/>
      <c r="I785"/>
      <c r="J785"/>
      <c r="K785"/>
      <c r="L785"/>
      <c r="M785"/>
      <c r="N785"/>
      <c r="O785"/>
      <c r="P785"/>
      <c r="Q785"/>
      <c r="R785"/>
      <c r="S785"/>
      <c r="T785"/>
      <c r="U785"/>
      <c r="V785"/>
      <c r="W785"/>
      <c r="X785"/>
      <c r="Y785"/>
      <c r="Z785"/>
      <c r="AA785"/>
      <c r="AB785"/>
      <c r="AC785"/>
    </row>
    <row r="786" spans="1:29" s="121" customFormat="1" ht="198" customHeight="1">
      <c r="A786" s="158"/>
      <c r="B786" s="899" t="s">
        <v>2546</v>
      </c>
      <c r="C786" s="438"/>
      <c r="D786" s="148"/>
      <c r="E786" s="458"/>
      <c r="F786" s="462"/>
      <c r="G786"/>
      <c r="H786"/>
      <c r="I786"/>
      <c r="J786"/>
      <c r="K786"/>
      <c r="L786"/>
      <c r="M786"/>
      <c r="N786"/>
      <c r="O786"/>
      <c r="P786"/>
      <c r="Q786"/>
      <c r="R786"/>
      <c r="S786"/>
      <c r="T786"/>
      <c r="U786"/>
      <c r="V786"/>
      <c r="W786"/>
      <c r="X786"/>
      <c r="Y786"/>
      <c r="Z786"/>
      <c r="AA786"/>
      <c r="AB786"/>
      <c r="AC786"/>
    </row>
    <row r="787" spans="1:29" s="60" customFormat="1">
      <c r="A787" s="158"/>
      <c r="B787" s="146" t="s">
        <v>2359</v>
      </c>
      <c r="C787" s="438"/>
      <c r="D787" s="148"/>
      <c r="E787" s="458"/>
      <c r="F787" s="385"/>
      <c r="G787"/>
      <c r="H787"/>
      <c r="I787"/>
      <c r="J787"/>
      <c r="K787"/>
      <c r="L787"/>
      <c r="M787"/>
      <c r="N787"/>
      <c r="O787"/>
      <c r="P787"/>
      <c r="Q787"/>
      <c r="R787"/>
      <c r="S787"/>
      <c r="T787"/>
      <c r="U787"/>
      <c r="V787"/>
      <c r="W787"/>
      <c r="X787"/>
      <c r="Y787"/>
      <c r="Z787"/>
      <c r="AA787"/>
      <c r="AB787"/>
      <c r="AC787"/>
    </row>
    <row r="788" spans="1:29" s="60" customFormat="1" ht="25.5">
      <c r="A788" s="158"/>
      <c r="B788" s="163" t="s">
        <v>2547</v>
      </c>
      <c r="C788" s="438" t="s">
        <v>48</v>
      </c>
      <c r="D788" s="148">
        <v>477.6</v>
      </c>
      <c r="E788" s="458"/>
      <c r="F788" s="462">
        <f>E788*D788</f>
        <v>0</v>
      </c>
      <c r="G788" s="409"/>
      <c r="H788" s="823"/>
      <c r="I788"/>
      <c r="J788"/>
      <c r="K788"/>
      <c r="L788"/>
      <c r="M788"/>
      <c r="N788"/>
      <c r="O788"/>
      <c r="P788"/>
      <c r="Q788"/>
      <c r="R788"/>
      <c r="S788"/>
      <c r="T788"/>
      <c r="U788"/>
      <c r="V788"/>
      <c r="W788"/>
      <c r="X788"/>
      <c r="Y788"/>
      <c r="Z788"/>
      <c r="AA788"/>
      <c r="AB788"/>
      <c r="AC788"/>
    </row>
    <row r="789" spans="1:29" s="60" customFormat="1">
      <c r="A789" s="158"/>
      <c r="B789" s="146"/>
      <c r="C789" s="438"/>
      <c r="D789" s="148"/>
      <c r="E789" s="458"/>
      <c r="F789" s="462"/>
      <c r="G789"/>
      <c r="H789"/>
      <c r="I789"/>
      <c r="J789"/>
      <c r="K789"/>
      <c r="L789"/>
      <c r="M789"/>
      <c r="N789"/>
      <c r="O789"/>
      <c r="P789"/>
      <c r="Q789"/>
      <c r="R789"/>
      <c r="S789"/>
      <c r="T789"/>
      <c r="U789"/>
      <c r="V789"/>
      <c r="W789"/>
      <c r="X789"/>
      <c r="Y789"/>
      <c r="Z789"/>
      <c r="AA789"/>
      <c r="AB789"/>
      <c r="AC789"/>
    </row>
    <row r="790" spans="1:29" s="60" customFormat="1" ht="25.5">
      <c r="A790" s="158" t="s">
        <v>1691</v>
      </c>
      <c r="B790" s="159" t="s">
        <v>1650</v>
      </c>
      <c r="C790" s="440"/>
      <c r="D790" s="166"/>
      <c r="E790" s="458"/>
      <c r="F790" s="385"/>
      <c r="G790"/>
      <c r="H790"/>
      <c r="I790"/>
      <c r="J790"/>
      <c r="K790"/>
      <c r="L790"/>
      <c r="M790"/>
      <c r="N790"/>
      <c r="O790"/>
      <c r="P790"/>
      <c r="Q790"/>
      <c r="R790"/>
      <c r="S790"/>
      <c r="T790"/>
      <c r="U790"/>
      <c r="V790"/>
      <c r="W790"/>
      <c r="X790"/>
      <c r="Y790"/>
      <c r="Z790"/>
      <c r="AA790"/>
      <c r="AB790"/>
      <c r="AC790"/>
    </row>
    <row r="791" spans="1:29" s="60" customFormat="1" ht="63.75">
      <c r="A791" s="158"/>
      <c r="B791" s="159" t="s">
        <v>2548</v>
      </c>
      <c r="C791" s="440"/>
      <c r="D791" s="166"/>
      <c r="E791" s="458"/>
      <c r="F791" s="385"/>
      <c r="G791"/>
      <c r="H791"/>
      <c r="I791"/>
      <c r="J791"/>
      <c r="K791"/>
      <c r="L791"/>
      <c r="M791"/>
      <c r="N791"/>
      <c r="O791"/>
      <c r="P791"/>
      <c r="Q791"/>
      <c r="R791"/>
      <c r="S791"/>
      <c r="T791"/>
      <c r="U791"/>
      <c r="V791"/>
      <c r="W791"/>
      <c r="X791"/>
      <c r="Y791"/>
      <c r="Z791"/>
      <c r="AA791"/>
      <c r="AB791"/>
      <c r="AC791"/>
    </row>
    <row r="792" spans="1:29" s="60" customFormat="1">
      <c r="A792" s="158"/>
      <c r="B792" s="791" t="s">
        <v>1648</v>
      </c>
      <c r="C792" s="440" t="s">
        <v>48</v>
      </c>
      <c r="D792" s="166">
        <v>6.9</v>
      </c>
      <c r="E792" s="458"/>
      <c r="F792" s="385">
        <f t="shared" ref="F792:F793" si="58">E792*D792</f>
        <v>0</v>
      </c>
      <c r="G792"/>
      <c r="H792"/>
      <c r="I792"/>
      <c r="J792"/>
      <c r="K792"/>
      <c r="L792"/>
      <c r="M792"/>
      <c r="N792"/>
      <c r="O792"/>
      <c r="P792"/>
      <c r="Q792"/>
      <c r="R792"/>
      <c r="S792"/>
      <c r="T792"/>
      <c r="U792"/>
      <c r="V792"/>
      <c r="W792"/>
      <c r="X792"/>
      <c r="Y792"/>
      <c r="Z792"/>
      <c r="AA792"/>
      <c r="AB792"/>
      <c r="AC792"/>
    </row>
    <row r="793" spans="1:29" s="60" customFormat="1">
      <c r="A793" s="158"/>
      <c r="B793" s="791" t="s">
        <v>1649</v>
      </c>
      <c r="C793" s="440" t="s">
        <v>48</v>
      </c>
      <c r="D793" s="166">
        <v>2.6</v>
      </c>
      <c r="E793" s="458"/>
      <c r="F793" s="385">
        <f t="shared" si="58"/>
        <v>0</v>
      </c>
      <c r="G793"/>
      <c r="H793"/>
      <c r="I793"/>
      <c r="J793"/>
      <c r="K793"/>
      <c r="L793"/>
      <c r="M793"/>
      <c r="N793"/>
      <c r="O793"/>
      <c r="P793"/>
      <c r="Q793"/>
      <c r="R793"/>
      <c r="S793"/>
      <c r="T793"/>
      <c r="U793"/>
      <c r="V793"/>
      <c r="W793"/>
      <c r="X793"/>
      <c r="Y793"/>
      <c r="Z793"/>
      <c r="AA793"/>
      <c r="AB793"/>
      <c r="AC793"/>
    </row>
    <row r="794" spans="1:29" s="60" customFormat="1" ht="15.75" thickBot="1">
      <c r="A794" s="158"/>
      <c r="B794" s="791"/>
      <c r="C794" s="438"/>
      <c r="D794" s="148"/>
      <c r="E794" s="458"/>
      <c r="F794" s="385"/>
      <c r="G794" s="409"/>
      <c r="H794" s="409"/>
      <c r="I794" s="409"/>
      <c r="J794" s="409"/>
      <c r="K794" s="409"/>
      <c r="L794" s="409"/>
      <c r="M794" s="409"/>
      <c r="N794" s="409"/>
      <c r="O794" s="409"/>
      <c r="P794" s="409"/>
      <c r="Q794" s="409"/>
      <c r="R794" s="409"/>
      <c r="S794" s="409"/>
      <c r="T794" s="409"/>
      <c r="U794" s="409"/>
      <c r="V794" s="409"/>
      <c r="W794" s="409"/>
      <c r="X794" s="409"/>
      <c r="Y794" s="409"/>
      <c r="Z794" s="409"/>
      <c r="AA794" s="409"/>
      <c r="AB794" s="409"/>
      <c r="AC794" s="409"/>
    </row>
    <row r="795" spans="1:29" s="60" customFormat="1" ht="15.75" thickBot="1">
      <c r="A795" s="158"/>
      <c r="B795" s="792" t="s">
        <v>49</v>
      </c>
      <c r="C795" s="793"/>
      <c r="D795" s="794"/>
      <c r="E795" s="738"/>
      <c r="F795" s="739">
        <f>SUM(F728:F793)</f>
        <v>0</v>
      </c>
      <c r="G795"/>
      <c r="H795"/>
      <c r="I795"/>
      <c r="J795"/>
      <c r="K795"/>
      <c r="L795"/>
      <c r="M795"/>
      <c r="N795"/>
      <c r="O795"/>
      <c r="P795"/>
      <c r="Q795"/>
      <c r="R795"/>
      <c r="S795"/>
      <c r="T795"/>
      <c r="U795"/>
      <c r="V795"/>
      <c r="W795"/>
      <c r="X795"/>
      <c r="Y795"/>
      <c r="Z795"/>
      <c r="AA795"/>
      <c r="AB795"/>
      <c r="AC795"/>
    </row>
    <row r="796" spans="1:29" s="118" customFormat="1">
      <c r="A796" s="808"/>
      <c r="B796" s="146"/>
      <c r="C796" s="788"/>
      <c r="D796" s="789"/>
      <c r="E796" s="755"/>
      <c r="F796" s="756"/>
      <c r="G796"/>
      <c r="H796"/>
      <c r="I796"/>
      <c r="J796"/>
      <c r="K796"/>
      <c r="L796"/>
      <c r="M796"/>
      <c r="N796"/>
      <c r="O796"/>
      <c r="P796"/>
      <c r="Q796"/>
      <c r="R796"/>
      <c r="S796"/>
      <c r="T796"/>
      <c r="U796"/>
      <c r="V796"/>
      <c r="W796"/>
      <c r="X796"/>
      <c r="Y796"/>
      <c r="Z796"/>
      <c r="AA796"/>
      <c r="AB796"/>
      <c r="AC796"/>
    </row>
    <row r="797" spans="1:29" s="60" customFormat="1">
      <c r="A797" s="786" t="s">
        <v>111</v>
      </c>
      <c r="B797" s="787" t="s">
        <v>60</v>
      </c>
      <c r="C797" s="438"/>
      <c r="D797" s="148"/>
      <c r="E797" s="458"/>
      <c r="F797" s="385"/>
      <c r="G797"/>
      <c r="H797"/>
      <c r="I797"/>
      <c r="J797"/>
      <c r="K797"/>
      <c r="L797"/>
      <c r="M797"/>
      <c r="N797"/>
      <c r="O797"/>
      <c r="P797"/>
      <c r="Q797"/>
      <c r="R797"/>
      <c r="S797"/>
      <c r="T797"/>
      <c r="U797"/>
      <c r="V797"/>
      <c r="W797"/>
      <c r="X797"/>
      <c r="Y797"/>
      <c r="Z797"/>
      <c r="AA797"/>
      <c r="AB797"/>
      <c r="AC797"/>
    </row>
    <row r="798" spans="1:29" s="60" customFormat="1">
      <c r="A798" s="158"/>
      <c r="B798" s="146"/>
      <c r="C798" s="158"/>
      <c r="D798" s="158"/>
      <c r="E798" s="459"/>
      <c r="F798" s="385"/>
      <c r="G798"/>
      <c r="H798"/>
      <c r="I798"/>
      <c r="J798"/>
      <c r="K798"/>
      <c r="L798"/>
      <c r="M798"/>
      <c r="N798"/>
      <c r="O798"/>
      <c r="P798"/>
      <c r="Q798"/>
      <c r="R798"/>
      <c r="S798"/>
      <c r="T798"/>
      <c r="U798"/>
      <c r="V798"/>
      <c r="W798"/>
      <c r="X798"/>
      <c r="Y798"/>
      <c r="Z798"/>
      <c r="AA798"/>
      <c r="AB798"/>
      <c r="AC798"/>
    </row>
    <row r="799" spans="1:29" s="60" customFormat="1" ht="114.75">
      <c r="A799" s="158"/>
      <c r="B799" s="890" t="s">
        <v>2829</v>
      </c>
      <c r="C799" s="158"/>
      <c r="D799" s="158"/>
      <c r="E799" s="459"/>
      <c r="F799" s="385"/>
      <c r="G799"/>
      <c r="H799"/>
      <c r="I799"/>
      <c r="J799"/>
      <c r="K799"/>
      <c r="L799"/>
      <c r="M799"/>
      <c r="N799"/>
      <c r="O799"/>
      <c r="P799"/>
      <c r="Q799"/>
      <c r="R799"/>
      <c r="S799"/>
      <c r="T799"/>
      <c r="U799"/>
      <c r="V799"/>
      <c r="W799"/>
      <c r="X799"/>
      <c r="Y799"/>
      <c r="Z799"/>
      <c r="AA799"/>
      <c r="AB799"/>
      <c r="AC799"/>
    </row>
    <row r="800" spans="1:29" s="60" customFormat="1" ht="51">
      <c r="A800" s="158"/>
      <c r="B800" s="890" t="s">
        <v>2637</v>
      </c>
      <c r="C800" s="158"/>
      <c r="D800" s="158"/>
      <c r="E800" s="459"/>
      <c r="F800" s="385"/>
      <c r="G800"/>
      <c r="H800"/>
      <c r="I800"/>
      <c r="J800"/>
      <c r="K800"/>
      <c r="L800"/>
      <c r="M800"/>
      <c r="N800"/>
      <c r="O800"/>
      <c r="P800"/>
      <c r="Q800"/>
      <c r="R800"/>
      <c r="S800"/>
      <c r="T800"/>
      <c r="U800"/>
      <c r="V800"/>
      <c r="W800"/>
      <c r="X800"/>
      <c r="Y800"/>
      <c r="Z800"/>
      <c r="AA800"/>
      <c r="AB800"/>
      <c r="AC800"/>
    </row>
    <row r="801" spans="1:29" s="60" customFormat="1" ht="245.25" customHeight="1">
      <c r="A801" s="158"/>
      <c r="B801" s="137" t="s">
        <v>170</v>
      </c>
      <c r="C801" s="158"/>
      <c r="D801" s="158"/>
      <c r="E801" s="459"/>
      <c r="F801" s="385"/>
      <c r="G801"/>
      <c r="H801"/>
      <c r="I801"/>
      <c r="J801"/>
      <c r="K801"/>
      <c r="L801"/>
      <c r="M801"/>
      <c r="N801"/>
      <c r="O801"/>
      <c r="P801"/>
      <c r="Q801"/>
      <c r="R801"/>
      <c r="S801"/>
      <c r="T801"/>
      <c r="U801"/>
      <c r="V801"/>
      <c r="W801"/>
      <c r="X801"/>
      <c r="Y801"/>
      <c r="Z801"/>
      <c r="AA801"/>
      <c r="AB801"/>
      <c r="AC801"/>
    </row>
    <row r="802" spans="1:29" s="60" customFormat="1" ht="140.25">
      <c r="A802" s="158"/>
      <c r="B802" s="137" t="s">
        <v>171</v>
      </c>
      <c r="C802" s="158"/>
      <c r="D802" s="158"/>
      <c r="E802" s="459"/>
      <c r="F802" s="385"/>
      <c r="G802"/>
      <c r="H802"/>
      <c r="I802"/>
      <c r="J802"/>
      <c r="K802"/>
      <c r="L802"/>
      <c r="M802"/>
      <c r="N802"/>
      <c r="O802"/>
      <c r="P802"/>
      <c r="Q802"/>
      <c r="R802"/>
      <c r="S802"/>
      <c r="T802"/>
      <c r="U802"/>
      <c r="V802"/>
      <c r="W802"/>
      <c r="X802"/>
      <c r="Y802"/>
      <c r="Z802"/>
      <c r="AA802"/>
      <c r="AB802"/>
      <c r="AC802"/>
    </row>
    <row r="803" spans="1:29" s="60" customFormat="1" ht="63.75">
      <c r="A803" s="158"/>
      <c r="B803" s="137" t="s">
        <v>172</v>
      </c>
      <c r="C803" s="158"/>
      <c r="D803" s="158"/>
      <c r="E803" s="459"/>
      <c r="F803" s="385"/>
      <c r="G803"/>
      <c r="H803"/>
      <c r="I803"/>
      <c r="J803"/>
      <c r="K803"/>
      <c r="L803"/>
      <c r="M803"/>
      <c r="N803"/>
      <c r="O803"/>
      <c r="P803"/>
      <c r="Q803"/>
      <c r="R803"/>
      <c r="S803"/>
      <c r="T803"/>
      <c r="U803"/>
      <c r="V803"/>
      <c r="W803"/>
      <c r="X803"/>
      <c r="Y803"/>
      <c r="Z803"/>
      <c r="AA803"/>
      <c r="AB803"/>
      <c r="AC803"/>
    </row>
    <row r="804" spans="1:29" s="60" customFormat="1" ht="63.75">
      <c r="A804" s="158"/>
      <c r="B804" s="890" t="s">
        <v>2549</v>
      </c>
      <c r="C804" s="158"/>
      <c r="D804" s="158"/>
      <c r="E804" s="459"/>
      <c r="F804" s="385"/>
      <c r="G804"/>
      <c r="H804"/>
      <c r="I804"/>
      <c r="J804"/>
      <c r="K804"/>
      <c r="L804"/>
      <c r="M804"/>
      <c r="N804"/>
      <c r="O804"/>
      <c r="P804"/>
      <c r="Q804"/>
      <c r="R804"/>
      <c r="S804"/>
      <c r="T804"/>
      <c r="U804"/>
      <c r="V804"/>
      <c r="W804"/>
      <c r="X804"/>
      <c r="Y804"/>
      <c r="Z804"/>
      <c r="AA804"/>
      <c r="AB804"/>
      <c r="AC804"/>
    </row>
    <row r="805" spans="1:29" s="60" customFormat="1" ht="89.25">
      <c r="A805" s="158"/>
      <c r="B805" s="137" t="s">
        <v>173</v>
      </c>
      <c r="C805" s="158"/>
      <c r="D805" s="158"/>
      <c r="E805" s="459"/>
      <c r="F805" s="385"/>
      <c r="G805"/>
      <c r="H805"/>
      <c r="I805"/>
      <c r="J805"/>
      <c r="K805"/>
      <c r="L805"/>
      <c r="M805"/>
      <c r="N805"/>
      <c r="O805"/>
      <c r="P805"/>
      <c r="Q805"/>
      <c r="R805"/>
      <c r="S805"/>
      <c r="T805"/>
      <c r="U805"/>
      <c r="V805"/>
      <c r="W805"/>
      <c r="X805"/>
      <c r="Y805"/>
      <c r="Z805"/>
      <c r="AA805"/>
      <c r="AB805"/>
      <c r="AC805"/>
    </row>
    <row r="806" spans="1:29" s="60" customFormat="1" ht="151.5" customHeight="1">
      <c r="A806" s="158"/>
      <c r="B806" s="137" t="s">
        <v>174</v>
      </c>
      <c r="C806" s="158"/>
      <c r="D806" s="158"/>
      <c r="E806" s="459"/>
      <c r="F806" s="385"/>
      <c r="G806"/>
      <c r="H806"/>
      <c r="I806"/>
      <c r="J806"/>
      <c r="K806"/>
      <c r="L806"/>
      <c r="M806"/>
      <c r="N806"/>
      <c r="O806"/>
      <c r="P806"/>
      <c r="Q806"/>
      <c r="R806"/>
      <c r="S806"/>
      <c r="T806"/>
      <c r="U806"/>
      <c r="V806"/>
      <c r="W806"/>
      <c r="X806"/>
      <c r="Y806"/>
      <c r="Z806"/>
      <c r="AA806"/>
      <c r="AB806"/>
      <c r="AC806"/>
    </row>
    <row r="807" spans="1:29" s="60" customFormat="1" ht="38.25">
      <c r="A807" s="158"/>
      <c r="B807" s="137" t="s">
        <v>175</v>
      </c>
      <c r="C807" s="158"/>
      <c r="D807" s="158"/>
      <c r="E807" s="459"/>
      <c r="F807" s="385"/>
      <c r="G807"/>
      <c r="H807"/>
      <c r="I807"/>
      <c r="J807"/>
      <c r="K807"/>
      <c r="L807"/>
      <c r="M807"/>
      <c r="N807"/>
      <c r="O807"/>
      <c r="P807"/>
      <c r="Q807"/>
      <c r="R807"/>
      <c r="S807"/>
      <c r="T807"/>
      <c r="U807"/>
      <c r="V807"/>
      <c r="W807"/>
      <c r="X807"/>
      <c r="Y807"/>
      <c r="Z807"/>
      <c r="AA807"/>
      <c r="AB807"/>
      <c r="AC807"/>
    </row>
    <row r="808" spans="1:29" s="60" customFormat="1">
      <c r="A808" s="158"/>
      <c r="B808" s="137"/>
      <c r="C808" s="158"/>
      <c r="D808" s="158"/>
      <c r="E808" s="459"/>
      <c r="F808" s="385"/>
      <c r="G808"/>
      <c r="H808"/>
      <c r="I808"/>
      <c r="J808"/>
      <c r="K808"/>
      <c r="L808"/>
      <c r="M808"/>
      <c r="N808"/>
      <c r="O808"/>
      <c r="P808"/>
      <c r="Q808"/>
      <c r="R808"/>
      <c r="S808"/>
      <c r="T808"/>
      <c r="U808"/>
      <c r="V808"/>
      <c r="W808"/>
      <c r="X808"/>
      <c r="Y808"/>
      <c r="Z808"/>
      <c r="AA808"/>
      <c r="AB808"/>
      <c r="AC808"/>
    </row>
    <row r="809" spans="1:29" s="60" customFormat="1">
      <c r="A809" s="158"/>
      <c r="B809" s="137" t="s">
        <v>176</v>
      </c>
      <c r="C809" s="158"/>
      <c r="D809" s="158"/>
      <c r="E809" s="459"/>
      <c r="F809" s="385"/>
      <c r="G809"/>
      <c r="H809"/>
      <c r="I809"/>
      <c r="J809"/>
      <c r="K809"/>
      <c r="L809"/>
      <c r="M809"/>
      <c r="N809"/>
      <c r="O809"/>
      <c r="P809"/>
      <c r="Q809"/>
      <c r="R809"/>
      <c r="S809"/>
      <c r="T809"/>
      <c r="U809"/>
      <c r="V809"/>
      <c r="W809"/>
      <c r="X809"/>
      <c r="Y809"/>
      <c r="Z809"/>
      <c r="AA809"/>
      <c r="AB809"/>
      <c r="AC809"/>
    </row>
    <row r="810" spans="1:29" s="60" customFormat="1" ht="216.75">
      <c r="A810" s="158"/>
      <c r="B810" s="890" t="s">
        <v>2550</v>
      </c>
      <c r="C810" s="158"/>
      <c r="D810" s="158"/>
      <c r="E810" s="459"/>
      <c r="F810" s="385"/>
      <c r="G810"/>
      <c r="H810"/>
      <c r="I810"/>
      <c r="J810"/>
      <c r="K810"/>
      <c r="L810"/>
      <c r="M810"/>
      <c r="N810"/>
      <c r="O810"/>
      <c r="P810"/>
      <c r="Q810"/>
      <c r="R810"/>
      <c r="S810"/>
      <c r="T810"/>
      <c r="U810"/>
      <c r="V810"/>
      <c r="W810"/>
      <c r="X810"/>
      <c r="Y810"/>
      <c r="Z810"/>
      <c r="AA810"/>
      <c r="AB810"/>
      <c r="AC810"/>
    </row>
    <row r="811" spans="1:29" s="60" customFormat="1" ht="153">
      <c r="A811" s="158"/>
      <c r="B811" s="137" t="s">
        <v>177</v>
      </c>
      <c r="C811" s="158"/>
      <c r="D811" s="158"/>
      <c r="E811" s="459"/>
      <c r="F811" s="385"/>
      <c r="G811"/>
      <c r="H811"/>
      <c r="I811"/>
      <c r="J811"/>
      <c r="K811"/>
      <c r="L811"/>
      <c r="M811"/>
      <c r="N811"/>
      <c r="O811"/>
      <c r="P811"/>
      <c r="Q811"/>
      <c r="R811"/>
      <c r="S811"/>
      <c r="T811"/>
      <c r="U811"/>
      <c r="V811"/>
      <c r="W811"/>
      <c r="X811"/>
      <c r="Y811"/>
      <c r="Z811"/>
      <c r="AA811"/>
      <c r="AB811"/>
      <c r="AC811"/>
    </row>
    <row r="812" spans="1:29" s="60" customFormat="1" ht="216.75">
      <c r="A812" s="158"/>
      <c r="B812" s="137" t="s">
        <v>178</v>
      </c>
      <c r="C812" s="158"/>
      <c r="D812" s="158"/>
      <c r="E812" s="459"/>
      <c r="F812" s="385"/>
      <c r="G812"/>
      <c r="H812"/>
      <c r="I812"/>
      <c r="J812"/>
      <c r="K812"/>
      <c r="L812"/>
      <c r="M812"/>
      <c r="N812"/>
      <c r="O812"/>
      <c r="P812"/>
      <c r="Q812"/>
      <c r="R812"/>
      <c r="S812"/>
      <c r="T812"/>
      <c r="U812"/>
      <c r="V812"/>
      <c r="W812"/>
      <c r="X812"/>
      <c r="Y812"/>
      <c r="Z812"/>
      <c r="AA812"/>
      <c r="AB812"/>
      <c r="AC812"/>
    </row>
    <row r="813" spans="1:29" s="60" customFormat="1" ht="38.25">
      <c r="A813" s="158"/>
      <c r="B813" s="137" t="s">
        <v>179</v>
      </c>
      <c r="C813" s="158"/>
      <c r="D813" s="158"/>
      <c r="E813" s="459"/>
      <c r="F813" s="385"/>
      <c r="G813"/>
      <c r="H813"/>
      <c r="I813"/>
      <c r="J813"/>
      <c r="K813"/>
      <c r="L813"/>
      <c r="M813"/>
      <c r="N813"/>
      <c r="O813"/>
      <c r="P813"/>
      <c r="Q813"/>
      <c r="R813"/>
      <c r="S813"/>
      <c r="T813"/>
      <c r="U813"/>
      <c r="V813"/>
      <c r="W813"/>
      <c r="X813"/>
      <c r="Y813"/>
      <c r="Z813"/>
      <c r="AA813"/>
      <c r="AB813"/>
      <c r="AC813"/>
    </row>
    <row r="814" spans="1:29" s="60" customFormat="1" ht="140.25">
      <c r="A814" s="158"/>
      <c r="B814" s="137" t="s">
        <v>2551</v>
      </c>
      <c r="C814" s="158"/>
      <c r="D814" s="158"/>
      <c r="E814" s="459"/>
      <c r="F814" s="385"/>
      <c r="G814"/>
      <c r="H814"/>
      <c r="I814"/>
      <c r="J814"/>
      <c r="K814"/>
      <c r="L814"/>
      <c r="M814"/>
      <c r="N814"/>
      <c r="O814"/>
      <c r="P814"/>
      <c r="Q814"/>
      <c r="R814"/>
      <c r="S814"/>
      <c r="T814"/>
      <c r="U814"/>
      <c r="V814"/>
      <c r="W814"/>
      <c r="X814"/>
      <c r="Y814"/>
      <c r="Z814"/>
      <c r="AA814"/>
      <c r="AB814"/>
      <c r="AC814"/>
    </row>
    <row r="815" spans="1:29" s="60" customFormat="1" ht="242.25">
      <c r="A815" s="158"/>
      <c r="B815" s="137" t="s">
        <v>180</v>
      </c>
      <c r="C815" s="158"/>
      <c r="D815" s="158"/>
      <c r="E815" s="459"/>
      <c r="F815" s="385"/>
      <c r="G815"/>
      <c r="H815"/>
      <c r="I815"/>
      <c r="J815"/>
      <c r="K815"/>
      <c r="L815"/>
      <c r="M815"/>
      <c r="N815"/>
      <c r="O815"/>
      <c r="P815"/>
      <c r="Q815"/>
      <c r="R815"/>
      <c r="S815"/>
      <c r="T815"/>
      <c r="U815"/>
      <c r="V815"/>
      <c r="W815"/>
      <c r="X815"/>
      <c r="Y815"/>
      <c r="Z815"/>
      <c r="AA815"/>
      <c r="AB815"/>
      <c r="AC815"/>
    </row>
    <row r="816" spans="1:29" s="60" customFormat="1" ht="76.5">
      <c r="A816" s="158"/>
      <c r="B816" s="137" t="s">
        <v>181</v>
      </c>
      <c r="C816" s="158"/>
      <c r="D816" s="158"/>
      <c r="E816" s="459"/>
      <c r="F816" s="385"/>
      <c r="G816"/>
      <c r="H816"/>
      <c r="I816"/>
      <c r="J816"/>
      <c r="K816"/>
      <c r="L816"/>
      <c r="M816"/>
      <c r="N816"/>
      <c r="O816"/>
      <c r="P816"/>
      <c r="Q816"/>
      <c r="R816"/>
      <c r="S816"/>
      <c r="T816"/>
      <c r="U816"/>
      <c r="V816"/>
      <c r="W816"/>
      <c r="X816"/>
      <c r="Y816"/>
      <c r="Z816"/>
      <c r="AA816"/>
      <c r="AB816"/>
      <c r="AC816"/>
    </row>
    <row r="817" spans="1:29" s="60" customFormat="1" ht="225" customHeight="1">
      <c r="A817" s="158"/>
      <c r="B817" s="137" t="s">
        <v>2552</v>
      </c>
      <c r="C817" s="158"/>
      <c r="D817" s="158"/>
      <c r="E817" s="459"/>
      <c r="F817" s="385"/>
      <c r="G817"/>
      <c r="H817"/>
      <c r="I817"/>
      <c r="J817"/>
      <c r="K817"/>
      <c r="L817"/>
      <c r="M817"/>
      <c r="N817"/>
      <c r="O817"/>
      <c r="P817"/>
      <c r="Q817"/>
      <c r="R817"/>
      <c r="S817"/>
      <c r="T817"/>
      <c r="U817"/>
      <c r="V817"/>
      <c r="W817"/>
      <c r="X817"/>
      <c r="Y817"/>
      <c r="Z817"/>
      <c r="AA817"/>
      <c r="AB817"/>
      <c r="AC817"/>
    </row>
    <row r="818" spans="1:29" s="60" customFormat="1" ht="63.75">
      <c r="A818" s="158"/>
      <c r="B818" s="137" t="s">
        <v>270</v>
      </c>
      <c r="C818" s="158"/>
      <c r="D818" s="158"/>
      <c r="E818" s="459"/>
      <c r="F818" s="385"/>
      <c r="G818"/>
      <c r="H818"/>
      <c r="I818"/>
      <c r="J818"/>
      <c r="K818"/>
      <c r="L818"/>
      <c r="M818"/>
      <c r="N818"/>
      <c r="O818"/>
      <c r="P818"/>
      <c r="Q818"/>
      <c r="R818"/>
      <c r="S818"/>
      <c r="T818"/>
      <c r="U818"/>
      <c r="V818"/>
      <c r="W818"/>
      <c r="X818"/>
      <c r="Y818"/>
      <c r="Z818"/>
      <c r="AA818"/>
      <c r="AB818"/>
      <c r="AC818"/>
    </row>
    <row r="819" spans="1:29" s="112" customFormat="1">
      <c r="A819" s="402" t="s">
        <v>39</v>
      </c>
      <c r="B819" s="403" t="s">
        <v>40</v>
      </c>
      <c r="C819" s="402" t="s">
        <v>41</v>
      </c>
      <c r="D819" s="404" t="s">
        <v>42</v>
      </c>
      <c r="E819" s="379" t="s">
        <v>43</v>
      </c>
      <c r="F819" s="460" t="s">
        <v>44</v>
      </c>
      <c r="G819"/>
      <c r="H819"/>
      <c r="I819"/>
      <c r="J819"/>
      <c r="K819"/>
      <c r="L819"/>
      <c r="M819"/>
      <c r="N819"/>
      <c r="O819"/>
      <c r="P819"/>
      <c r="Q819"/>
      <c r="R819"/>
      <c r="S819"/>
      <c r="T819"/>
      <c r="U819"/>
      <c r="V819"/>
      <c r="W819"/>
      <c r="X819"/>
      <c r="Y819"/>
      <c r="Z819"/>
      <c r="AA819"/>
      <c r="AB819"/>
      <c r="AC819"/>
    </row>
    <row r="820" spans="1:29" s="60" customFormat="1">
      <c r="A820" s="158"/>
      <c r="C820" s="438"/>
      <c r="D820" s="148"/>
      <c r="E820" s="458"/>
      <c r="F820" s="462"/>
      <c r="G820"/>
      <c r="H820"/>
      <c r="I820"/>
      <c r="J820"/>
      <c r="K820"/>
      <c r="L820"/>
      <c r="M820"/>
      <c r="N820"/>
      <c r="O820"/>
      <c r="P820"/>
      <c r="Q820"/>
      <c r="R820"/>
      <c r="S820"/>
      <c r="T820"/>
      <c r="U820"/>
      <c r="V820"/>
      <c r="W820"/>
      <c r="X820"/>
      <c r="Y820"/>
      <c r="Z820"/>
      <c r="AA820"/>
      <c r="AB820"/>
      <c r="AC820"/>
    </row>
    <row r="821" spans="1:29" s="60" customFormat="1" ht="93.75" customHeight="1">
      <c r="A821" s="158" t="s">
        <v>381</v>
      </c>
      <c r="B821" s="741" t="s">
        <v>2433</v>
      </c>
      <c r="C821" s="438"/>
      <c r="D821" s="148"/>
      <c r="E821" s="458"/>
      <c r="F821" s="462"/>
      <c r="G821"/>
      <c r="H821"/>
      <c r="I821"/>
      <c r="J821"/>
      <c r="K821"/>
      <c r="L821"/>
      <c r="M821"/>
      <c r="N821"/>
      <c r="O821"/>
      <c r="P821"/>
      <c r="Q821"/>
      <c r="R821"/>
      <c r="S821"/>
      <c r="T821"/>
      <c r="U821"/>
      <c r="V821"/>
      <c r="W821"/>
      <c r="X821"/>
      <c r="Y821"/>
      <c r="Z821"/>
      <c r="AA821"/>
      <c r="AB821"/>
      <c r="AC821"/>
    </row>
    <row r="822" spans="1:29" s="60" customFormat="1">
      <c r="A822" s="158"/>
      <c r="B822" s="146" t="s">
        <v>182</v>
      </c>
      <c r="C822" s="438"/>
      <c r="D822" s="148"/>
      <c r="E822" s="458"/>
      <c r="F822" s="462"/>
      <c r="G822"/>
      <c r="H822"/>
      <c r="I822"/>
      <c r="J822"/>
      <c r="K822"/>
      <c r="L822"/>
      <c r="M822"/>
      <c r="N822"/>
      <c r="O822"/>
      <c r="P822"/>
      <c r="Q822"/>
      <c r="R822"/>
      <c r="S822"/>
      <c r="T822"/>
      <c r="U822"/>
      <c r="V822"/>
      <c r="W822"/>
      <c r="X822"/>
      <c r="Y822"/>
      <c r="Z822"/>
      <c r="AA822"/>
      <c r="AB822"/>
      <c r="AC822"/>
    </row>
    <row r="823" spans="1:29" s="60" customFormat="1">
      <c r="A823" s="158"/>
      <c r="B823" s="146" t="s">
        <v>253</v>
      </c>
      <c r="C823" s="438"/>
      <c r="D823" s="148"/>
      <c r="E823" s="458"/>
      <c r="F823" s="462"/>
      <c r="G823"/>
      <c r="H823"/>
      <c r="I823"/>
      <c r="J823"/>
      <c r="K823"/>
      <c r="L823"/>
      <c r="M823"/>
      <c r="N823"/>
      <c r="O823"/>
      <c r="P823"/>
      <c r="Q823"/>
      <c r="R823"/>
      <c r="S823"/>
      <c r="T823"/>
      <c r="U823"/>
      <c r="V823"/>
      <c r="W823"/>
      <c r="X823"/>
      <c r="Y823"/>
      <c r="Z823"/>
      <c r="AA823"/>
      <c r="AB823"/>
      <c r="AC823"/>
    </row>
    <row r="824" spans="1:29" s="160" customFormat="1" ht="25.5">
      <c r="A824" s="158"/>
      <c r="B824" s="146" t="s">
        <v>254</v>
      </c>
      <c r="C824" s="438"/>
      <c r="D824" s="148"/>
      <c r="E824" s="458"/>
      <c r="F824" s="462"/>
      <c r="G824"/>
      <c r="H824"/>
      <c r="I824"/>
      <c r="J824"/>
      <c r="K824"/>
      <c r="L824"/>
      <c r="M824"/>
      <c r="N824"/>
      <c r="O824"/>
      <c r="P824"/>
      <c r="Q824"/>
      <c r="R824"/>
      <c r="S824"/>
      <c r="T824"/>
      <c r="U824"/>
      <c r="V824"/>
      <c r="W824"/>
      <c r="X824"/>
      <c r="Y824"/>
      <c r="Z824"/>
      <c r="AA824"/>
      <c r="AB824"/>
      <c r="AC824"/>
    </row>
    <row r="825" spans="1:29" s="60" customFormat="1" ht="25.5">
      <c r="A825" s="158"/>
      <c r="B825" s="163" t="s">
        <v>271</v>
      </c>
      <c r="C825" s="438"/>
      <c r="D825" s="148"/>
      <c r="E825" s="458"/>
      <c r="F825" s="462"/>
      <c r="G825"/>
      <c r="H825"/>
      <c r="I825"/>
      <c r="J825"/>
      <c r="K825"/>
      <c r="L825"/>
      <c r="M825"/>
      <c r="N825"/>
      <c r="O825"/>
      <c r="P825"/>
      <c r="Q825"/>
      <c r="R825"/>
      <c r="S825"/>
      <c r="T825"/>
      <c r="U825"/>
      <c r="V825"/>
      <c r="W825"/>
      <c r="X825"/>
      <c r="Y825"/>
      <c r="Z825"/>
      <c r="AA825"/>
      <c r="AB825"/>
      <c r="AC825"/>
    </row>
    <row r="826" spans="1:29" s="60" customFormat="1">
      <c r="A826" s="158"/>
      <c r="B826" s="163" t="s">
        <v>2636</v>
      </c>
      <c r="C826" s="438"/>
      <c r="D826" s="148"/>
      <c r="E826" s="458"/>
      <c r="F826" s="462"/>
      <c r="G826"/>
      <c r="H826"/>
      <c r="I826"/>
      <c r="J826"/>
      <c r="K826"/>
      <c r="L826"/>
      <c r="M826"/>
      <c r="N826"/>
      <c r="O826"/>
      <c r="P826"/>
      <c r="Q826"/>
      <c r="R826"/>
      <c r="S826"/>
      <c r="T826"/>
      <c r="U826"/>
      <c r="V826"/>
      <c r="W826"/>
      <c r="X826"/>
      <c r="Y826"/>
      <c r="Z826"/>
      <c r="AA826"/>
      <c r="AB826"/>
      <c r="AC826"/>
    </row>
    <row r="827" spans="1:29" s="60" customFormat="1">
      <c r="A827" s="158"/>
      <c r="B827" s="146" t="s">
        <v>184</v>
      </c>
      <c r="C827" s="438"/>
      <c r="D827" s="148"/>
      <c r="E827" s="458"/>
      <c r="F827" s="462"/>
      <c r="G827"/>
      <c r="H827"/>
      <c r="I827"/>
      <c r="J827"/>
      <c r="K827"/>
      <c r="L827"/>
      <c r="M827"/>
      <c r="N827"/>
      <c r="O827"/>
      <c r="P827"/>
      <c r="Q827"/>
      <c r="R827"/>
      <c r="S827"/>
      <c r="T827"/>
      <c r="U827"/>
      <c r="V827"/>
      <c r="W827"/>
      <c r="X827"/>
      <c r="Y827"/>
      <c r="Z827"/>
      <c r="AA827"/>
      <c r="AB827"/>
      <c r="AC827"/>
    </row>
    <row r="828" spans="1:29" s="60" customFormat="1" ht="25.5">
      <c r="A828" s="158"/>
      <c r="B828" s="163" t="s">
        <v>2555</v>
      </c>
      <c r="C828" s="438"/>
      <c r="D828" s="148"/>
      <c r="E828" s="458"/>
      <c r="F828" s="462"/>
      <c r="G828"/>
      <c r="H828"/>
      <c r="I828"/>
      <c r="J828"/>
      <c r="K828"/>
      <c r="L828"/>
      <c r="M828"/>
      <c r="N828"/>
      <c r="O828"/>
      <c r="P828"/>
      <c r="Q828"/>
      <c r="R828"/>
      <c r="S828"/>
      <c r="T828"/>
      <c r="U828"/>
      <c r="V828"/>
      <c r="W828"/>
      <c r="X828"/>
      <c r="Y828"/>
      <c r="Z828"/>
      <c r="AA828"/>
      <c r="AB828"/>
      <c r="AC828"/>
    </row>
    <row r="829" spans="1:29" s="424" customFormat="1" ht="63.75">
      <c r="A829" s="161" t="s">
        <v>1</v>
      </c>
      <c r="B829" s="899" t="s">
        <v>2553</v>
      </c>
      <c r="C829" s="440"/>
      <c r="D829" s="166"/>
      <c r="E829" s="458"/>
      <c r="F829" s="462"/>
      <c r="G829" s="409"/>
      <c r="H829" s="409"/>
      <c r="I829" s="409"/>
      <c r="J829" s="409"/>
      <c r="K829" s="409"/>
      <c r="L829" s="409"/>
      <c r="M829" s="409"/>
      <c r="N829" s="409"/>
      <c r="O829" s="409"/>
      <c r="P829" s="409"/>
      <c r="Q829" s="409"/>
      <c r="R829" s="409"/>
      <c r="S829" s="409"/>
      <c r="T829" s="409"/>
      <c r="U829" s="409"/>
      <c r="V829" s="409"/>
      <c r="W829" s="409"/>
      <c r="X829" s="409"/>
      <c r="Y829" s="409"/>
      <c r="Z829" s="409"/>
      <c r="AA829" s="409"/>
      <c r="AB829" s="409"/>
      <c r="AC829" s="409"/>
    </row>
    <row r="830" spans="1:29" s="60" customFormat="1" ht="38.25">
      <c r="A830" s="158"/>
      <c r="B830" s="163" t="s">
        <v>2437</v>
      </c>
      <c r="C830" s="438"/>
      <c r="D830" s="148"/>
      <c r="E830" s="458"/>
      <c r="F830" s="462"/>
      <c r="G830"/>
      <c r="H830"/>
      <c r="I830"/>
      <c r="J830"/>
      <c r="K830"/>
      <c r="L830"/>
      <c r="M830"/>
      <c r="N830"/>
      <c r="O830"/>
      <c r="P830"/>
      <c r="Q830"/>
      <c r="R830"/>
      <c r="S830"/>
      <c r="T830"/>
      <c r="U830"/>
      <c r="V830"/>
      <c r="W830"/>
      <c r="X830"/>
      <c r="Y830"/>
      <c r="Z830"/>
      <c r="AA830"/>
      <c r="AB830"/>
      <c r="AC830"/>
    </row>
    <row r="831" spans="1:29" s="60" customFormat="1">
      <c r="A831" s="158"/>
      <c r="B831" s="146" t="s">
        <v>185</v>
      </c>
      <c r="C831" s="438"/>
      <c r="D831" s="148"/>
      <c r="E831" s="458"/>
      <c r="F831" s="462"/>
      <c r="G831"/>
      <c r="H831"/>
      <c r="I831"/>
      <c r="J831"/>
      <c r="K831"/>
      <c r="L831"/>
      <c r="M831"/>
      <c r="N831"/>
      <c r="O831"/>
      <c r="P831"/>
      <c r="Q831"/>
      <c r="R831"/>
      <c r="S831"/>
      <c r="T831"/>
      <c r="U831"/>
      <c r="V831"/>
      <c r="W831"/>
      <c r="X831"/>
      <c r="Y831"/>
      <c r="Z831"/>
      <c r="AA831"/>
      <c r="AB831"/>
      <c r="AC831"/>
    </row>
    <row r="832" spans="1:29" s="60" customFormat="1">
      <c r="A832" s="158"/>
      <c r="B832" s="146" t="s">
        <v>255</v>
      </c>
      <c r="C832" s="438"/>
      <c r="D832" s="148"/>
      <c r="E832" s="458"/>
      <c r="F832" s="462"/>
      <c r="G832"/>
      <c r="H832"/>
      <c r="I832"/>
      <c r="J832"/>
      <c r="K832"/>
      <c r="L832"/>
      <c r="M832"/>
      <c r="N832"/>
      <c r="O832"/>
      <c r="P832"/>
      <c r="Q832"/>
      <c r="R832"/>
      <c r="S832"/>
      <c r="T832"/>
      <c r="U832"/>
      <c r="V832"/>
      <c r="W832"/>
      <c r="X832"/>
      <c r="Y832"/>
      <c r="Z832"/>
      <c r="AA832"/>
      <c r="AB832"/>
      <c r="AC832"/>
    </row>
    <row r="833" spans="1:29" s="60" customFormat="1" ht="25.5">
      <c r="A833" s="158"/>
      <c r="B833" s="146" t="s">
        <v>186</v>
      </c>
      <c r="C833" s="442"/>
      <c r="D833" s="442"/>
      <c r="E833" s="461"/>
      <c r="F833" s="461"/>
      <c r="G833"/>
      <c r="H833"/>
      <c r="I833"/>
      <c r="J833"/>
      <c r="K833"/>
      <c r="L833"/>
      <c r="M833"/>
      <c r="N833"/>
      <c r="O833"/>
      <c r="P833"/>
      <c r="Q833"/>
      <c r="R833"/>
      <c r="S833"/>
      <c r="T833"/>
      <c r="U833"/>
      <c r="V833"/>
      <c r="W833"/>
      <c r="X833"/>
      <c r="Y833"/>
      <c r="Z833"/>
      <c r="AA833"/>
      <c r="AB833"/>
      <c r="AC833"/>
    </row>
    <row r="834" spans="1:29" s="60" customFormat="1">
      <c r="A834" s="158" t="s">
        <v>71</v>
      </c>
      <c r="B834" s="146" t="s">
        <v>267</v>
      </c>
      <c r="C834" s="438" t="s">
        <v>48</v>
      </c>
      <c r="D834" s="148">
        <v>651.79999999999995</v>
      </c>
      <c r="E834" s="458"/>
      <c r="F834" s="462">
        <f>E834*D834</f>
        <v>0</v>
      </c>
      <c r="G834" s="409"/>
      <c r="H834" s="823"/>
      <c r="I834"/>
      <c r="J834"/>
      <c r="K834"/>
      <c r="L834"/>
      <c r="M834"/>
      <c r="N834"/>
      <c r="O834"/>
      <c r="P834"/>
      <c r="Q834"/>
      <c r="R834"/>
      <c r="S834"/>
      <c r="T834"/>
      <c r="U834"/>
      <c r="V834"/>
      <c r="W834"/>
      <c r="X834"/>
      <c r="Y834"/>
      <c r="Z834"/>
      <c r="AA834"/>
      <c r="AB834"/>
      <c r="AC834"/>
    </row>
    <row r="835" spans="1:29" s="60" customFormat="1">
      <c r="A835" s="158" t="s">
        <v>72</v>
      </c>
      <c r="B835" s="146" t="s">
        <v>268</v>
      </c>
      <c r="C835" s="438" t="s">
        <v>48</v>
      </c>
      <c r="D835" s="148">
        <v>510</v>
      </c>
      <c r="E835" s="458"/>
      <c r="F835" s="462">
        <f>E835*D835</f>
        <v>0</v>
      </c>
      <c r="G835" s="409"/>
      <c r="H835" s="823"/>
      <c r="I835"/>
      <c r="J835"/>
      <c r="K835"/>
      <c r="L835"/>
      <c r="M835"/>
      <c r="N835"/>
      <c r="O835"/>
      <c r="P835"/>
      <c r="Q835"/>
      <c r="R835"/>
      <c r="S835"/>
      <c r="T835"/>
      <c r="U835"/>
      <c r="V835"/>
      <c r="W835"/>
      <c r="X835"/>
      <c r="Y835"/>
      <c r="Z835"/>
      <c r="AA835"/>
      <c r="AB835"/>
      <c r="AC835"/>
    </row>
    <row r="836" spans="1:29" s="60" customFormat="1">
      <c r="A836" s="160"/>
      <c r="B836" s="146"/>
      <c r="C836" s="438"/>
      <c r="D836" s="148"/>
      <c r="E836" s="458"/>
      <c r="F836" s="462"/>
      <c r="G836"/>
      <c r="H836"/>
      <c r="I836"/>
      <c r="J836"/>
      <c r="K836"/>
      <c r="L836"/>
      <c r="M836"/>
      <c r="N836"/>
      <c r="O836"/>
      <c r="P836"/>
      <c r="Q836"/>
      <c r="R836"/>
      <c r="S836"/>
      <c r="T836"/>
      <c r="U836"/>
      <c r="V836"/>
      <c r="W836"/>
      <c r="X836"/>
      <c r="Y836"/>
      <c r="Z836"/>
      <c r="AA836"/>
      <c r="AB836"/>
      <c r="AC836"/>
    </row>
    <row r="837" spans="1:29" s="60" customFormat="1" ht="25.5">
      <c r="A837" s="158" t="s">
        <v>187</v>
      </c>
      <c r="B837" s="159" t="s">
        <v>2210</v>
      </c>
      <c r="C837" s="438"/>
      <c r="D837" s="148"/>
      <c r="E837" s="458"/>
      <c r="F837" s="462"/>
      <c r="G837"/>
      <c r="H837"/>
      <c r="I837"/>
      <c r="J837"/>
      <c r="K837"/>
      <c r="L837"/>
      <c r="M837"/>
      <c r="N837"/>
      <c r="O837"/>
      <c r="P837"/>
      <c r="Q837"/>
      <c r="R837"/>
      <c r="S837"/>
      <c r="T837"/>
      <c r="U837"/>
      <c r="V837"/>
      <c r="W837"/>
      <c r="X837"/>
      <c r="Y837"/>
      <c r="Z837"/>
      <c r="AA837"/>
      <c r="AB837"/>
      <c r="AC837"/>
    </row>
    <row r="838" spans="1:29" s="60" customFormat="1">
      <c r="A838" s="158"/>
      <c r="B838" s="146" t="s">
        <v>182</v>
      </c>
      <c r="C838" s="438"/>
      <c r="D838" s="148"/>
      <c r="E838" s="458"/>
      <c r="F838" s="462"/>
      <c r="G838"/>
      <c r="H838"/>
      <c r="I838"/>
      <c r="J838"/>
      <c r="K838"/>
      <c r="L838"/>
      <c r="M838"/>
      <c r="N838"/>
      <c r="O838"/>
      <c r="P838"/>
      <c r="Q838"/>
      <c r="R838"/>
      <c r="S838"/>
      <c r="T838"/>
      <c r="U838"/>
      <c r="V838"/>
      <c r="W838"/>
      <c r="X838"/>
      <c r="Y838"/>
      <c r="Z838"/>
      <c r="AA838"/>
      <c r="AB838"/>
      <c r="AC838"/>
    </row>
    <row r="839" spans="1:29" s="60" customFormat="1">
      <c r="A839" s="158"/>
      <c r="B839" s="146" t="s">
        <v>183</v>
      </c>
      <c r="C839" s="438"/>
      <c r="D839" s="148"/>
      <c r="E839" s="458"/>
      <c r="F839" s="462"/>
      <c r="G839"/>
      <c r="H839"/>
      <c r="I839"/>
      <c r="J839"/>
      <c r="K839"/>
      <c r="L839"/>
      <c r="M839"/>
      <c r="N839"/>
      <c r="O839"/>
      <c r="P839"/>
      <c r="Q839"/>
      <c r="R839"/>
      <c r="S839"/>
      <c r="T839"/>
      <c r="U839"/>
      <c r="V839"/>
      <c r="W839"/>
      <c r="X839"/>
      <c r="Y839"/>
      <c r="Z839"/>
      <c r="AA839"/>
      <c r="AB839"/>
      <c r="AC839"/>
    </row>
    <row r="840" spans="1:29" s="60" customFormat="1" ht="25.5">
      <c r="A840" s="158"/>
      <c r="B840" s="163" t="s">
        <v>2554</v>
      </c>
      <c r="C840" s="438"/>
      <c r="D840" s="148"/>
      <c r="E840" s="458"/>
      <c r="F840" s="462"/>
      <c r="G840"/>
      <c r="H840"/>
      <c r="I840"/>
      <c r="J840"/>
      <c r="K840"/>
      <c r="L840"/>
      <c r="M840"/>
      <c r="N840"/>
      <c r="O840"/>
      <c r="P840"/>
      <c r="Q840"/>
      <c r="R840"/>
      <c r="S840"/>
      <c r="T840"/>
      <c r="U840"/>
      <c r="V840"/>
      <c r="W840"/>
      <c r="X840"/>
      <c r="Y840"/>
      <c r="Z840"/>
      <c r="AA840"/>
      <c r="AB840"/>
      <c r="AC840"/>
    </row>
    <row r="841" spans="1:29" s="60" customFormat="1" ht="25.5">
      <c r="A841" s="158"/>
      <c r="B841" s="163" t="s">
        <v>2555</v>
      </c>
      <c r="C841" s="438"/>
      <c r="D841" s="148"/>
      <c r="E841" s="458"/>
      <c r="F841" s="462"/>
      <c r="G841"/>
      <c r="H841"/>
      <c r="I841"/>
      <c r="J841"/>
      <c r="K841"/>
      <c r="L841"/>
      <c r="M841"/>
      <c r="N841"/>
      <c r="O841"/>
      <c r="P841"/>
      <c r="Q841"/>
      <c r="R841"/>
      <c r="S841"/>
      <c r="T841"/>
      <c r="U841"/>
      <c r="V841"/>
      <c r="W841"/>
      <c r="X841"/>
      <c r="Y841"/>
      <c r="Z841"/>
      <c r="AA841"/>
      <c r="AB841"/>
      <c r="AC841"/>
    </row>
    <row r="842" spans="1:29" s="60" customFormat="1">
      <c r="A842" s="158"/>
      <c r="B842" s="163" t="s">
        <v>2635</v>
      </c>
      <c r="C842" s="438"/>
      <c r="D842" s="148"/>
      <c r="E842" s="458"/>
      <c r="F842" s="462"/>
      <c r="G842"/>
      <c r="H842"/>
      <c r="I842"/>
      <c r="J842"/>
      <c r="K842"/>
      <c r="L842"/>
      <c r="M842"/>
      <c r="N842"/>
      <c r="O842"/>
      <c r="P842"/>
      <c r="Q842"/>
      <c r="R842"/>
      <c r="S842"/>
      <c r="T842"/>
      <c r="U842"/>
      <c r="V842"/>
      <c r="W842"/>
      <c r="X842"/>
      <c r="Y842"/>
      <c r="Z842"/>
      <c r="AA842"/>
      <c r="AB842"/>
      <c r="AC842"/>
    </row>
    <row r="843" spans="1:29" s="60" customFormat="1" ht="38.25">
      <c r="A843" s="158"/>
      <c r="B843" s="163" t="s">
        <v>2437</v>
      </c>
      <c r="C843" s="438"/>
      <c r="D843" s="148"/>
      <c r="E843" s="458"/>
      <c r="F843" s="462"/>
      <c r="G843"/>
      <c r="H843"/>
      <c r="I843"/>
      <c r="J843"/>
      <c r="K843"/>
      <c r="L843"/>
      <c r="M843"/>
      <c r="N843"/>
      <c r="O843"/>
      <c r="P843"/>
      <c r="Q843"/>
      <c r="R843"/>
      <c r="S843"/>
      <c r="T843"/>
      <c r="U843"/>
      <c r="V843"/>
      <c r="W843"/>
      <c r="X843"/>
      <c r="Y843"/>
      <c r="Z843"/>
      <c r="AA843"/>
      <c r="AB843"/>
      <c r="AC843"/>
    </row>
    <row r="844" spans="1:29" s="60" customFormat="1">
      <c r="A844" s="158"/>
      <c r="B844" s="146" t="s">
        <v>185</v>
      </c>
      <c r="C844" s="438"/>
      <c r="D844" s="148"/>
      <c r="E844" s="458"/>
      <c r="F844" s="462"/>
      <c r="G844"/>
      <c r="H844"/>
      <c r="I844"/>
      <c r="J844"/>
      <c r="K844"/>
      <c r="L844"/>
      <c r="M844"/>
      <c r="N844"/>
      <c r="O844"/>
      <c r="P844"/>
      <c r="Q844"/>
      <c r="R844"/>
      <c r="S844"/>
      <c r="T844"/>
      <c r="U844"/>
      <c r="V844"/>
      <c r="W844"/>
      <c r="X844"/>
      <c r="Y844"/>
      <c r="Z844"/>
      <c r="AA844"/>
      <c r="AB844"/>
      <c r="AC844"/>
    </row>
    <row r="845" spans="1:29" s="60" customFormat="1">
      <c r="A845" s="158"/>
      <c r="B845" s="146" t="s">
        <v>255</v>
      </c>
      <c r="C845" s="438"/>
      <c r="D845" s="148"/>
      <c r="E845" s="458"/>
      <c r="F845" s="462"/>
      <c r="G845"/>
      <c r="H845"/>
      <c r="I845"/>
      <c r="J845"/>
      <c r="K845"/>
      <c r="L845"/>
      <c r="M845"/>
      <c r="N845"/>
      <c r="O845"/>
      <c r="P845"/>
      <c r="Q845"/>
      <c r="R845"/>
      <c r="S845"/>
      <c r="T845"/>
      <c r="U845"/>
      <c r="V845"/>
      <c r="W845"/>
      <c r="X845"/>
      <c r="Y845"/>
      <c r="Z845"/>
      <c r="AA845"/>
      <c r="AB845"/>
      <c r="AC845"/>
    </row>
    <row r="846" spans="1:29" s="60" customFormat="1" ht="25.5">
      <c r="A846" s="158"/>
      <c r="B846" s="146" t="s">
        <v>186</v>
      </c>
      <c r="C846" s="442"/>
      <c r="D846" s="442"/>
      <c r="E846" s="461"/>
      <c r="F846" s="461"/>
      <c r="G846"/>
      <c r="H846"/>
      <c r="I846"/>
      <c r="J846"/>
      <c r="K846"/>
      <c r="L846"/>
      <c r="M846"/>
      <c r="N846"/>
      <c r="O846"/>
      <c r="P846"/>
      <c r="Q846"/>
      <c r="R846"/>
      <c r="S846"/>
      <c r="T846"/>
      <c r="U846"/>
      <c r="V846"/>
      <c r="W846"/>
      <c r="X846"/>
      <c r="Y846"/>
      <c r="Z846"/>
      <c r="AA846"/>
      <c r="AB846"/>
      <c r="AC846"/>
    </row>
    <row r="847" spans="1:29" s="60" customFormat="1">
      <c r="A847" s="158" t="s">
        <v>71</v>
      </c>
      <c r="B847" s="146" t="s">
        <v>267</v>
      </c>
      <c r="C847" s="438" t="s">
        <v>48</v>
      </c>
      <c r="D847" s="148">
        <v>647.6</v>
      </c>
      <c r="E847" s="458"/>
      <c r="F847" s="462">
        <f>E847*D847</f>
        <v>0</v>
      </c>
      <c r="G847"/>
      <c r="H847"/>
      <c r="I847"/>
      <c r="J847"/>
      <c r="K847"/>
      <c r="L847"/>
      <c r="M847"/>
      <c r="N847"/>
      <c r="O847"/>
      <c r="P847"/>
      <c r="Q847"/>
      <c r="R847"/>
      <c r="S847"/>
      <c r="T847"/>
      <c r="U847"/>
      <c r="V847"/>
      <c r="W847"/>
      <c r="X847"/>
      <c r="Y847"/>
      <c r="Z847"/>
      <c r="AA847"/>
      <c r="AB847"/>
      <c r="AC847"/>
    </row>
    <row r="848" spans="1:29" s="60" customFormat="1" ht="26.25" thickBot="1">
      <c r="A848" s="158" t="s">
        <v>72</v>
      </c>
      <c r="B848" s="146" t="s">
        <v>296</v>
      </c>
      <c r="C848" s="438" t="s">
        <v>48</v>
      </c>
      <c r="D848" s="148">
        <v>209.8</v>
      </c>
      <c r="E848" s="458"/>
      <c r="F848" s="462">
        <f t="shared" ref="F848" si="59">E848*D848</f>
        <v>0</v>
      </c>
      <c r="G848"/>
      <c r="H848"/>
      <c r="I848"/>
      <c r="J848"/>
      <c r="K848"/>
      <c r="L848"/>
      <c r="M848"/>
      <c r="N848"/>
      <c r="O848"/>
      <c r="P848"/>
      <c r="Q848"/>
      <c r="R848"/>
      <c r="S848"/>
      <c r="T848"/>
      <c r="U848"/>
      <c r="V848"/>
      <c r="W848"/>
      <c r="X848"/>
      <c r="Y848"/>
      <c r="Z848"/>
      <c r="AA848"/>
      <c r="AB848"/>
      <c r="AC848"/>
    </row>
    <row r="849" spans="1:29" s="60" customFormat="1" ht="15.75" thickBot="1">
      <c r="A849" s="158"/>
      <c r="B849" s="792" t="s">
        <v>49</v>
      </c>
      <c r="C849" s="793"/>
      <c r="D849" s="794"/>
      <c r="E849" s="738"/>
      <c r="F849" s="739">
        <f>SUM(F820:F848)</f>
        <v>0</v>
      </c>
      <c r="G849"/>
      <c r="H849"/>
      <c r="I849"/>
      <c r="J849"/>
      <c r="K849"/>
      <c r="L849"/>
      <c r="M849"/>
      <c r="N849"/>
      <c r="O849"/>
      <c r="P849"/>
      <c r="Q849"/>
      <c r="R849"/>
      <c r="S849"/>
      <c r="T849"/>
      <c r="U849"/>
      <c r="V849"/>
      <c r="W849"/>
      <c r="X849"/>
      <c r="Y849"/>
      <c r="Z849"/>
      <c r="AA849"/>
      <c r="AB849"/>
      <c r="AC849"/>
    </row>
    <row r="850" spans="1:29" s="60" customFormat="1">
      <c r="A850" s="158"/>
      <c r="B850" s="160"/>
      <c r="C850" s="438"/>
      <c r="D850" s="148"/>
      <c r="E850" s="458"/>
      <c r="F850" s="385"/>
      <c r="G850"/>
      <c r="H850"/>
      <c r="I850"/>
      <c r="J850"/>
      <c r="K850"/>
      <c r="L850"/>
      <c r="M850"/>
      <c r="N850"/>
      <c r="O850"/>
      <c r="P850"/>
      <c r="Q850"/>
      <c r="R850"/>
      <c r="S850"/>
      <c r="T850"/>
      <c r="U850"/>
      <c r="V850"/>
      <c r="W850"/>
      <c r="X850"/>
      <c r="Y850"/>
      <c r="Z850"/>
      <c r="AA850"/>
      <c r="AB850"/>
      <c r="AC850"/>
    </row>
    <row r="851" spans="1:29" s="60" customFormat="1">
      <c r="A851" s="786" t="s">
        <v>112</v>
      </c>
      <c r="B851" s="787" t="s">
        <v>61</v>
      </c>
      <c r="C851" s="438"/>
      <c r="D851" s="148"/>
      <c r="E851" s="458"/>
      <c r="F851" s="385"/>
      <c r="G851"/>
      <c r="H851"/>
      <c r="I851"/>
      <c r="J851"/>
      <c r="K851"/>
      <c r="L851"/>
      <c r="M851"/>
      <c r="N851"/>
      <c r="O851"/>
      <c r="P851"/>
      <c r="Q851"/>
      <c r="R851"/>
      <c r="S851"/>
      <c r="T851"/>
      <c r="U851"/>
      <c r="V851"/>
      <c r="W851"/>
      <c r="X851"/>
      <c r="Y851"/>
      <c r="Z851"/>
      <c r="AA851"/>
      <c r="AB851"/>
      <c r="AC851"/>
    </row>
    <row r="852" spans="1:29" s="60" customFormat="1">
      <c r="A852" s="786"/>
      <c r="B852" s="787"/>
      <c r="C852" s="438"/>
      <c r="D852" s="148"/>
      <c r="E852" s="458"/>
      <c r="F852" s="385"/>
      <c r="G852" s="409"/>
      <c r="H852" s="409"/>
      <c r="I852" s="409"/>
      <c r="J852" s="409"/>
      <c r="K852" s="409"/>
      <c r="L852" s="409"/>
      <c r="M852" s="409"/>
      <c r="N852" s="409"/>
      <c r="O852" s="409"/>
      <c r="P852" s="409"/>
      <c r="Q852" s="409"/>
      <c r="R852" s="409"/>
      <c r="S852" s="409"/>
      <c r="T852" s="409"/>
      <c r="U852" s="409"/>
      <c r="V852" s="409"/>
      <c r="W852" s="409"/>
      <c r="X852" s="409"/>
      <c r="Y852" s="409"/>
      <c r="Z852" s="409"/>
      <c r="AA852" s="409"/>
      <c r="AB852" s="409"/>
      <c r="AC852" s="409"/>
    </row>
    <row r="853" spans="1:29" s="405" customFormat="1">
      <c r="A853" s="402" t="s">
        <v>39</v>
      </c>
      <c r="B853" s="403" t="s">
        <v>40</v>
      </c>
      <c r="C853" s="402" t="s">
        <v>41</v>
      </c>
      <c r="D853" s="404" t="s">
        <v>42</v>
      </c>
      <c r="E853" s="379" t="s">
        <v>43</v>
      </c>
      <c r="F853" s="460" t="s">
        <v>44</v>
      </c>
      <c r="G853" s="398"/>
      <c r="H853" s="398"/>
      <c r="I853" s="398"/>
      <c r="J853" s="398"/>
      <c r="K853" s="398"/>
      <c r="L853" s="398"/>
      <c r="M853" s="398"/>
      <c r="N853" s="398"/>
      <c r="O853" s="398"/>
      <c r="P853" s="398"/>
      <c r="Q853" s="398"/>
      <c r="R853" s="398"/>
      <c r="S853" s="398"/>
      <c r="T853" s="398"/>
      <c r="U853" s="398"/>
      <c r="V853" s="398"/>
      <c r="W853" s="398"/>
      <c r="X853" s="398"/>
      <c r="Y853" s="398"/>
      <c r="Z853" s="398"/>
      <c r="AA853" s="398"/>
      <c r="AB853" s="398"/>
      <c r="AC853" s="398"/>
    </row>
    <row r="854" spans="1:29" s="160" customFormat="1">
      <c r="C854" s="438"/>
      <c r="D854" s="148"/>
      <c r="E854" s="458"/>
      <c r="F854" s="462"/>
      <c r="G854" s="398"/>
      <c r="H854" s="398"/>
      <c r="I854" s="398"/>
      <c r="J854" s="398"/>
      <c r="K854" s="398"/>
      <c r="L854" s="398"/>
      <c r="M854" s="398"/>
      <c r="N854" s="398"/>
      <c r="O854" s="398"/>
      <c r="P854" s="398"/>
      <c r="Q854" s="398"/>
      <c r="R854" s="398"/>
      <c r="S854" s="398"/>
      <c r="T854" s="398"/>
      <c r="U854" s="398"/>
      <c r="V854" s="398"/>
      <c r="W854" s="398"/>
      <c r="X854" s="398"/>
      <c r="Y854" s="398"/>
      <c r="Z854" s="398"/>
      <c r="AA854" s="398"/>
      <c r="AB854" s="398"/>
      <c r="AC854" s="398"/>
    </row>
    <row r="855" spans="1:29" s="160" customFormat="1" ht="150" customHeight="1">
      <c r="A855" s="158" t="s">
        <v>252</v>
      </c>
      <c r="B855" s="891" t="s">
        <v>2556</v>
      </c>
      <c r="C855" s="442"/>
      <c r="D855" s="442"/>
      <c r="E855" s="461"/>
      <c r="F855" s="461"/>
      <c r="G855" s="406"/>
      <c r="H855" s="406"/>
      <c r="I855" s="398"/>
      <c r="J855" s="398"/>
      <c r="K855" s="398"/>
      <c r="L855" s="398"/>
      <c r="M855" s="398"/>
      <c r="N855" s="398"/>
      <c r="O855" s="398"/>
      <c r="P855" s="398"/>
      <c r="Q855" s="398"/>
      <c r="R855" s="398"/>
      <c r="S855" s="398"/>
      <c r="T855" s="398"/>
      <c r="U855" s="398"/>
      <c r="V855" s="398"/>
      <c r="W855" s="398"/>
      <c r="X855" s="398"/>
      <c r="Y855" s="398"/>
      <c r="Z855" s="398"/>
      <c r="AA855" s="398"/>
      <c r="AB855" s="398"/>
      <c r="AC855" s="398"/>
    </row>
    <row r="856" spans="1:29" s="160" customFormat="1">
      <c r="A856" s="172" t="s">
        <v>71</v>
      </c>
      <c r="B856" s="146" t="s">
        <v>383</v>
      </c>
      <c r="C856" s="438" t="s">
        <v>48</v>
      </c>
      <c r="D856" s="148">
        <v>326.7</v>
      </c>
      <c r="E856" s="458"/>
      <c r="F856" s="462">
        <f t="shared" ref="F856:F857" si="60">E856*D856</f>
        <v>0</v>
      </c>
      <c r="G856" s="409"/>
      <c r="H856" s="823"/>
      <c r="I856" s="398"/>
      <c r="J856" s="398"/>
      <c r="K856" s="398"/>
      <c r="L856" s="398"/>
      <c r="M856" s="398"/>
      <c r="N856" s="398"/>
      <c r="O856" s="398"/>
      <c r="P856" s="398"/>
      <c r="Q856" s="398"/>
      <c r="R856" s="398"/>
      <c r="S856" s="398"/>
      <c r="T856" s="398"/>
      <c r="U856" s="398"/>
      <c r="V856" s="398"/>
      <c r="W856" s="398"/>
      <c r="X856" s="398"/>
      <c r="Y856" s="398"/>
      <c r="Z856" s="398"/>
      <c r="AA856" s="398"/>
      <c r="AB856" s="398"/>
      <c r="AC856" s="398"/>
    </row>
    <row r="857" spans="1:29" s="60" customFormat="1">
      <c r="A857" s="172" t="s">
        <v>72</v>
      </c>
      <c r="B857" s="146" t="s">
        <v>1635</v>
      </c>
      <c r="C857" s="438" t="s">
        <v>120</v>
      </c>
      <c r="D857" s="148">
        <v>320.60000000000002</v>
      </c>
      <c r="E857" s="458"/>
      <c r="F857" s="462">
        <f t="shared" si="60"/>
        <v>0</v>
      </c>
      <c r="G857"/>
      <c r="H857"/>
      <c r="I857"/>
      <c r="J857"/>
      <c r="K857"/>
      <c r="L857"/>
      <c r="M857"/>
      <c r="N857"/>
      <c r="O857"/>
      <c r="P857"/>
      <c r="Q857"/>
      <c r="R857"/>
      <c r="S857"/>
      <c r="T857"/>
      <c r="U857"/>
      <c r="V857"/>
      <c r="W857"/>
      <c r="X857"/>
      <c r="Y857"/>
      <c r="Z857"/>
      <c r="AA857"/>
      <c r="AB857"/>
      <c r="AC857"/>
    </row>
    <row r="858" spans="1:29" s="160" customFormat="1">
      <c r="A858" s="158"/>
      <c r="B858" s="146"/>
      <c r="C858" s="438"/>
      <c r="D858" s="148"/>
      <c r="E858" s="458"/>
      <c r="F858" s="385"/>
      <c r="G858" s="398"/>
      <c r="H858" s="398"/>
      <c r="I858" s="398"/>
      <c r="J858" s="398"/>
      <c r="K858" s="398"/>
      <c r="L858" s="398"/>
      <c r="M858" s="398"/>
      <c r="N858" s="398"/>
      <c r="O858" s="398"/>
      <c r="P858" s="398"/>
      <c r="Q858" s="398"/>
      <c r="R858" s="398"/>
      <c r="S858" s="398"/>
      <c r="T858" s="398"/>
      <c r="U858" s="398"/>
      <c r="V858" s="398"/>
      <c r="W858" s="398"/>
      <c r="X858" s="398"/>
      <c r="Y858" s="398"/>
      <c r="Z858" s="398"/>
      <c r="AA858" s="398"/>
      <c r="AB858" s="398"/>
      <c r="AC858" s="398"/>
    </row>
    <row r="859" spans="1:29" s="160" customFormat="1" ht="38.25">
      <c r="A859" s="158" t="s">
        <v>256</v>
      </c>
      <c r="B859" s="146" t="s">
        <v>1637</v>
      </c>
      <c r="C859" s="438" t="s">
        <v>120</v>
      </c>
      <c r="D859" s="148">
        <v>24.8</v>
      </c>
      <c r="E859" s="458"/>
      <c r="F859" s="462">
        <f t="shared" ref="F859" si="61">E859*D859</f>
        <v>0</v>
      </c>
      <c r="G859" s="399"/>
      <c r="H859" s="399"/>
      <c r="I859" s="399"/>
      <c r="J859" s="399"/>
      <c r="K859" s="399"/>
      <c r="L859" s="399"/>
      <c r="M859" s="399"/>
      <c r="N859" s="399"/>
      <c r="O859" s="399"/>
      <c r="P859" s="399"/>
      <c r="Q859" s="399"/>
      <c r="R859" s="399"/>
      <c r="S859" s="399"/>
      <c r="T859" s="399"/>
      <c r="U859" s="399"/>
      <c r="V859" s="399"/>
      <c r="W859" s="399"/>
      <c r="X859" s="399"/>
      <c r="Y859" s="399"/>
      <c r="Z859" s="399"/>
      <c r="AA859" s="399"/>
      <c r="AB859" s="399"/>
      <c r="AC859" s="399"/>
    </row>
    <row r="860" spans="1:29" s="160" customFormat="1">
      <c r="A860" s="158"/>
      <c r="B860" s="146"/>
      <c r="C860" s="438"/>
      <c r="D860" s="148"/>
      <c r="E860" s="458"/>
      <c r="F860" s="462"/>
      <c r="G860" s="399"/>
      <c r="H860" s="399"/>
      <c r="I860" s="399"/>
      <c r="J860" s="399"/>
      <c r="K860" s="399"/>
      <c r="L860" s="399"/>
      <c r="M860" s="399"/>
      <c r="N860" s="399"/>
      <c r="O860" s="399"/>
      <c r="P860" s="399"/>
      <c r="Q860" s="399"/>
      <c r="R860" s="399"/>
      <c r="S860" s="399"/>
      <c r="T860" s="399"/>
      <c r="U860" s="399"/>
      <c r="V860" s="399"/>
      <c r="W860" s="399"/>
      <c r="X860" s="399"/>
      <c r="Y860" s="399"/>
      <c r="Z860" s="399"/>
      <c r="AA860" s="399"/>
      <c r="AB860" s="399"/>
      <c r="AC860" s="399"/>
    </row>
    <row r="861" spans="1:29" s="160" customFormat="1" ht="346.5" customHeight="1">
      <c r="A861" s="158" t="s">
        <v>1692</v>
      </c>
      <c r="B861" s="891" t="s">
        <v>2830</v>
      </c>
      <c r="C861" s="438"/>
      <c r="D861" s="148"/>
      <c r="E861" s="458"/>
      <c r="F861" s="462"/>
      <c r="G861" s="399"/>
      <c r="H861" s="399"/>
      <c r="I861" s="399"/>
      <c r="J861" s="399"/>
      <c r="K861" s="399"/>
      <c r="L861" s="399"/>
      <c r="M861" s="399"/>
      <c r="N861" s="399"/>
      <c r="O861" s="399"/>
      <c r="P861" s="399"/>
      <c r="Q861" s="399"/>
      <c r="R861" s="399"/>
      <c r="S861" s="399"/>
      <c r="T861" s="399"/>
      <c r="U861" s="399"/>
      <c r="V861" s="399"/>
      <c r="W861" s="399"/>
      <c r="X861" s="399"/>
      <c r="Y861" s="399"/>
      <c r="Z861" s="399"/>
      <c r="AA861" s="399"/>
      <c r="AB861" s="399"/>
      <c r="AC861" s="399"/>
    </row>
    <row r="862" spans="1:29" s="160" customFormat="1" ht="146.25" customHeight="1">
      <c r="B862" s="891" t="s">
        <v>2831</v>
      </c>
      <c r="C862" s="442"/>
      <c r="D862" s="442"/>
      <c r="E862" s="461"/>
      <c r="F862" s="461"/>
      <c r="G862" s="399"/>
      <c r="H862" s="823"/>
      <c r="I862" s="399"/>
      <c r="J862" s="399"/>
      <c r="K862" s="399"/>
      <c r="L862" s="399"/>
      <c r="M862" s="399"/>
      <c r="N862" s="399"/>
      <c r="O862" s="399"/>
      <c r="P862" s="399"/>
      <c r="Q862" s="399"/>
      <c r="R862" s="399"/>
      <c r="S862" s="399"/>
      <c r="T862" s="399"/>
      <c r="U862" s="399"/>
      <c r="V862" s="399"/>
      <c r="W862" s="399"/>
      <c r="X862" s="399"/>
      <c r="Y862" s="399"/>
      <c r="Z862" s="399"/>
      <c r="AA862" s="399"/>
      <c r="AB862" s="399"/>
      <c r="AC862" s="399"/>
    </row>
    <row r="863" spans="1:29" s="60" customFormat="1">
      <c r="A863" s="172" t="s">
        <v>71</v>
      </c>
      <c r="B863" s="146" t="s">
        <v>2739</v>
      </c>
      <c r="C863" s="438" t="s">
        <v>48</v>
      </c>
      <c r="D863" s="148">
        <v>31.2</v>
      </c>
      <c r="E863" s="458"/>
      <c r="F863" s="462">
        <f t="shared" ref="F863:F864" si="62">E863*D863</f>
        <v>0</v>
      </c>
      <c r="G863"/>
      <c r="H863" s="823"/>
      <c r="I863"/>
      <c r="J863"/>
      <c r="K863"/>
      <c r="L863"/>
      <c r="M863"/>
      <c r="N863"/>
      <c r="O863"/>
      <c r="P863"/>
      <c r="Q863"/>
      <c r="R863"/>
      <c r="S863"/>
      <c r="T863"/>
      <c r="U863"/>
      <c r="V863"/>
      <c r="W863"/>
      <c r="X863"/>
      <c r="Y863"/>
      <c r="Z863"/>
      <c r="AA863"/>
      <c r="AB863"/>
      <c r="AC863"/>
    </row>
    <row r="864" spans="1:29" s="60" customFormat="1">
      <c r="A864" s="172" t="s">
        <v>72</v>
      </c>
      <c r="B864" s="146" t="s">
        <v>1656</v>
      </c>
      <c r="C864" s="438" t="s">
        <v>120</v>
      </c>
      <c r="D864" s="148">
        <v>27.9</v>
      </c>
      <c r="E864" s="458"/>
      <c r="F864" s="462">
        <f t="shared" si="62"/>
        <v>0</v>
      </c>
      <c r="G864" s="399"/>
      <c r="H864"/>
      <c r="I864" s="399"/>
      <c r="J864" s="399"/>
      <c r="K864" s="399"/>
      <c r="L864" s="399"/>
      <c r="M864" s="399"/>
      <c r="N864" s="399"/>
      <c r="O864" s="399"/>
      <c r="P864" s="399"/>
      <c r="Q864" s="399"/>
      <c r="R864" s="399"/>
      <c r="S864" s="399"/>
      <c r="T864" s="399"/>
      <c r="U864" s="399"/>
      <c r="V864" s="399"/>
      <c r="W864" s="399"/>
      <c r="X864" s="399"/>
      <c r="Y864" s="399"/>
      <c r="Z864" s="399"/>
      <c r="AA864" s="399"/>
      <c r="AB864" s="399"/>
      <c r="AC864" s="399"/>
    </row>
    <row r="865" spans="1:29" s="60" customFormat="1">
      <c r="A865" s="158"/>
      <c r="B865" s="146"/>
      <c r="C865" s="438"/>
      <c r="D865" s="148"/>
      <c r="E865" s="458"/>
      <c r="F865" s="385"/>
      <c r="G865" s="409"/>
      <c r="H865"/>
      <c r="I865" s="409"/>
      <c r="J865" s="409"/>
      <c r="K865" s="409"/>
      <c r="L865" s="409"/>
      <c r="M865" s="409"/>
      <c r="N865" s="409"/>
      <c r="O865" s="409"/>
      <c r="P865" s="409"/>
      <c r="Q865" s="409"/>
      <c r="R865" s="409"/>
      <c r="S865" s="409"/>
      <c r="T865" s="409"/>
      <c r="U865" s="409"/>
      <c r="V865" s="409"/>
      <c r="W865" s="409"/>
      <c r="X865" s="409"/>
      <c r="Y865" s="409"/>
      <c r="Z865" s="409"/>
      <c r="AA865" s="409"/>
      <c r="AB865" s="409"/>
      <c r="AC865" s="409"/>
    </row>
    <row r="866" spans="1:29" s="160" customFormat="1" ht="38.25">
      <c r="A866" s="158" t="s">
        <v>1738</v>
      </c>
      <c r="B866" s="146" t="s">
        <v>1737</v>
      </c>
      <c r="C866" s="438" t="s">
        <v>45</v>
      </c>
      <c r="D866" s="148">
        <v>4</v>
      </c>
      <c r="E866" s="458"/>
      <c r="F866" s="385">
        <f t="shared" ref="F866" si="63">E866*D866</f>
        <v>0</v>
      </c>
      <c r="G866" s="432"/>
      <c r="H866"/>
      <c r="I866" s="398"/>
      <c r="J866" s="398"/>
      <c r="K866" s="398"/>
      <c r="L866" s="398"/>
      <c r="M866" s="398"/>
      <c r="N866" s="398"/>
      <c r="O866" s="398"/>
      <c r="P866" s="398"/>
      <c r="Q866" s="398"/>
      <c r="R866" s="398"/>
      <c r="S866" s="398"/>
      <c r="T866" s="398"/>
      <c r="U866" s="398"/>
      <c r="V866" s="398"/>
      <c r="W866" s="398"/>
      <c r="X866" s="398"/>
      <c r="Y866" s="398"/>
      <c r="Z866" s="398"/>
      <c r="AA866" s="398"/>
      <c r="AB866" s="398"/>
      <c r="AC866" s="398"/>
    </row>
    <row r="867" spans="1:29" s="60" customFormat="1" ht="15.75" thickBot="1">
      <c r="A867" s="158"/>
      <c r="B867" s="146"/>
      <c r="C867" s="438"/>
      <c r="D867" s="148"/>
      <c r="E867" s="458"/>
      <c r="F867" s="385"/>
      <c r="G867" s="409"/>
      <c r="H867" s="409"/>
      <c r="I867" s="409"/>
      <c r="J867" s="409"/>
      <c r="K867" s="409"/>
      <c r="L867" s="409"/>
      <c r="M867" s="409"/>
      <c r="N867" s="409"/>
      <c r="O867" s="409"/>
      <c r="P867" s="409"/>
      <c r="Q867" s="409"/>
      <c r="R867" s="409"/>
      <c r="S867" s="409"/>
      <c r="T867" s="409"/>
      <c r="U867" s="409"/>
      <c r="V867" s="409"/>
      <c r="W867" s="409"/>
      <c r="X867" s="409"/>
      <c r="Y867" s="409"/>
      <c r="Z867" s="409"/>
      <c r="AA867" s="409"/>
      <c r="AB867" s="409"/>
      <c r="AC867" s="409"/>
    </row>
    <row r="868" spans="1:29" s="60" customFormat="1" ht="15.75" thickBot="1">
      <c r="A868" s="158"/>
      <c r="B868" s="792" t="s">
        <v>49</v>
      </c>
      <c r="C868" s="793"/>
      <c r="D868" s="794"/>
      <c r="E868" s="738"/>
      <c r="F868" s="739">
        <f>SUM(F854:F866)</f>
        <v>0</v>
      </c>
      <c r="G868"/>
      <c r="H868"/>
      <c r="I868"/>
      <c r="J868"/>
      <c r="K868"/>
      <c r="L868"/>
      <c r="M868"/>
      <c r="N868"/>
      <c r="O868"/>
      <c r="P868"/>
      <c r="Q868"/>
      <c r="R868"/>
      <c r="S868"/>
      <c r="T868"/>
      <c r="U868"/>
      <c r="V868"/>
      <c r="W868"/>
      <c r="X868"/>
      <c r="Y868"/>
      <c r="Z868"/>
      <c r="AA868"/>
      <c r="AB868"/>
      <c r="AC868"/>
    </row>
    <row r="869" spans="1:29" s="60" customFormat="1">
      <c r="A869" s="809"/>
      <c r="B869" s="160"/>
      <c r="C869" s="442"/>
      <c r="D869" s="810"/>
      <c r="E869" s="726"/>
      <c r="F869" s="461"/>
      <c r="G869"/>
      <c r="H869"/>
      <c r="I869"/>
      <c r="J869"/>
      <c r="K869"/>
      <c r="L869"/>
      <c r="M869"/>
      <c r="N869"/>
      <c r="O869"/>
      <c r="P869"/>
      <c r="Q869"/>
      <c r="R869"/>
      <c r="S869"/>
      <c r="T869"/>
      <c r="U869"/>
      <c r="V869"/>
      <c r="W869"/>
      <c r="X869"/>
      <c r="Y869"/>
      <c r="Z869"/>
      <c r="AA869"/>
      <c r="AB869"/>
      <c r="AC869"/>
    </row>
    <row r="870" spans="1:29" s="60" customFormat="1">
      <c r="A870" s="786" t="s">
        <v>113</v>
      </c>
      <c r="B870" s="787" t="s">
        <v>62</v>
      </c>
      <c r="C870" s="438"/>
      <c r="D870" s="148"/>
      <c r="E870" s="458"/>
      <c r="F870" s="385"/>
      <c r="G870"/>
      <c r="H870"/>
      <c r="I870"/>
      <c r="J870"/>
      <c r="K870"/>
      <c r="L870"/>
      <c r="M870"/>
      <c r="N870"/>
      <c r="O870"/>
      <c r="P870"/>
      <c r="Q870"/>
      <c r="R870"/>
      <c r="S870"/>
      <c r="T870"/>
      <c r="U870"/>
      <c r="V870"/>
      <c r="W870"/>
      <c r="X870"/>
      <c r="Y870"/>
      <c r="Z870"/>
      <c r="AA870"/>
      <c r="AB870"/>
      <c r="AC870"/>
    </row>
    <row r="871" spans="1:29" s="60" customFormat="1">
      <c r="A871" s="158"/>
      <c r="B871" s="146"/>
      <c r="C871" s="158"/>
      <c r="D871" s="158"/>
      <c r="E871" s="459"/>
      <c r="F871" s="385"/>
      <c r="G871"/>
      <c r="H871"/>
      <c r="I871"/>
      <c r="J871"/>
      <c r="K871"/>
      <c r="L871"/>
      <c r="M871"/>
      <c r="N871"/>
      <c r="O871"/>
      <c r="P871"/>
      <c r="Q871"/>
      <c r="R871"/>
      <c r="S871"/>
      <c r="T871"/>
      <c r="U871"/>
      <c r="V871"/>
      <c r="W871"/>
      <c r="X871"/>
      <c r="Y871"/>
      <c r="Z871"/>
      <c r="AA871"/>
      <c r="AB871"/>
      <c r="AC871"/>
    </row>
    <row r="872" spans="1:29" s="60" customFormat="1" ht="51">
      <c r="A872" s="158"/>
      <c r="B872" s="137" t="s">
        <v>188</v>
      </c>
      <c r="C872" s="158"/>
      <c r="D872" s="158"/>
      <c r="E872" s="459"/>
      <c r="F872" s="385"/>
      <c r="G872"/>
      <c r="H872"/>
      <c r="I872"/>
      <c r="J872"/>
      <c r="K872"/>
      <c r="L872"/>
      <c r="M872"/>
      <c r="N872"/>
      <c r="O872"/>
      <c r="P872"/>
      <c r="Q872"/>
      <c r="R872"/>
      <c r="S872"/>
      <c r="T872"/>
      <c r="U872"/>
      <c r="V872"/>
      <c r="W872"/>
      <c r="X872"/>
      <c r="Y872"/>
      <c r="Z872"/>
      <c r="AA872"/>
      <c r="AB872"/>
      <c r="AC872"/>
    </row>
    <row r="873" spans="1:29" s="60" customFormat="1" ht="63.75">
      <c r="A873" s="158"/>
      <c r="B873" s="137" t="s">
        <v>2360</v>
      </c>
      <c r="C873" s="158"/>
      <c r="D873" s="158"/>
      <c r="E873" s="459"/>
      <c r="F873" s="385"/>
      <c r="G873"/>
      <c r="H873"/>
      <c r="I873"/>
      <c r="J873"/>
      <c r="K873"/>
      <c r="L873"/>
      <c r="M873"/>
      <c r="N873"/>
      <c r="O873"/>
      <c r="P873"/>
      <c r="Q873"/>
      <c r="R873"/>
      <c r="S873"/>
      <c r="T873"/>
      <c r="U873"/>
      <c r="V873"/>
      <c r="W873"/>
      <c r="X873"/>
      <c r="Y873"/>
      <c r="Z873"/>
      <c r="AA873"/>
      <c r="AB873"/>
      <c r="AC873"/>
    </row>
    <row r="874" spans="1:29" s="60" customFormat="1" ht="131.25" customHeight="1">
      <c r="A874" s="158"/>
      <c r="B874" s="137" t="s">
        <v>2361</v>
      </c>
      <c r="C874" s="158"/>
      <c r="D874" s="158"/>
      <c r="E874" s="459"/>
      <c r="F874" s="385"/>
      <c r="G874"/>
      <c r="H874"/>
      <c r="I874"/>
      <c r="J874"/>
      <c r="K874"/>
      <c r="L874"/>
      <c r="M874"/>
      <c r="N874"/>
      <c r="O874"/>
      <c r="P874"/>
      <c r="Q874"/>
      <c r="R874"/>
      <c r="S874"/>
      <c r="T874"/>
      <c r="U874"/>
      <c r="V874"/>
      <c r="W874"/>
      <c r="X874"/>
      <c r="Y874"/>
      <c r="Z874"/>
      <c r="AA874"/>
      <c r="AB874"/>
      <c r="AC874"/>
    </row>
    <row r="875" spans="1:29" s="60" customFormat="1" ht="51">
      <c r="A875" s="158"/>
      <c r="B875" s="137" t="s">
        <v>189</v>
      </c>
      <c r="C875" s="158"/>
      <c r="D875" s="158"/>
      <c r="E875" s="459"/>
      <c r="F875" s="385"/>
      <c r="G875"/>
      <c r="H875"/>
      <c r="I875"/>
      <c r="J875"/>
      <c r="K875"/>
      <c r="L875"/>
      <c r="M875"/>
      <c r="N875"/>
      <c r="O875"/>
      <c r="P875"/>
      <c r="Q875"/>
      <c r="R875"/>
      <c r="S875"/>
      <c r="T875"/>
      <c r="U875"/>
      <c r="V875"/>
      <c r="W875"/>
      <c r="X875"/>
      <c r="Y875"/>
      <c r="Z875"/>
      <c r="AA875"/>
      <c r="AB875"/>
      <c r="AC875"/>
    </row>
    <row r="876" spans="1:29" s="60" customFormat="1" ht="76.5">
      <c r="A876" s="158"/>
      <c r="B876" s="137" t="s">
        <v>190</v>
      </c>
      <c r="C876" s="158"/>
      <c r="D876" s="158"/>
      <c r="E876" s="459"/>
      <c r="F876" s="385"/>
      <c r="G876"/>
      <c r="H876"/>
      <c r="I876"/>
      <c r="J876"/>
      <c r="K876"/>
      <c r="L876"/>
      <c r="M876"/>
      <c r="N876"/>
      <c r="O876"/>
      <c r="P876"/>
      <c r="Q876"/>
      <c r="R876"/>
      <c r="S876"/>
      <c r="T876"/>
      <c r="U876"/>
      <c r="V876"/>
      <c r="W876"/>
      <c r="X876"/>
      <c r="Y876"/>
      <c r="Z876"/>
      <c r="AA876"/>
      <c r="AB876"/>
      <c r="AC876"/>
    </row>
    <row r="877" spans="1:29" s="60" customFormat="1" ht="76.5">
      <c r="A877" s="158"/>
      <c r="B877" s="137" t="s">
        <v>191</v>
      </c>
      <c r="C877" s="158"/>
      <c r="D877" s="158"/>
      <c r="E877" s="459"/>
      <c r="F877" s="385"/>
      <c r="G877"/>
      <c r="H877"/>
      <c r="I877"/>
      <c r="J877"/>
      <c r="K877"/>
      <c r="L877"/>
      <c r="M877"/>
      <c r="N877"/>
      <c r="O877"/>
      <c r="P877"/>
      <c r="Q877"/>
      <c r="R877"/>
      <c r="S877"/>
      <c r="T877"/>
      <c r="U877"/>
      <c r="V877"/>
      <c r="W877"/>
      <c r="X877"/>
      <c r="Y877"/>
      <c r="Z877"/>
      <c r="AA877"/>
      <c r="AB877"/>
      <c r="AC877"/>
    </row>
    <row r="878" spans="1:29" s="60" customFormat="1" ht="63.75">
      <c r="A878" s="158"/>
      <c r="B878" s="137" t="s">
        <v>192</v>
      </c>
      <c r="C878" s="158"/>
      <c r="D878" s="158"/>
      <c r="E878" s="459"/>
      <c r="F878" s="385"/>
      <c r="G878"/>
      <c r="H878"/>
      <c r="I878"/>
      <c r="J878"/>
      <c r="K878"/>
      <c r="L878"/>
      <c r="M878"/>
      <c r="N878"/>
      <c r="O878"/>
      <c r="P878"/>
      <c r="Q878"/>
      <c r="R878"/>
      <c r="S878"/>
      <c r="T878"/>
      <c r="U878"/>
      <c r="V878"/>
      <c r="W878"/>
      <c r="X878"/>
      <c r="Y878"/>
      <c r="Z878"/>
      <c r="AA878"/>
      <c r="AB878"/>
      <c r="AC878"/>
    </row>
    <row r="879" spans="1:29" s="60" customFormat="1" ht="25.5">
      <c r="A879" s="158"/>
      <c r="B879" s="137" t="s">
        <v>259</v>
      </c>
      <c r="C879" s="158"/>
      <c r="D879" s="158"/>
      <c r="E879" s="459"/>
      <c r="F879" s="385"/>
      <c r="G879"/>
      <c r="H879"/>
      <c r="I879"/>
      <c r="J879"/>
      <c r="K879"/>
      <c r="L879"/>
      <c r="M879"/>
      <c r="N879"/>
      <c r="O879"/>
      <c r="P879"/>
      <c r="Q879"/>
      <c r="R879"/>
      <c r="S879"/>
      <c r="T879"/>
      <c r="U879"/>
      <c r="V879"/>
      <c r="W879"/>
      <c r="X879"/>
      <c r="Y879"/>
      <c r="Z879"/>
      <c r="AA879"/>
      <c r="AB879"/>
      <c r="AC879"/>
    </row>
    <row r="880" spans="1:29" s="121" customFormat="1" ht="25.5">
      <c r="A880" s="161"/>
      <c r="B880" s="137" t="s">
        <v>2362</v>
      </c>
      <c r="C880" s="161"/>
      <c r="D880" s="161"/>
      <c r="E880" s="459"/>
      <c r="F880" s="385"/>
      <c r="G880"/>
      <c r="H880"/>
      <c r="I880"/>
      <c r="J880"/>
      <c r="K880"/>
      <c r="L880"/>
      <c r="M880"/>
      <c r="N880"/>
      <c r="O880"/>
      <c r="P880"/>
      <c r="Q880"/>
      <c r="R880"/>
      <c r="S880"/>
      <c r="T880"/>
      <c r="U880"/>
      <c r="V880"/>
      <c r="W880"/>
      <c r="X880"/>
      <c r="Y880"/>
      <c r="Z880"/>
      <c r="AA880"/>
      <c r="AB880"/>
      <c r="AC880"/>
    </row>
    <row r="881" spans="1:29" s="834" customFormat="1">
      <c r="A881" s="161"/>
      <c r="B881" s="137"/>
      <c r="C881" s="161"/>
      <c r="D881" s="161"/>
      <c r="E881" s="459"/>
      <c r="F881" s="385"/>
      <c r="G881" s="409"/>
      <c r="H881" s="409"/>
      <c r="I881" s="409"/>
      <c r="J881" s="409"/>
      <c r="K881" s="409"/>
      <c r="L881" s="409"/>
      <c r="M881" s="409"/>
      <c r="N881" s="409"/>
      <c r="O881" s="409"/>
      <c r="P881" s="409"/>
      <c r="Q881" s="409"/>
      <c r="R881" s="409"/>
      <c r="S881" s="409"/>
      <c r="T881" s="409"/>
      <c r="U881" s="409"/>
      <c r="V881" s="409"/>
      <c r="W881" s="409"/>
      <c r="X881" s="409"/>
      <c r="Y881" s="409"/>
      <c r="Z881" s="409"/>
      <c r="AA881" s="409"/>
      <c r="AB881" s="409"/>
      <c r="AC881" s="409"/>
    </row>
    <row r="882" spans="1:29" s="112" customFormat="1">
      <c r="A882" s="402" t="s">
        <v>39</v>
      </c>
      <c r="B882" s="403" t="s">
        <v>40</v>
      </c>
      <c r="C882" s="402" t="s">
        <v>41</v>
      </c>
      <c r="D882" s="404" t="s">
        <v>42</v>
      </c>
      <c r="E882" s="379" t="s">
        <v>43</v>
      </c>
      <c r="F882" s="460" t="s">
        <v>44</v>
      </c>
      <c r="G882"/>
      <c r="H882"/>
      <c r="I882"/>
      <c r="J882"/>
      <c r="K882"/>
      <c r="L882"/>
      <c r="M882"/>
      <c r="N882"/>
      <c r="O882"/>
      <c r="P882"/>
      <c r="Q882"/>
      <c r="R882"/>
      <c r="S882"/>
      <c r="T882"/>
      <c r="U882"/>
      <c r="V882"/>
      <c r="W882"/>
      <c r="X882"/>
      <c r="Y882"/>
      <c r="Z882"/>
      <c r="AA882"/>
      <c r="AB882"/>
      <c r="AC882"/>
    </row>
    <row r="883" spans="1:29" s="60" customFormat="1">
      <c r="A883" s="158"/>
      <c r="C883" s="438"/>
      <c r="D883" s="148"/>
      <c r="E883" s="458"/>
      <c r="F883" s="385"/>
      <c r="G883"/>
      <c r="H883"/>
      <c r="I883"/>
      <c r="J883"/>
      <c r="K883"/>
      <c r="L883"/>
      <c r="M883"/>
      <c r="N883"/>
      <c r="O883"/>
      <c r="P883"/>
      <c r="Q883"/>
      <c r="R883"/>
      <c r="S883"/>
      <c r="T883"/>
      <c r="U883"/>
      <c r="V883"/>
      <c r="W883"/>
      <c r="X883"/>
      <c r="Y883"/>
      <c r="Z883"/>
      <c r="AA883"/>
      <c r="AB883"/>
      <c r="AC883"/>
    </row>
    <row r="884" spans="1:29" s="60" customFormat="1" ht="25.5">
      <c r="A884" s="158" t="s">
        <v>193</v>
      </c>
      <c r="B884" s="146" t="s">
        <v>382</v>
      </c>
      <c r="C884" s="438"/>
      <c r="D884" s="148"/>
      <c r="E884" s="458"/>
      <c r="F884" s="385"/>
      <c r="G884"/>
      <c r="H884"/>
      <c r="I884"/>
      <c r="J884"/>
      <c r="K884"/>
      <c r="L884"/>
      <c r="M884"/>
      <c r="N884"/>
      <c r="O884"/>
      <c r="P884"/>
      <c r="Q884"/>
      <c r="R884"/>
      <c r="S884"/>
      <c r="T884"/>
      <c r="U884"/>
      <c r="V884"/>
      <c r="W884"/>
      <c r="X884"/>
      <c r="Y884"/>
      <c r="Z884"/>
      <c r="AA884"/>
      <c r="AB884"/>
      <c r="AC884"/>
    </row>
    <row r="885" spans="1:29" s="60" customFormat="1" ht="63.75">
      <c r="A885" s="158" t="s">
        <v>71</v>
      </c>
      <c r="B885" s="891" t="s">
        <v>2912</v>
      </c>
      <c r="C885" s="442"/>
      <c r="D885" s="442"/>
      <c r="E885" s="726"/>
      <c r="F885" s="461"/>
      <c r="G885"/>
      <c r="H885"/>
      <c r="I885"/>
      <c r="J885"/>
      <c r="K885"/>
      <c r="L885"/>
      <c r="M885"/>
      <c r="N885"/>
      <c r="O885"/>
      <c r="P885"/>
      <c r="Q885"/>
      <c r="R885"/>
      <c r="S885"/>
      <c r="T885"/>
      <c r="U885"/>
      <c r="V885"/>
      <c r="W885"/>
      <c r="X885"/>
      <c r="Y885"/>
      <c r="Z885"/>
      <c r="AA885"/>
      <c r="AB885"/>
      <c r="AC885"/>
    </row>
    <row r="886" spans="1:29" s="60" customFormat="1" ht="89.25">
      <c r="A886" s="158"/>
      <c r="B886" s="891" t="s">
        <v>2557</v>
      </c>
      <c r="C886" s="438"/>
      <c r="D886" s="148"/>
      <c r="E886" s="458"/>
      <c r="F886" s="385"/>
      <c r="G886"/>
      <c r="H886"/>
      <c r="I886"/>
      <c r="J886"/>
      <c r="K886"/>
      <c r="L886"/>
      <c r="M886"/>
      <c r="N886"/>
      <c r="O886"/>
      <c r="P886"/>
      <c r="Q886"/>
      <c r="R886"/>
      <c r="S886"/>
      <c r="T886"/>
      <c r="U886"/>
      <c r="V886"/>
      <c r="W886"/>
      <c r="X886"/>
      <c r="Y886"/>
      <c r="Z886"/>
      <c r="AA886"/>
      <c r="AB886"/>
      <c r="AC886"/>
    </row>
    <row r="887" spans="1:29" s="60" customFormat="1">
      <c r="A887" s="158"/>
      <c r="B887" s="748" t="s">
        <v>1647</v>
      </c>
      <c r="C887" s="438" t="s">
        <v>48</v>
      </c>
      <c r="D887" s="148">
        <v>327.60000000000002</v>
      </c>
      <c r="E887" s="458"/>
      <c r="F887" s="385">
        <f>E887*D887</f>
        <v>0</v>
      </c>
      <c r="G887" s="409"/>
      <c r="H887" s="823"/>
      <c r="I887"/>
      <c r="J887"/>
      <c r="K887"/>
      <c r="L887"/>
      <c r="M887"/>
      <c r="N887"/>
      <c r="O887"/>
      <c r="P887"/>
      <c r="Q887"/>
      <c r="R887"/>
      <c r="S887"/>
      <c r="T887"/>
      <c r="U887"/>
      <c r="V887"/>
      <c r="W887"/>
      <c r="X887"/>
      <c r="Y887"/>
      <c r="Z887"/>
      <c r="AA887"/>
      <c r="AB887"/>
      <c r="AC887"/>
    </row>
    <row r="888" spans="1:29" s="60" customFormat="1" ht="76.5">
      <c r="A888" s="158" t="s">
        <v>72</v>
      </c>
      <c r="B888" s="891" t="s">
        <v>2913</v>
      </c>
      <c r="C888" s="442"/>
      <c r="D888" s="442"/>
      <c r="E888" s="726"/>
      <c r="F888" s="461"/>
      <c r="G888"/>
      <c r="H888"/>
      <c r="I888"/>
      <c r="J888"/>
      <c r="K888"/>
      <c r="L888"/>
      <c r="M888"/>
      <c r="N888"/>
      <c r="O888"/>
      <c r="P888"/>
      <c r="Q888"/>
      <c r="R888"/>
      <c r="S888"/>
      <c r="T888"/>
      <c r="U888"/>
      <c r="V888"/>
      <c r="W888"/>
      <c r="X888"/>
      <c r="Y888"/>
      <c r="Z888"/>
      <c r="AA888"/>
      <c r="AB888"/>
      <c r="AC888"/>
    </row>
    <row r="889" spans="1:29" s="60" customFormat="1" ht="102">
      <c r="A889" s="161"/>
      <c r="B889" s="146" t="s">
        <v>2434</v>
      </c>
      <c r="C889" s="438"/>
      <c r="D889" s="148"/>
      <c r="E889" s="458"/>
      <c r="F889" s="385"/>
      <c r="G889"/>
      <c r="H889"/>
      <c r="I889"/>
      <c r="J889"/>
      <c r="K889"/>
      <c r="L889"/>
      <c r="M889"/>
      <c r="N889"/>
      <c r="O889"/>
      <c r="P889"/>
      <c r="Q889"/>
      <c r="R889"/>
      <c r="S889"/>
      <c r="T889"/>
      <c r="U889"/>
      <c r="V889"/>
      <c r="W889"/>
      <c r="X889"/>
      <c r="Y889"/>
      <c r="Z889"/>
      <c r="AA889"/>
      <c r="AB889"/>
      <c r="AC889"/>
    </row>
    <row r="890" spans="1:29" s="60" customFormat="1">
      <c r="A890" s="161"/>
      <c r="B890" s="748" t="s">
        <v>1645</v>
      </c>
      <c r="C890" s="438" t="s">
        <v>48</v>
      </c>
      <c r="D890" s="148">
        <v>207.1</v>
      </c>
      <c r="E890" s="458"/>
      <c r="F890" s="385">
        <f>D890*E890</f>
        <v>0</v>
      </c>
      <c r="G890" s="409"/>
      <c r="I890"/>
      <c r="J890"/>
      <c r="K890"/>
      <c r="L890"/>
      <c r="M890"/>
      <c r="N890"/>
      <c r="O890"/>
      <c r="P890"/>
      <c r="Q890"/>
      <c r="R890"/>
      <c r="S890"/>
      <c r="T890"/>
      <c r="U890"/>
      <c r="V890"/>
      <c r="W890"/>
      <c r="X890"/>
      <c r="Y890"/>
      <c r="Z890"/>
      <c r="AA890"/>
      <c r="AB890"/>
      <c r="AC890"/>
    </row>
    <row r="891" spans="1:29" s="60" customFormat="1">
      <c r="A891" s="161"/>
      <c r="B891" s="748" t="s">
        <v>1646</v>
      </c>
      <c r="C891" s="438" t="s">
        <v>120</v>
      </c>
      <c r="D891" s="148">
        <v>129</v>
      </c>
      <c r="E891" s="458"/>
      <c r="F891" s="462">
        <f t="shared" ref="F891" si="64">E891*D891</f>
        <v>0</v>
      </c>
      <c r="G891" s="409"/>
      <c r="I891"/>
      <c r="J891"/>
      <c r="K891"/>
      <c r="L891"/>
      <c r="M891"/>
      <c r="N891"/>
      <c r="O891"/>
      <c r="P891"/>
      <c r="Q891"/>
      <c r="R891"/>
      <c r="S891"/>
      <c r="T891"/>
      <c r="U891"/>
      <c r="V891"/>
      <c r="W891"/>
      <c r="X891"/>
      <c r="Y891"/>
      <c r="Z891"/>
      <c r="AA891"/>
      <c r="AB891"/>
      <c r="AC891"/>
    </row>
    <row r="892" spans="1:29" s="60" customFormat="1">
      <c r="A892" s="158"/>
      <c r="B892" s="749"/>
      <c r="C892" s="438"/>
      <c r="D892" s="148"/>
      <c r="E892" s="458"/>
      <c r="F892" s="385"/>
      <c r="G892"/>
      <c r="I892"/>
      <c r="J892"/>
      <c r="K892"/>
      <c r="L892"/>
      <c r="M892"/>
      <c r="N892"/>
      <c r="O892"/>
      <c r="P892"/>
      <c r="Q892"/>
      <c r="R892"/>
      <c r="S892"/>
      <c r="T892"/>
      <c r="U892"/>
      <c r="V892"/>
      <c r="W892"/>
      <c r="X892"/>
      <c r="Y892"/>
      <c r="Z892"/>
      <c r="AA892"/>
      <c r="AB892"/>
      <c r="AC892"/>
    </row>
    <row r="893" spans="1:29" s="60" customFormat="1" ht="76.5">
      <c r="A893" s="158" t="s">
        <v>1636</v>
      </c>
      <c r="B893" s="891" t="s">
        <v>2914</v>
      </c>
      <c r="C893" s="442"/>
      <c r="D893" s="442"/>
      <c r="E893" s="726"/>
      <c r="F893" s="385"/>
      <c r="G893"/>
      <c r="I893"/>
      <c r="J893"/>
      <c r="K893"/>
      <c r="L893"/>
      <c r="M893"/>
      <c r="N893"/>
      <c r="O893"/>
      <c r="P893"/>
      <c r="Q893"/>
      <c r="R893"/>
      <c r="S893"/>
      <c r="T893"/>
      <c r="U893"/>
      <c r="V893"/>
      <c r="W893"/>
      <c r="X893"/>
      <c r="Y893"/>
      <c r="Z893"/>
      <c r="AA893"/>
      <c r="AB893"/>
      <c r="AC893"/>
    </row>
    <row r="894" spans="1:29" s="60" customFormat="1" ht="106.5" customHeight="1">
      <c r="A894" s="161"/>
      <c r="B894" s="891" t="s">
        <v>2899</v>
      </c>
      <c r="C894" s="438"/>
      <c r="D894" s="148"/>
      <c r="E894" s="458"/>
      <c r="F894" s="385"/>
      <c r="G894"/>
      <c r="I894"/>
      <c r="J894"/>
      <c r="K894"/>
      <c r="L894"/>
      <c r="M894"/>
      <c r="N894"/>
      <c r="O894"/>
      <c r="P894"/>
      <c r="Q894"/>
      <c r="R894"/>
      <c r="S894"/>
      <c r="T894"/>
      <c r="U894"/>
      <c r="V894"/>
      <c r="W894"/>
      <c r="X894"/>
      <c r="Y894"/>
      <c r="Z894"/>
      <c r="AA894"/>
      <c r="AB894"/>
      <c r="AC894"/>
    </row>
    <row r="895" spans="1:29" s="60" customFormat="1" ht="15.75" customHeight="1">
      <c r="A895" s="161"/>
      <c r="B895" s="748" t="s">
        <v>1645</v>
      </c>
      <c r="C895" s="438" t="s">
        <v>48</v>
      </c>
      <c r="D895" s="148">
        <v>241.6</v>
      </c>
      <c r="E895" s="458"/>
      <c r="F895" s="385">
        <f>D895*E895</f>
        <v>0</v>
      </c>
      <c r="G895" s="409"/>
      <c r="H895" s="823"/>
      <c r="I895"/>
      <c r="J895"/>
      <c r="K895"/>
      <c r="L895"/>
      <c r="M895"/>
      <c r="N895"/>
      <c r="O895"/>
      <c r="P895"/>
      <c r="Q895"/>
      <c r="R895"/>
      <c r="S895"/>
      <c r="T895"/>
      <c r="U895"/>
      <c r="V895"/>
      <c r="W895"/>
      <c r="X895"/>
      <c r="Y895"/>
      <c r="Z895"/>
      <c r="AA895"/>
      <c r="AB895"/>
      <c r="AC895"/>
    </row>
    <row r="896" spans="1:29" s="60" customFormat="1" ht="15.75" customHeight="1">
      <c r="A896" s="161"/>
      <c r="B896" s="748" t="s">
        <v>1646</v>
      </c>
      <c r="C896" s="438" t="s">
        <v>120</v>
      </c>
      <c r="D896" s="148">
        <v>229.8</v>
      </c>
      <c r="E896" s="458"/>
      <c r="F896" s="462">
        <f t="shared" ref="F896" si="65">E896*D896</f>
        <v>0</v>
      </c>
      <c r="G896" s="409"/>
      <c r="H896" s="823"/>
      <c r="I896" s="399"/>
      <c r="J896" s="399"/>
      <c r="K896" s="399"/>
      <c r="L896" s="399"/>
      <c r="M896" s="399"/>
      <c r="N896" s="399"/>
      <c r="O896" s="399"/>
      <c r="P896" s="399"/>
      <c r="Q896" s="399"/>
      <c r="R896" s="399"/>
      <c r="S896" s="399"/>
      <c r="T896" s="399"/>
      <c r="U896" s="399"/>
      <c r="V896" s="399"/>
      <c r="W896" s="399"/>
      <c r="X896" s="399"/>
      <c r="Y896" s="399"/>
      <c r="Z896" s="399"/>
      <c r="AA896" s="399"/>
      <c r="AB896" s="399"/>
      <c r="AC896" s="399"/>
    </row>
    <row r="897" spans="1:29" s="60" customFormat="1" ht="15.75" customHeight="1" thickBot="1">
      <c r="A897" s="161"/>
      <c r="B897" s="748"/>
      <c r="C897" s="438"/>
      <c r="D897" s="148"/>
      <c r="E897" s="458"/>
      <c r="F897" s="462"/>
      <c r="G897" s="409"/>
      <c r="H897" s="409"/>
      <c r="I897" s="409"/>
      <c r="J897" s="409"/>
      <c r="K897" s="409"/>
      <c r="L897" s="409"/>
      <c r="M897" s="409"/>
      <c r="N897" s="409"/>
      <c r="O897" s="409"/>
      <c r="P897" s="409"/>
      <c r="Q897" s="409"/>
      <c r="R897" s="409"/>
      <c r="S897" s="409"/>
      <c r="T897" s="409"/>
      <c r="U897" s="409"/>
      <c r="V897" s="409"/>
      <c r="W897" s="409"/>
      <c r="X897" s="409"/>
      <c r="Y897" s="409"/>
      <c r="Z897" s="409"/>
      <c r="AA897" s="409"/>
      <c r="AB897" s="409"/>
      <c r="AC897" s="409"/>
    </row>
    <row r="898" spans="1:29" s="60" customFormat="1" ht="15.75" thickBot="1">
      <c r="A898" s="158"/>
      <c r="B898" s="792" t="s">
        <v>49</v>
      </c>
      <c r="C898" s="793"/>
      <c r="D898" s="794"/>
      <c r="E898" s="738"/>
      <c r="F898" s="739">
        <f>SUM(F883:F896)</f>
        <v>0</v>
      </c>
      <c r="G898"/>
      <c r="H898"/>
      <c r="I898"/>
      <c r="J898"/>
      <c r="K898"/>
      <c r="L898"/>
      <c r="M898"/>
      <c r="N898"/>
      <c r="O898"/>
      <c r="P898"/>
      <c r="Q898"/>
      <c r="R898"/>
      <c r="S898"/>
      <c r="T898"/>
      <c r="U898"/>
      <c r="V898"/>
      <c r="W898"/>
      <c r="X898"/>
      <c r="Y898"/>
      <c r="Z898"/>
      <c r="AA898"/>
      <c r="AB898"/>
      <c r="AC898"/>
    </row>
    <row r="899" spans="1:29" s="60" customFormat="1">
      <c r="A899" s="160"/>
      <c r="B899" s="811"/>
      <c r="C899" s="788"/>
      <c r="D899" s="789"/>
      <c r="E899" s="755"/>
      <c r="F899" s="756"/>
      <c r="G899"/>
      <c r="H899"/>
      <c r="I899"/>
      <c r="J899"/>
      <c r="K899"/>
      <c r="L899"/>
      <c r="M899"/>
      <c r="N899"/>
      <c r="O899"/>
      <c r="P899"/>
      <c r="Q899"/>
      <c r="R899"/>
      <c r="S899"/>
      <c r="T899"/>
      <c r="U899"/>
      <c r="V899"/>
      <c r="W899"/>
      <c r="X899"/>
      <c r="Y899"/>
      <c r="Z899"/>
      <c r="AA899"/>
      <c r="AB899"/>
      <c r="AC899"/>
    </row>
    <row r="900" spans="1:29" s="118" customFormat="1">
      <c r="A900" s="786" t="s">
        <v>114</v>
      </c>
      <c r="B900" s="787" t="s">
        <v>1664</v>
      </c>
      <c r="C900" s="812"/>
      <c r="D900" s="812"/>
      <c r="E900" s="813"/>
      <c r="F900" s="813"/>
      <c r="G900"/>
      <c r="H900"/>
      <c r="I900"/>
      <c r="J900"/>
      <c r="K900"/>
      <c r="L900"/>
      <c r="M900"/>
      <c r="N900"/>
      <c r="O900"/>
      <c r="P900"/>
      <c r="Q900"/>
      <c r="R900"/>
      <c r="S900"/>
      <c r="T900"/>
      <c r="U900"/>
      <c r="V900"/>
      <c r="W900"/>
      <c r="X900"/>
      <c r="Y900"/>
      <c r="Z900"/>
      <c r="AA900"/>
      <c r="AB900"/>
      <c r="AC900"/>
    </row>
    <row r="901" spans="1:29" s="118" customFormat="1">
      <c r="A901" s="398"/>
      <c r="B901" s="398"/>
      <c r="C901" s="812"/>
      <c r="D901" s="812"/>
      <c r="E901" s="813"/>
      <c r="F901" s="813"/>
      <c r="G901" s="407"/>
      <c r="H901" s="407"/>
      <c r="I901" s="407"/>
      <c r="J901" s="407"/>
      <c r="K901" s="407"/>
      <c r="L901" s="407"/>
      <c r="M901" s="407"/>
      <c r="N901" s="407"/>
      <c r="O901" s="407"/>
      <c r="P901" s="407"/>
      <c r="Q901" s="407"/>
      <c r="R901" s="407"/>
      <c r="S901" s="407"/>
      <c r="T901" s="407"/>
      <c r="U901" s="407"/>
      <c r="V901" s="407"/>
      <c r="W901" s="407"/>
      <c r="X901" s="407"/>
      <c r="Y901" s="407"/>
      <c r="Z901" s="407"/>
      <c r="AA901" s="407"/>
      <c r="AB901" s="407"/>
      <c r="AC901" s="407"/>
    </row>
    <row r="902" spans="1:29" s="118" customFormat="1" ht="51">
      <c r="A902" s="398"/>
      <c r="B902" s="146" t="s">
        <v>2363</v>
      </c>
      <c r="C902" s="812"/>
      <c r="D902" s="812"/>
      <c r="E902" s="813"/>
      <c r="F902" s="813"/>
      <c r="G902" s="407"/>
      <c r="H902" s="407"/>
      <c r="I902" s="407"/>
      <c r="J902" s="407"/>
      <c r="K902" s="407"/>
      <c r="L902" s="407"/>
      <c r="M902" s="407"/>
      <c r="N902" s="407"/>
      <c r="O902" s="407"/>
      <c r="P902" s="407"/>
      <c r="Q902" s="407"/>
      <c r="R902" s="407"/>
      <c r="S902" s="407"/>
      <c r="T902" s="407"/>
      <c r="U902" s="407"/>
      <c r="V902" s="407"/>
      <c r="W902" s="407"/>
      <c r="X902" s="407"/>
      <c r="Y902" s="407"/>
      <c r="Z902" s="407"/>
      <c r="AA902" s="407"/>
      <c r="AB902" s="407"/>
      <c r="AC902" s="407"/>
    </row>
    <row r="903" spans="1:29" s="118" customFormat="1">
      <c r="A903" s="398"/>
      <c r="B903" s="146"/>
      <c r="C903" s="812"/>
      <c r="D903" s="812"/>
      <c r="E903" s="813"/>
      <c r="F903" s="813"/>
      <c r="G903" s="407"/>
      <c r="H903" s="407"/>
      <c r="I903" s="407"/>
      <c r="J903" s="407"/>
      <c r="K903" s="407"/>
      <c r="L903" s="407"/>
      <c r="M903" s="407"/>
      <c r="N903" s="407"/>
      <c r="O903" s="407"/>
      <c r="P903" s="407"/>
      <c r="Q903" s="407"/>
      <c r="R903" s="407"/>
      <c r="S903" s="407"/>
      <c r="T903" s="407"/>
      <c r="U903" s="407"/>
      <c r="V903" s="407"/>
      <c r="W903" s="407"/>
      <c r="X903" s="407"/>
      <c r="Y903" s="407"/>
      <c r="Z903" s="407"/>
      <c r="AA903" s="407"/>
      <c r="AB903" s="407"/>
      <c r="AC903" s="407"/>
    </row>
    <row r="904" spans="1:29" s="118" customFormat="1" ht="156.75" customHeight="1">
      <c r="A904" s="398"/>
      <c r="B904" s="146" t="s">
        <v>1665</v>
      </c>
      <c r="C904" s="812"/>
      <c r="D904" s="812"/>
      <c r="E904" s="813"/>
      <c r="F904" s="813"/>
      <c r="G904" s="407"/>
      <c r="H904" s="407"/>
      <c r="I904" s="407"/>
      <c r="J904" s="407"/>
      <c r="K904" s="407"/>
      <c r="L904" s="407"/>
      <c r="M904" s="407"/>
      <c r="N904" s="407"/>
      <c r="O904" s="407"/>
      <c r="P904" s="407"/>
      <c r="Q904" s="407"/>
      <c r="R904" s="407"/>
      <c r="S904" s="407"/>
      <c r="T904" s="407"/>
      <c r="U904" s="407"/>
      <c r="V904" s="407"/>
      <c r="W904" s="407"/>
      <c r="X904" s="407"/>
      <c r="Y904" s="407"/>
      <c r="Z904" s="407"/>
      <c r="AA904" s="407"/>
      <c r="AB904" s="407"/>
      <c r="AC904" s="407"/>
    </row>
    <row r="905" spans="1:29" s="118" customFormat="1">
      <c r="A905" s="398"/>
      <c r="B905" s="146"/>
      <c r="C905" s="812"/>
      <c r="D905" s="812"/>
      <c r="E905" s="813"/>
      <c r="F905" s="813"/>
      <c r="G905" s="408"/>
      <c r="H905" s="408"/>
      <c r="I905" s="408"/>
      <c r="J905" s="408"/>
      <c r="K905" s="408"/>
      <c r="L905" s="408"/>
      <c r="M905" s="408"/>
      <c r="N905" s="408"/>
      <c r="O905" s="408"/>
      <c r="P905" s="408"/>
      <c r="Q905" s="408"/>
      <c r="R905" s="408"/>
      <c r="S905" s="408"/>
      <c r="T905" s="408"/>
      <c r="U905" s="408"/>
      <c r="V905" s="408"/>
      <c r="W905" s="408"/>
      <c r="X905" s="408"/>
      <c r="Y905" s="408"/>
      <c r="Z905" s="408"/>
      <c r="AA905" s="408"/>
      <c r="AB905" s="408"/>
      <c r="AC905" s="408"/>
    </row>
    <row r="906" spans="1:29" s="118" customFormat="1" ht="87.75" customHeight="1">
      <c r="A906" s="398"/>
      <c r="B906" s="146" t="s">
        <v>1666</v>
      </c>
      <c r="C906" s="812"/>
      <c r="D906" s="812"/>
      <c r="E906" s="813"/>
      <c r="F906" s="813"/>
      <c r="G906" s="408"/>
      <c r="H906" s="408"/>
      <c r="I906" s="408"/>
      <c r="J906" s="408"/>
      <c r="K906" s="408"/>
      <c r="L906" s="408"/>
      <c r="M906" s="408"/>
      <c r="N906" s="408"/>
      <c r="O906" s="408"/>
      <c r="P906" s="408"/>
      <c r="Q906" s="408"/>
      <c r="R906" s="408"/>
      <c r="S906" s="408"/>
      <c r="T906" s="408"/>
      <c r="U906" s="408"/>
      <c r="V906" s="408"/>
      <c r="W906" s="408"/>
      <c r="X906" s="408"/>
      <c r="Y906" s="408"/>
      <c r="Z906" s="408"/>
      <c r="AA906" s="408"/>
      <c r="AB906" s="408"/>
      <c r="AC906" s="408"/>
    </row>
    <row r="907" spans="1:29" s="118" customFormat="1">
      <c r="A907" s="398"/>
      <c r="B907" s="146"/>
      <c r="C907" s="812"/>
      <c r="D907" s="812"/>
      <c r="E907" s="813"/>
      <c r="F907" s="813"/>
      <c r="G907" s="408"/>
      <c r="H907" s="408"/>
      <c r="I907" s="408"/>
      <c r="J907" s="408"/>
      <c r="K907" s="408"/>
      <c r="L907" s="408"/>
      <c r="M907" s="408"/>
      <c r="N907" s="408"/>
      <c r="O907" s="408"/>
      <c r="P907" s="408"/>
      <c r="Q907" s="408"/>
      <c r="R907" s="408"/>
      <c r="S907" s="408"/>
      <c r="T907" s="408"/>
      <c r="U907" s="408"/>
      <c r="V907" s="408"/>
      <c r="W907" s="408"/>
      <c r="X907" s="408"/>
      <c r="Y907" s="408"/>
      <c r="Z907" s="408"/>
      <c r="AA907" s="408"/>
      <c r="AB907" s="408"/>
      <c r="AC907" s="408"/>
    </row>
    <row r="908" spans="1:29" s="118" customFormat="1" ht="102">
      <c r="A908" s="398"/>
      <c r="B908" s="146" t="s">
        <v>2364</v>
      </c>
      <c r="C908" s="812"/>
      <c r="D908" s="812"/>
      <c r="E908" s="813"/>
      <c r="F908" s="813"/>
      <c r="G908" s="408"/>
      <c r="H908" s="408"/>
      <c r="I908" s="408"/>
      <c r="J908" s="408"/>
      <c r="K908" s="408"/>
      <c r="L908" s="408"/>
      <c r="M908" s="408"/>
      <c r="N908" s="408"/>
      <c r="O908" s="408"/>
      <c r="P908" s="408"/>
      <c r="Q908" s="408"/>
      <c r="R908" s="408"/>
      <c r="S908" s="408"/>
      <c r="T908" s="408"/>
      <c r="U908" s="408"/>
      <c r="V908" s="408"/>
      <c r="W908" s="408"/>
      <c r="X908" s="408"/>
      <c r="Y908" s="408"/>
      <c r="Z908" s="408"/>
      <c r="AA908" s="408"/>
      <c r="AB908" s="408"/>
      <c r="AC908" s="408"/>
    </row>
    <row r="909" spans="1:29" s="118" customFormat="1">
      <c r="A909" s="398"/>
      <c r="B909" s="146"/>
      <c r="C909" s="812"/>
      <c r="D909" s="812"/>
      <c r="E909" s="813"/>
      <c r="F909" s="813"/>
      <c r="G909" s="408"/>
      <c r="H909" s="408"/>
      <c r="I909" s="408"/>
      <c r="J909" s="408"/>
      <c r="K909" s="408"/>
      <c r="L909" s="408"/>
      <c r="M909" s="408"/>
      <c r="N909" s="408"/>
      <c r="O909" s="408"/>
      <c r="P909" s="408"/>
      <c r="Q909" s="408"/>
      <c r="R909" s="408"/>
      <c r="S909" s="408"/>
      <c r="T909" s="408"/>
      <c r="U909" s="408"/>
      <c r="V909" s="408"/>
      <c r="W909" s="408"/>
      <c r="X909" s="408"/>
      <c r="Y909" s="408"/>
      <c r="Z909" s="408"/>
      <c r="AA909" s="408"/>
      <c r="AB909" s="408"/>
      <c r="AC909" s="408"/>
    </row>
    <row r="910" spans="1:29" s="118" customFormat="1" ht="76.5">
      <c r="A910" s="398"/>
      <c r="B910" s="146" t="s">
        <v>1667</v>
      </c>
      <c r="C910" s="812"/>
      <c r="D910" s="812"/>
      <c r="E910" s="813"/>
      <c r="F910" s="813"/>
      <c r="G910" s="407"/>
      <c r="H910" s="407"/>
      <c r="I910" s="407"/>
      <c r="J910" s="407"/>
      <c r="K910" s="407"/>
      <c r="L910" s="407"/>
      <c r="M910" s="407"/>
      <c r="N910" s="407"/>
      <c r="O910" s="407"/>
      <c r="P910" s="407"/>
      <c r="Q910" s="407"/>
      <c r="R910" s="407"/>
      <c r="S910" s="407"/>
      <c r="T910" s="407"/>
      <c r="U910" s="407"/>
      <c r="V910" s="407"/>
      <c r="W910" s="407"/>
      <c r="X910" s="407"/>
      <c r="Y910" s="407"/>
      <c r="Z910" s="407"/>
      <c r="AA910" s="407"/>
      <c r="AB910" s="407"/>
      <c r="AC910" s="407"/>
    </row>
    <row r="911" spans="1:29" s="118" customFormat="1" ht="25.5">
      <c r="A911" s="398"/>
      <c r="B911" s="891" t="s">
        <v>2920</v>
      </c>
      <c r="C911" s="812"/>
      <c r="D911" s="812"/>
      <c r="E911" s="813"/>
      <c r="F911" s="813"/>
      <c r="G911" s="407"/>
      <c r="H911" s="407"/>
      <c r="I911" s="407"/>
      <c r="J911" s="407"/>
      <c r="K911" s="407"/>
      <c r="L911" s="407"/>
      <c r="M911" s="407"/>
      <c r="N911" s="407"/>
      <c r="O911" s="407"/>
      <c r="P911" s="407"/>
      <c r="Q911" s="407"/>
      <c r="R911" s="407"/>
      <c r="S911" s="407"/>
      <c r="T911" s="407"/>
      <c r="U911" s="407"/>
      <c r="V911" s="407"/>
      <c r="W911" s="407"/>
      <c r="X911" s="407"/>
      <c r="Y911" s="407"/>
      <c r="Z911" s="407"/>
      <c r="AA911" s="407"/>
      <c r="AB911" s="407"/>
      <c r="AC911" s="407"/>
    </row>
    <row r="912" spans="1:29" s="60" customFormat="1" ht="25.5">
      <c r="A912" s="398"/>
      <c r="B912" s="891" t="s">
        <v>2558</v>
      </c>
      <c r="C912" s="812"/>
      <c r="D912" s="812"/>
      <c r="E912" s="813"/>
      <c r="F912" s="813"/>
      <c r="G912"/>
      <c r="H912"/>
      <c r="I912"/>
      <c r="J912"/>
      <c r="K912"/>
      <c r="L912"/>
      <c r="M912"/>
      <c r="N912"/>
      <c r="O912"/>
      <c r="P912"/>
      <c r="Q912"/>
      <c r="R912"/>
      <c r="S912"/>
      <c r="T912"/>
      <c r="U912"/>
      <c r="V912"/>
      <c r="W912"/>
      <c r="X912"/>
      <c r="Y912"/>
      <c r="Z912"/>
      <c r="AA912"/>
      <c r="AB912"/>
      <c r="AC912"/>
    </row>
    <row r="913" spans="1:30" s="112" customFormat="1" ht="25.5">
      <c r="A913" s="398"/>
      <c r="B913" s="163" t="s">
        <v>2218</v>
      </c>
      <c r="C913" s="812"/>
      <c r="D913" s="812"/>
      <c r="E913" s="813"/>
      <c r="F913" s="813"/>
      <c r="G913"/>
      <c r="H913"/>
      <c r="I913"/>
      <c r="J913"/>
      <c r="K913"/>
      <c r="L913"/>
      <c r="M913"/>
      <c r="N913"/>
      <c r="O913"/>
      <c r="P913"/>
      <c r="Q913"/>
      <c r="R913"/>
      <c r="S913"/>
      <c r="T913"/>
      <c r="U913"/>
      <c r="V913"/>
      <c r="W913"/>
      <c r="X913"/>
      <c r="Y913"/>
      <c r="Z913"/>
      <c r="AA913"/>
      <c r="AB913"/>
      <c r="AC913"/>
    </row>
    <row r="914" spans="1:30" s="112" customFormat="1" ht="25.5">
      <c r="A914" s="398"/>
      <c r="B914" s="163" t="s">
        <v>2219</v>
      </c>
      <c r="C914" s="812"/>
      <c r="D914" s="812"/>
      <c r="E914" s="813"/>
      <c r="F914" s="813"/>
      <c r="G914"/>
      <c r="H914"/>
      <c r="I914"/>
      <c r="J914"/>
      <c r="K914"/>
      <c r="L914"/>
      <c r="M914"/>
      <c r="N914"/>
      <c r="O914"/>
      <c r="P914"/>
      <c r="Q914"/>
      <c r="R914"/>
      <c r="S914"/>
      <c r="T914"/>
      <c r="U914"/>
      <c r="V914"/>
      <c r="W914"/>
      <c r="X914"/>
      <c r="Y914"/>
      <c r="Z914"/>
      <c r="AA914"/>
      <c r="AB914"/>
      <c r="AC914"/>
    </row>
    <row r="915" spans="1:30" s="834" customFormat="1">
      <c r="A915" s="161"/>
      <c r="B915" s="129"/>
      <c r="C915" s="161"/>
      <c r="D915" s="161"/>
      <c r="E915" s="459"/>
      <c r="F915" s="385"/>
      <c r="G915" s="409"/>
      <c r="H915" s="409"/>
      <c r="I915" s="409"/>
      <c r="J915" s="409"/>
      <c r="K915" s="409"/>
      <c r="L915" s="409"/>
      <c r="M915" s="409"/>
      <c r="N915" s="409"/>
      <c r="O915" s="409"/>
      <c r="P915" s="409"/>
      <c r="Q915" s="409"/>
      <c r="R915" s="409"/>
      <c r="S915" s="409"/>
      <c r="T915" s="409"/>
      <c r="U915" s="409"/>
      <c r="V915" s="409"/>
      <c r="W915" s="409"/>
      <c r="X915" s="409"/>
      <c r="Y915" s="409"/>
      <c r="Z915" s="409"/>
      <c r="AA915" s="409"/>
      <c r="AB915" s="409"/>
      <c r="AC915" s="409"/>
    </row>
    <row r="916" spans="1:30" s="160" customFormat="1">
      <c r="A916" s="402" t="s">
        <v>39</v>
      </c>
      <c r="B916" s="403" t="s">
        <v>40</v>
      </c>
      <c r="C916" s="402" t="s">
        <v>41</v>
      </c>
      <c r="D916" s="404" t="s">
        <v>42</v>
      </c>
      <c r="E916" s="379" t="s">
        <v>43</v>
      </c>
      <c r="F916" s="460" t="s">
        <v>44</v>
      </c>
      <c r="G916" s="398"/>
      <c r="H916" s="398"/>
      <c r="I916" s="398"/>
      <c r="J916" s="398"/>
      <c r="K916" s="398"/>
      <c r="L916" s="398"/>
      <c r="M916" s="398"/>
      <c r="N916" s="398"/>
      <c r="O916" s="398"/>
      <c r="P916" s="398"/>
      <c r="Q916" s="398"/>
      <c r="R916" s="398"/>
      <c r="S916" s="398"/>
      <c r="T916" s="398"/>
      <c r="U916" s="398"/>
      <c r="V916" s="398"/>
      <c r="W916" s="398"/>
      <c r="X916" s="398"/>
      <c r="Y916" s="398"/>
      <c r="Z916" s="398"/>
      <c r="AA916" s="398"/>
      <c r="AB916" s="398"/>
      <c r="AC916" s="398"/>
      <c r="AD916" s="398"/>
    </row>
    <row r="917" spans="1:30" s="160" customFormat="1">
      <c r="A917" s="402"/>
      <c r="B917" s="403"/>
      <c r="C917" s="402"/>
      <c r="D917" s="404"/>
      <c r="E917" s="379"/>
      <c r="F917" s="460"/>
      <c r="G917" s="398"/>
      <c r="H917" s="398"/>
      <c r="I917" s="398"/>
      <c r="J917" s="398"/>
      <c r="K917" s="398"/>
      <c r="L917" s="398"/>
      <c r="M917" s="398"/>
      <c r="N917" s="398"/>
      <c r="O917" s="398"/>
      <c r="P917" s="398"/>
      <c r="Q917" s="398"/>
      <c r="R917" s="398"/>
      <c r="S917" s="398"/>
      <c r="T917" s="398"/>
      <c r="U917" s="398"/>
      <c r="V917" s="398"/>
      <c r="W917" s="398"/>
      <c r="X917" s="398"/>
      <c r="Y917" s="398"/>
      <c r="Z917" s="398"/>
      <c r="AA917" s="398"/>
      <c r="AB917" s="398"/>
      <c r="AC917" s="398"/>
      <c r="AD917" s="398"/>
    </row>
    <row r="918" spans="1:30" s="160" customFormat="1" ht="77.25">
      <c r="A918" s="158" t="s">
        <v>194</v>
      </c>
      <c r="B918" s="129" t="s">
        <v>2365</v>
      </c>
      <c r="C918" s="438"/>
      <c r="D918" s="148"/>
      <c r="E918" s="458"/>
      <c r="F918" s="385"/>
      <c r="G918" s="398"/>
      <c r="H918" s="398"/>
      <c r="I918" s="398"/>
      <c r="J918" s="398"/>
      <c r="K918" s="398"/>
      <c r="L918" s="398"/>
      <c r="M918" s="398"/>
      <c r="N918" s="398"/>
      <c r="O918" s="398"/>
      <c r="P918" s="398"/>
      <c r="Q918" s="398"/>
      <c r="R918" s="398"/>
      <c r="S918" s="398"/>
      <c r="T918" s="398"/>
      <c r="U918" s="398"/>
      <c r="V918" s="398"/>
      <c r="W918" s="398"/>
      <c r="X918" s="398"/>
      <c r="Y918" s="398"/>
      <c r="Z918" s="398"/>
      <c r="AA918" s="398"/>
      <c r="AB918" s="398"/>
      <c r="AC918" s="398"/>
      <c r="AD918" s="398"/>
    </row>
    <row r="919" spans="1:30" s="160" customFormat="1">
      <c r="A919" s="158"/>
      <c r="B919" s="129" t="s">
        <v>1657</v>
      </c>
      <c r="C919" s="438"/>
      <c r="D919" s="148"/>
      <c r="E919" s="458"/>
      <c r="F919" s="385"/>
      <c r="G919" s="398"/>
      <c r="H919" s="398"/>
      <c r="I919" s="398"/>
      <c r="J919" s="398"/>
      <c r="K919" s="398"/>
      <c r="L919" s="398"/>
      <c r="M919" s="398"/>
      <c r="N919" s="398"/>
      <c r="O919" s="398"/>
      <c r="P919" s="398"/>
      <c r="Q919" s="398"/>
      <c r="R919" s="398"/>
      <c r="S919" s="398"/>
      <c r="T919" s="398"/>
      <c r="U919" s="398"/>
      <c r="V919" s="398"/>
      <c r="W919" s="398"/>
      <c r="X919" s="398"/>
      <c r="Y919" s="398"/>
      <c r="Z919" s="398"/>
      <c r="AA919" s="398"/>
      <c r="AB919" s="398"/>
      <c r="AC919" s="398"/>
      <c r="AD919" s="398"/>
    </row>
    <row r="920" spans="1:30" s="160" customFormat="1">
      <c r="A920" s="158"/>
      <c r="B920" s="129" t="s">
        <v>1658</v>
      </c>
      <c r="C920" s="438"/>
      <c r="D920" s="148"/>
      <c r="E920" s="458"/>
      <c r="F920" s="385"/>
      <c r="G920" s="398"/>
      <c r="H920" s="398"/>
      <c r="I920" s="398"/>
      <c r="J920" s="398"/>
      <c r="K920" s="398"/>
      <c r="L920" s="398"/>
      <c r="M920" s="398"/>
      <c r="N920" s="398"/>
      <c r="O920" s="398"/>
      <c r="P920" s="398"/>
      <c r="Q920" s="398"/>
      <c r="R920" s="398"/>
      <c r="S920" s="398"/>
      <c r="T920" s="398"/>
      <c r="U920" s="398"/>
      <c r="V920" s="398"/>
      <c r="W920" s="398"/>
      <c r="X920" s="398"/>
      <c r="Y920" s="398"/>
      <c r="Z920" s="398"/>
      <c r="AA920" s="398"/>
      <c r="AB920" s="398"/>
      <c r="AC920" s="398"/>
      <c r="AD920" s="398"/>
    </row>
    <row r="921" spans="1:30" s="160" customFormat="1">
      <c r="A921" s="158"/>
      <c r="B921" s="129" t="s">
        <v>1659</v>
      </c>
      <c r="C921" s="438"/>
      <c r="D921" s="148"/>
      <c r="E921" s="458"/>
      <c r="F921" s="385"/>
      <c r="G921" s="398"/>
      <c r="H921" s="398"/>
      <c r="I921" s="398"/>
      <c r="J921" s="398"/>
      <c r="K921" s="398"/>
      <c r="L921" s="398"/>
      <c r="M921" s="398"/>
      <c r="N921" s="398"/>
      <c r="O921" s="398"/>
      <c r="P921" s="398"/>
      <c r="Q921" s="398"/>
      <c r="R921" s="398"/>
      <c r="S921" s="398"/>
      <c r="T921" s="398"/>
      <c r="U921" s="398"/>
      <c r="V921" s="398"/>
      <c r="W921" s="398"/>
      <c r="X921" s="398"/>
      <c r="Y921" s="398"/>
      <c r="Z921" s="398"/>
      <c r="AA921" s="398"/>
      <c r="AB921" s="398"/>
      <c r="AC921" s="398"/>
      <c r="AD921" s="398"/>
    </row>
    <row r="922" spans="1:30" s="160" customFormat="1" ht="26.25">
      <c r="A922" s="158"/>
      <c r="B922" s="129" t="s">
        <v>1668</v>
      </c>
      <c r="C922" s="438"/>
      <c r="D922" s="148"/>
      <c r="E922" s="458"/>
      <c r="F922" s="385"/>
      <c r="G922" s="398"/>
      <c r="H922" s="398"/>
      <c r="I922" s="398"/>
      <c r="J922" s="398"/>
      <c r="K922" s="398"/>
      <c r="L922" s="398"/>
      <c r="M922" s="398"/>
      <c r="N922" s="398"/>
      <c r="O922" s="398"/>
      <c r="P922" s="398"/>
      <c r="Q922" s="398"/>
      <c r="R922" s="398"/>
      <c r="S922" s="398"/>
      <c r="T922" s="398"/>
      <c r="U922" s="398"/>
      <c r="V922" s="398"/>
      <c r="W922" s="398"/>
      <c r="X922" s="398"/>
      <c r="Y922" s="398"/>
      <c r="Z922" s="398"/>
      <c r="AA922" s="398"/>
      <c r="AB922" s="398"/>
      <c r="AC922" s="398"/>
      <c r="AD922" s="398"/>
    </row>
    <row r="923" spans="1:30" s="160" customFormat="1" ht="109.5" customHeight="1">
      <c r="A923" s="158"/>
      <c r="B923" s="129" t="s">
        <v>1660</v>
      </c>
      <c r="C923" s="438"/>
      <c r="D923" s="148"/>
      <c r="E923" s="458"/>
      <c r="F923" s="385"/>
      <c r="G923" s="398"/>
      <c r="H923" s="398"/>
      <c r="I923" s="398"/>
      <c r="J923" s="398"/>
      <c r="K923" s="398"/>
      <c r="L923" s="398"/>
      <c r="M923" s="398"/>
      <c r="N923" s="398"/>
      <c r="O923" s="398"/>
      <c r="P923" s="398"/>
      <c r="Q923" s="398"/>
      <c r="R923" s="398"/>
      <c r="S923" s="398"/>
      <c r="T923" s="398"/>
      <c r="U923" s="398"/>
      <c r="V923" s="398"/>
      <c r="W923" s="398"/>
      <c r="X923" s="398"/>
      <c r="Y923" s="398"/>
      <c r="Z923" s="398"/>
      <c r="AA923" s="398"/>
      <c r="AB923" s="398"/>
      <c r="AC923" s="398"/>
      <c r="AD923" s="398"/>
    </row>
    <row r="924" spans="1:30" s="160" customFormat="1" ht="70.5" customHeight="1">
      <c r="A924" s="158"/>
      <c r="B924" s="129" t="s">
        <v>1661</v>
      </c>
      <c r="C924" s="438"/>
      <c r="D924" s="148"/>
      <c r="E924" s="458"/>
      <c r="F924" s="385"/>
      <c r="G924" s="398"/>
      <c r="H924" s="398"/>
      <c r="I924" s="398"/>
      <c r="J924" s="398"/>
      <c r="K924" s="398"/>
      <c r="L924" s="398"/>
      <c r="M924" s="398"/>
      <c r="N924" s="398"/>
      <c r="O924" s="398"/>
      <c r="P924" s="398"/>
      <c r="Q924" s="398"/>
      <c r="R924" s="398"/>
      <c r="S924" s="398"/>
      <c r="T924" s="398"/>
      <c r="U924" s="398"/>
      <c r="V924" s="398"/>
      <c r="W924" s="398"/>
      <c r="X924" s="398"/>
      <c r="Y924" s="398"/>
      <c r="Z924" s="398"/>
      <c r="AA924" s="398"/>
      <c r="AB924" s="398"/>
      <c r="AC924" s="398"/>
      <c r="AD924" s="398"/>
    </row>
    <row r="925" spans="1:30" s="160" customFormat="1" ht="64.5">
      <c r="A925" s="158"/>
      <c r="B925" s="898" t="s">
        <v>2559</v>
      </c>
      <c r="C925" s="438"/>
      <c r="D925" s="148"/>
      <c r="E925" s="458"/>
      <c r="F925" s="385"/>
      <c r="G925" s="398"/>
      <c r="H925" s="398"/>
      <c r="I925" s="398"/>
      <c r="J925" s="398"/>
      <c r="K925" s="398"/>
      <c r="L925" s="398"/>
      <c r="M925" s="398"/>
      <c r="N925" s="398"/>
      <c r="O925" s="398"/>
      <c r="P925" s="398"/>
      <c r="Q925" s="398"/>
      <c r="R925" s="398"/>
      <c r="S925" s="398"/>
      <c r="T925" s="398"/>
      <c r="U925" s="398"/>
      <c r="V925" s="398"/>
      <c r="W925" s="398"/>
      <c r="X925" s="398"/>
      <c r="Y925" s="398"/>
      <c r="Z925" s="398"/>
      <c r="AA925" s="398"/>
      <c r="AB925" s="398"/>
      <c r="AC925" s="398"/>
      <c r="AD925" s="398"/>
    </row>
    <row r="926" spans="1:30" s="160" customFormat="1">
      <c r="A926" s="158"/>
      <c r="B926" s="898" t="s">
        <v>2560</v>
      </c>
      <c r="C926" s="438" t="s">
        <v>48</v>
      </c>
      <c r="D926" s="148">
        <v>235</v>
      </c>
      <c r="E926" s="458"/>
      <c r="F926" s="385">
        <f>E926*D926</f>
        <v>0</v>
      </c>
      <c r="G926" s="409"/>
      <c r="H926" s="823"/>
      <c r="I926" s="398"/>
      <c r="J926" s="398"/>
      <c r="K926" s="398"/>
      <c r="L926" s="398"/>
      <c r="M926" s="398"/>
      <c r="N926" s="398"/>
      <c r="O926" s="398"/>
      <c r="P926" s="398"/>
      <c r="Q926" s="398"/>
      <c r="R926" s="398"/>
      <c r="S926" s="398"/>
      <c r="T926" s="398"/>
      <c r="U926" s="398"/>
      <c r="V926" s="398"/>
      <c r="W926" s="398"/>
      <c r="X926" s="398"/>
      <c r="Y926" s="398"/>
      <c r="Z926" s="398"/>
      <c r="AA926" s="398"/>
      <c r="AB926" s="398"/>
      <c r="AC926" s="398"/>
      <c r="AD926" s="398"/>
    </row>
    <row r="927" spans="1:30" s="160" customFormat="1">
      <c r="A927" s="158"/>
      <c r="B927" s="129"/>
      <c r="C927" s="438"/>
      <c r="D927" s="148"/>
      <c r="E927" s="458"/>
      <c r="F927" s="385"/>
      <c r="G927" s="398"/>
      <c r="H927" s="398"/>
      <c r="I927" s="398"/>
      <c r="J927" s="398"/>
      <c r="K927" s="398"/>
      <c r="L927" s="398"/>
      <c r="M927" s="398"/>
      <c r="N927" s="398"/>
      <c r="O927" s="398"/>
      <c r="P927" s="398"/>
      <c r="Q927" s="398"/>
      <c r="R927" s="398"/>
      <c r="S927" s="398"/>
      <c r="T927" s="398"/>
      <c r="U927" s="398"/>
      <c r="V927" s="398"/>
      <c r="W927" s="398"/>
      <c r="X927" s="398"/>
      <c r="Y927" s="398"/>
      <c r="Z927" s="398"/>
      <c r="AA927" s="398"/>
      <c r="AB927" s="398"/>
      <c r="AC927" s="398"/>
      <c r="AD927" s="398"/>
    </row>
    <row r="928" spans="1:30" s="160" customFormat="1" ht="114.75" customHeight="1">
      <c r="A928" s="158" t="s">
        <v>257</v>
      </c>
      <c r="B928" s="164" t="s">
        <v>1663</v>
      </c>
      <c r="C928" s="438"/>
      <c r="D928" s="148"/>
      <c r="E928" s="458"/>
      <c r="F928" s="385"/>
      <c r="G928" s="398"/>
      <c r="H928" s="398"/>
      <c r="I928" s="398"/>
      <c r="J928" s="398"/>
      <c r="K928" s="398"/>
      <c r="L928" s="398"/>
      <c r="M928" s="398"/>
      <c r="N928" s="398"/>
      <c r="O928" s="398"/>
      <c r="P928" s="398"/>
      <c r="Q928" s="398"/>
      <c r="R928" s="398"/>
      <c r="S928" s="398"/>
      <c r="T928" s="398"/>
      <c r="U928" s="398"/>
      <c r="V928" s="398"/>
      <c r="W928" s="398"/>
      <c r="X928" s="398"/>
      <c r="Y928" s="398"/>
      <c r="Z928" s="398"/>
      <c r="AA928" s="398"/>
      <c r="AB928" s="398"/>
      <c r="AC928" s="398"/>
      <c r="AD928" s="398"/>
    </row>
    <row r="929" spans="1:30" s="160" customFormat="1" ht="39">
      <c r="A929" s="158"/>
      <c r="B929" s="898" t="s">
        <v>2561</v>
      </c>
      <c r="C929" s="438"/>
      <c r="D929" s="148"/>
      <c r="E929" s="458"/>
      <c r="F929" s="385"/>
      <c r="G929" s="398"/>
      <c r="H929" s="398"/>
      <c r="I929" s="398"/>
      <c r="J929" s="398"/>
      <c r="K929" s="398"/>
      <c r="L929" s="398"/>
      <c r="M929" s="398"/>
      <c r="N929" s="398"/>
      <c r="O929" s="398"/>
      <c r="P929" s="398"/>
      <c r="Q929" s="398"/>
      <c r="R929" s="398"/>
      <c r="S929" s="398"/>
      <c r="T929" s="398"/>
      <c r="U929" s="398"/>
      <c r="V929" s="398"/>
      <c r="W929" s="398"/>
      <c r="X929" s="398"/>
      <c r="Y929" s="398"/>
      <c r="Z929" s="398"/>
      <c r="AA929" s="398"/>
      <c r="AB929" s="398"/>
      <c r="AC929" s="398"/>
      <c r="AD929" s="398"/>
    </row>
    <row r="930" spans="1:30" s="112" customFormat="1" ht="15.75" thickBot="1">
      <c r="A930" s="398"/>
      <c r="B930" s="898" t="s">
        <v>2562</v>
      </c>
      <c r="C930" s="438" t="s">
        <v>120</v>
      </c>
      <c r="D930" s="148">
        <v>21.8</v>
      </c>
      <c r="E930" s="458"/>
      <c r="F930" s="385">
        <f>E930*D930</f>
        <v>0</v>
      </c>
      <c r="G930"/>
      <c r="H930"/>
      <c r="I930"/>
      <c r="J930"/>
      <c r="K930"/>
      <c r="L930"/>
      <c r="M930"/>
      <c r="N930"/>
      <c r="O930"/>
      <c r="P930"/>
      <c r="Q930"/>
      <c r="R930"/>
      <c r="S930"/>
      <c r="T930"/>
      <c r="U930"/>
      <c r="V930"/>
      <c r="W930"/>
      <c r="X930"/>
      <c r="Y930"/>
      <c r="Z930"/>
      <c r="AA930"/>
      <c r="AB930"/>
      <c r="AC930"/>
    </row>
    <row r="931" spans="1:30" s="60" customFormat="1" ht="15.75" thickBot="1">
      <c r="A931" s="158"/>
      <c r="B931" s="792" t="s">
        <v>49</v>
      </c>
      <c r="C931" s="793"/>
      <c r="D931" s="794"/>
      <c r="E931" s="738"/>
      <c r="F931" s="739">
        <f>SUM(F900:F930)</f>
        <v>0</v>
      </c>
      <c r="G931" s="399"/>
      <c r="H931" s="399"/>
      <c r="I931" s="399"/>
      <c r="J931" s="399"/>
      <c r="K931" s="399"/>
      <c r="L931" s="399"/>
      <c r="M931" s="399"/>
      <c r="N931" s="399"/>
      <c r="O931" s="399"/>
      <c r="P931" s="399"/>
      <c r="Q931" s="399"/>
      <c r="R931" s="399"/>
      <c r="S931" s="399"/>
      <c r="T931" s="399"/>
      <c r="U931" s="399"/>
      <c r="V931" s="399"/>
      <c r="W931" s="399"/>
      <c r="X931" s="399"/>
      <c r="Y931" s="399"/>
      <c r="Z931" s="399"/>
      <c r="AA931" s="399"/>
      <c r="AB931" s="399"/>
      <c r="AC931" s="399"/>
    </row>
    <row r="932" spans="1:30" s="60" customFormat="1">
      <c r="A932" s="158"/>
      <c r="B932" s="814"/>
      <c r="C932" s="799"/>
      <c r="D932" s="800"/>
      <c r="E932" s="801"/>
      <c r="F932" s="462"/>
      <c r="G932" s="409"/>
      <c r="H932" s="409"/>
      <c r="I932" s="409"/>
      <c r="J932" s="409"/>
      <c r="K932" s="409"/>
      <c r="L932" s="409"/>
      <c r="M932" s="409"/>
      <c r="N932" s="409"/>
      <c r="O932" s="409"/>
      <c r="P932" s="409"/>
      <c r="Q932" s="409"/>
      <c r="R932" s="409"/>
      <c r="S932" s="409"/>
      <c r="T932" s="409"/>
      <c r="U932" s="409"/>
      <c r="V932" s="409"/>
      <c r="W932" s="409"/>
      <c r="X932" s="409"/>
      <c r="Y932" s="409"/>
      <c r="Z932" s="409"/>
      <c r="AA932" s="409"/>
      <c r="AB932" s="409"/>
      <c r="AC932" s="409"/>
    </row>
    <row r="933" spans="1:30" s="60" customFormat="1">
      <c r="G933" s="409"/>
      <c r="H933" s="409"/>
      <c r="I933" s="409"/>
      <c r="J933" s="409"/>
      <c r="K933" s="409"/>
      <c r="L933" s="409"/>
      <c r="M933" s="409"/>
      <c r="N933" s="409"/>
      <c r="O933" s="409"/>
      <c r="P933" s="409"/>
      <c r="Q933" s="409"/>
      <c r="R933" s="409"/>
      <c r="S933" s="409"/>
      <c r="T933" s="409"/>
      <c r="U933" s="409"/>
      <c r="V933" s="409"/>
      <c r="W933" s="409"/>
      <c r="X933" s="409"/>
      <c r="Y933" s="409"/>
      <c r="Z933" s="409"/>
      <c r="AA933" s="409"/>
      <c r="AB933" s="409"/>
      <c r="AC933" s="409"/>
    </row>
    <row r="934" spans="1:30" s="118" customFormat="1">
      <c r="A934" s="786" t="s">
        <v>1741</v>
      </c>
      <c r="B934" s="787" t="s">
        <v>1742</v>
      </c>
      <c r="C934" s="812"/>
      <c r="D934" s="812"/>
      <c r="E934" s="813"/>
      <c r="F934" s="813"/>
      <c r="G934" s="409"/>
      <c r="H934" s="409"/>
      <c r="I934" s="409"/>
      <c r="J934" s="409"/>
      <c r="K934" s="409"/>
      <c r="L934" s="409"/>
      <c r="M934" s="409"/>
      <c r="N934" s="409"/>
      <c r="O934" s="409"/>
      <c r="P934" s="409"/>
      <c r="Q934" s="409"/>
      <c r="R934" s="409"/>
      <c r="S934" s="409"/>
      <c r="T934" s="409"/>
      <c r="U934" s="409"/>
      <c r="V934" s="409"/>
      <c r="W934" s="409"/>
      <c r="X934" s="409"/>
      <c r="Y934" s="409"/>
      <c r="Z934" s="409"/>
      <c r="AA934" s="409"/>
      <c r="AB934" s="409"/>
      <c r="AC934" s="409"/>
    </row>
    <row r="935" spans="1:30" s="60" customFormat="1">
      <c r="A935" s="402" t="s">
        <v>39</v>
      </c>
      <c r="B935" s="403" t="s">
        <v>40</v>
      </c>
      <c r="C935" s="402" t="s">
        <v>41</v>
      </c>
      <c r="D935" s="404" t="s">
        <v>42</v>
      </c>
      <c r="E935" s="379" t="s">
        <v>43</v>
      </c>
      <c r="F935" s="460" t="s">
        <v>44</v>
      </c>
      <c r="G935"/>
      <c r="H935"/>
      <c r="I935"/>
      <c r="J935"/>
      <c r="K935"/>
      <c r="L935"/>
      <c r="M935"/>
      <c r="N935"/>
      <c r="O935"/>
      <c r="P935"/>
      <c r="Q935"/>
      <c r="R935"/>
      <c r="S935"/>
      <c r="T935"/>
      <c r="U935"/>
      <c r="V935"/>
      <c r="W935"/>
      <c r="X935"/>
      <c r="Y935"/>
      <c r="Z935"/>
      <c r="AA935"/>
      <c r="AB935"/>
      <c r="AC935"/>
    </row>
    <row r="936" spans="1:30" s="60" customFormat="1">
      <c r="A936" s="402"/>
      <c r="B936" s="403"/>
      <c r="C936" s="402"/>
      <c r="D936" s="404"/>
      <c r="E936" s="379"/>
      <c r="F936" s="460"/>
      <c r="G936" s="409"/>
      <c r="H936" s="409"/>
      <c r="I936" s="409"/>
      <c r="J936" s="409"/>
      <c r="K936" s="409"/>
      <c r="L936" s="409"/>
      <c r="M936" s="409"/>
      <c r="N936" s="409"/>
      <c r="O936" s="409"/>
      <c r="P936" s="409"/>
      <c r="Q936" s="409"/>
      <c r="R936" s="409"/>
      <c r="S936" s="409"/>
      <c r="T936" s="409"/>
      <c r="U936" s="409"/>
      <c r="V936" s="409"/>
      <c r="W936" s="409"/>
      <c r="X936" s="409"/>
      <c r="Y936" s="409"/>
      <c r="Z936" s="409"/>
      <c r="AA936" s="409"/>
      <c r="AB936" s="409"/>
      <c r="AC936" s="409"/>
    </row>
    <row r="937" spans="1:30" s="60" customFormat="1" ht="223.5" customHeight="1">
      <c r="A937" s="158" t="s">
        <v>1743</v>
      </c>
      <c r="B937" s="904" t="s">
        <v>2898</v>
      </c>
      <c r="C937" s="438" t="s">
        <v>48</v>
      </c>
      <c r="D937" s="148">
        <v>43.15</v>
      </c>
      <c r="E937" s="850"/>
      <c r="F937" s="851">
        <f>E937*D937</f>
        <v>0</v>
      </c>
      <c r="G937"/>
      <c r="H937"/>
      <c r="I937"/>
      <c r="J937"/>
      <c r="K937"/>
      <c r="L937"/>
      <c r="M937"/>
      <c r="N937"/>
      <c r="O937"/>
      <c r="P937"/>
      <c r="Q937"/>
      <c r="R937"/>
      <c r="S937"/>
      <c r="T937"/>
      <c r="U937"/>
      <c r="V937"/>
      <c r="W937"/>
      <c r="X937"/>
      <c r="Y937"/>
      <c r="Z937"/>
      <c r="AA937"/>
      <c r="AB937"/>
      <c r="AC937"/>
    </row>
    <row r="938" spans="1:30" s="60" customFormat="1">
      <c r="A938" s="158"/>
      <c r="B938" s="129"/>
      <c r="C938" s="438"/>
      <c r="D938" s="148"/>
      <c r="E938" s="850"/>
      <c r="F938" s="851"/>
      <c r="G938"/>
      <c r="H938"/>
      <c r="I938"/>
      <c r="J938"/>
      <c r="K938"/>
      <c r="L938"/>
      <c r="M938"/>
      <c r="N938"/>
      <c r="O938"/>
      <c r="P938"/>
      <c r="Q938"/>
      <c r="R938"/>
      <c r="S938"/>
      <c r="T938"/>
      <c r="U938"/>
      <c r="V938"/>
      <c r="W938"/>
      <c r="X938"/>
      <c r="Y938"/>
      <c r="Z938"/>
      <c r="AA938"/>
      <c r="AB938"/>
      <c r="AC938"/>
    </row>
    <row r="939" spans="1:30" s="60" customFormat="1" ht="77.25">
      <c r="A939" s="158" t="s">
        <v>1753</v>
      </c>
      <c r="B939" s="129" t="s">
        <v>1744</v>
      </c>
      <c r="C939" s="438" t="s">
        <v>45</v>
      </c>
      <c r="D939" s="148">
        <v>2</v>
      </c>
      <c r="E939" s="850"/>
      <c r="F939" s="851">
        <f>SUM(D939*E939)</f>
        <v>0</v>
      </c>
      <c r="G939"/>
      <c r="H939"/>
      <c r="I939"/>
      <c r="J939"/>
      <c r="K939"/>
      <c r="L939"/>
      <c r="M939"/>
      <c r="N939"/>
      <c r="O939"/>
      <c r="P939"/>
      <c r="Q939"/>
      <c r="R939"/>
      <c r="S939"/>
      <c r="T939"/>
      <c r="U939"/>
      <c r="V939"/>
      <c r="W939"/>
      <c r="X939"/>
      <c r="Y939"/>
      <c r="Z939"/>
      <c r="AA939"/>
      <c r="AB939"/>
      <c r="AC939"/>
    </row>
    <row r="940" spans="1:30" s="60" customFormat="1">
      <c r="A940" s="158"/>
      <c r="B940" s="129"/>
      <c r="C940" s="442"/>
      <c r="D940" s="442"/>
      <c r="E940" s="853"/>
      <c r="F940" s="853"/>
      <c r="G940"/>
      <c r="H940"/>
      <c r="I940"/>
      <c r="J940"/>
      <c r="K940"/>
      <c r="L940"/>
      <c r="M940"/>
      <c r="N940"/>
      <c r="O940"/>
      <c r="P940"/>
      <c r="Q940"/>
      <c r="R940"/>
      <c r="S940"/>
      <c r="T940"/>
      <c r="U940"/>
      <c r="V940"/>
      <c r="W940"/>
      <c r="X940"/>
      <c r="Y940"/>
      <c r="Z940"/>
      <c r="AA940"/>
      <c r="AB940"/>
      <c r="AC940"/>
    </row>
    <row r="941" spans="1:30" s="60" customFormat="1">
      <c r="A941" s="158"/>
      <c r="B941" s="129"/>
      <c r="C941" s="438"/>
      <c r="D941" s="148"/>
      <c r="E941" s="850"/>
      <c r="F941" s="851"/>
      <c r="G941"/>
      <c r="H941"/>
      <c r="I941"/>
      <c r="J941"/>
      <c r="K941"/>
      <c r="L941"/>
      <c r="M941"/>
      <c r="N941"/>
      <c r="O941"/>
      <c r="P941"/>
      <c r="Q941"/>
      <c r="R941"/>
      <c r="S941"/>
      <c r="T941"/>
      <c r="U941"/>
      <c r="V941"/>
      <c r="W941"/>
      <c r="X941"/>
      <c r="Y941"/>
      <c r="Z941"/>
      <c r="AA941"/>
      <c r="AB941"/>
      <c r="AC941"/>
    </row>
    <row r="942" spans="1:30" ht="77.25">
      <c r="A942" s="158" t="s">
        <v>1754</v>
      </c>
      <c r="B942" s="129" t="s">
        <v>1745</v>
      </c>
      <c r="C942" s="438" t="s">
        <v>45</v>
      </c>
      <c r="D942" s="148">
        <v>5</v>
      </c>
      <c r="E942" s="850"/>
      <c r="F942" s="851">
        <f>SUM(D942*E942)</f>
        <v>0</v>
      </c>
    </row>
    <row r="943" spans="1:30">
      <c r="A943" s="158"/>
      <c r="B943" s="129"/>
      <c r="D943" s="815"/>
    </row>
    <row r="944" spans="1:30">
      <c r="A944" s="158"/>
      <c r="B944" s="129"/>
      <c r="C944" s="438"/>
      <c r="D944" s="148"/>
      <c r="E944" s="458"/>
      <c r="F944" s="385"/>
    </row>
    <row r="945" spans="1:7" ht="146.25" customHeight="1">
      <c r="A945" s="158" t="s">
        <v>1755</v>
      </c>
      <c r="B945" s="898" t="s">
        <v>2563</v>
      </c>
      <c r="C945" s="438"/>
      <c r="D945" s="148"/>
      <c r="E945" s="458"/>
      <c r="F945" s="385"/>
      <c r="G945" s="872"/>
    </row>
    <row r="946" spans="1:7" ht="26.25">
      <c r="A946" s="158"/>
      <c r="B946" s="129" t="s">
        <v>1746</v>
      </c>
      <c r="C946" s="438" t="s">
        <v>45</v>
      </c>
      <c r="D946" s="148">
        <v>1</v>
      </c>
      <c r="E946" s="458"/>
      <c r="F946" s="385">
        <f>SUM(D946*E946)</f>
        <v>0</v>
      </c>
    </row>
    <row r="947" spans="1:7">
      <c r="A947" s="158"/>
      <c r="B947" s="129" t="s">
        <v>1747</v>
      </c>
      <c r="C947" s="438" t="s">
        <v>45</v>
      </c>
      <c r="D947" s="148">
        <v>2</v>
      </c>
      <c r="E947" s="458"/>
      <c r="F947" s="385">
        <f>SUM(D947*E947)</f>
        <v>0</v>
      </c>
    </row>
    <row r="948" spans="1:7" ht="26.25">
      <c r="A948" s="158"/>
      <c r="B948" s="129" t="s">
        <v>1748</v>
      </c>
      <c r="C948" s="438" t="s">
        <v>45</v>
      </c>
      <c r="D948" s="148">
        <v>1</v>
      </c>
      <c r="E948" s="458"/>
      <c r="F948" s="385">
        <f>SUM(D948*E948)</f>
        <v>0</v>
      </c>
    </row>
    <row r="949" spans="1:7">
      <c r="A949" s="158"/>
      <c r="B949" s="129" t="s">
        <v>1749</v>
      </c>
      <c r="C949" s="438" t="s">
        <v>45</v>
      </c>
      <c r="D949" s="148">
        <v>2</v>
      </c>
      <c r="E949" s="458"/>
      <c r="F949" s="385">
        <f>SUM(D949*E949)</f>
        <v>0</v>
      </c>
    </row>
    <row r="950" spans="1:7" ht="26.25">
      <c r="A950" s="158"/>
      <c r="B950" s="129" t="s">
        <v>1750</v>
      </c>
      <c r="C950" s="438" t="s">
        <v>45</v>
      </c>
      <c r="D950" s="148">
        <v>1</v>
      </c>
      <c r="E950" s="458"/>
      <c r="F950" s="385">
        <f>SUM(D950*E950)</f>
        <v>0</v>
      </c>
    </row>
    <row r="951" spans="1:7">
      <c r="A951" s="158"/>
      <c r="B951" s="129"/>
      <c r="C951" s="438"/>
      <c r="D951" s="148"/>
      <c r="E951" s="458"/>
      <c r="F951" s="385"/>
    </row>
    <row r="952" spans="1:7" ht="145.9" customHeight="1">
      <c r="A952" s="158" t="s">
        <v>1756</v>
      </c>
      <c r="B952" s="129" t="s">
        <v>2564</v>
      </c>
      <c r="C952" s="438"/>
      <c r="D952" s="148"/>
      <c r="E952" s="850"/>
      <c r="F952" s="851"/>
      <c r="G952" s="872"/>
    </row>
    <row r="953" spans="1:7">
      <c r="A953" s="158"/>
      <c r="B953" s="129" t="s">
        <v>1751</v>
      </c>
      <c r="C953" s="438" t="s">
        <v>45</v>
      </c>
      <c r="D953" s="148">
        <v>1</v>
      </c>
      <c r="E953" s="850"/>
      <c r="F953" s="851">
        <f>SUM(D953*E953)</f>
        <v>0</v>
      </c>
    </row>
    <row r="954" spans="1:7" ht="26.25">
      <c r="A954" s="158"/>
      <c r="B954" s="129" t="s">
        <v>1748</v>
      </c>
      <c r="C954" s="438" t="s">
        <v>45</v>
      </c>
      <c r="D954" s="148">
        <v>1</v>
      </c>
      <c r="E954" s="850"/>
      <c r="F954" s="851">
        <f>SUM(D954*E954)</f>
        <v>0</v>
      </c>
    </row>
    <row r="955" spans="1:7">
      <c r="A955" s="158"/>
      <c r="B955" s="129" t="s">
        <v>1749</v>
      </c>
      <c r="C955" s="438" t="s">
        <v>45</v>
      </c>
      <c r="D955" s="148">
        <v>1</v>
      </c>
      <c r="E955" s="850"/>
      <c r="F955" s="851">
        <f>SUM(D955*E955)</f>
        <v>0</v>
      </c>
    </row>
    <row r="956" spans="1:7">
      <c r="E956" s="852"/>
      <c r="F956" s="852"/>
    </row>
    <row r="957" spans="1:7" ht="51.75">
      <c r="A957" s="158" t="s">
        <v>1757</v>
      </c>
      <c r="B957" s="129" t="s">
        <v>1752</v>
      </c>
      <c r="C957" s="438" t="s">
        <v>48</v>
      </c>
      <c r="D957" s="148">
        <v>11.5</v>
      </c>
      <c r="E957" s="850"/>
      <c r="F957" s="851">
        <f>SUM(D957*E957)</f>
        <v>0</v>
      </c>
    </row>
    <row r="958" spans="1:7">
      <c r="A958" s="817"/>
      <c r="B958" s="129"/>
      <c r="D958" s="815"/>
      <c r="E958" s="852"/>
      <c r="F958" s="852"/>
    </row>
    <row r="959" spans="1:7" ht="178.5">
      <c r="A959" s="158" t="s">
        <v>1759</v>
      </c>
      <c r="B959" s="164" t="s">
        <v>2565</v>
      </c>
      <c r="C959" s="438" t="s">
        <v>120</v>
      </c>
      <c r="D959" s="148">
        <v>4</v>
      </c>
      <c r="E959" s="850"/>
      <c r="F959" s="851">
        <f>SUM(D959*E959)</f>
        <v>0</v>
      </c>
    </row>
    <row r="960" spans="1:7" ht="15.75" thickBot="1">
      <c r="A960" s="158"/>
      <c r="B960" s="158"/>
      <c r="C960" s="158"/>
      <c r="D960" s="148"/>
      <c r="E960" s="458"/>
      <c r="F960" s="385"/>
    </row>
    <row r="961" spans="1:6" ht="15.75" thickBot="1">
      <c r="A961" s="158"/>
      <c r="B961" s="792" t="s">
        <v>49</v>
      </c>
      <c r="C961" s="793"/>
      <c r="D961" s="794"/>
      <c r="E961" s="738"/>
      <c r="F961" s="739">
        <f>SUM(F937:F960)</f>
        <v>0</v>
      </c>
    </row>
  </sheetData>
  <protectedRanges>
    <protectedRange password="CC7B" sqref="E938" name="Raspon1"/>
    <protectedRange password="CC7B" sqref="E939 E941:E942" name="Raspon1_1"/>
    <protectedRange password="CC7B" sqref="E945:E950" name="Raspon1_2"/>
    <protectedRange password="CC7B" sqref="E952:E955" name="Raspon1_3"/>
    <protectedRange password="CC7B" sqref="E957" name="Raspon1_4"/>
    <protectedRange password="CC7B" sqref="E959:E960" name="Raspon1_5"/>
  </protectedRanges>
  <mergeCells count="1">
    <mergeCell ref="D1:F2"/>
  </mergeCells>
  <pageMargins left="0.25" right="0.25" top="0.75" bottom="0.75" header="0.3" footer="0.3"/>
  <pageSetup paperSize="9" scale="97" fitToHeight="0" orientation="portrait" r:id="rId1"/>
  <headerFooter alignWithMargins="0"/>
  <rowBreaks count="81" manualBreakCount="81">
    <brk id="87" max="16383" man="1"/>
    <brk id="92" max="5" man="1"/>
    <brk id="96" max="5" man="1"/>
    <brk id="100" max="5" man="1"/>
    <brk id="105" max="16383" man="1"/>
    <brk id="117" max="5" man="1"/>
    <brk id="122" max="16383" man="1"/>
    <brk id="125" max="5" man="1"/>
    <brk id="132" max="5" man="1"/>
    <brk id="156" max="16383" man="1"/>
    <brk id="167" max="5" man="1"/>
    <brk id="173" max="16383" man="1"/>
    <brk id="180" max="16383" man="1"/>
    <brk id="193" max="5" man="1"/>
    <brk id="207" max="5" man="1"/>
    <brk id="215" max="16383" man="1"/>
    <brk id="221" max="5" man="1"/>
    <brk id="234" max="5" man="1"/>
    <brk id="254" max="16383" man="1"/>
    <brk id="280" max="16383" man="1"/>
    <brk id="287" max="16383" man="1"/>
    <brk id="301" max="16383" man="1"/>
    <brk id="309" max="16383" man="1"/>
    <brk id="316" max="5" man="1"/>
    <brk id="324" max="16383" man="1"/>
    <brk id="335" max="16383" man="1"/>
    <brk id="346" max="5" man="1"/>
    <brk id="354" max="5" man="1"/>
    <brk id="363" max="16383" man="1"/>
    <brk id="372" max="16383" man="1"/>
    <brk id="382" max="16383" man="1"/>
    <brk id="392" max="16383" man="1"/>
    <brk id="402" max="16383" man="1"/>
    <brk id="411" max="16383" man="1"/>
    <brk id="421" max="16383" man="1"/>
    <brk id="431" max="16383" man="1"/>
    <brk id="441" max="16383" man="1"/>
    <brk id="451" max="16383" man="1"/>
    <brk id="461" max="16383" man="1"/>
    <brk id="471" max="16383" man="1"/>
    <brk id="481" max="16383" man="1"/>
    <brk id="491" max="16383" man="1"/>
    <brk id="501" max="16383" man="1"/>
    <brk id="511" max="16383" man="1"/>
    <brk id="521" max="16383" man="1"/>
    <brk id="531" max="16383" man="1"/>
    <brk id="541" max="16383" man="1"/>
    <brk id="551" max="16383" man="1"/>
    <brk id="561" max="16383" man="1"/>
    <brk id="572" max="5" man="1"/>
    <brk id="582" max="5" man="1"/>
    <brk id="591" max="16383" man="1"/>
    <brk id="601" max="5" man="1"/>
    <brk id="611" max="5" man="1"/>
    <brk id="623" max="5" man="1"/>
    <brk id="634" max="5" man="1"/>
    <brk id="673" max="16383" man="1"/>
    <brk id="680" max="5" man="1"/>
    <brk id="685" max="5" man="1"/>
    <brk id="693" max="5" man="1"/>
    <brk id="704" max="5" man="1"/>
    <brk id="726" max="16383" man="1"/>
    <brk id="734" max="16383" man="1"/>
    <brk id="741" max="5" man="1"/>
    <brk id="751" max="16383" man="1"/>
    <brk id="757" max="5" man="1"/>
    <brk id="773" max="5" man="1"/>
    <brk id="779" max="16383" man="1"/>
    <brk id="788" max="16383" man="1"/>
    <brk id="795" max="16383" man="1"/>
    <brk id="810" max="5" man="1"/>
    <brk id="814" max="5" man="1"/>
    <brk id="818" max="5" man="1"/>
    <brk id="836" max="5" man="1"/>
    <brk id="849" max="5" man="1"/>
    <brk id="860" max="5" man="1"/>
    <brk id="868" max="16383" man="1"/>
    <brk id="899" max="5" man="1"/>
    <brk id="915" max="16383" man="1"/>
    <brk id="932" max="5" man="1"/>
    <brk id="943"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AD671"/>
  <sheetViews>
    <sheetView view="pageBreakPreview" topLeftCell="A420" zoomScale="90" zoomScaleNormal="100" zoomScaleSheetLayoutView="90" workbookViewId="0">
      <selection activeCell="A437" sqref="A437"/>
    </sheetView>
  </sheetViews>
  <sheetFormatPr defaultColWidth="8.85546875" defaultRowHeight="15"/>
  <cols>
    <col min="1" max="1" width="8" style="464" bestFit="1" customWidth="1"/>
    <col min="2" max="2" width="41" style="249" customWidth="1"/>
    <col min="3" max="3" width="9" style="464" customWidth="1"/>
    <col min="4" max="4" width="10.42578125" style="231" customWidth="1"/>
    <col min="5" max="5" width="13.42578125" style="395" bestFit="1" customWidth="1"/>
    <col min="6" max="6" width="18.140625" style="396" customWidth="1"/>
    <col min="7" max="8" width="12.7109375" customWidth="1"/>
    <col min="9" max="11" width="8.85546875" customWidth="1"/>
    <col min="12" max="13" width="5.5703125" customWidth="1"/>
    <col min="14" max="19" width="4.7109375" customWidth="1"/>
    <col min="31" max="16384" width="8.85546875" style="1"/>
  </cols>
  <sheetData>
    <row r="1" spans="1:6">
      <c r="A1" s="173"/>
      <c r="B1" s="382" t="s">
        <v>202</v>
      </c>
      <c r="C1" s="582" t="s">
        <v>148</v>
      </c>
      <c r="D1" s="951" t="s">
        <v>273</v>
      </c>
      <c r="E1" s="951"/>
      <c r="F1" s="951"/>
    </row>
    <row r="2" spans="1:6">
      <c r="A2" s="174" t="s">
        <v>1</v>
      </c>
      <c r="B2" s="175" t="s">
        <v>203</v>
      </c>
      <c r="C2" s="177"/>
      <c r="D2" s="952"/>
      <c r="E2" s="952"/>
      <c r="F2" s="952"/>
    </row>
    <row r="3" spans="1:6">
      <c r="A3" s="174"/>
      <c r="B3" s="176" t="s">
        <v>204</v>
      </c>
      <c r="C3" s="177"/>
      <c r="D3" s="541"/>
      <c r="E3" s="445"/>
      <c r="F3" s="509"/>
    </row>
    <row r="4" spans="1:6">
      <c r="A4" s="178"/>
      <c r="B4" s="179" t="s">
        <v>389</v>
      </c>
      <c r="C4" s="180" t="s">
        <v>2</v>
      </c>
      <c r="D4" s="542" t="s">
        <v>274</v>
      </c>
      <c r="E4" s="446"/>
      <c r="F4" s="510"/>
    </row>
    <row r="5" spans="1:6">
      <c r="A5" s="181"/>
      <c r="B5" s="182"/>
      <c r="C5" s="583"/>
      <c r="D5" s="543"/>
      <c r="E5" s="389"/>
      <c r="F5" s="391"/>
    </row>
    <row r="6" spans="1:6">
      <c r="A6" s="181"/>
      <c r="B6" s="182"/>
      <c r="C6" s="583"/>
      <c r="D6" s="543"/>
      <c r="E6" s="389"/>
      <c r="F6" s="391"/>
    </row>
    <row r="7" spans="1:6">
      <c r="A7" s="181"/>
      <c r="B7" s="182"/>
      <c r="C7" s="583"/>
      <c r="D7" s="543"/>
      <c r="E7" s="389"/>
      <c r="F7" s="391"/>
    </row>
    <row r="8" spans="1:6">
      <c r="A8" s="181"/>
      <c r="B8" s="182"/>
      <c r="C8" s="583"/>
      <c r="D8" s="543"/>
      <c r="E8" s="389"/>
      <c r="F8" s="391"/>
    </row>
    <row r="9" spans="1:6">
      <c r="A9" s="181"/>
      <c r="B9" s="182"/>
      <c r="C9" s="583"/>
      <c r="D9" s="543"/>
      <c r="E9" s="389"/>
      <c r="F9" s="391"/>
    </row>
    <row r="10" spans="1:6">
      <c r="A10" s="181"/>
      <c r="B10" s="182"/>
      <c r="C10" s="583"/>
      <c r="D10" s="543"/>
      <c r="E10" s="389"/>
      <c r="F10" s="391"/>
    </row>
    <row r="11" spans="1:6">
      <c r="A11" s="181"/>
      <c r="B11" s="182"/>
      <c r="C11" s="583"/>
      <c r="D11" s="543"/>
      <c r="E11" s="389"/>
      <c r="F11" s="391"/>
    </row>
    <row r="12" spans="1:6">
      <c r="A12" s="181"/>
      <c r="B12" s="182"/>
      <c r="C12" s="583"/>
      <c r="D12" s="543"/>
      <c r="E12" s="389"/>
      <c r="F12" s="391"/>
    </row>
    <row r="13" spans="1:6">
      <c r="A13" s="181"/>
      <c r="B13" s="182"/>
      <c r="C13" s="583"/>
      <c r="D13" s="543"/>
      <c r="E13" s="389"/>
      <c r="F13" s="391"/>
    </row>
    <row r="14" spans="1:6">
      <c r="A14" s="181"/>
      <c r="B14" s="182"/>
      <c r="C14" s="583"/>
      <c r="D14" s="543"/>
      <c r="E14" s="389"/>
      <c r="F14" s="391"/>
    </row>
    <row r="15" spans="1:6">
      <c r="A15" s="181"/>
      <c r="B15" s="182"/>
      <c r="C15" s="583"/>
      <c r="D15" s="543"/>
      <c r="E15" s="389"/>
      <c r="F15" s="391"/>
    </row>
    <row r="16" spans="1:6">
      <c r="A16" s="181"/>
      <c r="B16" s="182"/>
      <c r="C16" s="583"/>
      <c r="D16" s="543"/>
      <c r="E16" s="389"/>
      <c r="F16" s="391"/>
    </row>
    <row r="17" spans="1:30">
      <c r="A17" s="181"/>
      <c r="B17" s="182"/>
      <c r="C17" s="583"/>
      <c r="D17" s="543"/>
      <c r="E17" s="389"/>
      <c r="F17" s="391"/>
    </row>
    <row r="18" spans="1:30">
      <c r="A18" s="181"/>
      <c r="B18" s="182"/>
      <c r="C18" s="583"/>
      <c r="D18" s="543"/>
      <c r="E18" s="389"/>
      <c r="F18" s="391"/>
    </row>
    <row r="19" spans="1:30">
      <c r="A19" s="181"/>
      <c r="B19" s="182"/>
      <c r="C19" s="583"/>
      <c r="D19" s="543"/>
      <c r="E19" s="389"/>
      <c r="F19" s="391"/>
    </row>
    <row r="20" spans="1:30" ht="15.75">
      <c r="A20" s="185"/>
      <c r="B20" s="186" t="s">
        <v>1774</v>
      </c>
      <c r="C20" s="584"/>
      <c r="D20" s="544"/>
      <c r="E20" s="447"/>
      <c r="F20" s="391"/>
    </row>
    <row r="21" spans="1:30">
      <c r="A21" s="181"/>
      <c r="B21" s="187"/>
      <c r="C21" s="585"/>
      <c r="D21" s="545"/>
      <c r="E21" s="448"/>
      <c r="F21" s="391"/>
    </row>
    <row r="22" spans="1:30">
      <c r="A22" s="181"/>
      <c r="B22" s="188"/>
      <c r="C22" s="543"/>
      <c r="D22" s="546"/>
      <c r="E22" s="389"/>
      <c r="F22" s="391"/>
    </row>
    <row r="23" spans="1:30">
      <c r="A23" s="181"/>
      <c r="B23" s="188"/>
      <c r="C23" s="543"/>
      <c r="D23" s="546"/>
      <c r="E23" s="389"/>
      <c r="F23" s="391"/>
    </row>
    <row r="24" spans="1:30">
      <c r="A24" s="181"/>
      <c r="B24" s="187"/>
      <c r="C24" s="585"/>
      <c r="D24" s="545"/>
      <c r="E24" s="448"/>
      <c r="F24" s="391"/>
    </row>
    <row r="25" spans="1:30">
      <c r="A25" s="181"/>
      <c r="B25" s="190" t="s">
        <v>0</v>
      </c>
      <c r="C25" s="127" t="s">
        <v>390</v>
      </c>
      <c r="D25" s="127"/>
      <c r="E25" s="127"/>
      <c r="F25" s="127"/>
    </row>
    <row r="26" spans="1:30">
      <c r="A26" s="181"/>
      <c r="B26" s="190"/>
      <c r="C26" s="127" t="s">
        <v>391</v>
      </c>
      <c r="D26" s="127"/>
      <c r="E26" s="127"/>
      <c r="F26" s="127"/>
    </row>
    <row r="27" spans="1:30">
      <c r="A27" s="181"/>
      <c r="B27" s="190"/>
      <c r="C27" s="127" t="s">
        <v>392</v>
      </c>
      <c r="D27" s="127"/>
      <c r="E27" s="127"/>
      <c r="F27" s="127"/>
    </row>
    <row r="28" spans="1:30">
      <c r="A28" s="181"/>
      <c r="B28" s="190"/>
      <c r="C28" s="127"/>
      <c r="D28" s="127"/>
      <c r="E28" s="127"/>
      <c r="F28" s="127"/>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row>
    <row r="29" spans="1:30" ht="14.45" customHeight="1">
      <c r="A29" s="181"/>
      <c r="B29" s="190" t="s">
        <v>3</v>
      </c>
      <c r="C29" s="127" t="s">
        <v>393</v>
      </c>
      <c r="D29" s="127"/>
      <c r="E29" s="127"/>
      <c r="F29" s="127"/>
    </row>
    <row r="30" spans="1:30" ht="14.45" customHeight="1">
      <c r="A30" s="181"/>
      <c r="B30" s="190"/>
      <c r="C30" s="127" t="s">
        <v>394</v>
      </c>
      <c r="D30" s="127"/>
      <c r="E30" s="127"/>
      <c r="F30" s="127"/>
    </row>
    <row r="31" spans="1:30" ht="14.45" customHeight="1">
      <c r="A31" s="181"/>
      <c r="B31" s="190"/>
      <c r="C31" s="127"/>
      <c r="D31" s="127"/>
      <c r="E31" s="127"/>
      <c r="F31" s="127"/>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row>
    <row r="32" spans="1:30" ht="12.75" customHeight="1">
      <c r="A32" s="181"/>
      <c r="B32" s="190"/>
      <c r="C32" s="648"/>
      <c r="D32" s="648"/>
      <c r="E32" s="648"/>
      <c r="F32" s="648"/>
    </row>
    <row r="33" spans="1:30">
      <c r="A33" s="181"/>
      <c r="B33" s="190"/>
      <c r="C33" s="648"/>
      <c r="D33" s="648"/>
      <c r="E33" s="648"/>
      <c r="F33" s="648"/>
    </row>
    <row r="34" spans="1:30">
      <c r="A34" s="181"/>
      <c r="B34" s="190"/>
      <c r="C34" s="648"/>
      <c r="D34" s="648"/>
      <c r="E34" s="648"/>
      <c r="F34" s="648"/>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row>
    <row r="35" spans="1:30">
      <c r="A35" s="181"/>
      <c r="B35" s="190" t="s">
        <v>2</v>
      </c>
      <c r="C35" s="648" t="s">
        <v>274</v>
      </c>
      <c r="D35" s="648"/>
      <c r="E35" s="648"/>
      <c r="F35" s="648"/>
    </row>
    <row r="36" spans="1:30">
      <c r="A36" s="181"/>
      <c r="B36" s="190" t="s">
        <v>4</v>
      </c>
      <c r="C36" s="648" t="s">
        <v>281</v>
      </c>
      <c r="D36" s="648"/>
      <c r="E36" s="648"/>
      <c r="F36" s="648"/>
    </row>
    <row r="37" spans="1:30" ht="12.75">
      <c r="A37" s="5"/>
      <c r="B37" s="20" t="s">
        <v>5</v>
      </c>
      <c r="C37" s="152" t="s">
        <v>284</v>
      </c>
      <c r="D37" s="50"/>
      <c r="E37" s="47"/>
      <c r="F37" s="47"/>
      <c r="G37" s="1"/>
      <c r="H37" s="1"/>
      <c r="I37" s="1"/>
      <c r="J37" s="1"/>
      <c r="K37" s="1"/>
      <c r="L37" s="1"/>
      <c r="M37" s="1"/>
      <c r="N37" s="1"/>
      <c r="O37" s="1"/>
      <c r="P37" s="1"/>
      <c r="Q37" s="1"/>
      <c r="R37" s="1"/>
      <c r="S37" s="1"/>
      <c r="T37" s="1"/>
      <c r="U37" s="1"/>
      <c r="V37" s="1"/>
      <c r="W37" s="1"/>
      <c r="X37" s="1"/>
      <c r="Y37" s="1"/>
      <c r="Z37" s="1"/>
      <c r="AA37" s="1"/>
      <c r="AB37" s="1"/>
      <c r="AC37" s="1"/>
      <c r="AD37" s="1"/>
    </row>
    <row r="38" spans="1:30">
      <c r="A38" s="181"/>
      <c r="B38" s="182"/>
      <c r="F38" s="648"/>
    </row>
    <row r="39" spans="1:30">
      <c r="A39" s="181"/>
      <c r="B39" s="269" t="s">
        <v>2905</v>
      </c>
      <c r="C39" s="648" t="s">
        <v>2907</v>
      </c>
      <c r="D39" s="648"/>
      <c r="E39" s="648"/>
      <c r="F39" s="648"/>
    </row>
    <row r="40" spans="1:30">
      <c r="A40" s="181"/>
      <c r="B40" s="262"/>
      <c r="F40" s="391"/>
    </row>
    <row r="41" spans="1:30">
      <c r="A41" s="181"/>
      <c r="B41" s="182"/>
      <c r="C41" s="583"/>
      <c r="D41" s="543"/>
      <c r="E41" s="389"/>
      <c r="F41" s="391"/>
    </row>
    <row r="42" spans="1:30">
      <c r="A42" s="181"/>
      <c r="B42" s="197"/>
      <c r="C42" s="583"/>
      <c r="D42" s="543"/>
      <c r="E42" s="389"/>
      <c r="F42" s="391"/>
    </row>
    <row r="43" spans="1:30">
      <c r="A43" s="181"/>
      <c r="B43" s="197"/>
      <c r="C43" s="583"/>
      <c r="D43" s="543"/>
      <c r="E43" s="389"/>
      <c r="F43" s="391"/>
    </row>
    <row r="44" spans="1:30">
      <c r="A44" s="181"/>
      <c r="B44" s="197"/>
      <c r="C44" s="583"/>
      <c r="D44" s="189"/>
      <c r="E44" s="389"/>
      <c r="F44" s="391"/>
    </row>
    <row r="45" spans="1:30">
      <c r="A45" s="181"/>
      <c r="B45" s="197"/>
      <c r="C45" s="583"/>
      <c r="D45" s="543"/>
      <c r="E45" s="389"/>
      <c r="F45" s="391"/>
    </row>
    <row r="46" spans="1:30">
      <c r="A46" s="181"/>
      <c r="B46" s="197"/>
      <c r="C46" s="583"/>
      <c r="D46" s="543"/>
      <c r="E46" s="389"/>
      <c r="F46" s="391"/>
    </row>
    <row r="47" spans="1:30">
      <c r="A47" s="181"/>
      <c r="B47" s="197"/>
      <c r="C47" s="583"/>
      <c r="D47" s="543"/>
      <c r="E47" s="389"/>
      <c r="F47" s="391"/>
    </row>
    <row r="48" spans="1:30">
      <c r="A48" s="181"/>
      <c r="B48" s="197"/>
      <c r="C48" s="583"/>
      <c r="D48" s="543"/>
      <c r="E48" s="389"/>
      <c r="F48" s="391"/>
    </row>
    <row r="49" spans="1:30">
      <c r="A49" s="181"/>
      <c r="B49" s="197"/>
      <c r="C49" s="583"/>
      <c r="D49" s="543"/>
      <c r="E49" s="389"/>
      <c r="F49" s="391"/>
    </row>
    <row r="50" spans="1:30">
      <c r="A50" s="181"/>
      <c r="B50" s="197"/>
      <c r="C50" s="583"/>
      <c r="D50" s="543"/>
      <c r="E50" s="449"/>
      <c r="F50" s="391"/>
    </row>
    <row r="51" spans="1:30">
      <c r="A51" s="181"/>
      <c r="B51" s="197"/>
      <c r="C51" s="583"/>
      <c r="D51" s="543"/>
      <c r="E51" s="449"/>
      <c r="F51" s="391"/>
    </row>
    <row r="52" spans="1:30">
      <c r="A52" s="181"/>
      <c r="B52" s="197"/>
      <c r="C52" s="583"/>
      <c r="D52" s="543"/>
      <c r="E52" s="449"/>
      <c r="F52" s="391"/>
    </row>
    <row r="53" spans="1:30">
      <c r="A53" s="181"/>
      <c r="B53" s="197"/>
      <c r="C53" s="583"/>
      <c r="D53" s="543"/>
      <c r="E53" s="449"/>
      <c r="F53" s="391"/>
    </row>
    <row r="54" spans="1:30">
      <c r="A54" s="181"/>
      <c r="B54" s="197"/>
      <c r="C54" s="583"/>
      <c r="D54" s="543"/>
      <c r="E54" s="449"/>
      <c r="F54" s="391"/>
    </row>
    <row r="55" spans="1:30">
      <c r="A55" s="181"/>
      <c r="B55" s="197"/>
      <c r="C55" s="583"/>
      <c r="D55" s="543"/>
      <c r="E55" s="449"/>
      <c r="F55" s="391"/>
    </row>
    <row r="56" spans="1:30">
      <c r="B56" s="953" t="s">
        <v>15</v>
      </c>
      <c r="C56" s="953"/>
      <c r="D56" s="953"/>
      <c r="E56" s="953"/>
      <c r="F56" s="953"/>
    </row>
    <row r="57" spans="1:30">
      <c r="B57" s="1"/>
      <c r="C57" s="586"/>
      <c r="D57" s="434"/>
      <c r="E57" s="511"/>
      <c r="F57" s="625"/>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row>
    <row r="58" spans="1:30">
      <c r="A58" s="465" t="s">
        <v>46</v>
      </c>
      <c r="B58" s="434" t="s">
        <v>1772</v>
      </c>
      <c r="C58" s="587"/>
      <c r="D58" s="466"/>
      <c r="E58" s="512"/>
    </row>
    <row r="59" spans="1:30">
      <c r="A59" s="465"/>
      <c r="B59" s="434"/>
      <c r="C59" s="587"/>
      <c r="D59" s="466"/>
      <c r="E59" s="512"/>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row>
    <row r="60" spans="1:30" s="496" customFormat="1">
      <c r="A60" s="493" t="s">
        <v>401</v>
      </c>
      <c r="B60" s="494" t="s">
        <v>395</v>
      </c>
      <c r="C60" s="493"/>
      <c r="D60" s="493"/>
      <c r="E60" s="513"/>
      <c r="F60" s="513"/>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row>
    <row r="61" spans="1:30" s="496" customFormat="1">
      <c r="A61" s="493"/>
      <c r="B61" s="494"/>
      <c r="C61" s="493"/>
      <c r="D61" s="493"/>
      <c r="E61" s="513"/>
      <c r="F61" s="513"/>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row>
    <row r="62" spans="1:30" s="496" customFormat="1">
      <c r="A62" s="493" t="s">
        <v>480</v>
      </c>
      <c r="B62" s="494" t="s">
        <v>396</v>
      </c>
      <c r="C62" s="493"/>
      <c r="D62" s="547"/>
      <c r="E62" s="514"/>
      <c r="F62" s="513">
        <f>F150</f>
        <v>0</v>
      </c>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row>
    <row r="63" spans="1:30" s="496" customFormat="1">
      <c r="A63" s="493" t="s">
        <v>481</v>
      </c>
      <c r="B63" s="494" t="s">
        <v>16</v>
      </c>
      <c r="C63" s="493"/>
      <c r="D63" s="547"/>
      <c r="E63" s="514"/>
      <c r="F63" s="513">
        <f>F192</f>
        <v>0</v>
      </c>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row>
    <row r="64" spans="1:30" s="496" customFormat="1">
      <c r="A64" s="493" t="s">
        <v>482</v>
      </c>
      <c r="B64" s="494" t="s">
        <v>397</v>
      </c>
      <c r="C64" s="493"/>
      <c r="D64" s="547"/>
      <c r="E64" s="514"/>
      <c r="F64" s="513">
        <f>F245</f>
        <v>0</v>
      </c>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row>
    <row r="65" spans="1:30" s="496" customFormat="1">
      <c r="A65" s="493" t="s">
        <v>1768</v>
      </c>
      <c r="B65" s="494" t="s">
        <v>398</v>
      </c>
      <c r="C65" s="493"/>
      <c r="D65" s="547"/>
      <c r="E65" s="514"/>
      <c r="F65" s="513">
        <f>F255</f>
        <v>0</v>
      </c>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row>
    <row r="66" spans="1:30" s="496" customFormat="1">
      <c r="A66" s="493"/>
      <c r="B66" s="494"/>
      <c r="C66" s="493"/>
      <c r="D66" s="547"/>
      <c r="E66" s="396"/>
      <c r="F66" s="513"/>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row>
    <row r="67" spans="1:30" s="496" customFormat="1">
      <c r="A67" s="493"/>
      <c r="B67" s="494"/>
      <c r="C67" s="493"/>
      <c r="D67" s="547"/>
      <c r="E67" s="396"/>
      <c r="F67" s="513"/>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row>
    <row r="68" spans="1:30" s="496" customFormat="1">
      <c r="A68" s="493" t="s">
        <v>402</v>
      </c>
      <c r="B68" s="494" t="s">
        <v>399</v>
      </c>
      <c r="C68" s="493"/>
      <c r="D68" s="547"/>
      <c r="E68" s="513"/>
      <c r="F68" s="513"/>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row>
    <row r="69" spans="1:30" s="496" customFormat="1">
      <c r="A69" s="493"/>
      <c r="B69" s="494"/>
      <c r="C69" s="493"/>
      <c r="D69" s="547"/>
      <c r="E69" s="513"/>
      <c r="F69" s="513"/>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row>
    <row r="70" spans="1:30" s="496" customFormat="1">
      <c r="A70" s="493" t="s">
        <v>483</v>
      </c>
      <c r="B70" s="494" t="s">
        <v>16</v>
      </c>
      <c r="C70" s="493"/>
      <c r="D70" s="547"/>
      <c r="E70" s="396"/>
      <c r="F70" s="513">
        <f>F294</f>
        <v>0</v>
      </c>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row>
    <row r="71" spans="1:30" s="496" customFormat="1">
      <c r="A71" s="493" t="s">
        <v>484</v>
      </c>
      <c r="B71" s="494" t="s">
        <v>397</v>
      </c>
      <c r="C71" s="493"/>
      <c r="D71" s="547"/>
      <c r="E71" s="396"/>
      <c r="F71" s="513">
        <f>F324</f>
        <v>0</v>
      </c>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row>
    <row r="72" spans="1:30" s="496" customFormat="1">
      <c r="A72" s="493" t="s">
        <v>486</v>
      </c>
      <c r="B72" s="494" t="s">
        <v>398</v>
      </c>
      <c r="C72" s="493"/>
      <c r="D72" s="547"/>
      <c r="E72" s="514"/>
      <c r="F72" s="513">
        <f>F332</f>
        <v>0</v>
      </c>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row>
    <row r="73" spans="1:30" s="496" customFormat="1">
      <c r="A73" s="493"/>
      <c r="B73" s="494"/>
      <c r="C73" s="493"/>
      <c r="D73" s="547"/>
      <c r="E73" s="513"/>
      <c r="F73" s="513"/>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row>
    <row r="74" spans="1:30" s="496" customFormat="1">
      <c r="A74" s="493"/>
      <c r="B74" s="494"/>
      <c r="C74" s="493"/>
      <c r="D74" s="547"/>
      <c r="E74" s="513"/>
      <c r="F74" s="513"/>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row>
    <row r="75" spans="1:30" s="496" customFormat="1">
      <c r="A75" s="493" t="s">
        <v>403</v>
      </c>
      <c r="B75" s="494" t="s">
        <v>400</v>
      </c>
      <c r="C75" s="493"/>
      <c r="D75" s="547"/>
      <c r="E75" s="513"/>
      <c r="F75" s="513"/>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row>
    <row r="76" spans="1:30" s="496" customFormat="1">
      <c r="A76" s="493"/>
      <c r="B76" s="494"/>
      <c r="C76" s="493"/>
      <c r="D76" s="547"/>
      <c r="E76" s="513"/>
      <c r="F76" s="513"/>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row>
    <row r="77" spans="1:30" s="496" customFormat="1">
      <c r="A77" s="493" t="s">
        <v>490</v>
      </c>
      <c r="B77" s="494" t="s">
        <v>396</v>
      </c>
      <c r="C77" s="493"/>
      <c r="D77" s="547"/>
      <c r="E77" s="396"/>
      <c r="F77" s="513">
        <f>F344</f>
        <v>0</v>
      </c>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row>
    <row r="78" spans="1:30" s="496" customFormat="1">
      <c r="A78" s="493" t="s">
        <v>491</v>
      </c>
      <c r="B78" s="494" t="s">
        <v>19</v>
      </c>
      <c r="C78" s="493"/>
      <c r="D78" s="547"/>
      <c r="E78" s="396"/>
      <c r="F78" s="513">
        <f>F365</f>
        <v>0</v>
      </c>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row>
    <row r="79" spans="1:30" s="496" customFormat="1">
      <c r="A79" s="493" t="s">
        <v>1769</v>
      </c>
      <c r="B79" s="494" t="s">
        <v>404</v>
      </c>
      <c r="C79" s="493"/>
      <c r="D79" s="547"/>
      <c r="E79" s="396"/>
      <c r="F79" s="513">
        <f>F377</f>
        <v>0</v>
      </c>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row>
    <row r="80" spans="1:30" s="496" customFormat="1">
      <c r="A80" s="493" t="s">
        <v>1770</v>
      </c>
      <c r="B80" s="494" t="s">
        <v>406</v>
      </c>
      <c r="C80" s="493"/>
      <c r="D80" s="547"/>
      <c r="E80" s="396"/>
      <c r="F80" s="513">
        <f>F418</f>
        <v>0</v>
      </c>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row>
    <row r="81" spans="1:30" s="496" customFormat="1">
      <c r="A81" s="493" t="s">
        <v>1771</v>
      </c>
      <c r="B81" s="494" t="s">
        <v>398</v>
      </c>
      <c r="C81" s="493"/>
      <c r="D81" s="547"/>
      <c r="E81" s="396"/>
      <c r="F81" s="513">
        <f>F424</f>
        <v>0</v>
      </c>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row>
    <row r="82" spans="1:30" s="496" customFormat="1">
      <c r="A82" s="493"/>
      <c r="B82" s="494"/>
      <c r="C82" s="493"/>
      <c r="D82" s="547"/>
      <c r="E82" s="513"/>
      <c r="F82" s="513"/>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row>
    <row r="83" spans="1:30" s="496" customFormat="1">
      <c r="A83" s="493"/>
      <c r="B83" s="494"/>
      <c r="C83" s="493"/>
      <c r="D83" s="547"/>
      <c r="E83" s="513"/>
      <c r="F83" s="513"/>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row>
    <row r="84" spans="1:30" s="496" customFormat="1" ht="14.65" customHeight="1">
      <c r="A84" s="493" t="s">
        <v>405</v>
      </c>
      <c r="B84" s="954" t="s">
        <v>407</v>
      </c>
      <c r="C84" s="954"/>
      <c r="D84" s="954"/>
      <c r="E84" s="954"/>
      <c r="F84" s="513"/>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row>
    <row r="85" spans="1:30" s="496" customFormat="1">
      <c r="A85" s="493"/>
      <c r="B85" s="494"/>
      <c r="C85" s="493"/>
      <c r="D85" s="547"/>
      <c r="E85" s="513"/>
      <c r="F85" s="513"/>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row>
    <row r="86" spans="1:30" s="496" customFormat="1">
      <c r="A86" s="493" t="s">
        <v>493</v>
      </c>
      <c r="B86" s="494" t="s">
        <v>409</v>
      </c>
      <c r="C86" s="493"/>
      <c r="D86" s="547"/>
      <c r="E86" s="396"/>
      <c r="F86" s="513">
        <f>F445</f>
        <v>0</v>
      </c>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row>
    <row r="87" spans="1:30" s="496" customFormat="1">
      <c r="A87" s="493" t="s">
        <v>517</v>
      </c>
      <c r="B87" s="494" t="s">
        <v>411</v>
      </c>
      <c r="C87" s="493"/>
      <c r="D87" s="547"/>
      <c r="E87" s="396"/>
      <c r="F87" s="513">
        <f>F518</f>
        <v>0</v>
      </c>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row>
    <row r="88" spans="1:30" s="496" customFormat="1">
      <c r="A88" s="493" t="s">
        <v>518</v>
      </c>
      <c r="B88" s="494" t="s">
        <v>413</v>
      </c>
      <c r="C88" s="493"/>
      <c r="D88" s="547"/>
      <c r="E88" s="396"/>
      <c r="F88" s="513">
        <f>F579</f>
        <v>0</v>
      </c>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row>
    <row r="89" spans="1:30" s="496" customFormat="1">
      <c r="A89" s="493" t="s">
        <v>519</v>
      </c>
      <c r="B89" s="494" t="s">
        <v>415</v>
      </c>
      <c r="C89" s="493"/>
      <c r="D89" s="547"/>
      <c r="E89" s="396"/>
      <c r="F89" s="513">
        <f>F671</f>
        <v>0</v>
      </c>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row>
    <row r="90" spans="1:30">
      <c r="A90" s="467"/>
      <c r="B90" s="199"/>
      <c r="C90" s="467"/>
      <c r="D90" s="548"/>
      <c r="E90" s="394"/>
      <c r="F90" s="395"/>
    </row>
    <row r="91" spans="1:30">
      <c r="A91" s="468"/>
      <c r="B91" s="198"/>
      <c r="C91" s="468"/>
      <c r="D91" s="218"/>
      <c r="F91" s="395"/>
    </row>
    <row r="92" spans="1:30">
      <c r="A92" s="468"/>
      <c r="B92" s="156" t="s">
        <v>1773</v>
      </c>
      <c r="C92" s="437"/>
      <c r="D92" s="549"/>
      <c r="E92" s="452"/>
      <c r="F92" s="626">
        <f>SUM(F62:F91)</f>
        <v>0</v>
      </c>
    </row>
    <row r="93" spans="1:30" customFormat="1"/>
    <row r="94" spans="1:30" customFormat="1"/>
    <row r="95" spans="1:30">
      <c r="A95" s="468"/>
      <c r="B95" s="198"/>
      <c r="C95" s="468"/>
      <c r="D95" s="218"/>
      <c r="F95" s="395"/>
    </row>
    <row r="96" spans="1:30">
      <c r="A96" s="468"/>
      <c r="B96" s="198"/>
      <c r="C96" s="468"/>
      <c r="D96" s="218"/>
      <c r="F96" s="395"/>
    </row>
    <row r="97" spans="1:6" ht="18">
      <c r="A97" s="469"/>
      <c r="B97" s="950" t="s">
        <v>416</v>
      </c>
      <c r="C97" s="950"/>
      <c r="D97" s="950"/>
      <c r="E97" s="950"/>
      <c r="F97" s="950"/>
    </row>
    <row r="98" spans="1:6">
      <c r="B98" s="200"/>
      <c r="C98" s="588"/>
      <c r="D98" s="201"/>
      <c r="E98" s="515"/>
      <c r="F98" s="516"/>
    </row>
    <row r="99" spans="1:6">
      <c r="A99" s="470"/>
      <c r="B99" s="202"/>
      <c r="C99" s="471"/>
      <c r="D99" s="550"/>
      <c r="E99" s="517"/>
      <c r="F99" s="627"/>
    </row>
    <row r="100" spans="1:6">
      <c r="A100" s="470"/>
      <c r="B100" s="202" t="s">
        <v>417</v>
      </c>
      <c r="C100" s="471"/>
      <c r="D100" s="551"/>
      <c r="E100" s="517"/>
      <c r="F100" s="627"/>
    </row>
    <row r="101" spans="1:6">
      <c r="A101" s="471"/>
      <c r="B101" s="203"/>
      <c r="C101" s="471"/>
      <c r="D101" s="204"/>
      <c r="E101" s="518"/>
      <c r="F101" s="627"/>
    </row>
    <row r="102" spans="1:6" ht="56.25" customHeight="1">
      <c r="B102" s="955" t="s">
        <v>2921</v>
      </c>
      <c r="C102" s="955"/>
      <c r="D102" s="955"/>
      <c r="E102" s="955"/>
      <c r="F102" s="955"/>
    </row>
    <row r="103" spans="1:6" ht="57.75" customHeight="1">
      <c r="B103" s="955" t="s">
        <v>418</v>
      </c>
      <c r="C103" s="955"/>
      <c r="D103" s="955"/>
      <c r="E103" s="955"/>
      <c r="F103" s="955"/>
    </row>
    <row r="104" spans="1:6" ht="55.5" customHeight="1">
      <c r="B104" s="956" t="s">
        <v>2366</v>
      </c>
      <c r="C104" s="956"/>
      <c r="D104" s="956"/>
      <c r="E104" s="956"/>
      <c r="F104" s="956"/>
    </row>
    <row r="105" spans="1:6" ht="65.25" customHeight="1">
      <c r="B105" s="957" t="s">
        <v>2442</v>
      </c>
      <c r="C105" s="957"/>
      <c r="D105" s="957"/>
      <c r="E105" s="957"/>
      <c r="F105" s="957"/>
    </row>
    <row r="106" spans="1:6" ht="66" customHeight="1">
      <c r="B106" s="958" t="s">
        <v>419</v>
      </c>
      <c r="C106" s="958"/>
      <c r="D106" s="958"/>
      <c r="E106" s="958"/>
      <c r="F106" s="958"/>
    </row>
    <row r="107" spans="1:6">
      <c r="B107" s="205"/>
      <c r="C107" s="589"/>
      <c r="D107" s="552"/>
      <c r="E107" s="519"/>
      <c r="F107" s="627"/>
    </row>
    <row r="108" spans="1:6" ht="27" customHeight="1">
      <c r="B108" s="945" t="s">
        <v>2367</v>
      </c>
      <c r="C108" s="945"/>
      <c r="D108" s="945"/>
      <c r="E108" s="945"/>
      <c r="F108" s="945"/>
    </row>
    <row r="109" spans="1:6">
      <c r="B109" s="205"/>
      <c r="C109" s="589"/>
      <c r="D109" s="552"/>
      <c r="E109" s="519"/>
      <c r="F109" s="627"/>
    </row>
    <row r="110" spans="1:6" ht="69" customHeight="1">
      <c r="B110" s="945" t="s">
        <v>420</v>
      </c>
      <c r="C110" s="945"/>
      <c r="D110" s="945"/>
      <c r="E110" s="945"/>
      <c r="F110" s="945"/>
    </row>
    <row r="111" spans="1:6">
      <c r="B111" s="205"/>
      <c r="C111" s="589"/>
      <c r="D111" s="552"/>
      <c r="E111" s="519"/>
      <c r="F111" s="627"/>
    </row>
    <row r="112" spans="1:6" ht="104.25" customHeight="1">
      <c r="B112" s="947" t="s">
        <v>2368</v>
      </c>
      <c r="C112" s="947"/>
      <c r="D112" s="947"/>
      <c r="E112" s="947"/>
      <c r="F112" s="947"/>
    </row>
    <row r="113" spans="2:6" ht="29.25" customHeight="1">
      <c r="B113" s="947" t="s">
        <v>421</v>
      </c>
      <c r="C113" s="947"/>
      <c r="D113" s="947"/>
      <c r="E113" s="947"/>
      <c r="F113" s="947"/>
    </row>
    <row r="114" spans="2:6" ht="53.25" customHeight="1">
      <c r="B114" s="947" t="s">
        <v>2369</v>
      </c>
      <c r="C114" s="947"/>
      <c r="D114" s="947"/>
      <c r="E114" s="947"/>
      <c r="F114" s="947"/>
    </row>
    <row r="115" spans="2:6" ht="44.25" customHeight="1">
      <c r="B115" s="947" t="s">
        <v>422</v>
      </c>
      <c r="C115" s="947"/>
      <c r="D115" s="947"/>
      <c r="E115" s="947"/>
      <c r="F115" s="947"/>
    </row>
    <row r="116" spans="2:6" ht="81.75" customHeight="1">
      <c r="B116" s="945" t="s">
        <v>423</v>
      </c>
      <c r="C116" s="945"/>
      <c r="D116" s="945"/>
      <c r="E116" s="945"/>
      <c r="F116" s="945"/>
    </row>
    <row r="117" spans="2:6" ht="29.25" customHeight="1">
      <c r="B117" s="945" t="s">
        <v>424</v>
      </c>
      <c r="C117" s="945"/>
      <c r="D117" s="945"/>
      <c r="E117" s="945"/>
      <c r="F117" s="945"/>
    </row>
    <row r="118" spans="2:6" ht="54" customHeight="1">
      <c r="B118" s="945" t="s">
        <v>2370</v>
      </c>
      <c r="C118" s="945"/>
      <c r="D118" s="945"/>
      <c r="E118" s="945"/>
      <c r="F118" s="945"/>
    </row>
    <row r="119" spans="2:6" ht="55.5" customHeight="1">
      <c r="B119" s="945" t="s">
        <v>425</v>
      </c>
      <c r="C119" s="945"/>
      <c r="D119" s="945"/>
      <c r="E119" s="945"/>
      <c r="F119" s="945"/>
    </row>
    <row r="120" spans="2:6" ht="55.5" customHeight="1">
      <c r="B120" s="945" t="s">
        <v>2371</v>
      </c>
      <c r="C120" s="945"/>
      <c r="D120" s="945"/>
      <c r="E120" s="945"/>
      <c r="F120" s="945"/>
    </row>
    <row r="121" spans="2:6" ht="109.5" customHeight="1">
      <c r="B121" s="945" t="s">
        <v>426</v>
      </c>
      <c r="C121" s="945"/>
      <c r="D121" s="945"/>
      <c r="E121" s="945"/>
      <c r="F121" s="945"/>
    </row>
    <row r="122" spans="2:6">
      <c r="B122" s="205"/>
      <c r="C122" s="589"/>
      <c r="D122" s="552"/>
      <c r="E122" s="519"/>
      <c r="F122" s="627"/>
    </row>
    <row r="123" spans="2:6" ht="106.5" customHeight="1">
      <c r="B123" s="945" t="s">
        <v>427</v>
      </c>
      <c r="C123" s="945"/>
      <c r="D123" s="945"/>
      <c r="E123" s="945"/>
      <c r="F123" s="945"/>
    </row>
    <row r="124" spans="2:6" ht="57" customHeight="1">
      <c r="B124" s="948" t="s">
        <v>2566</v>
      </c>
      <c r="C124" s="948"/>
      <c r="D124" s="948"/>
      <c r="E124" s="948"/>
      <c r="F124" s="948"/>
    </row>
    <row r="125" spans="2:6">
      <c r="B125" s="205"/>
      <c r="C125" s="589"/>
      <c r="D125" s="552"/>
      <c r="E125" s="519"/>
      <c r="F125" s="627"/>
    </row>
    <row r="126" spans="2:6" ht="94.5" customHeight="1">
      <c r="B126" s="945" t="s">
        <v>428</v>
      </c>
      <c r="C126" s="945"/>
      <c r="D126" s="945"/>
      <c r="E126" s="945"/>
      <c r="F126" s="945"/>
    </row>
    <row r="127" spans="2:6" ht="90" customHeight="1">
      <c r="B127" s="945" t="s">
        <v>429</v>
      </c>
      <c r="C127" s="945"/>
      <c r="D127" s="945"/>
      <c r="E127" s="945"/>
      <c r="F127" s="945"/>
    </row>
    <row r="128" spans="2:6">
      <c r="B128" s="205"/>
      <c r="C128" s="589"/>
      <c r="D128" s="552"/>
      <c r="E128" s="519"/>
      <c r="F128" s="627"/>
    </row>
    <row r="129" spans="1:30" ht="27.75" customHeight="1">
      <c r="B129" s="945" t="s">
        <v>430</v>
      </c>
      <c r="C129" s="945"/>
      <c r="D129" s="945"/>
      <c r="E129" s="945"/>
      <c r="F129" s="945"/>
    </row>
    <row r="130" spans="1:30">
      <c r="B130" s="205"/>
      <c r="C130" s="589"/>
      <c r="D130" s="552"/>
      <c r="E130" s="519"/>
      <c r="F130" s="627"/>
    </row>
    <row r="131" spans="1:30" ht="57.75" customHeight="1">
      <c r="B131" s="945" t="s">
        <v>431</v>
      </c>
      <c r="C131" s="945"/>
      <c r="D131" s="945"/>
      <c r="E131" s="945"/>
      <c r="F131" s="945"/>
    </row>
    <row r="132" spans="1:30" ht="121.5" customHeight="1">
      <c r="B132" s="946" t="s">
        <v>432</v>
      </c>
      <c r="C132" s="946"/>
      <c r="D132" s="946"/>
      <c r="E132" s="946"/>
      <c r="F132" s="946"/>
    </row>
    <row r="133" spans="1:30" ht="134.25" customHeight="1">
      <c r="B133" s="947" t="s">
        <v>2372</v>
      </c>
      <c r="C133" s="947"/>
      <c r="D133" s="947"/>
      <c r="E133" s="947"/>
      <c r="F133" s="947"/>
    </row>
    <row r="134" spans="1:30" ht="68.25" customHeight="1">
      <c r="B134" s="948" t="s">
        <v>2634</v>
      </c>
      <c r="C134" s="948"/>
      <c r="D134" s="948"/>
      <c r="E134" s="948"/>
      <c r="F134" s="948"/>
    </row>
    <row r="135" spans="1:30" ht="19.5" customHeight="1">
      <c r="B135" s="206"/>
      <c r="C135" s="475"/>
      <c r="D135" s="250"/>
      <c r="E135" s="520"/>
      <c r="F135" s="628"/>
    </row>
    <row r="136" spans="1:30">
      <c r="A136" s="472"/>
      <c r="B136" s="949" t="s">
        <v>433</v>
      </c>
      <c r="C136" s="949"/>
      <c r="D136" s="949"/>
      <c r="E136" s="949"/>
      <c r="F136" s="949"/>
    </row>
    <row r="137" spans="1:30">
      <c r="A137" s="472"/>
      <c r="B137" s="949"/>
      <c r="C137" s="949"/>
      <c r="D137" s="949"/>
      <c r="E137" s="949"/>
      <c r="F137" s="949"/>
    </row>
    <row r="138" spans="1:30">
      <c r="A138" s="108" t="s">
        <v>39</v>
      </c>
      <c r="B138" s="109" t="s">
        <v>40</v>
      </c>
      <c r="C138" s="108" t="s">
        <v>41</v>
      </c>
      <c r="D138" s="110" t="s">
        <v>42</v>
      </c>
      <c r="E138" s="457" t="s">
        <v>43</v>
      </c>
      <c r="F138" s="392" t="s">
        <v>44</v>
      </c>
    </row>
    <row r="139" spans="1:30">
      <c r="A139" s="216"/>
      <c r="B139" s="207"/>
      <c r="C139" s="216"/>
      <c r="D139" s="224"/>
      <c r="E139" s="858"/>
      <c r="F139" s="395"/>
    </row>
    <row r="140" spans="1:30" s="499" customFormat="1">
      <c r="A140" s="497" t="s">
        <v>401</v>
      </c>
      <c r="B140" s="498" t="s">
        <v>395</v>
      </c>
      <c r="C140" s="590"/>
      <c r="D140" s="553"/>
      <c r="E140" s="521"/>
      <c r="F140" s="629"/>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row>
    <row r="141" spans="1:30">
      <c r="A141" s="474"/>
      <c r="B141" s="208"/>
      <c r="C141" s="471"/>
      <c r="D141" s="554"/>
      <c r="E141" s="522"/>
      <c r="F141" s="528"/>
    </row>
    <row r="142" spans="1:30" s="499" customFormat="1">
      <c r="A142" s="500" t="s">
        <v>480</v>
      </c>
      <c r="B142" s="501" t="s">
        <v>396</v>
      </c>
      <c r="C142" s="591"/>
      <c r="D142" s="555"/>
      <c r="E142" s="523"/>
      <c r="F142" s="395"/>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row>
    <row r="143" spans="1:30">
      <c r="A143" s="475"/>
      <c r="B143" s="206"/>
      <c r="C143" s="592"/>
      <c r="D143" s="209"/>
      <c r="E143" s="524"/>
      <c r="F143" s="630"/>
    </row>
    <row r="144" spans="1:30" s="210" customFormat="1" ht="51">
      <c r="A144" s="476" t="s">
        <v>1775</v>
      </c>
      <c r="B144" s="206" t="s">
        <v>2373</v>
      </c>
      <c r="C144" s="216" t="s">
        <v>120</v>
      </c>
      <c r="D144" s="209">
        <v>4.7</v>
      </c>
      <c r="E144" s="507"/>
      <c r="F144" s="396">
        <f>(D144*E144)</f>
        <v>0</v>
      </c>
      <c r="G144"/>
      <c r="H144"/>
      <c r="I144"/>
      <c r="J144"/>
      <c r="K144"/>
      <c r="L144"/>
      <c r="M144"/>
      <c r="N144"/>
      <c r="O144"/>
      <c r="P144"/>
      <c r="Q144"/>
      <c r="R144"/>
      <c r="S144"/>
      <c r="T144"/>
      <c r="U144"/>
      <c r="V144"/>
      <c r="W144"/>
      <c r="X144"/>
      <c r="Y144"/>
      <c r="Z144"/>
      <c r="AA144"/>
      <c r="AB144"/>
      <c r="AC144"/>
      <c r="AD144"/>
    </row>
    <row r="145" spans="1:30">
      <c r="A145" s="476"/>
      <c r="B145" s="206"/>
      <c r="C145" s="592"/>
      <c r="D145" s="209"/>
      <c r="E145" s="507"/>
      <c r="F145" s="630"/>
    </row>
    <row r="146" spans="1:30" s="210" customFormat="1" ht="38.25">
      <c r="A146" s="476" t="s">
        <v>1776</v>
      </c>
      <c r="B146" s="206" t="s">
        <v>434</v>
      </c>
      <c r="C146" s="592"/>
      <c r="D146" s="209"/>
      <c r="E146" s="507"/>
      <c r="F146" s="630"/>
      <c r="G146"/>
      <c r="H146"/>
      <c r="I146"/>
      <c r="J146"/>
      <c r="K146"/>
      <c r="L146"/>
      <c r="M146"/>
      <c r="N146"/>
      <c r="O146"/>
      <c r="P146"/>
      <c r="Q146"/>
      <c r="R146"/>
      <c r="S146"/>
      <c r="T146"/>
      <c r="U146"/>
      <c r="V146"/>
      <c r="W146"/>
      <c r="X146"/>
      <c r="Y146"/>
      <c r="Z146"/>
      <c r="AA146"/>
      <c r="AB146"/>
      <c r="AC146"/>
      <c r="AD146"/>
    </row>
    <row r="147" spans="1:30" s="210" customFormat="1">
      <c r="A147" s="476"/>
      <c r="B147" s="211" t="s">
        <v>435</v>
      </c>
      <c r="C147" s="592" t="s">
        <v>45</v>
      </c>
      <c r="D147" s="209">
        <v>1</v>
      </c>
      <c r="E147" s="507"/>
      <c r="F147" s="396">
        <f>(D147*E147)</f>
        <v>0</v>
      </c>
      <c r="G147"/>
      <c r="H147"/>
      <c r="I147"/>
      <c r="J147"/>
      <c r="K147"/>
      <c r="L147"/>
      <c r="M147"/>
      <c r="N147"/>
      <c r="O147"/>
      <c r="P147"/>
      <c r="Q147"/>
      <c r="R147"/>
      <c r="S147"/>
      <c r="T147"/>
      <c r="U147"/>
      <c r="V147"/>
      <c r="W147"/>
      <c r="X147"/>
      <c r="Y147"/>
      <c r="Z147"/>
      <c r="AA147"/>
      <c r="AB147"/>
      <c r="AC147"/>
      <c r="AD147"/>
    </row>
    <row r="148" spans="1:30" s="210" customFormat="1">
      <c r="A148" s="476"/>
      <c r="B148" s="211" t="s">
        <v>436</v>
      </c>
      <c r="C148" s="592" t="s">
        <v>45</v>
      </c>
      <c r="D148" s="209">
        <v>1</v>
      </c>
      <c r="E148" s="507"/>
      <c r="F148" s="396">
        <f>(D148*E148)</f>
        <v>0</v>
      </c>
      <c r="G148"/>
      <c r="H148"/>
      <c r="I148"/>
      <c r="J148"/>
      <c r="K148"/>
      <c r="L148"/>
      <c r="M148"/>
      <c r="N148"/>
      <c r="O148"/>
      <c r="P148"/>
      <c r="Q148"/>
      <c r="R148"/>
      <c r="S148"/>
      <c r="T148"/>
      <c r="U148"/>
      <c r="V148"/>
      <c r="W148"/>
      <c r="X148"/>
      <c r="Y148"/>
      <c r="Z148"/>
      <c r="AA148"/>
      <c r="AB148"/>
      <c r="AC148"/>
      <c r="AD148"/>
    </row>
    <row r="149" spans="1:30" ht="15.75" thickBot="1">
      <c r="A149" s="503"/>
      <c r="B149" s="502"/>
      <c r="C149" s="593"/>
      <c r="D149" s="556"/>
      <c r="E149" s="522"/>
      <c r="F149" s="528"/>
    </row>
    <row r="150" spans="1:30" ht="15.75" thickBot="1">
      <c r="A150" s="504"/>
      <c r="B150" s="505" t="s">
        <v>1777</v>
      </c>
      <c r="C150" s="594"/>
      <c r="D150" s="557"/>
      <c r="E150" s="525"/>
      <c r="F150" s="580">
        <f>SUM(F143:F148)</f>
        <v>0</v>
      </c>
      <c r="G150" s="506"/>
    </row>
    <row r="151" spans="1:30">
      <c r="A151" s="474"/>
      <c r="B151" s="214"/>
      <c r="C151" s="471"/>
      <c r="D151" s="554"/>
      <c r="E151" s="522"/>
      <c r="F151" s="528"/>
    </row>
    <row r="152" spans="1:30">
      <c r="A152" s="500" t="s">
        <v>481</v>
      </c>
      <c r="B152" s="508" t="s">
        <v>16</v>
      </c>
      <c r="C152" s="595"/>
      <c r="D152" s="224"/>
      <c r="E152" s="526"/>
      <c r="F152" s="395"/>
    </row>
    <row r="153" spans="1:30">
      <c r="A153" s="474"/>
      <c r="B153" s="214"/>
      <c r="C153" s="471"/>
      <c r="D153" s="554"/>
      <c r="E153" s="522"/>
      <c r="F153" s="528"/>
    </row>
    <row r="154" spans="1:30" s="210" customFormat="1" ht="134.25" customHeight="1">
      <c r="A154" s="476" t="s">
        <v>1778</v>
      </c>
      <c r="B154" s="227" t="s">
        <v>2567</v>
      </c>
      <c r="C154" s="596"/>
      <c r="D154" s="558"/>
      <c r="E154" s="522"/>
      <c r="F154" s="528"/>
      <c r="G154"/>
      <c r="H154"/>
      <c r="I154"/>
      <c r="J154"/>
      <c r="K154"/>
      <c r="L154"/>
      <c r="M154"/>
      <c r="N154"/>
      <c r="O154"/>
      <c r="P154"/>
      <c r="Q154"/>
      <c r="R154"/>
      <c r="S154"/>
      <c r="T154"/>
      <c r="U154"/>
      <c r="V154"/>
      <c r="W154"/>
      <c r="X154"/>
      <c r="Y154"/>
      <c r="Z154"/>
      <c r="AA154"/>
      <c r="AB154"/>
      <c r="AC154"/>
      <c r="AD154"/>
    </row>
    <row r="155" spans="1:30" s="210" customFormat="1">
      <c r="A155" s="476" t="s">
        <v>71</v>
      </c>
      <c r="B155" s="206" t="s">
        <v>439</v>
      </c>
      <c r="C155" s="592" t="s">
        <v>214</v>
      </c>
      <c r="D155" s="209">
        <v>8.9</v>
      </c>
      <c r="E155" s="507"/>
      <c r="F155" s="396">
        <f>(D155*E155)</f>
        <v>0</v>
      </c>
      <c r="G155"/>
      <c r="H155"/>
      <c r="I155"/>
      <c r="J155"/>
      <c r="K155"/>
      <c r="L155"/>
      <c r="M155"/>
      <c r="N155"/>
      <c r="O155"/>
      <c r="P155"/>
      <c r="Q155"/>
      <c r="R155"/>
      <c r="S155"/>
      <c r="T155"/>
      <c r="U155"/>
      <c r="V155"/>
      <c r="W155"/>
      <c r="X155"/>
      <c r="Y155"/>
      <c r="Z155"/>
      <c r="AA155"/>
      <c r="AB155"/>
      <c r="AC155"/>
      <c r="AD155"/>
    </row>
    <row r="156" spans="1:30" s="210" customFormat="1">
      <c r="A156" s="476" t="s">
        <v>72</v>
      </c>
      <c r="B156" s="206" t="s">
        <v>447</v>
      </c>
      <c r="C156" s="592" t="s">
        <v>214</v>
      </c>
      <c r="D156" s="209">
        <v>16.600000000000001</v>
      </c>
      <c r="E156" s="507"/>
      <c r="F156" s="396">
        <f>(D156*E156)</f>
        <v>0</v>
      </c>
      <c r="G156"/>
      <c r="H156"/>
      <c r="I156"/>
      <c r="J156"/>
      <c r="K156"/>
      <c r="L156"/>
      <c r="M156"/>
      <c r="N156"/>
      <c r="O156"/>
      <c r="P156"/>
      <c r="Q156"/>
      <c r="R156"/>
      <c r="S156"/>
      <c r="T156"/>
      <c r="U156"/>
      <c r="V156"/>
      <c r="W156"/>
      <c r="X156"/>
      <c r="Y156"/>
      <c r="Z156"/>
      <c r="AA156"/>
      <c r="AB156"/>
      <c r="AC156"/>
      <c r="AD156"/>
    </row>
    <row r="157" spans="1:30">
      <c r="A157" s="476"/>
      <c r="B157" s="206"/>
      <c r="C157" s="216"/>
      <c r="D157" s="209"/>
      <c r="E157" s="507"/>
      <c r="F157" s="528"/>
    </row>
    <row r="158" spans="1:30" s="210" customFormat="1" ht="38.25">
      <c r="A158" s="476" t="s">
        <v>1779</v>
      </c>
      <c r="B158" s="206" t="s">
        <v>438</v>
      </c>
      <c r="C158" s="216"/>
      <c r="D158" s="209"/>
      <c r="E158" s="507"/>
      <c r="F158" s="528"/>
      <c r="G158"/>
      <c r="H158"/>
      <c r="I158"/>
      <c r="J158"/>
      <c r="K158"/>
      <c r="L158"/>
      <c r="M158"/>
      <c r="N158"/>
      <c r="O158"/>
      <c r="P158"/>
      <c r="Q158"/>
      <c r="R158"/>
      <c r="S158"/>
      <c r="T158"/>
      <c r="U158"/>
      <c r="V158"/>
      <c r="W158"/>
      <c r="X158"/>
      <c r="Y158"/>
      <c r="Z158"/>
      <c r="AA158"/>
      <c r="AB158"/>
      <c r="AC158"/>
      <c r="AD158"/>
    </row>
    <row r="159" spans="1:30" s="210" customFormat="1">
      <c r="A159" s="476"/>
      <c r="B159" s="206" t="s">
        <v>439</v>
      </c>
      <c r="C159" s="592" t="s">
        <v>214</v>
      </c>
      <c r="D159" s="209">
        <v>0.45</v>
      </c>
      <c r="E159" s="507"/>
      <c r="F159" s="396">
        <f>(D159*E159)</f>
        <v>0</v>
      </c>
      <c r="G159"/>
      <c r="H159"/>
      <c r="I159"/>
      <c r="J159"/>
      <c r="K159"/>
      <c r="L159"/>
      <c r="M159"/>
      <c r="N159"/>
      <c r="O159"/>
      <c r="P159"/>
      <c r="Q159"/>
      <c r="R159"/>
      <c r="S159"/>
      <c r="T159"/>
      <c r="U159"/>
      <c r="V159"/>
      <c r="W159"/>
      <c r="X159"/>
      <c r="Y159"/>
      <c r="Z159"/>
      <c r="AA159"/>
      <c r="AB159"/>
      <c r="AC159"/>
      <c r="AD159"/>
    </row>
    <row r="160" spans="1:30">
      <c r="A160" s="476"/>
      <c r="B160" s="206"/>
      <c r="C160" s="216"/>
      <c r="D160" s="209"/>
      <c r="E160" s="507"/>
      <c r="F160" s="528"/>
    </row>
    <row r="161" spans="1:30" s="210" customFormat="1" ht="38.25">
      <c r="A161" s="476" t="s">
        <v>1780</v>
      </c>
      <c r="B161" s="206" t="s">
        <v>440</v>
      </c>
      <c r="C161" s="216"/>
      <c r="D161" s="209"/>
      <c r="E161" s="507"/>
      <c r="F161" s="528"/>
      <c r="G161"/>
      <c r="H161"/>
      <c r="I161"/>
      <c r="J161"/>
      <c r="K161"/>
      <c r="L161"/>
      <c r="M161"/>
      <c r="N161"/>
      <c r="O161"/>
      <c r="P161"/>
      <c r="Q161"/>
      <c r="R161"/>
      <c r="S161"/>
      <c r="T161"/>
      <c r="U161"/>
      <c r="V161"/>
      <c r="W161"/>
      <c r="X161"/>
      <c r="Y161"/>
      <c r="Z161"/>
      <c r="AA161"/>
      <c r="AB161"/>
      <c r="AC161"/>
      <c r="AD161"/>
    </row>
    <row r="162" spans="1:30" s="210" customFormat="1">
      <c r="A162" s="476"/>
      <c r="B162" s="206" t="s">
        <v>439</v>
      </c>
      <c r="C162" s="592" t="s">
        <v>214</v>
      </c>
      <c r="D162" s="209">
        <v>1.35</v>
      </c>
      <c r="E162" s="507"/>
      <c r="F162" s="396">
        <f>(D162*E162)</f>
        <v>0</v>
      </c>
      <c r="G162"/>
      <c r="H162"/>
      <c r="I162"/>
      <c r="J162"/>
      <c r="K162"/>
      <c r="L162"/>
      <c r="M162"/>
      <c r="N162"/>
      <c r="O162"/>
      <c r="P162"/>
      <c r="Q162"/>
      <c r="R162"/>
      <c r="S162"/>
      <c r="T162"/>
      <c r="U162"/>
      <c r="V162"/>
      <c r="W162"/>
      <c r="X162"/>
      <c r="Y162"/>
      <c r="Z162"/>
      <c r="AA162"/>
      <c r="AB162"/>
      <c r="AC162"/>
      <c r="AD162"/>
    </row>
    <row r="163" spans="1:30">
      <c r="A163" s="476"/>
      <c r="B163" s="206"/>
      <c r="C163" s="216"/>
      <c r="D163" s="209"/>
      <c r="E163" s="522"/>
      <c r="F163" s="528"/>
    </row>
    <row r="164" spans="1:30" s="210" customFormat="1" ht="63.75">
      <c r="A164" s="476" t="s">
        <v>1781</v>
      </c>
      <c r="B164" s="206" t="s">
        <v>441</v>
      </c>
      <c r="C164" s="216"/>
      <c r="D164" s="209"/>
      <c r="E164" s="522"/>
      <c r="F164" s="528"/>
      <c r="G164"/>
      <c r="H164"/>
      <c r="I164"/>
      <c r="J164"/>
      <c r="K164"/>
      <c r="L164"/>
      <c r="M164"/>
      <c r="N164"/>
      <c r="O164"/>
      <c r="P164"/>
      <c r="Q164"/>
      <c r="R164"/>
      <c r="S164"/>
      <c r="T164"/>
      <c r="U164"/>
      <c r="V164"/>
      <c r="W164"/>
      <c r="X164"/>
      <c r="Y164"/>
      <c r="Z164"/>
      <c r="AA164"/>
      <c r="AB164"/>
      <c r="AC164"/>
      <c r="AD164"/>
    </row>
    <row r="165" spans="1:30" s="210" customFormat="1">
      <c r="A165" s="476" t="s">
        <v>71</v>
      </c>
      <c r="B165" s="206" t="s">
        <v>439</v>
      </c>
      <c r="C165" s="216" t="s">
        <v>214</v>
      </c>
      <c r="D165" s="209">
        <v>7.1</v>
      </c>
      <c r="E165" s="507"/>
      <c r="F165" s="396">
        <f>(D165*E165)</f>
        <v>0</v>
      </c>
      <c r="G165"/>
      <c r="H165"/>
      <c r="I165"/>
      <c r="J165"/>
      <c r="K165"/>
      <c r="L165"/>
      <c r="M165"/>
      <c r="N165"/>
      <c r="O165"/>
      <c r="P165"/>
      <c r="Q165"/>
      <c r="R165"/>
      <c r="S165"/>
      <c r="T165"/>
      <c r="U165"/>
      <c r="V165"/>
      <c r="W165"/>
      <c r="X165"/>
      <c r="Y165"/>
      <c r="Z165"/>
      <c r="AA165"/>
      <c r="AB165"/>
      <c r="AC165"/>
      <c r="AD165"/>
    </row>
    <row r="166" spans="1:30" s="210" customFormat="1">
      <c r="A166" s="476" t="s">
        <v>72</v>
      </c>
      <c r="B166" s="206" t="s">
        <v>447</v>
      </c>
      <c r="C166" s="592" t="s">
        <v>214</v>
      </c>
      <c r="D166" s="209">
        <v>10.5</v>
      </c>
      <c r="E166" s="507"/>
      <c r="F166" s="396">
        <f>(D166*E166)</f>
        <v>0</v>
      </c>
      <c r="G166"/>
      <c r="H166"/>
      <c r="I166"/>
      <c r="J166"/>
      <c r="K166"/>
      <c r="L166"/>
      <c r="M166"/>
      <c r="N166"/>
      <c r="O166"/>
      <c r="P166"/>
      <c r="Q166"/>
      <c r="R166"/>
      <c r="S166"/>
      <c r="T166"/>
      <c r="U166"/>
      <c r="V166"/>
      <c r="W166"/>
      <c r="X166"/>
      <c r="Y166"/>
      <c r="Z166"/>
      <c r="AA166"/>
      <c r="AB166"/>
      <c r="AC166"/>
      <c r="AD166"/>
    </row>
    <row r="167" spans="1:30">
      <c r="A167" s="476"/>
      <c r="B167" s="206"/>
      <c r="C167" s="216"/>
      <c r="D167" s="209"/>
      <c r="E167" s="507"/>
      <c r="F167" s="528"/>
    </row>
    <row r="168" spans="1:30" s="210" customFormat="1" ht="51">
      <c r="A168" s="479" t="s">
        <v>1782</v>
      </c>
      <c r="B168" s="892" t="s">
        <v>442</v>
      </c>
      <c r="C168" s="219"/>
      <c r="D168" s="218"/>
      <c r="E168" s="507"/>
      <c r="F168" s="528"/>
      <c r="G168"/>
      <c r="H168"/>
      <c r="I168"/>
      <c r="J168"/>
      <c r="K168"/>
      <c r="L168"/>
      <c r="M168"/>
      <c r="N168"/>
      <c r="O168"/>
      <c r="P168"/>
      <c r="Q168"/>
      <c r="R168"/>
      <c r="S168"/>
      <c r="T168"/>
      <c r="U168"/>
      <c r="V168"/>
      <c r="W168"/>
      <c r="X168"/>
      <c r="Y168"/>
      <c r="Z168"/>
      <c r="AA168"/>
      <c r="AB168"/>
      <c r="AC168"/>
      <c r="AD168"/>
    </row>
    <row r="169" spans="1:30" s="210" customFormat="1">
      <c r="A169" s="476" t="s">
        <v>71</v>
      </c>
      <c r="B169" s="217" t="s">
        <v>439</v>
      </c>
      <c r="C169" s="219" t="s">
        <v>214</v>
      </c>
      <c r="D169" s="218">
        <v>1.8</v>
      </c>
      <c r="E169" s="507"/>
      <c r="F169" s="396">
        <f>(D169*E169)</f>
        <v>0</v>
      </c>
      <c r="G169"/>
      <c r="H169"/>
      <c r="I169"/>
      <c r="J169"/>
      <c r="K169"/>
      <c r="L169"/>
      <c r="M169"/>
      <c r="N169"/>
      <c r="O169"/>
      <c r="P169"/>
      <c r="Q169"/>
      <c r="R169"/>
      <c r="S169"/>
      <c r="T169"/>
      <c r="U169"/>
      <c r="V169"/>
      <c r="W169"/>
      <c r="X169"/>
      <c r="Y169"/>
      <c r="Z169"/>
      <c r="AA169"/>
      <c r="AB169"/>
      <c r="AC169"/>
      <c r="AD169"/>
    </row>
    <row r="170" spans="1:30" s="210" customFormat="1">
      <c r="A170" s="476" t="s">
        <v>72</v>
      </c>
      <c r="B170" s="217" t="s">
        <v>447</v>
      </c>
      <c r="C170" s="597" t="s">
        <v>214</v>
      </c>
      <c r="D170" s="218">
        <v>6.1</v>
      </c>
      <c r="E170" s="507"/>
      <c r="F170" s="396">
        <f>(D170*E170)</f>
        <v>0</v>
      </c>
      <c r="G170"/>
      <c r="H170"/>
      <c r="I170"/>
      <c r="J170"/>
      <c r="K170"/>
      <c r="L170"/>
      <c r="M170"/>
      <c r="N170"/>
      <c r="O170"/>
      <c r="P170"/>
      <c r="Q170"/>
      <c r="R170"/>
      <c r="S170"/>
      <c r="T170"/>
      <c r="U170"/>
      <c r="V170"/>
      <c r="W170"/>
      <c r="X170"/>
      <c r="Y170"/>
      <c r="Z170"/>
      <c r="AA170"/>
      <c r="AB170"/>
      <c r="AC170"/>
      <c r="AD170"/>
    </row>
    <row r="171" spans="1:30">
      <c r="A171" s="479"/>
      <c r="B171" s="217"/>
      <c r="C171" s="219"/>
      <c r="D171" s="218"/>
      <c r="E171" s="507"/>
      <c r="F171" s="529"/>
    </row>
    <row r="172" spans="1:30" s="210" customFormat="1" ht="51">
      <c r="A172" s="479" t="s">
        <v>1783</v>
      </c>
      <c r="B172" s="217" t="s">
        <v>2835</v>
      </c>
      <c r="C172" s="219"/>
      <c r="D172" s="218"/>
      <c r="E172" s="507"/>
      <c r="F172" s="528"/>
      <c r="G172"/>
      <c r="H172"/>
      <c r="I172"/>
      <c r="J172"/>
      <c r="K172"/>
      <c r="L172"/>
      <c r="M172"/>
      <c r="N172"/>
      <c r="O172"/>
      <c r="P172"/>
      <c r="Q172"/>
      <c r="R172"/>
      <c r="S172"/>
      <c r="T172"/>
      <c r="U172"/>
      <c r="V172"/>
      <c r="W172"/>
      <c r="X172"/>
      <c r="Y172"/>
      <c r="Z172"/>
      <c r="AA172"/>
      <c r="AB172"/>
      <c r="AC172"/>
      <c r="AD172"/>
    </row>
    <row r="173" spans="1:30" s="210" customFormat="1">
      <c r="A173" s="476" t="s">
        <v>71</v>
      </c>
      <c r="B173" s="905" t="s">
        <v>2836</v>
      </c>
      <c r="C173" s="219" t="s">
        <v>214</v>
      </c>
      <c r="D173" s="218">
        <v>0.5</v>
      </c>
      <c r="E173" s="507"/>
      <c r="F173" s="396">
        <f>(D173*E173)</f>
        <v>0</v>
      </c>
      <c r="G173"/>
      <c r="H173"/>
      <c r="I173"/>
      <c r="J173"/>
      <c r="K173"/>
      <c r="L173"/>
      <c r="M173"/>
      <c r="N173"/>
      <c r="O173"/>
      <c r="P173"/>
      <c r="Q173"/>
      <c r="R173"/>
      <c r="S173"/>
      <c r="T173"/>
      <c r="U173"/>
      <c r="V173"/>
      <c r="W173"/>
      <c r="X173"/>
      <c r="Y173"/>
      <c r="Z173"/>
      <c r="AA173"/>
      <c r="AB173"/>
      <c r="AC173"/>
      <c r="AD173"/>
    </row>
    <row r="174" spans="1:30" s="210" customFormat="1">
      <c r="A174" s="476" t="s">
        <v>72</v>
      </c>
      <c r="B174" s="220" t="s">
        <v>1787</v>
      </c>
      <c r="C174" s="219" t="s">
        <v>48</v>
      </c>
      <c r="D174" s="218">
        <v>3</v>
      </c>
      <c r="E174" s="507"/>
      <c r="F174" s="396">
        <f>(D174*E174)</f>
        <v>0</v>
      </c>
      <c r="G174"/>
      <c r="H174"/>
      <c r="I174"/>
      <c r="J174"/>
      <c r="K174"/>
      <c r="L174"/>
      <c r="M174"/>
      <c r="N174"/>
      <c r="O174"/>
      <c r="P174"/>
      <c r="Q174"/>
      <c r="R174"/>
      <c r="S174"/>
      <c r="T174"/>
      <c r="U174"/>
      <c r="V174"/>
      <c r="W174"/>
      <c r="X174"/>
      <c r="Y174"/>
      <c r="Z174"/>
      <c r="AA174"/>
      <c r="AB174"/>
      <c r="AC174"/>
      <c r="AD174"/>
    </row>
    <row r="175" spans="1:30">
      <c r="A175" s="476"/>
      <c r="B175" s="215"/>
      <c r="C175" s="473"/>
      <c r="D175" s="209"/>
      <c r="E175" s="530"/>
    </row>
    <row r="176" spans="1:30" ht="357">
      <c r="A176" s="479" t="s">
        <v>1784</v>
      </c>
      <c r="B176" s="892" t="s">
        <v>2837</v>
      </c>
      <c r="C176" s="219"/>
      <c r="D176" s="218"/>
      <c r="E176" s="507"/>
      <c r="F176" s="531"/>
    </row>
    <row r="177" spans="1:6">
      <c r="A177" s="479" t="s">
        <v>71</v>
      </c>
      <c r="B177" s="217" t="s">
        <v>1785</v>
      </c>
      <c r="C177" s="219" t="s">
        <v>214</v>
      </c>
      <c r="D177" s="218">
        <v>0.45</v>
      </c>
      <c r="E177" s="507"/>
      <c r="F177" s="396">
        <f t="shared" ref="F177:F186" si="0">(D177*E177)</f>
        <v>0</v>
      </c>
    </row>
    <row r="178" spans="1:6">
      <c r="A178" s="479" t="s">
        <v>72</v>
      </c>
      <c r="B178" s="217" t="s">
        <v>1786</v>
      </c>
      <c r="C178" s="219" t="s">
        <v>214</v>
      </c>
      <c r="D178" s="218">
        <v>2.1</v>
      </c>
      <c r="E178" s="507"/>
      <c r="F178" s="396">
        <f t="shared" si="0"/>
        <v>0</v>
      </c>
    </row>
    <row r="179" spans="1:6">
      <c r="A179" s="479" t="s">
        <v>73</v>
      </c>
      <c r="B179" s="217" t="s">
        <v>1787</v>
      </c>
      <c r="C179" s="219" t="s">
        <v>48</v>
      </c>
      <c r="D179" s="218">
        <v>31.1</v>
      </c>
      <c r="E179" s="507"/>
      <c r="F179" s="396">
        <f t="shared" si="0"/>
        <v>0</v>
      </c>
    </row>
    <row r="180" spans="1:6">
      <c r="A180" s="479" t="s">
        <v>74</v>
      </c>
      <c r="B180" s="217" t="s">
        <v>1788</v>
      </c>
      <c r="C180" s="219" t="s">
        <v>214</v>
      </c>
      <c r="D180" s="218">
        <v>0.45</v>
      </c>
      <c r="E180" s="507"/>
      <c r="F180" s="396">
        <f t="shared" si="0"/>
        <v>0</v>
      </c>
    </row>
    <row r="181" spans="1:6">
      <c r="A181" s="479" t="s">
        <v>75</v>
      </c>
      <c r="B181" s="217" t="s">
        <v>1789</v>
      </c>
      <c r="C181" s="219" t="s">
        <v>48</v>
      </c>
      <c r="D181" s="218">
        <v>2</v>
      </c>
      <c r="E181" s="507"/>
      <c r="F181" s="396">
        <f t="shared" si="0"/>
        <v>0</v>
      </c>
    </row>
    <row r="182" spans="1:6">
      <c r="A182" s="479" t="s">
        <v>76</v>
      </c>
      <c r="B182" s="217" t="s">
        <v>1790</v>
      </c>
      <c r="C182" s="219" t="s">
        <v>120</v>
      </c>
      <c r="D182" s="218">
        <v>16</v>
      </c>
      <c r="E182" s="507"/>
      <c r="F182" s="396">
        <f t="shared" si="0"/>
        <v>0</v>
      </c>
    </row>
    <row r="183" spans="1:6" ht="25.5">
      <c r="A183" s="479" t="s">
        <v>77</v>
      </c>
      <c r="B183" s="217" t="s">
        <v>1791</v>
      </c>
      <c r="C183" s="219" t="s">
        <v>45</v>
      </c>
      <c r="D183" s="218">
        <v>1</v>
      </c>
      <c r="E183" s="507"/>
      <c r="F183" s="396">
        <f t="shared" si="0"/>
        <v>0</v>
      </c>
    </row>
    <row r="184" spans="1:6">
      <c r="A184" s="479" t="s">
        <v>346</v>
      </c>
      <c r="B184" s="217" t="s">
        <v>1792</v>
      </c>
      <c r="C184" s="219" t="s">
        <v>45</v>
      </c>
      <c r="D184" s="218">
        <v>1</v>
      </c>
      <c r="E184" s="507"/>
      <c r="F184" s="396">
        <f t="shared" si="0"/>
        <v>0</v>
      </c>
    </row>
    <row r="185" spans="1:6">
      <c r="A185" s="479" t="s">
        <v>80</v>
      </c>
      <c r="B185" s="217" t="s">
        <v>1793</v>
      </c>
      <c r="C185" s="219" t="s">
        <v>331</v>
      </c>
      <c r="D185" s="218">
        <v>240</v>
      </c>
      <c r="E185" s="456"/>
      <c r="F185" s="396">
        <f t="shared" si="0"/>
        <v>0</v>
      </c>
    </row>
    <row r="186" spans="1:6">
      <c r="A186" s="479" t="s">
        <v>725</v>
      </c>
      <c r="B186" s="892" t="s">
        <v>1794</v>
      </c>
      <c r="C186" s="219" t="s">
        <v>70</v>
      </c>
      <c r="D186" s="218">
        <v>1</v>
      </c>
      <c r="E186" s="507"/>
      <c r="F186" s="396">
        <f t="shared" si="0"/>
        <v>0</v>
      </c>
    </row>
    <row r="187" spans="1:6">
      <c r="A187" s="479"/>
      <c r="B187" s="217"/>
      <c r="C187" s="219"/>
      <c r="D187" s="218"/>
      <c r="E187" s="507"/>
    </row>
    <row r="188" spans="1:6" ht="63.75">
      <c r="A188" s="479" t="s">
        <v>1797</v>
      </c>
      <c r="B188" s="906" t="s">
        <v>2568</v>
      </c>
      <c r="C188" s="219"/>
      <c r="D188" s="222"/>
      <c r="E188" s="507"/>
      <c r="F188" s="532"/>
    </row>
    <row r="189" spans="1:6">
      <c r="A189" s="479" t="s">
        <v>71</v>
      </c>
      <c r="B189" s="221" t="s">
        <v>1795</v>
      </c>
      <c r="C189" s="219" t="s">
        <v>48</v>
      </c>
      <c r="D189" s="218">
        <v>4.3</v>
      </c>
      <c r="E189" s="507"/>
      <c r="F189" s="396">
        <f>(D189*E189)</f>
        <v>0</v>
      </c>
    </row>
    <row r="190" spans="1:6">
      <c r="A190" s="479" t="s">
        <v>72</v>
      </c>
      <c r="B190" s="221" t="s">
        <v>1796</v>
      </c>
      <c r="C190" s="219" t="s">
        <v>48</v>
      </c>
      <c r="D190" s="218">
        <v>4.3</v>
      </c>
      <c r="E190" s="507"/>
      <c r="F190" s="396">
        <f>(D190*E190)</f>
        <v>0</v>
      </c>
    </row>
    <row r="191" spans="1:6" ht="15.75" thickBot="1">
      <c r="A191" s="572"/>
      <c r="B191" s="571"/>
      <c r="C191" s="593"/>
      <c r="D191" s="554"/>
      <c r="E191" s="522"/>
      <c r="F191" s="631"/>
    </row>
    <row r="192" spans="1:6" ht="15.75" thickBot="1">
      <c r="A192" s="504"/>
      <c r="B192" s="505" t="s">
        <v>49</v>
      </c>
      <c r="C192" s="594"/>
      <c r="D192" s="557"/>
      <c r="E192" s="525"/>
      <c r="F192" s="579">
        <f>SUM(F151:F191)</f>
        <v>0</v>
      </c>
    </row>
    <row r="193" spans="1:30">
      <c r="A193" s="478"/>
      <c r="B193" s="213"/>
      <c r="C193" s="216"/>
      <c r="D193" s="224"/>
      <c r="E193" s="526"/>
      <c r="F193" s="513"/>
    </row>
    <row r="194" spans="1:30">
      <c r="A194" s="478"/>
      <c r="B194" s="213"/>
      <c r="C194" s="216"/>
      <c r="D194" s="224"/>
      <c r="E194" s="526"/>
      <c r="F194" s="513"/>
      <c r="G194" s="409"/>
      <c r="H194" s="409"/>
      <c r="I194" s="409"/>
      <c r="J194" s="409"/>
      <c r="K194" s="409"/>
      <c r="L194" s="409"/>
      <c r="M194" s="409"/>
      <c r="N194" s="409"/>
      <c r="O194" s="409"/>
      <c r="P194" s="409"/>
      <c r="Q194" s="409"/>
      <c r="R194" s="409"/>
      <c r="S194" s="409"/>
      <c r="T194" s="409"/>
      <c r="U194" s="409"/>
      <c r="V194" s="409"/>
      <c r="W194" s="409"/>
      <c r="X194" s="409"/>
      <c r="Y194" s="409"/>
      <c r="Z194" s="409"/>
      <c r="AA194" s="409"/>
      <c r="AB194" s="409"/>
      <c r="AC194" s="409"/>
      <c r="AD194" s="409"/>
    </row>
    <row r="195" spans="1:30">
      <c r="A195" s="500" t="s">
        <v>482</v>
      </c>
      <c r="B195" s="508" t="s">
        <v>397</v>
      </c>
      <c r="C195" s="590"/>
      <c r="D195" s="573"/>
      <c r="E195" s="574"/>
      <c r="F195" s="528"/>
    </row>
    <row r="196" spans="1:30">
      <c r="A196" s="474"/>
      <c r="B196" s="214"/>
      <c r="C196" s="471"/>
      <c r="D196" s="554"/>
      <c r="E196" s="522"/>
      <c r="F196" s="528"/>
    </row>
    <row r="197" spans="1:30" s="210" customFormat="1" ht="103.5" customHeight="1">
      <c r="A197" s="476" t="s">
        <v>1798</v>
      </c>
      <c r="B197" s="227" t="s">
        <v>2922</v>
      </c>
      <c r="C197" s="471"/>
      <c r="D197" s="558"/>
      <c r="E197" s="522"/>
      <c r="F197" s="528"/>
      <c r="G197"/>
      <c r="H197"/>
      <c r="I197"/>
      <c r="J197"/>
      <c r="K197"/>
      <c r="L197"/>
      <c r="M197"/>
      <c r="N197"/>
      <c r="O197"/>
      <c r="P197"/>
      <c r="Q197"/>
      <c r="R197"/>
      <c r="S197"/>
      <c r="T197"/>
      <c r="U197"/>
      <c r="V197"/>
      <c r="W197"/>
      <c r="X197"/>
      <c r="Y197"/>
      <c r="Z197"/>
      <c r="AA197"/>
      <c r="AB197"/>
      <c r="AC197"/>
      <c r="AD197"/>
    </row>
    <row r="198" spans="1:30" s="210" customFormat="1">
      <c r="A198" s="476"/>
      <c r="B198" s="206" t="s">
        <v>445</v>
      </c>
      <c r="C198" s="216"/>
      <c r="D198" s="209"/>
      <c r="E198" s="530"/>
      <c r="F198" s="396"/>
      <c r="G198"/>
      <c r="H198"/>
      <c r="I198"/>
      <c r="J198"/>
      <c r="K198"/>
      <c r="L198"/>
      <c r="M198"/>
      <c r="N198"/>
      <c r="O198"/>
      <c r="P198"/>
      <c r="Q198"/>
      <c r="R198"/>
      <c r="S198"/>
      <c r="T198"/>
      <c r="U198"/>
      <c r="V198"/>
      <c r="W198"/>
      <c r="X198"/>
      <c r="Y198"/>
      <c r="Z198"/>
      <c r="AA198"/>
      <c r="AB198"/>
      <c r="AC198"/>
      <c r="AD198"/>
    </row>
    <row r="199" spans="1:30" s="210" customFormat="1">
      <c r="A199" s="476"/>
      <c r="B199" s="206" t="s">
        <v>446</v>
      </c>
      <c r="C199" s="216" t="s">
        <v>120</v>
      </c>
      <c r="D199" s="209">
        <v>4.7</v>
      </c>
      <c r="E199" s="530"/>
      <c r="F199" s="396">
        <f>(D199*E199)</f>
        <v>0</v>
      </c>
      <c r="G199"/>
      <c r="H199"/>
      <c r="I199"/>
      <c r="J199"/>
      <c r="K199"/>
      <c r="L199"/>
      <c r="M199"/>
      <c r="N199"/>
      <c r="O199"/>
      <c r="P199"/>
      <c r="Q199"/>
      <c r="R199"/>
      <c r="S199"/>
      <c r="T199"/>
      <c r="U199"/>
      <c r="V199"/>
      <c r="W199"/>
      <c r="X199"/>
      <c r="Y199"/>
      <c r="Z199"/>
      <c r="AA199"/>
      <c r="AB199"/>
      <c r="AC199"/>
      <c r="AD199"/>
    </row>
    <row r="200" spans="1:30">
      <c r="A200" s="476"/>
      <c r="B200" s="206"/>
      <c r="C200" s="216"/>
      <c r="D200" s="209"/>
      <c r="E200" s="530"/>
      <c r="F200" s="630"/>
    </row>
    <row r="201" spans="1:30" s="210" customFormat="1" ht="87.75" customHeight="1">
      <c r="A201" s="476" t="s">
        <v>1799</v>
      </c>
      <c r="B201" s="227" t="s">
        <v>2569</v>
      </c>
      <c r="C201" s="216"/>
      <c r="D201" s="224"/>
      <c r="E201" s="530"/>
      <c r="F201" s="531"/>
      <c r="G201"/>
      <c r="H201"/>
      <c r="I201"/>
      <c r="J201"/>
      <c r="K201"/>
      <c r="L201"/>
      <c r="M201"/>
      <c r="N201"/>
      <c r="O201"/>
      <c r="P201"/>
      <c r="Q201"/>
      <c r="R201"/>
      <c r="S201"/>
      <c r="T201"/>
      <c r="U201"/>
      <c r="V201"/>
      <c r="W201"/>
      <c r="X201"/>
      <c r="Y201"/>
      <c r="Z201"/>
      <c r="AA201"/>
      <c r="AB201"/>
      <c r="AC201"/>
      <c r="AD201"/>
    </row>
    <row r="202" spans="1:30" s="210" customFormat="1">
      <c r="A202" s="476"/>
      <c r="B202" s="1"/>
      <c r="C202" s="464"/>
      <c r="D202" s="231"/>
      <c r="E202" s="858"/>
      <c r="F202" s="395"/>
      <c r="G202"/>
      <c r="H202"/>
      <c r="I202"/>
      <c r="J202"/>
      <c r="K202"/>
      <c r="L202"/>
      <c r="M202"/>
      <c r="N202"/>
      <c r="O202"/>
      <c r="P202"/>
      <c r="Q202"/>
      <c r="R202"/>
      <c r="S202"/>
      <c r="T202"/>
      <c r="U202"/>
      <c r="V202"/>
      <c r="W202"/>
      <c r="X202"/>
      <c r="Y202"/>
      <c r="Z202"/>
      <c r="AA202"/>
      <c r="AB202"/>
      <c r="AC202"/>
      <c r="AD202"/>
    </row>
    <row r="203" spans="1:30" s="210" customFormat="1">
      <c r="A203" s="476"/>
      <c r="B203" s="1" t="s">
        <v>447</v>
      </c>
      <c r="C203" s="464"/>
      <c r="D203" s="231"/>
      <c r="E203" s="858"/>
      <c r="F203" s="395"/>
      <c r="G203"/>
      <c r="H203"/>
      <c r="I203"/>
      <c r="J203"/>
      <c r="K203"/>
      <c r="L203"/>
      <c r="M203"/>
      <c r="N203"/>
      <c r="O203"/>
      <c r="P203"/>
      <c r="Q203"/>
      <c r="R203"/>
      <c r="S203"/>
      <c r="T203"/>
      <c r="U203"/>
      <c r="V203"/>
      <c r="W203"/>
      <c r="X203"/>
      <c r="Y203"/>
      <c r="Z203"/>
      <c r="AA203"/>
      <c r="AB203"/>
      <c r="AC203"/>
      <c r="AD203"/>
    </row>
    <row r="204" spans="1:30" s="210" customFormat="1">
      <c r="A204" s="476" t="s">
        <v>71</v>
      </c>
      <c r="B204" s="217" t="s">
        <v>448</v>
      </c>
      <c r="C204" s="216" t="s">
        <v>45</v>
      </c>
      <c r="D204" s="224">
        <v>1</v>
      </c>
      <c r="E204" s="507"/>
      <c r="F204" s="396">
        <f>(D204*E204)</f>
        <v>0</v>
      </c>
      <c r="G204"/>
      <c r="H204"/>
      <c r="I204"/>
      <c r="J204"/>
      <c r="K204"/>
      <c r="L204"/>
      <c r="M204"/>
      <c r="N204"/>
      <c r="O204"/>
      <c r="P204"/>
      <c r="Q204"/>
      <c r="R204"/>
      <c r="S204"/>
      <c r="T204"/>
      <c r="U204"/>
      <c r="V204"/>
      <c r="W204"/>
      <c r="X204"/>
      <c r="Y204"/>
      <c r="Z204"/>
      <c r="AA204"/>
      <c r="AB204"/>
      <c r="AC204"/>
      <c r="AD204"/>
    </row>
    <row r="205" spans="1:30" s="210" customFormat="1">
      <c r="A205" s="476" t="s">
        <v>72</v>
      </c>
      <c r="B205" s="217" t="s">
        <v>449</v>
      </c>
      <c r="C205" s="216" t="s">
        <v>45</v>
      </c>
      <c r="D205" s="224">
        <v>2</v>
      </c>
      <c r="E205" s="507"/>
      <c r="F205" s="396">
        <f>(D205*E205)</f>
        <v>0</v>
      </c>
      <c r="G205"/>
      <c r="H205"/>
      <c r="I205"/>
      <c r="J205"/>
      <c r="K205"/>
      <c r="L205"/>
      <c r="M205"/>
      <c r="N205"/>
      <c r="O205"/>
      <c r="P205"/>
      <c r="Q205"/>
      <c r="R205"/>
      <c r="S205"/>
      <c r="T205"/>
      <c r="U205"/>
      <c r="V205"/>
      <c r="W205"/>
      <c r="X205"/>
      <c r="Y205"/>
      <c r="Z205"/>
      <c r="AA205"/>
      <c r="AB205"/>
      <c r="AC205"/>
      <c r="AD205"/>
    </row>
    <row r="206" spans="1:30" s="210" customFormat="1">
      <c r="A206" s="476" t="s">
        <v>73</v>
      </c>
      <c r="B206" s="217" t="s">
        <v>450</v>
      </c>
      <c r="C206" s="216" t="s">
        <v>45</v>
      </c>
      <c r="D206" s="224">
        <v>1</v>
      </c>
      <c r="E206" s="507"/>
      <c r="F206" s="396">
        <f>(D206*E206)</f>
        <v>0</v>
      </c>
      <c r="G206"/>
      <c r="H206"/>
      <c r="I206"/>
      <c r="J206"/>
      <c r="K206"/>
      <c r="L206"/>
      <c r="M206"/>
      <c r="N206"/>
      <c r="O206"/>
      <c r="P206"/>
      <c r="Q206"/>
      <c r="R206"/>
      <c r="S206"/>
      <c r="T206"/>
      <c r="U206"/>
      <c r="V206"/>
      <c r="W206"/>
      <c r="X206"/>
      <c r="Y206"/>
      <c r="Z206"/>
      <c r="AA206"/>
      <c r="AB206"/>
      <c r="AC206"/>
      <c r="AD206"/>
    </row>
    <row r="207" spans="1:30" s="210" customFormat="1">
      <c r="A207" s="476" t="s">
        <v>74</v>
      </c>
      <c r="B207" s="217" t="s">
        <v>451</v>
      </c>
      <c r="C207" s="216" t="s">
        <v>45</v>
      </c>
      <c r="D207" s="224">
        <v>2</v>
      </c>
      <c r="E207" s="507"/>
      <c r="F207" s="396">
        <f>(D207*E207)</f>
        <v>0</v>
      </c>
      <c r="G207"/>
      <c r="H207"/>
      <c r="I207"/>
      <c r="J207"/>
      <c r="K207"/>
      <c r="L207"/>
      <c r="M207"/>
      <c r="N207"/>
      <c r="O207"/>
      <c r="P207"/>
      <c r="Q207"/>
      <c r="R207"/>
      <c r="S207"/>
      <c r="T207"/>
      <c r="U207"/>
      <c r="V207"/>
      <c r="W207"/>
      <c r="X207"/>
      <c r="Y207"/>
      <c r="Z207"/>
      <c r="AA207"/>
      <c r="AB207"/>
      <c r="AC207"/>
      <c r="AD207"/>
    </row>
    <row r="208" spans="1:30">
      <c r="A208" s="476"/>
      <c r="B208" s="217"/>
      <c r="C208" s="216"/>
      <c r="D208" s="224"/>
      <c r="E208" s="530"/>
      <c r="F208" s="531"/>
    </row>
    <row r="209" spans="1:30" s="210" customFormat="1" ht="60" customHeight="1">
      <c r="A209" s="476" t="s">
        <v>1800</v>
      </c>
      <c r="B209" s="217" t="s">
        <v>2374</v>
      </c>
      <c r="C209" s="216"/>
      <c r="D209" s="224"/>
      <c r="E209" s="530"/>
      <c r="F209" s="531"/>
      <c r="G209"/>
      <c r="H209"/>
      <c r="I209"/>
      <c r="J209"/>
      <c r="K209"/>
      <c r="L209"/>
      <c r="M209"/>
      <c r="N209"/>
      <c r="O209"/>
      <c r="P209"/>
      <c r="Q209"/>
      <c r="R209"/>
      <c r="S209"/>
      <c r="T209"/>
      <c r="U209"/>
      <c r="V209"/>
      <c r="W209"/>
      <c r="X209"/>
      <c r="Y209"/>
      <c r="Z209"/>
      <c r="AA209"/>
      <c r="AB209"/>
      <c r="AC209"/>
      <c r="AD209"/>
    </row>
    <row r="210" spans="1:30" s="210" customFormat="1">
      <c r="A210" s="476"/>
      <c r="B210" s="1"/>
      <c r="C210" s="464"/>
      <c r="D210" s="231"/>
      <c r="E210" s="858"/>
      <c r="F210" s="395"/>
      <c r="G210"/>
      <c r="H210"/>
      <c r="I210"/>
      <c r="J210"/>
      <c r="K210"/>
      <c r="L210"/>
      <c r="M210"/>
      <c r="N210"/>
      <c r="O210"/>
      <c r="P210"/>
      <c r="Q210"/>
      <c r="R210"/>
      <c r="S210"/>
      <c r="T210"/>
      <c r="U210"/>
      <c r="V210"/>
      <c r="W210"/>
      <c r="X210"/>
      <c r="Y210"/>
      <c r="Z210"/>
      <c r="AA210"/>
      <c r="AB210"/>
      <c r="AC210"/>
      <c r="AD210"/>
    </row>
    <row r="211" spans="1:30" s="210" customFormat="1">
      <c r="A211" s="476"/>
      <c r="B211" s="1" t="s">
        <v>447</v>
      </c>
      <c r="C211" s="464"/>
      <c r="D211" s="231"/>
      <c r="E211" s="858"/>
      <c r="F211" s="395"/>
      <c r="G211"/>
      <c r="H211"/>
      <c r="I211"/>
      <c r="J211"/>
      <c r="K211"/>
      <c r="L211"/>
      <c r="M211"/>
      <c r="N211"/>
      <c r="O211"/>
      <c r="P211"/>
      <c r="Q211"/>
      <c r="R211"/>
      <c r="S211"/>
      <c r="T211"/>
      <c r="U211"/>
      <c r="V211"/>
      <c r="W211"/>
      <c r="X211"/>
      <c r="Y211"/>
      <c r="Z211"/>
      <c r="AA211"/>
      <c r="AB211"/>
      <c r="AC211"/>
      <c r="AD211"/>
    </row>
    <row r="212" spans="1:30" s="210" customFormat="1">
      <c r="A212" s="479" t="s">
        <v>71</v>
      </c>
      <c r="B212" s="217" t="s">
        <v>451</v>
      </c>
      <c r="C212" s="216" t="s">
        <v>45</v>
      </c>
      <c r="D212" s="224">
        <v>1</v>
      </c>
      <c r="E212" s="507"/>
      <c r="F212" s="396">
        <f>(D212*E212)</f>
        <v>0</v>
      </c>
      <c r="G212"/>
      <c r="H212"/>
      <c r="I212"/>
      <c r="J212"/>
      <c r="K212"/>
      <c r="L212"/>
      <c r="M212"/>
      <c r="N212"/>
      <c r="O212"/>
      <c r="P212"/>
      <c r="Q212"/>
      <c r="R212"/>
      <c r="S212"/>
      <c r="T212"/>
      <c r="U212"/>
      <c r="V212"/>
      <c r="W212"/>
      <c r="X212"/>
      <c r="Y212"/>
      <c r="Z212"/>
      <c r="AA212"/>
      <c r="AB212"/>
      <c r="AC212"/>
      <c r="AD212"/>
    </row>
    <row r="213" spans="1:30" s="210" customFormat="1">
      <c r="A213" s="479" t="s">
        <v>72</v>
      </c>
      <c r="B213" s="217" t="s">
        <v>449</v>
      </c>
      <c r="C213" s="216" t="s">
        <v>45</v>
      </c>
      <c r="D213" s="224">
        <v>1</v>
      </c>
      <c r="E213" s="507"/>
      <c r="F213" s="396">
        <f>(D213*E213)</f>
        <v>0</v>
      </c>
      <c r="G213"/>
      <c r="H213"/>
      <c r="I213"/>
      <c r="J213"/>
      <c r="K213"/>
      <c r="L213"/>
      <c r="M213"/>
      <c r="N213"/>
      <c r="O213"/>
      <c r="P213"/>
      <c r="Q213"/>
      <c r="R213"/>
      <c r="S213"/>
      <c r="T213"/>
      <c r="U213"/>
      <c r="V213"/>
      <c r="W213"/>
      <c r="X213"/>
      <c r="Y213"/>
      <c r="Z213"/>
      <c r="AA213"/>
      <c r="AB213"/>
      <c r="AC213"/>
      <c r="AD213"/>
    </row>
    <row r="214" spans="1:30" s="210" customFormat="1" ht="15.75" customHeight="1">
      <c r="A214" s="479" t="s">
        <v>73</v>
      </c>
      <c r="B214" s="892" t="s">
        <v>2715</v>
      </c>
      <c r="C214" s="216" t="s">
        <v>45</v>
      </c>
      <c r="D214" s="224">
        <v>2</v>
      </c>
      <c r="E214" s="507"/>
      <c r="F214" s="396">
        <f t="shared" ref="F214:F226" si="1">(D214*E214)</f>
        <v>0</v>
      </c>
      <c r="G214"/>
      <c r="H214"/>
      <c r="I214"/>
      <c r="J214"/>
      <c r="K214"/>
      <c r="L214"/>
      <c r="M214"/>
      <c r="N214"/>
      <c r="O214"/>
      <c r="P214"/>
      <c r="Q214"/>
      <c r="R214"/>
      <c r="S214"/>
      <c r="T214"/>
      <c r="U214"/>
      <c r="V214"/>
      <c r="W214"/>
      <c r="X214"/>
      <c r="Y214"/>
      <c r="Z214"/>
      <c r="AA214"/>
      <c r="AB214"/>
      <c r="AC214"/>
      <c r="AD214"/>
    </row>
    <row r="215" spans="1:30" s="210" customFormat="1" ht="14.25" customHeight="1">
      <c r="A215" s="479" t="s">
        <v>74</v>
      </c>
      <c r="B215" s="892" t="s">
        <v>2716</v>
      </c>
      <c r="C215" s="216" t="s">
        <v>45</v>
      </c>
      <c r="D215" s="224">
        <v>1</v>
      </c>
      <c r="E215" s="507"/>
      <c r="F215" s="396">
        <f t="shared" si="1"/>
        <v>0</v>
      </c>
      <c r="G215"/>
      <c r="H215"/>
      <c r="I215"/>
      <c r="J215"/>
      <c r="K215"/>
      <c r="L215"/>
      <c r="M215"/>
      <c r="N215"/>
      <c r="O215"/>
      <c r="P215"/>
      <c r="Q215"/>
      <c r="R215"/>
      <c r="S215"/>
      <c r="T215"/>
      <c r="U215"/>
      <c r="V215"/>
      <c r="W215"/>
      <c r="X215"/>
      <c r="Y215"/>
      <c r="Z215"/>
      <c r="AA215"/>
      <c r="AB215"/>
      <c r="AC215"/>
      <c r="AD215"/>
    </row>
    <row r="216" spans="1:30" s="210" customFormat="1">
      <c r="A216" s="479" t="s">
        <v>75</v>
      </c>
      <c r="B216" s="496" t="s">
        <v>1807</v>
      </c>
      <c r="C216" s="216" t="s">
        <v>45</v>
      </c>
      <c r="D216" s="224">
        <v>1</v>
      </c>
      <c r="E216" s="507"/>
      <c r="F216" s="396">
        <f t="shared" si="1"/>
        <v>0</v>
      </c>
      <c r="G216"/>
      <c r="H216"/>
      <c r="I216"/>
      <c r="J216"/>
      <c r="K216"/>
      <c r="L216"/>
      <c r="M216"/>
      <c r="N216"/>
      <c r="O216"/>
      <c r="P216"/>
      <c r="Q216"/>
      <c r="R216"/>
      <c r="S216"/>
      <c r="T216"/>
      <c r="U216"/>
      <c r="V216"/>
      <c r="W216"/>
      <c r="X216"/>
      <c r="Y216"/>
      <c r="Z216"/>
      <c r="AA216"/>
      <c r="AB216"/>
      <c r="AC216"/>
      <c r="AD216"/>
    </row>
    <row r="217" spans="1:30" s="210" customFormat="1">
      <c r="A217" s="479" t="s">
        <v>76</v>
      </c>
      <c r="B217" s="496" t="s">
        <v>1808</v>
      </c>
      <c r="C217" s="216" t="s">
        <v>45</v>
      </c>
      <c r="D217" s="224">
        <v>1</v>
      </c>
      <c r="E217" s="507"/>
      <c r="F217" s="396">
        <f t="shared" si="1"/>
        <v>0</v>
      </c>
      <c r="G217"/>
      <c r="H217"/>
      <c r="I217"/>
      <c r="J217"/>
      <c r="K217"/>
      <c r="L217"/>
      <c r="M217"/>
      <c r="N217"/>
      <c r="O217"/>
      <c r="P217"/>
      <c r="Q217"/>
      <c r="R217"/>
      <c r="S217"/>
      <c r="T217"/>
      <c r="U217"/>
      <c r="V217"/>
      <c r="W217"/>
      <c r="X217"/>
      <c r="Y217"/>
      <c r="Z217"/>
      <c r="AA217"/>
      <c r="AB217"/>
      <c r="AC217"/>
      <c r="AD217"/>
    </row>
    <row r="218" spans="1:30" s="210" customFormat="1">
      <c r="A218" s="479" t="s">
        <v>77</v>
      </c>
      <c r="B218" s="496" t="s">
        <v>2717</v>
      </c>
      <c r="C218" s="216" t="s">
        <v>45</v>
      </c>
      <c r="D218" s="224">
        <v>1</v>
      </c>
      <c r="E218" s="507"/>
      <c r="F218" s="396">
        <f t="shared" si="1"/>
        <v>0</v>
      </c>
      <c r="G218"/>
      <c r="H218"/>
      <c r="I218"/>
      <c r="J218"/>
      <c r="K218"/>
      <c r="L218"/>
      <c r="M218"/>
      <c r="N218"/>
      <c r="O218"/>
      <c r="P218"/>
      <c r="Q218"/>
      <c r="R218"/>
      <c r="S218"/>
      <c r="T218"/>
      <c r="U218"/>
      <c r="V218"/>
      <c r="W218"/>
      <c r="X218"/>
      <c r="Y218"/>
      <c r="Z218"/>
      <c r="AA218"/>
      <c r="AB218"/>
      <c r="AC218"/>
      <c r="AD218"/>
    </row>
    <row r="219" spans="1:30" s="210" customFormat="1">
      <c r="A219" s="479" t="s">
        <v>346</v>
      </c>
      <c r="B219" s="892" t="s">
        <v>2718</v>
      </c>
      <c r="C219" s="216" t="s">
        <v>45</v>
      </c>
      <c r="D219" s="224">
        <v>1</v>
      </c>
      <c r="E219" s="507"/>
      <c r="F219" s="396">
        <f t="shared" si="1"/>
        <v>0</v>
      </c>
      <c r="G219"/>
      <c r="H219"/>
      <c r="I219"/>
      <c r="J219"/>
      <c r="K219"/>
      <c r="L219"/>
      <c r="M219"/>
      <c r="N219"/>
      <c r="O219"/>
      <c r="P219"/>
      <c r="Q219"/>
      <c r="R219"/>
      <c r="S219"/>
      <c r="T219"/>
      <c r="U219"/>
      <c r="V219"/>
      <c r="W219"/>
      <c r="X219"/>
      <c r="Y219"/>
      <c r="Z219"/>
      <c r="AA219"/>
      <c r="AB219"/>
      <c r="AC219"/>
      <c r="AD219"/>
    </row>
    <row r="220" spans="1:30" s="210" customFormat="1">
      <c r="A220" s="479" t="s">
        <v>80</v>
      </c>
      <c r="B220" s="892" t="s">
        <v>2719</v>
      </c>
      <c r="C220" s="216" t="s">
        <v>45</v>
      </c>
      <c r="D220" s="209">
        <v>1</v>
      </c>
      <c r="E220" s="507"/>
      <c r="F220" s="396">
        <f t="shared" si="1"/>
        <v>0</v>
      </c>
      <c r="G220"/>
      <c r="H220"/>
      <c r="I220"/>
      <c r="J220"/>
      <c r="K220"/>
      <c r="L220"/>
      <c r="M220"/>
      <c r="N220"/>
      <c r="O220"/>
      <c r="P220"/>
      <c r="Q220"/>
      <c r="R220"/>
      <c r="S220"/>
      <c r="T220"/>
      <c r="U220"/>
      <c r="V220"/>
      <c r="W220"/>
      <c r="X220"/>
      <c r="Y220"/>
      <c r="Z220"/>
      <c r="AA220"/>
      <c r="AB220"/>
      <c r="AC220"/>
      <c r="AD220"/>
    </row>
    <row r="221" spans="1:30" s="210" customFormat="1">
      <c r="A221" s="479" t="s">
        <v>725</v>
      </c>
      <c r="B221" s="892" t="s">
        <v>2720</v>
      </c>
      <c r="C221" s="216" t="s">
        <v>45</v>
      </c>
      <c r="D221" s="224">
        <v>2</v>
      </c>
      <c r="E221" s="507"/>
      <c r="F221" s="396">
        <f t="shared" si="1"/>
        <v>0</v>
      </c>
      <c r="G221"/>
      <c r="H221"/>
      <c r="I221"/>
      <c r="J221"/>
      <c r="K221"/>
      <c r="L221"/>
      <c r="M221"/>
      <c r="N221"/>
      <c r="O221"/>
      <c r="P221"/>
      <c r="Q221"/>
      <c r="R221"/>
      <c r="S221"/>
      <c r="T221"/>
      <c r="U221"/>
      <c r="V221"/>
      <c r="W221"/>
      <c r="X221"/>
      <c r="Y221"/>
      <c r="Z221"/>
      <c r="AA221"/>
      <c r="AB221"/>
      <c r="AC221"/>
      <c r="AD221"/>
    </row>
    <row r="222" spans="1:30" s="210" customFormat="1">
      <c r="A222" s="476" t="s">
        <v>727</v>
      </c>
      <c r="B222" s="892" t="s">
        <v>2721</v>
      </c>
      <c r="C222" s="216" t="s">
        <v>45</v>
      </c>
      <c r="D222" s="224">
        <v>2</v>
      </c>
      <c r="E222" s="507"/>
      <c r="F222" s="396">
        <f t="shared" si="1"/>
        <v>0</v>
      </c>
      <c r="G222"/>
      <c r="H222"/>
      <c r="I222"/>
      <c r="J222"/>
      <c r="K222"/>
      <c r="L222"/>
      <c r="M222"/>
      <c r="N222"/>
      <c r="O222"/>
      <c r="P222"/>
      <c r="Q222"/>
      <c r="R222"/>
      <c r="S222"/>
      <c r="T222"/>
      <c r="U222"/>
      <c r="V222"/>
      <c r="W222"/>
      <c r="X222"/>
      <c r="Y222"/>
      <c r="Z222"/>
      <c r="AA222"/>
      <c r="AB222"/>
      <c r="AC222"/>
      <c r="AD222"/>
    </row>
    <row r="223" spans="1:30" s="210" customFormat="1">
      <c r="A223" s="476" t="s">
        <v>121</v>
      </c>
      <c r="B223" s="217" t="s">
        <v>1809</v>
      </c>
      <c r="C223" s="216" t="s">
        <v>45</v>
      </c>
      <c r="D223" s="224">
        <v>1</v>
      </c>
      <c r="E223" s="507"/>
      <c r="F223" s="396">
        <f t="shared" si="1"/>
        <v>0</v>
      </c>
      <c r="G223"/>
      <c r="H223"/>
      <c r="I223"/>
      <c r="J223"/>
      <c r="K223"/>
      <c r="L223"/>
      <c r="M223"/>
      <c r="N223"/>
      <c r="O223"/>
      <c r="P223"/>
      <c r="Q223"/>
      <c r="R223"/>
      <c r="S223"/>
      <c r="T223"/>
      <c r="U223"/>
      <c r="V223"/>
      <c r="W223"/>
      <c r="X223"/>
      <c r="Y223"/>
      <c r="Z223"/>
      <c r="AA223"/>
      <c r="AB223"/>
      <c r="AC223"/>
      <c r="AD223"/>
    </row>
    <row r="224" spans="1:30" s="210" customFormat="1">
      <c r="A224" s="476" t="s">
        <v>729</v>
      </c>
      <c r="B224" s="217" t="s">
        <v>1810</v>
      </c>
      <c r="C224" s="216" t="s">
        <v>45</v>
      </c>
      <c r="D224" s="224">
        <v>1</v>
      </c>
      <c r="E224" s="507"/>
      <c r="F224" s="396">
        <f t="shared" si="1"/>
        <v>0</v>
      </c>
      <c r="G224"/>
      <c r="H224"/>
      <c r="I224"/>
      <c r="J224"/>
      <c r="K224"/>
      <c r="L224"/>
      <c r="M224"/>
      <c r="N224"/>
      <c r="O224"/>
      <c r="P224"/>
      <c r="Q224"/>
      <c r="R224"/>
      <c r="S224"/>
      <c r="T224"/>
      <c r="U224"/>
      <c r="V224"/>
      <c r="W224"/>
      <c r="X224"/>
      <c r="Y224"/>
      <c r="Z224"/>
      <c r="AA224"/>
      <c r="AB224"/>
      <c r="AC224"/>
      <c r="AD224"/>
    </row>
    <row r="225" spans="1:30" s="210" customFormat="1">
      <c r="A225" s="476" t="s">
        <v>730</v>
      </c>
      <c r="B225" s="217" t="s">
        <v>1811</v>
      </c>
      <c r="C225" s="216" t="s">
        <v>45</v>
      </c>
      <c r="D225" s="224">
        <v>1</v>
      </c>
      <c r="E225" s="507"/>
      <c r="F225" s="396">
        <f t="shared" si="1"/>
        <v>0</v>
      </c>
      <c r="G225"/>
      <c r="H225"/>
      <c r="I225"/>
      <c r="J225"/>
      <c r="K225"/>
      <c r="L225"/>
      <c r="M225"/>
      <c r="N225"/>
      <c r="O225"/>
      <c r="P225"/>
      <c r="Q225"/>
      <c r="R225"/>
      <c r="S225"/>
      <c r="T225"/>
      <c r="U225"/>
      <c r="V225"/>
      <c r="W225"/>
      <c r="X225"/>
      <c r="Y225"/>
      <c r="Z225"/>
      <c r="AA225"/>
      <c r="AB225"/>
      <c r="AC225"/>
      <c r="AD225"/>
    </row>
    <row r="226" spans="1:30" s="210" customFormat="1">
      <c r="A226" s="476" t="s">
        <v>732</v>
      </c>
      <c r="B226" s="217" t="s">
        <v>1812</v>
      </c>
      <c r="C226" s="216" t="s">
        <v>45</v>
      </c>
      <c r="D226" s="224">
        <v>1</v>
      </c>
      <c r="E226" s="507"/>
      <c r="F226" s="396">
        <f t="shared" si="1"/>
        <v>0</v>
      </c>
      <c r="G226"/>
      <c r="H226"/>
      <c r="I226"/>
      <c r="J226"/>
      <c r="K226"/>
      <c r="L226"/>
      <c r="M226"/>
      <c r="N226"/>
      <c r="O226"/>
      <c r="P226"/>
      <c r="Q226"/>
      <c r="R226"/>
      <c r="S226"/>
      <c r="T226"/>
      <c r="U226"/>
      <c r="V226"/>
      <c r="W226"/>
      <c r="X226"/>
      <c r="Y226"/>
      <c r="Z226"/>
      <c r="AA226"/>
      <c r="AB226"/>
      <c r="AC226"/>
      <c r="AD226"/>
    </row>
    <row r="227" spans="1:30">
      <c r="A227" s="476"/>
      <c r="B227" s="217"/>
      <c r="C227" s="216"/>
      <c r="D227" s="224"/>
      <c r="E227" s="507"/>
    </row>
    <row r="228" spans="1:30" s="210" customFormat="1">
      <c r="A228" s="476" t="s">
        <v>1801</v>
      </c>
      <c r="B228" s="217" t="s">
        <v>452</v>
      </c>
      <c r="C228" s="216"/>
      <c r="D228" s="209"/>
      <c r="E228" s="507"/>
      <c r="F228" s="396"/>
      <c r="G228"/>
      <c r="H228"/>
      <c r="I228"/>
      <c r="J228"/>
      <c r="K228"/>
      <c r="L228"/>
      <c r="M228"/>
      <c r="N228"/>
      <c r="O228"/>
      <c r="P228"/>
      <c r="Q228"/>
      <c r="R228"/>
      <c r="S228"/>
      <c r="T228"/>
      <c r="U228"/>
      <c r="V228"/>
      <c r="W228"/>
      <c r="X228"/>
      <c r="Y228"/>
      <c r="Z228"/>
      <c r="AA228"/>
      <c r="AB228"/>
      <c r="AC228"/>
      <c r="AD228"/>
    </row>
    <row r="229" spans="1:30" s="210" customFormat="1">
      <c r="A229" s="476"/>
      <c r="B229" s="1" t="s">
        <v>453</v>
      </c>
      <c r="C229" s="464" t="s">
        <v>45</v>
      </c>
      <c r="D229" s="224">
        <v>1</v>
      </c>
      <c r="E229" s="507"/>
      <c r="F229" s="396">
        <f>(D229*E229)</f>
        <v>0</v>
      </c>
      <c r="G229"/>
      <c r="H229"/>
      <c r="I229"/>
      <c r="J229"/>
      <c r="K229"/>
      <c r="L229"/>
      <c r="M229"/>
      <c r="N229"/>
      <c r="O229"/>
      <c r="P229"/>
      <c r="Q229"/>
      <c r="R229"/>
      <c r="S229"/>
      <c r="T229"/>
      <c r="U229"/>
      <c r="V229"/>
      <c r="W229"/>
      <c r="X229"/>
      <c r="Y229"/>
      <c r="Z229"/>
      <c r="AA229"/>
      <c r="AB229"/>
      <c r="AC229"/>
      <c r="AD229"/>
    </row>
    <row r="230" spans="1:30" s="210" customFormat="1">
      <c r="A230" s="476"/>
      <c r="B230" s="206"/>
      <c r="C230" s="216"/>
      <c r="D230" s="209"/>
      <c r="E230" s="507"/>
      <c r="F230" s="630"/>
      <c r="G230"/>
      <c r="H230"/>
      <c r="I230"/>
      <c r="J230"/>
      <c r="K230"/>
      <c r="L230"/>
      <c r="M230"/>
      <c r="N230"/>
      <c r="O230"/>
      <c r="P230"/>
      <c r="Q230"/>
      <c r="R230"/>
      <c r="S230"/>
      <c r="T230"/>
      <c r="U230"/>
      <c r="V230"/>
      <c r="W230"/>
      <c r="X230"/>
      <c r="Y230"/>
      <c r="Z230"/>
      <c r="AA230"/>
      <c r="AB230"/>
      <c r="AC230"/>
      <c r="AD230"/>
    </row>
    <row r="231" spans="1:30" s="210" customFormat="1">
      <c r="A231" s="476" t="s">
        <v>1802</v>
      </c>
      <c r="B231" s="206" t="s">
        <v>454</v>
      </c>
      <c r="C231" s="216"/>
      <c r="D231" s="209"/>
      <c r="E231" s="507"/>
      <c r="F231" s="396"/>
      <c r="G231"/>
      <c r="H231"/>
      <c r="I231"/>
      <c r="J231"/>
      <c r="K231"/>
      <c r="L231"/>
      <c r="M231"/>
      <c r="N231"/>
      <c r="O231"/>
      <c r="P231"/>
      <c r="Q231"/>
      <c r="R231"/>
      <c r="S231"/>
      <c r="T231"/>
      <c r="U231"/>
      <c r="V231"/>
      <c r="W231"/>
      <c r="X231"/>
      <c r="Y231"/>
      <c r="Z231"/>
      <c r="AA231"/>
      <c r="AB231"/>
      <c r="AC231"/>
      <c r="AD231"/>
    </row>
    <row r="232" spans="1:30" s="210" customFormat="1">
      <c r="A232" s="476"/>
      <c r="B232" s="1" t="s">
        <v>455</v>
      </c>
      <c r="C232" s="464" t="s">
        <v>45</v>
      </c>
      <c r="D232" s="224">
        <v>1</v>
      </c>
      <c r="E232" s="507"/>
      <c r="F232" s="396">
        <f>(D232*E232)</f>
        <v>0</v>
      </c>
      <c r="G232"/>
      <c r="H232"/>
      <c r="I232"/>
      <c r="J232"/>
      <c r="K232"/>
      <c r="L232"/>
      <c r="M232"/>
      <c r="N232"/>
      <c r="O232"/>
      <c r="P232"/>
      <c r="Q232"/>
      <c r="R232"/>
      <c r="S232"/>
      <c r="T232"/>
      <c r="U232"/>
      <c r="V232"/>
      <c r="W232"/>
      <c r="X232"/>
      <c r="Y232"/>
      <c r="Z232"/>
      <c r="AA232"/>
      <c r="AB232"/>
      <c r="AC232"/>
      <c r="AD232"/>
    </row>
    <row r="233" spans="1:30" s="210" customFormat="1">
      <c r="A233" s="476"/>
      <c r="B233" s="206"/>
      <c r="C233" s="216"/>
      <c r="D233" s="209"/>
      <c r="E233" s="507"/>
      <c r="F233" s="630"/>
      <c r="G233"/>
      <c r="H233"/>
      <c r="I233"/>
      <c r="J233"/>
      <c r="K233"/>
      <c r="L233"/>
      <c r="M233"/>
      <c r="N233"/>
      <c r="O233"/>
      <c r="P233"/>
      <c r="Q233"/>
      <c r="R233"/>
      <c r="S233"/>
      <c r="T233"/>
      <c r="U233"/>
      <c r="V233"/>
      <c r="W233"/>
      <c r="X233"/>
      <c r="Y233"/>
      <c r="Z233"/>
      <c r="AA233"/>
      <c r="AB233"/>
      <c r="AC233"/>
      <c r="AD233"/>
    </row>
    <row r="234" spans="1:30" s="210" customFormat="1" ht="25.5">
      <c r="A234" s="476" t="s">
        <v>1803</v>
      </c>
      <c r="B234" s="206" t="s">
        <v>456</v>
      </c>
      <c r="C234" s="216"/>
      <c r="D234" s="209"/>
      <c r="E234" s="507"/>
      <c r="F234" s="528"/>
      <c r="G234"/>
      <c r="H234"/>
      <c r="I234"/>
      <c r="J234"/>
      <c r="K234"/>
      <c r="L234"/>
      <c r="M234"/>
      <c r="N234"/>
      <c r="O234"/>
      <c r="P234"/>
      <c r="Q234"/>
      <c r="R234"/>
      <c r="S234"/>
      <c r="T234"/>
      <c r="U234"/>
      <c r="V234"/>
      <c r="W234"/>
      <c r="X234"/>
      <c r="Y234"/>
      <c r="Z234"/>
      <c r="AA234"/>
      <c r="AB234"/>
      <c r="AC234"/>
      <c r="AD234"/>
    </row>
    <row r="235" spans="1:30" s="210" customFormat="1">
      <c r="A235" s="476"/>
      <c r="B235" s="206" t="s">
        <v>445</v>
      </c>
      <c r="C235" s="216" t="s">
        <v>120</v>
      </c>
      <c r="D235" s="209">
        <v>4.7</v>
      </c>
      <c r="E235" s="507"/>
      <c r="F235" s="396">
        <f>(D235*E235)</f>
        <v>0</v>
      </c>
      <c r="G235"/>
      <c r="H235"/>
      <c r="I235"/>
      <c r="J235"/>
      <c r="K235"/>
      <c r="L235"/>
      <c r="M235"/>
      <c r="N235"/>
      <c r="O235"/>
      <c r="P235"/>
      <c r="Q235"/>
      <c r="R235"/>
      <c r="S235"/>
      <c r="T235"/>
      <c r="U235"/>
      <c r="V235"/>
      <c r="W235"/>
      <c r="X235"/>
      <c r="Y235"/>
      <c r="Z235"/>
      <c r="AA235"/>
      <c r="AB235"/>
      <c r="AC235"/>
      <c r="AD235"/>
    </row>
    <row r="236" spans="1:30">
      <c r="A236" s="476"/>
      <c r="B236" s="206"/>
      <c r="C236" s="216"/>
      <c r="D236" s="209"/>
      <c r="E236" s="507"/>
      <c r="F236" s="528"/>
    </row>
    <row r="237" spans="1:30">
      <c r="A237" s="476" t="s">
        <v>1804</v>
      </c>
      <c r="B237" s="894" t="s">
        <v>458</v>
      </c>
      <c r="C237" s="216"/>
      <c r="D237" s="209"/>
      <c r="E237" s="507"/>
      <c r="F237" s="528"/>
    </row>
    <row r="238" spans="1:30">
      <c r="A238" s="476"/>
      <c r="B238" s="206" t="s">
        <v>445</v>
      </c>
      <c r="C238" s="216" t="s">
        <v>120</v>
      </c>
      <c r="D238" s="209">
        <v>4.7</v>
      </c>
      <c r="E238" s="507"/>
      <c r="F238" s="396">
        <f>(D238*E238)</f>
        <v>0</v>
      </c>
    </row>
    <row r="239" spans="1:30">
      <c r="A239" s="476"/>
      <c r="B239" s="206"/>
      <c r="C239" s="216"/>
      <c r="D239" s="209"/>
      <c r="E239" s="522"/>
    </row>
    <row r="240" spans="1:30" ht="25.5">
      <c r="A240" s="476" t="s">
        <v>1805</v>
      </c>
      <c r="B240" s="894" t="s">
        <v>459</v>
      </c>
      <c r="C240" s="216"/>
      <c r="D240" s="209"/>
      <c r="E240" s="522"/>
    </row>
    <row r="241" spans="1:6">
      <c r="A241" s="476"/>
      <c r="B241" s="206" t="s">
        <v>445</v>
      </c>
      <c r="C241" s="216" t="s">
        <v>120</v>
      </c>
      <c r="D241" s="209">
        <v>4.7</v>
      </c>
      <c r="E241" s="522"/>
      <c r="F241" s="396">
        <f>(D241*E241)</f>
        <v>0</v>
      </c>
    </row>
    <row r="242" spans="1:6">
      <c r="A242" s="476"/>
      <c r="B242" s="206"/>
      <c r="C242" s="216"/>
      <c r="D242" s="209"/>
      <c r="E242" s="522"/>
    </row>
    <row r="243" spans="1:6" ht="76.5">
      <c r="A243" s="476" t="s">
        <v>1806</v>
      </c>
      <c r="B243" s="894" t="s">
        <v>2838</v>
      </c>
      <c r="C243" s="216" t="s">
        <v>45</v>
      </c>
      <c r="D243" s="209">
        <v>1</v>
      </c>
      <c r="E243" s="522"/>
      <c r="F243" s="396">
        <f>(D243*E243)</f>
        <v>0</v>
      </c>
    </row>
    <row r="244" spans="1:6" ht="15.75" thickBot="1">
      <c r="A244" s="578"/>
      <c r="B244" s="575"/>
      <c r="C244" s="598"/>
      <c r="D244" s="576"/>
      <c r="E244" s="577"/>
      <c r="F244" s="632"/>
    </row>
    <row r="245" spans="1:6" ht="15.75" thickBot="1">
      <c r="A245" s="504"/>
      <c r="B245" s="505" t="s">
        <v>49</v>
      </c>
      <c r="C245" s="594"/>
      <c r="D245" s="557"/>
      <c r="E245" s="525"/>
      <c r="F245" s="579">
        <f>SUM(F196:F244)</f>
        <v>0</v>
      </c>
    </row>
    <row r="246" spans="1:6">
      <c r="A246" s="474"/>
      <c r="B246" s="214"/>
      <c r="C246" s="471"/>
      <c r="D246" s="554"/>
      <c r="E246" s="522"/>
      <c r="F246" s="528"/>
    </row>
    <row r="247" spans="1:6">
      <c r="A247" s="500" t="s">
        <v>1768</v>
      </c>
      <c r="B247" s="508" t="s">
        <v>398</v>
      </c>
      <c r="C247" s="471"/>
      <c r="D247" s="554"/>
      <c r="E247" s="522"/>
      <c r="F247" s="528"/>
    </row>
    <row r="248" spans="1:6">
      <c r="A248" s="472"/>
      <c r="B248" s="215"/>
      <c r="C248" s="471"/>
      <c r="D248" s="554"/>
      <c r="E248" s="522"/>
      <c r="F248" s="528"/>
    </row>
    <row r="249" spans="1:6" ht="25.5">
      <c r="A249" s="480" t="s">
        <v>1813</v>
      </c>
      <c r="B249" s="206" t="s">
        <v>460</v>
      </c>
      <c r="C249" s="471"/>
      <c r="D249" s="558"/>
      <c r="E249" s="522"/>
      <c r="F249" s="528"/>
    </row>
    <row r="250" spans="1:6">
      <c r="A250" s="475"/>
      <c r="B250" s="206" t="s">
        <v>445</v>
      </c>
      <c r="C250" s="216" t="s">
        <v>120</v>
      </c>
      <c r="D250" s="209">
        <v>4.7</v>
      </c>
      <c r="E250" s="522"/>
      <c r="F250" s="396">
        <f>(D250*E250)</f>
        <v>0</v>
      </c>
    </row>
    <row r="251" spans="1:6">
      <c r="A251" s="475"/>
      <c r="B251" s="206"/>
      <c r="C251" s="216"/>
      <c r="D251" s="224"/>
      <c r="E251" s="530"/>
      <c r="F251" s="532"/>
    </row>
    <row r="252" spans="1:6" ht="38.25">
      <c r="A252" s="476" t="s">
        <v>1814</v>
      </c>
      <c r="B252" s="206" t="s">
        <v>461</v>
      </c>
      <c r="C252" s="592"/>
      <c r="D252" s="209"/>
      <c r="E252" s="524"/>
      <c r="F252" s="633"/>
    </row>
    <row r="253" spans="1:6">
      <c r="A253" s="476"/>
      <c r="B253" s="206" t="s">
        <v>445</v>
      </c>
      <c r="C253" s="216" t="s">
        <v>120</v>
      </c>
      <c r="D253" s="209">
        <v>4.7</v>
      </c>
      <c r="E253" s="522"/>
      <c r="F253" s="396">
        <f>(D253*E253)</f>
        <v>0</v>
      </c>
    </row>
    <row r="254" spans="1:6" ht="15.75" thickBot="1">
      <c r="A254" s="503"/>
      <c r="B254" s="502"/>
      <c r="C254" s="503"/>
      <c r="D254" s="581"/>
      <c r="E254" s="870"/>
      <c r="F254" s="634"/>
    </row>
    <row r="255" spans="1:6" ht="15.75" thickBot="1">
      <c r="A255" s="504"/>
      <c r="B255" s="505" t="s">
        <v>49</v>
      </c>
      <c r="C255" s="594"/>
      <c r="D255" s="557"/>
      <c r="E255" s="525"/>
      <c r="F255" s="579">
        <f>SUM(F248:F254)</f>
        <v>0</v>
      </c>
    </row>
    <row r="256" spans="1:6">
      <c r="A256" s="216"/>
      <c r="B256" s="206"/>
      <c r="C256" s="216"/>
      <c r="D256" s="224"/>
      <c r="E256" s="858"/>
      <c r="F256" s="395"/>
    </row>
    <row r="257" spans="1:30">
      <c r="A257" s="216"/>
      <c r="B257" s="206"/>
      <c r="C257" s="216"/>
      <c r="D257" s="224"/>
      <c r="E257" s="858"/>
      <c r="F257" s="395"/>
    </row>
    <row r="258" spans="1:30">
      <c r="A258" s="497" t="s">
        <v>402</v>
      </c>
      <c r="B258" s="498" t="s">
        <v>399</v>
      </c>
      <c r="C258" s="471"/>
      <c r="D258" s="559"/>
      <c r="E258" s="534"/>
      <c r="F258" s="629"/>
    </row>
    <row r="259" spans="1:30">
      <c r="A259" s="474"/>
      <c r="B259" s="208"/>
      <c r="C259" s="471"/>
      <c r="D259" s="554"/>
      <c r="E259" s="522"/>
      <c r="F259" s="528"/>
    </row>
    <row r="260" spans="1:30">
      <c r="A260" s="500" t="s">
        <v>483</v>
      </c>
      <c r="B260" s="508" t="s">
        <v>16</v>
      </c>
      <c r="C260" s="595"/>
      <c r="D260" s="224"/>
      <c r="E260" s="526"/>
      <c r="F260" s="395"/>
    </row>
    <row r="261" spans="1:30">
      <c r="A261" s="474"/>
      <c r="B261" s="214"/>
      <c r="C261" s="471"/>
      <c r="D261" s="554"/>
      <c r="E261" s="522"/>
      <c r="F261" s="528"/>
    </row>
    <row r="262" spans="1:30" ht="142.5" customHeight="1">
      <c r="A262" s="476" t="s">
        <v>1815</v>
      </c>
      <c r="B262" s="206" t="s">
        <v>2744</v>
      </c>
      <c r="C262" s="596"/>
      <c r="D262" s="558"/>
      <c r="E262" s="522"/>
      <c r="F262" s="528"/>
    </row>
    <row r="263" spans="1:30" s="210" customFormat="1">
      <c r="A263" s="479" t="s">
        <v>71</v>
      </c>
      <c r="B263" s="206" t="s">
        <v>439</v>
      </c>
      <c r="C263" s="592" t="s">
        <v>214</v>
      </c>
      <c r="D263" s="209">
        <v>8.9</v>
      </c>
      <c r="E263" s="507"/>
      <c r="F263" s="396">
        <f>(D263*E263)</f>
        <v>0</v>
      </c>
      <c r="G263"/>
      <c r="H263"/>
      <c r="I263"/>
      <c r="J263"/>
      <c r="K263"/>
      <c r="L263"/>
      <c r="M263"/>
      <c r="N263"/>
      <c r="O263"/>
      <c r="P263"/>
      <c r="Q263"/>
      <c r="R263"/>
      <c r="S263"/>
      <c r="T263"/>
      <c r="U263"/>
      <c r="V263"/>
      <c r="W263"/>
      <c r="X263"/>
      <c r="Y263"/>
      <c r="Z263"/>
      <c r="AA263"/>
      <c r="AB263"/>
      <c r="AC263"/>
      <c r="AD263"/>
    </row>
    <row r="264" spans="1:30" s="210" customFormat="1">
      <c r="A264" s="479" t="s">
        <v>72</v>
      </c>
      <c r="B264" s="206" t="s">
        <v>447</v>
      </c>
      <c r="C264" s="592" t="s">
        <v>214</v>
      </c>
      <c r="D264" s="209">
        <v>35</v>
      </c>
      <c r="E264" s="507"/>
      <c r="F264" s="396">
        <f>(D264*E264)</f>
        <v>0</v>
      </c>
      <c r="G264"/>
      <c r="H264"/>
      <c r="I264"/>
      <c r="J264"/>
      <c r="K264"/>
      <c r="L264"/>
      <c r="M264"/>
      <c r="N264"/>
      <c r="O264"/>
      <c r="P264"/>
      <c r="Q264"/>
      <c r="R264"/>
      <c r="S264"/>
      <c r="T264"/>
      <c r="U264"/>
      <c r="V264"/>
      <c r="W264"/>
      <c r="X264"/>
      <c r="Y264"/>
      <c r="Z264"/>
      <c r="AA264"/>
      <c r="AB264"/>
      <c r="AC264"/>
      <c r="AD264"/>
    </row>
    <row r="265" spans="1:30">
      <c r="A265" s="476"/>
      <c r="B265" s="206"/>
      <c r="C265" s="592"/>
      <c r="D265" s="209"/>
      <c r="E265" s="524"/>
    </row>
    <row r="266" spans="1:30">
      <c r="A266" s="476" t="s">
        <v>1816</v>
      </c>
      <c r="B266" s="206" t="s">
        <v>462</v>
      </c>
      <c r="C266" s="592" t="s">
        <v>48</v>
      </c>
      <c r="D266" s="209">
        <v>25</v>
      </c>
      <c r="E266" s="524"/>
      <c r="F266" s="396">
        <f>(D266*E266)</f>
        <v>0</v>
      </c>
    </row>
    <row r="267" spans="1:30">
      <c r="A267" s="476"/>
      <c r="B267" s="206"/>
      <c r="C267" s="216"/>
      <c r="D267" s="209"/>
      <c r="E267" s="522"/>
      <c r="F267" s="528"/>
    </row>
    <row r="268" spans="1:30" s="228" customFormat="1" ht="354" customHeight="1">
      <c r="A268" s="481" t="s">
        <v>1817</v>
      </c>
      <c r="B268" s="227" t="s">
        <v>2839</v>
      </c>
      <c r="C268" s="599"/>
      <c r="D268" s="229"/>
      <c r="E268" s="535"/>
      <c r="F268" s="531"/>
      <c r="G268"/>
      <c r="H268"/>
      <c r="I268"/>
      <c r="J268"/>
      <c r="K268"/>
      <c r="L268"/>
      <c r="M268"/>
      <c r="N268"/>
      <c r="O268"/>
      <c r="P268"/>
      <c r="Q268"/>
      <c r="R268"/>
      <c r="S268"/>
      <c r="T268"/>
      <c r="U268"/>
      <c r="V268"/>
      <c r="W268"/>
      <c r="X268"/>
      <c r="Y268"/>
      <c r="Z268"/>
      <c r="AA268"/>
      <c r="AB268"/>
      <c r="AC268"/>
      <c r="AD268"/>
    </row>
    <row r="269" spans="1:30" s="228" customFormat="1">
      <c r="A269" s="479" t="s">
        <v>71</v>
      </c>
      <c r="B269" s="227" t="s">
        <v>1785</v>
      </c>
      <c r="C269" s="599" t="s">
        <v>214</v>
      </c>
      <c r="D269" s="229">
        <v>1.3</v>
      </c>
      <c r="E269" s="535"/>
      <c r="F269" s="396">
        <f t="shared" ref="F269:F278" si="2">(D269*E269)</f>
        <v>0</v>
      </c>
      <c r="G269"/>
      <c r="H269"/>
      <c r="I269"/>
      <c r="J269"/>
      <c r="K269"/>
      <c r="L269"/>
      <c r="M269"/>
      <c r="N269"/>
      <c r="O269"/>
      <c r="P269"/>
      <c r="Q269"/>
      <c r="R269"/>
      <c r="S269"/>
      <c r="T269"/>
      <c r="U269"/>
      <c r="V269"/>
      <c r="W269"/>
      <c r="X269"/>
      <c r="Y269"/>
      <c r="Z269"/>
      <c r="AA269"/>
      <c r="AB269"/>
      <c r="AC269"/>
      <c r="AD269"/>
    </row>
    <row r="270" spans="1:30" s="228" customFormat="1">
      <c r="A270" s="479" t="s">
        <v>72</v>
      </c>
      <c r="B270" s="227" t="s">
        <v>1786</v>
      </c>
      <c r="C270" s="599" t="s">
        <v>214</v>
      </c>
      <c r="D270" s="229">
        <v>8.1</v>
      </c>
      <c r="E270" s="535"/>
      <c r="F270" s="396">
        <f t="shared" si="2"/>
        <v>0</v>
      </c>
      <c r="G270"/>
      <c r="H270"/>
      <c r="I270"/>
      <c r="J270"/>
      <c r="K270"/>
      <c r="L270"/>
      <c r="M270"/>
      <c r="N270"/>
      <c r="O270"/>
      <c r="P270"/>
      <c r="Q270"/>
      <c r="R270"/>
      <c r="S270"/>
      <c r="T270"/>
      <c r="U270"/>
      <c r="V270"/>
      <c r="W270"/>
      <c r="X270"/>
      <c r="Y270"/>
      <c r="Z270"/>
      <c r="AA270"/>
      <c r="AB270"/>
      <c r="AC270"/>
      <c r="AD270"/>
    </row>
    <row r="271" spans="1:30" s="228" customFormat="1">
      <c r="A271" s="479" t="s">
        <v>73</v>
      </c>
      <c r="B271" s="227" t="s">
        <v>1787</v>
      </c>
      <c r="C271" s="599" t="s">
        <v>48</v>
      </c>
      <c r="D271" s="229">
        <v>52</v>
      </c>
      <c r="E271" s="535"/>
      <c r="F271" s="396">
        <f t="shared" si="2"/>
        <v>0</v>
      </c>
      <c r="G271"/>
      <c r="H271"/>
      <c r="I271"/>
      <c r="J271"/>
      <c r="K271"/>
      <c r="L271"/>
      <c r="M271"/>
      <c r="N271"/>
      <c r="O271"/>
      <c r="P271"/>
      <c r="Q271"/>
      <c r="R271"/>
      <c r="S271"/>
      <c r="T271"/>
      <c r="U271"/>
      <c r="V271"/>
      <c r="W271"/>
      <c r="X271"/>
      <c r="Y271"/>
      <c r="Z271"/>
      <c r="AA271"/>
      <c r="AB271"/>
      <c r="AC271"/>
      <c r="AD271"/>
    </row>
    <row r="272" spans="1:30" s="228" customFormat="1">
      <c r="A272" s="479" t="s">
        <v>74</v>
      </c>
      <c r="B272" s="227" t="s">
        <v>1788</v>
      </c>
      <c r="C272" s="599" t="s">
        <v>214</v>
      </c>
      <c r="D272" s="229">
        <v>1.3</v>
      </c>
      <c r="E272" s="535"/>
      <c r="F272" s="396">
        <f t="shared" si="2"/>
        <v>0</v>
      </c>
      <c r="G272"/>
      <c r="H272"/>
      <c r="I272"/>
      <c r="J272"/>
      <c r="K272"/>
      <c r="L272"/>
      <c r="M272"/>
      <c r="N272"/>
      <c r="O272"/>
      <c r="P272"/>
      <c r="Q272"/>
      <c r="R272"/>
      <c r="S272"/>
      <c r="T272"/>
      <c r="U272"/>
      <c r="V272"/>
      <c r="W272"/>
      <c r="X272"/>
      <c r="Y272"/>
      <c r="Z272"/>
      <c r="AA272"/>
      <c r="AB272"/>
      <c r="AC272"/>
      <c r="AD272"/>
    </row>
    <row r="273" spans="1:30" s="228" customFormat="1">
      <c r="A273" s="479" t="s">
        <v>75</v>
      </c>
      <c r="B273" s="227" t="s">
        <v>1789</v>
      </c>
      <c r="C273" s="599" t="s">
        <v>48</v>
      </c>
      <c r="D273" s="229">
        <v>4.5999999999999996</v>
      </c>
      <c r="E273" s="535"/>
      <c r="F273" s="396">
        <f t="shared" si="2"/>
        <v>0</v>
      </c>
      <c r="G273"/>
      <c r="H273"/>
      <c r="I273"/>
      <c r="J273"/>
      <c r="K273"/>
      <c r="L273"/>
      <c r="M273"/>
      <c r="N273"/>
      <c r="O273"/>
      <c r="P273"/>
      <c r="Q273"/>
      <c r="R273"/>
      <c r="S273"/>
      <c r="T273"/>
      <c r="U273"/>
      <c r="V273"/>
      <c r="W273"/>
      <c r="X273"/>
      <c r="Y273"/>
      <c r="Z273"/>
      <c r="AA273"/>
      <c r="AB273"/>
      <c r="AC273"/>
      <c r="AD273"/>
    </row>
    <row r="274" spans="1:30" s="228" customFormat="1">
      <c r="A274" s="479" t="s">
        <v>76</v>
      </c>
      <c r="B274" s="227" t="s">
        <v>1790</v>
      </c>
      <c r="C274" s="219" t="s">
        <v>120</v>
      </c>
      <c r="D274" s="229">
        <v>35</v>
      </c>
      <c r="E274" s="535"/>
      <c r="F274" s="396">
        <f t="shared" si="2"/>
        <v>0</v>
      </c>
      <c r="G274"/>
      <c r="H274"/>
      <c r="I274"/>
      <c r="J274"/>
      <c r="K274"/>
      <c r="L274"/>
      <c r="M274"/>
      <c r="N274"/>
      <c r="O274"/>
      <c r="P274"/>
      <c r="Q274"/>
      <c r="R274"/>
      <c r="S274"/>
      <c r="T274"/>
      <c r="U274"/>
      <c r="V274"/>
      <c r="W274"/>
      <c r="X274"/>
      <c r="Y274"/>
      <c r="Z274"/>
      <c r="AA274"/>
      <c r="AB274"/>
      <c r="AC274"/>
      <c r="AD274"/>
    </row>
    <row r="275" spans="1:30" s="228" customFormat="1" ht="25.5">
      <c r="A275" s="479" t="s">
        <v>77</v>
      </c>
      <c r="B275" s="227" t="s">
        <v>1791</v>
      </c>
      <c r="C275" s="599" t="s">
        <v>45</v>
      </c>
      <c r="D275" s="229">
        <v>1</v>
      </c>
      <c r="E275" s="535"/>
      <c r="F275" s="396">
        <f t="shared" si="2"/>
        <v>0</v>
      </c>
      <c r="G275"/>
      <c r="H275"/>
      <c r="I275"/>
      <c r="J275"/>
      <c r="K275"/>
      <c r="L275"/>
      <c r="M275"/>
      <c r="N275"/>
      <c r="O275"/>
      <c r="P275"/>
      <c r="Q275"/>
      <c r="R275"/>
      <c r="S275"/>
      <c r="T275"/>
      <c r="U275"/>
      <c r="V275"/>
      <c r="W275"/>
      <c r="X275"/>
      <c r="Y275"/>
      <c r="Z275"/>
      <c r="AA275"/>
      <c r="AB275"/>
      <c r="AC275"/>
      <c r="AD275"/>
    </row>
    <row r="276" spans="1:30" s="228" customFormat="1">
      <c r="A276" s="479" t="s">
        <v>346</v>
      </c>
      <c r="B276" s="227" t="s">
        <v>1893</v>
      </c>
      <c r="C276" s="599" t="s">
        <v>45</v>
      </c>
      <c r="D276" s="229">
        <v>1</v>
      </c>
      <c r="E276" s="535"/>
      <c r="F276" s="396">
        <f t="shared" si="2"/>
        <v>0</v>
      </c>
      <c r="G276"/>
      <c r="H276"/>
      <c r="I276"/>
      <c r="J276"/>
      <c r="K276"/>
      <c r="L276"/>
      <c r="M276"/>
      <c r="N276"/>
      <c r="O276"/>
      <c r="P276"/>
      <c r="Q276"/>
      <c r="R276"/>
      <c r="S276"/>
      <c r="T276"/>
      <c r="U276"/>
      <c r="V276"/>
      <c r="W276"/>
      <c r="X276"/>
      <c r="Y276"/>
      <c r="Z276"/>
      <c r="AA276"/>
      <c r="AB276"/>
      <c r="AC276"/>
      <c r="AD276"/>
    </row>
    <row r="277" spans="1:30" s="228" customFormat="1">
      <c r="A277" s="479" t="s">
        <v>80</v>
      </c>
      <c r="B277" s="227" t="s">
        <v>1793</v>
      </c>
      <c r="C277" s="599" t="s">
        <v>331</v>
      </c>
      <c r="D277" s="229">
        <v>860</v>
      </c>
      <c r="E277" s="456"/>
      <c r="F277" s="396">
        <f t="shared" si="2"/>
        <v>0</v>
      </c>
      <c r="G277"/>
      <c r="H277"/>
      <c r="I277"/>
      <c r="J277"/>
      <c r="K277"/>
      <c r="L277"/>
      <c r="M277"/>
      <c r="N277"/>
      <c r="O277"/>
      <c r="P277"/>
      <c r="Q277"/>
      <c r="R277"/>
      <c r="S277"/>
      <c r="T277"/>
      <c r="U277"/>
      <c r="V277"/>
      <c r="W277"/>
      <c r="X277"/>
      <c r="Y277"/>
      <c r="Z277"/>
      <c r="AA277"/>
      <c r="AB277"/>
      <c r="AC277"/>
      <c r="AD277"/>
    </row>
    <row r="278" spans="1:30" s="228" customFormat="1">
      <c r="A278" s="479" t="s">
        <v>725</v>
      </c>
      <c r="B278" s="227" t="s">
        <v>1794</v>
      </c>
      <c r="C278" s="599" t="s">
        <v>70</v>
      </c>
      <c r="D278" s="229">
        <v>1</v>
      </c>
      <c r="E278" s="535"/>
      <c r="F278" s="396">
        <f t="shared" si="2"/>
        <v>0</v>
      </c>
      <c r="G278"/>
      <c r="H278"/>
      <c r="I278"/>
      <c r="J278"/>
      <c r="K278"/>
      <c r="L278"/>
      <c r="M278"/>
      <c r="N278"/>
      <c r="O278"/>
      <c r="P278"/>
      <c r="Q278"/>
      <c r="R278"/>
      <c r="S278"/>
      <c r="T278"/>
      <c r="U278"/>
      <c r="V278"/>
      <c r="W278"/>
      <c r="X278"/>
      <c r="Y278"/>
      <c r="Z278"/>
      <c r="AA278"/>
      <c r="AB278"/>
      <c r="AC278"/>
      <c r="AD278"/>
    </row>
    <row r="279" spans="1:30">
      <c r="A279" s="482"/>
      <c r="B279" s="230"/>
      <c r="C279" s="600"/>
      <c r="D279" s="560"/>
      <c r="E279" s="536"/>
      <c r="F279" s="537"/>
    </row>
    <row r="280" spans="1:30" ht="38.25">
      <c r="A280" s="476" t="s">
        <v>1818</v>
      </c>
      <c r="B280" s="206" t="s">
        <v>438</v>
      </c>
      <c r="C280" s="216" t="s">
        <v>214</v>
      </c>
      <c r="D280" s="616">
        <v>2.6</v>
      </c>
      <c r="E280" s="522"/>
      <c r="F280" s="396">
        <f>(D280*E280)</f>
        <v>0</v>
      </c>
    </row>
    <row r="281" spans="1:30">
      <c r="A281" s="476"/>
      <c r="B281" s="206"/>
      <c r="C281" s="216"/>
      <c r="D281" s="616"/>
      <c r="E281" s="522"/>
      <c r="F281" s="528"/>
    </row>
    <row r="282" spans="1:30" ht="38.25">
      <c r="A282" s="476" t="s">
        <v>1819</v>
      </c>
      <c r="B282" s="206" t="s">
        <v>440</v>
      </c>
      <c r="C282" s="216" t="s">
        <v>214</v>
      </c>
      <c r="D282" s="616">
        <v>7.8</v>
      </c>
      <c r="E282" s="522"/>
      <c r="F282" s="396">
        <f>(D282*E282)</f>
        <v>0</v>
      </c>
    </row>
    <row r="283" spans="1:30">
      <c r="A283" s="476"/>
      <c r="B283" s="206"/>
      <c r="C283" s="216"/>
      <c r="D283" s="616"/>
      <c r="E283" s="522"/>
      <c r="F283" s="528"/>
    </row>
    <row r="284" spans="1:30" ht="63.75">
      <c r="A284" s="476" t="s">
        <v>1820</v>
      </c>
      <c r="B284" s="206" t="s">
        <v>463</v>
      </c>
      <c r="C284" s="216" t="s">
        <v>214</v>
      </c>
      <c r="D284" s="616">
        <v>16.5</v>
      </c>
      <c r="E284" s="522"/>
      <c r="F284" s="396">
        <f>(D284*E284)</f>
        <v>0</v>
      </c>
    </row>
    <row r="285" spans="1:30">
      <c r="A285" s="476"/>
      <c r="B285" s="206"/>
      <c r="C285" s="216"/>
      <c r="D285" s="616"/>
      <c r="E285" s="522"/>
      <c r="F285" s="635"/>
    </row>
    <row r="286" spans="1:30" ht="63.75">
      <c r="A286" s="476" t="s">
        <v>1821</v>
      </c>
      <c r="B286" s="206" t="s">
        <v>465</v>
      </c>
      <c r="C286" s="216" t="s">
        <v>214</v>
      </c>
      <c r="D286" s="616">
        <v>17</v>
      </c>
      <c r="E286" s="522"/>
      <c r="F286" s="396">
        <f>(D286*E286)</f>
        <v>0</v>
      </c>
    </row>
    <row r="287" spans="1:30">
      <c r="A287" s="476"/>
      <c r="B287" s="206"/>
      <c r="C287" s="216"/>
      <c r="D287" s="616"/>
      <c r="E287" s="522"/>
      <c r="F287" s="528"/>
    </row>
    <row r="288" spans="1:30" ht="51">
      <c r="A288" s="476" t="s">
        <v>1822</v>
      </c>
      <c r="B288" s="206" t="s">
        <v>442</v>
      </c>
      <c r="C288" s="216" t="s">
        <v>214</v>
      </c>
      <c r="D288" s="616">
        <v>10.4</v>
      </c>
      <c r="E288" s="522"/>
      <c r="F288" s="396">
        <f>(D288*E288)</f>
        <v>0</v>
      </c>
    </row>
    <row r="289" spans="1:6">
      <c r="A289" s="476"/>
      <c r="B289" s="206"/>
      <c r="C289" s="1"/>
      <c r="D289" s="1"/>
      <c r="E289" s="857"/>
      <c r="F289" s="496"/>
    </row>
    <row r="290" spans="1:6" ht="51">
      <c r="A290" s="476" t="s">
        <v>1823</v>
      </c>
      <c r="B290" s="227" t="s">
        <v>2835</v>
      </c>
      <c r="C290" s="216"/>
      <c r="D290" s="209"/>
      <c r="E290" s="522"/>
      <c r="F290" s="528"/>
    </row>
    <row r="291" spans="1:6">
      <c r="A291" s="479" t="s">
        <v>71</v>
      </c>
      <c r="B291" s="905" t="s">
        <v>2836</v>
      </c>
      <c r="C291" s="216" t="s">
        <v>214</v>
      </c>
      <c r="D291" s="209">
        <v>1.9</v>
      </c>
      <c r="E291" s="522"/>
      <c r="F291" s="396">
        <f>(D291*E291)</f>
        <v>0</v>
      </c>
    </row>
    <row r="292" spans="1:6">
      <c r="A292" s="479" t="s">
        <v>72</v>
      </c>
      <c r="B292" s="232" t="s">
        <v>1787</v>
      </c>
      <c r="C292" s="216" t="s">
        <v>48</v>
      </c>
      <c r="D292" s="209">
        <v>15</v>
      </c>
      <c r="E292" s="522"/>
      <c r="F292" s="396">
        <f>(D292*E292)</f>
        <v>0</v>
      </c>
    </row>
    <row r="293" spans="1:6" ht="15.75" thickBot="1">
      <c r="A293" s="216"/>
      <c r="B293" s="206"/>
      <c r="C293" s="216"/>
      <c r="D293" s="224"/>
      <c r="E293" s="858"/>
      <c r="F293" s="395"/>
    </row>
    <row r="294" spans="1:6" ht="15.75" thickBot="1">
      <c r="A294" s="483"/>
      <c r="B294" s="505" t="s">
        <v>444</v>
      </c>
      <c r="C294" s="505"/>
      <c r="D294" s="505"/>
      <c r="E294" s="861"/>
      <c r="F294" s="644">
        <f>SUM(F261:F293)</f>
        <v>0</v>
      </c>
    </row>
    <row r="295" spans="1:6">
      <c r="A295" s="216"/>
      <c r="B295" s="206"/>
      <c r="C295" s="216"/>
      <c r="D295" s="224"/>
      <c r="E295" s="858"/>
      <c r="F295" s="395"/>
    </row>
    <row r="296" spans="1:6">
      <c r="A296" s="472" t="s">
        <v>484</v>
      </c>
      <c r="B296" s="215" t="s">
        <v>397</v>
      </c>
      <c r="C296" s="471"/>
      <c r="D296" s="554"/>
      <c r="E296" s="522"/>
      <c r="F296" s="528"/>
    </row>
    <row r="297" spans="1:6">
      <c r="A297" s="474"/>
      <c r="B297" s="214"/>
      <c r="C297" s="471"/>
      <c r="D297" s="554"/>
      <c r="E297" s="522"/>
      <c r="F297" s="528"/>
    </row>
    <row r="298" spans="1:6" ht="121.5" customHeight="1">
      <c r="A298" s="476" t="s">
        <v>1824</v>
      </c>
      <c r="B298" s="227" t="s">
        <v>2923</v>
      </c>
      <c r="C298" s="471"/>
      <c r="D298" s="558"/>
      <c r="E298" s="522"/>
      <c r="F298" s="528"/>
    </row>
    <row r="299" spans="1:6">
      <c r="A299" s="479" t="s">
        <v>71</v>
      </c>
      <c r="B299" s="206" t="s">
        <v>467</v>
      </c>
      <c r="C299" s="219" t="s">
        <v>120</v>
      </c>
      <c r="D299" s="209">
        <v>24.8</v>
      </c>
      <c r="E299" s="507"/>
      <c r="F299" s="396">
        <f>(D299*E299)</f>
        <v>0</v>
      </c>
    </row>
    <row r="300" spans="1:6">
      <c r="A300" s="479" t="s">
        <v>72</v>
      </c>
      <c r="B300" s="206" t="s">
        <v>446</v>
      </c>
      <c r="C300" s="219" t="s">
        <v>120</v>
      </c>
      <c r="D300" s="209">
        <v>27.4</v>
      </c>
      <c r="E300" s="507"/>
      <c r="F300" s="396">
        <f>(D300*E300)</f>
        <v>0</v>
      </c>
    </row>
    <row r="301" spans="1:6">
      <c r="A301" s="476"/>
      <c r="B301" s="206"/>
      <c r="C301" s="216"/>
      <c r="D301" s="209"/>
      <c r="E301" s="507"/>
    </row>
    <row r="302" spans="1:6" ht="135.75" customHeight="1">
      <c r="A302" s="479" t="s">
        <v>1825</v>
      </c>
      <c r="B302" s="217" t="s">
        <v>468</v>
      </c>
      <c r="C302" s="219"/>
      <c r="D302" s="218"/>
      <c r="E302" s="507"/>
    </row>
    <row r="303" spans="1:6">
      <c r="A303" s="479"/>
      <c r="B303" s="217" t="s">
        <v>469</v>
      </c>
      <c r="C303" s="219"/>
      <c r="D303" s="218"/>
      <c r="E303" s="507"/>
    </row>
    <row r="304" spans="1:6">
      <c r="A304" s="479"/>
      <c r="B304" s="233" t="s">
        <v>470</v>
      </c>
      <c r="C304" s="219"/>
      <c r="D304" s="218"/>
      <c r="E304" s="507"/>
    </row>
    <row r="305" spans="1:6">
      <c r="A305" s="479"/>
      <c r="B305" s="233" t="s">
        <v>471</v>
      </c>
      <c r="C305" s="219"/>
      <c r="D305" s="218"/>
      <c r="E305" s="507"/>
    </row>
    <row r="306" spans="1:6">
      <c r="A306" s="479"/>
      <c r="B306" s="233" t="s">
        <v>472</v>
      </c>
      <c r="C306" s="219"/>
      <c r="D306" s="218"/>
      <c r="E306" s="507"/>
    </row>
    <row r="307" spans="1:6">
      <c r="A307" s="479"/>
      <c r="B307" s="233" t="s">
        <v>473</v>
      </c>
      <c r="C307" s="219"/>
      <c r="D307" s="218"/>
      <c r="E307" s="507"/>
    </row>
    <row r="308" spans="1:6">
      <c r="A308" s="479"/>
      <c r="B308" s="233" t="s">
        <v>474</v>
      </c>
      <c r="C308" s="219"/>
      <c r="D308" s="218"/>
      <c r="E308" s="507"/>
    </row>
    <row r="309" spans="1:6">
      <c r="A309" s="479"/>
      <c r="B309" s="233" t="s">
        <v>475</v>
      </c>
      <c r="C309" s="219"/>
      <c r="D309" s="218"/>
      <c r="E309" s="507"/>
    </row>
    <row r="310" spans="1:6">
      <c r="A310" s="479"/>
      <c r="B310" s="233" t="s">
        <v>476</v>
      </c>
      <c r="C310" s="219"/>
      <c r="D310" s="218"/>
      <c r="E310" s="507"/>
    </row>
    <row r="311" spans="1:6">
      <c r="A311" s="479"/>
      <c r="B311" s="233" t="s">
        <v>477</v>
      </c>
      <c r="C311" s="219"/>
      <c r="D311" s="218"/>
      <c r="E311" s="507"/>
    </row>
    <row r="312" spans="1:6">
      <c r="A312" s="479"/>
      <c r="B312" s="233" t="s">
        <v>478</v>
      </c>
      <c r="C312" s="219"/>
      <c r="D312" s="218"/>
      <c r="E312" s="507"/>
    </row>
    <row r="313" spans="1:6">
      <c r="A313" s="479"/>
      <c r="B313" s="233" t="s">
        <v>479</v>
      </c>
      <c r="C313" s="219"/>
      <c r="D313" s="218"/>
      <c r="E313" s="507"/>
    </row>
    <row r="314" spans="1:6">
      <c r="A314" s="479"/>
      <c r="B314" s="233" t="s">
        <v>2375</v>
      </c>
      <c r="C314" s="219" t="s">
        <v>70</v>
      </c>
      <c r="D314" s="218">
        <v>1</v>
      </c>
      <c r="E314" s="507"/>
      <c r="F314" s="396">
        <f>(D314*E314)</f>
        <v>0</v>
      </c>
    </row>
    <row r="315" spans="1:6">
      <c r="A315" s="479"/>
      <c r="B315" s="233"/>
      <c r="C315" s="1"/>
      <c r="D315" s="1"/>
      <c r="E315" s="857"/>
      <c r="F315" s="496"/>
    </row>
    <row r="316" spans="1:6" ht="25.5">
      <c r="A316" s="476" t="s">
        <v>1826</v>
      </c>
      <c r="B316" s="206" t="s">
        <v>456</v>
      </c>
      <c r="C316" s="219" t="s">
        <v>120</v>
      </c>
      <c r="D316" s="209">
        <v>52.2</v>
      </c>
      <c r="E316" s="507"/>
      <c r="F316" s="396">
        <f>(D316*E316)</f>
        <v>0</v>
      </c>
    </row>
    <row r="317" spans="1:6">
      <c r="A317" s="476"/>
      <c r="B317" s="215"/>
      <c r="C317" s="216"/>
      <c r="D317" s="209"/>
      <c r="E317" s="507"/>
      <c r="F317" s="528"/>
    </row>
    <row r="318" spans="1:6">
      <c r="A318" s="476" t="s">
        <v>1827</v>
      </c>
      <c r="B318" s="894" t="s">
        <v>458</v>
      </c>
      <c r="C318" s="219" t="s">
        <v>120</v>
      </c>
      <c r="D318" s="209">
        <v>52.2</v>
      </c>
      <c r="E318" s="507"/>
      <c r="F318" s="396">
        <f>(D318*E318)</f>
        <v>0</v>
      </c>
    </row>
    <row r="319" spans="1:6">
      <c r="A319" s="476"/>
      <c r="B319" s="206"/>
      <c r="C319" s="216"/>
      <c r="D319" s="209"/>
      <c r="E319" s="507"/>
    </row>
    <row r="320" spans="1:6" ht="25.5">
      <c r="A320" s="476" t="s">
        <v>1828</v>
      </c>
      <c r="B320" s="225" t="s">
        <v>459</v>
      </c>
      <c r="C320" s="219" t="s">
        <v>120</v>
      </c>
      <c r="D320" s="209">
        <v>52.2</v>
      </c>
      <c r="E320" s="507"/>
      <c r="F320" s="396">
        <f>(D320*E320)</f>
        <v>0</v>
      </c>
    </row>
    <row r="321" spans="1:6">
      <c r="A321" s="476"/>
      <c r="B321" s="215"/>
      <c r="C321" s="216"/>
      <c r="D321" s="209"/>
      <c r="E321" s="507"/>
    </row>
    <row r="322" spans="1:6" ht="76.5">
      <c r="A322" s="476" t="s">
        <v>1829</v>
      </c>
      <c r="B322" s="894" t="s">
        <v>2840</v>
      </c>
      <c r="C322" s="216" t="s">
        <v>45</v>
      </c>
      <c r="D322" s="209">
        <v>1</v>
      </c>
      <c r="E322" s="507"/>
      <c r="F322" s="396">
        <f>(D322*E322)</f>
        <v>0</v>
      </c>
    </row>
    <row r="323" spans="1:6" ht="15.75" thickBot="1">
      <c r="A323" s="476"/>
      <c r="B323" s="206"/>
      <c r="C323" s="1"/>
      <c r="D323" s="1"/>
      <c r="E323" s="857"/>
      <c r="F323" s="496"/>
    </row>
    <row r="324" spans="1:6" ht="15.75" thickBot="1">
      <c r="A324" s="478"/>
      <c r="B324" s="505" t="s">
        <v>49</v>
      </c>
      <c r="C324" s="505"/>
      <c r="D324" s="505"/>
      <c r="E324" s="861"/>
      <c r="F324" s="644">
        <f>SUM(F298:F322)</f>
        <v>0</v>
      </c>
    </row>
    <row r="325" spans="1:6">
      <c r="A325" s="216"/>
      <c r="B325" s="206"/>
      <c r="C325" s="216"/>
      <c r="D325" s="224"/>
      <c r="E325" s="858"/>
      <c r="F325" s="395"/>
    </row>
    <row r="326" spans="1:6">
      <c r="A326" s="500" t="s">
        <v>486</v>
      </c>
      <c r="B326" s="508" t="s">
        <v>398</v>
      </c>
      <c r="C326" s="471"/>
      <c r="D326" s="554"/>
      <c r="E326" s="522"/>
      <c r="F326" s="528"/>
    </row>
    <row r="327" spans="1:6">
      <c r="A327" s="472"/>
      <c r="B327" s="215"/>
      <c r="C327" s="471"/>
      <c r="D327" s="554"/>
      <c r="E327" s="522"/>
      <c r="F327" s="528"/>
    </row>
    <row r="328" spans="1:6" ht="25.5">
      <c r="A328" s="480" t="s">
        <v>1830</v>
      </c>
      <c r="B328" s="206" t="s">
        <v>460</v>
      </c>
      <c r="C328" s="219" t="s">
        <v>120</v>
      </c>
      <c r="D328" s="209">
        <v>52.2</v>
      </c>
      <c r="E328" s="522"/>
      <c r="F328" s="396">
        <f>(D328*E328)</f>
        <v>0</v>
      </c>
    </row>
    <row r="329" spans="1:6">
      <c r="A329" s="480"/>
      <c r="B329" s="215"/>
      <c r="C329" s="216"/>
      <c r="D329" s="224"/>
      <c r="E329" s="530"/>
      <c r="F329" s="532"/>
    </row>
    <row r="330" spans="1:6" ht="38.25">
      <c r="A330" s="476" t="s">
        <v>1831</v>
      </c>
      <c r="B330" s="206" t="s">
        <v>461</v>
      </c>
      <c r="C330" s="219" t="s">
        <v>120</v>
      </c>
      <c r="D330" s="209">
        <v>52.2</v>
      </c>
      <c r="E330" s="522"/>
      <c r="F330" s="396">
        <f>(D330*E330)</f>
        <v>0</v>
      </c>
    </row>
    <row r="331" spans="1:6" ht="15.75" thickBot="1">
      <c r="A331" s="476"/>
      <c r="B331" s="215"/>
      <c r="C331" s="1"/>
      <c r="D331" s="1"/>
      <c r="E331" s="857"/>
      <c r="F331" s="496"/>
    </row>
    <row r="332" spans="1:6" ht="15.75" thickBot="1">
      <c r="A332" s="478"/>
      <c r="B332" s="505" t="s">
        <v>49</v>
      </c>
      <c r="C332" s="505"/>
      <c r="D332" s="505"/>
      <c r="E332" s="861"/>
      <c r="F332" s="644">
        <f>SUM(F327:F330)</f>
        <v>0</v>
      </c>
    </row>
    <row r="333" spans="1:6">
      <c r="A333" s="216"/>
      <c r="B333" s="206"/>
      <c r="C333" s="216"/>
      <c r="D333" s="224"/>
      <c r="E333" s="858"/>
      <c r="F333" s="395"/>
    </row>
    <row r="334" spans="1:6">
      <c r="A334" s="497" t="s">
        <v>403</v>
      </c>
      <c r="B334" s="508" t="s">
        <v>400</v>
      </c>
      <c r="C334" s="471"/>
      <c r="D334" s="559"/>
      <c r="E334" s="534"/>
      <c r="F334" s="629"/>
    </row>
    <row r="335" spans="1:6">
      <c r="A335" s="216"/>
      <c r="B335" s="206"/>
      <c r="C335" s="595"/>
      <c r="D335" s="224"/>
      <c r="E335" s="526"/>
      <c r="F335" s="395"/>
    </row>
    <row r="336" spans="1:6">
      <c r="A336" s="615" t="s">
        <v>490</v>
      </c>
      <c r="B336" s="508" t="s">
        <v>396</v>
      </c>
      <c r="C336" s="216"/>
      <c r="D336" s="224"/>
      <c r="E336" s="530"/>
      <c r="F336" s="532"/>
    </row>
    <row r="337" spans="1:30">
      <c r="A337" s="475"/>
      <c r="B337" s="206"/>
      <c r="C337" s="216"/>
      <c r="D337" s="224"/>
      <c r="E337" s="530"/>
      <c r="F337" s="532"/>
    </row>
    <row r="338" spans="1:30" ht="51">
      <c r="A338" s="476" t="s">
        <v>1832</v>
      </c>
      <c r="B338" s="206" t="s">
        <v>2376</v>
      </c>
      <c r="C338" s="219" t="s">
        <v>120</v>
      </c>
      <c r="D338" s="616">
        <v>5.01</v>
      </c>
      <c r="E338" s="507"/>
      <c r="F338" s="396">
        <f>(D338*E338)</f>
        <v>0</v>
      </c>
    </row>
    <row r="339" spans="1:30">
      <c r="A339" s="475"/>
      <c r="B339" s="206"/>
      <c r="C339" s="216"/>
      <c r="D339" s="616"/>
      <c r="E339" s="522"/>
    </row>
    <row r="340" spans="1:30" ht="126.75" customHeight="1">
      <c r="A340" s="476" t="s">
        <v>1833</v>
      </c>
      <c r="B340" s="227" t="s">
        <v>2841</v>
      </c>
      <c r="C340" s="216" t="s">
        <v>45</v>
      </c>
      <c r="D340" s="616">
        <v>1</v>
      </c>
      <c r="E340" s="522"/>
      <c r="F340" s="396">
        <f>(D340*E340)</f>
        <v>0</v>
      </c>
    </row>
    <row r="341" spans="1:30">
      <c r="A341" s="475"/>
      <c r="B341" s="206"/>
      <c r="C341" s="216"/>
      <c r="D341" s="224"/>
      <c r="E341" s="530"/>
      <c r="F341" s="532"/>
    </row>
    <row r="342" spans="1:30" ht="63.75">
      <c r="A342" s="476" t="s">
        <v>1834</v>
      </c>
      <c r="B342" s="227" t="s">
        <v>2570</v>
      </c>
      <c r="C342" s="219" t="s">
        <v>120</v>
      </c>
      <c r="D342" s="616">
        <v>38.5</v>
      </c>
      <c r="E342" s="507"/>
      <c r="F342" s="396">
        <f>(D342*E342)</f>
        <v>0</v>
      </c>
    </row>
    <row r="343" spans="1:30" ht="15.75" thickBot="1">
      <c r="A343" s="475"/>
      <c r="B343" s="206"/>
      <c r="C343" s="1"/>
      <c r="D343" s="1"/>
      <c r="E343" s="857"/>
      <c r="F343" s="496"/>
    </row>
    <row r="344" spans="1:30" ht="15.75" thickBot="1">
      <c r="A344" s="478"/>
      <c r="B344" s="505" t="s">
        <v>49</v>
      </c>
      <c r="C344" s="505"/>
      <c r="D344" s="505"/>
      <c r="E344" s="861"/>
      <c r="F344" s="644">
        <f>SUM(F337:F342)</f>
        <v>0</v>
      </c>
    </row>
    <row r="345" spans="1:30">
      <c r="A345" s="475"/>
      <c r="B345" s="206"/>
      <c r="C345" s="216"/>
      <c r="D345" s="224"/>
      <c r="E345" s="530"/>
      <c r="F345" s="532"/>
    </row>
    <row r="346" spans="1:30">
      <c r="A346" s="475"/>
      <c r="B346" s="206"/>
      <c r="C346" s="216"/>
      <c r="D346" s="224"/>
      <c r="E346" s="530"/>
      <c r="F346" s="532"/>
      <c r="G346" s="409"/>
      <c r="H346" s="409"/>
      <c r="I346" s="409"/>
      <c r="J346" s="409"/>
      <c r="K346" s="409"/>
      <c r="L346" s="409"/>
      <c r="M346" s="409"/>
      <c r="N346" s="409"/>
      <c r="O346" s="409"/>
      <c r="P346" s="409"/>
      <c r="Q346" s="409"/>
      <c r="R346" s="409"/>
      <c r="S346" s="409"/>
      <c r="T346" s="409"/>
      <c r="U346" s="409"/>
      <c r="V346" s="409"/>
      <c r="W346" s="409"/>
      <c r="X346" s="409"/>
      <c r="Y346" s="409"/>
      <c r="Z346" s="409"/>
      <c r="AA346" s="409"/>
      <c r="AB346" s="409"/>
      <c r="AC346" s="409"/>
      <c r="AD346" s="409"/>
    </row>
    <row r="347" spans="1:30">
      <c r="A347" s="615" t="s">
        <v>491</v>
      </c>
      <c r="B347" s="508" t="s">
        <v>19</v>
      </c>
      <c r="C347" s="216"/>
      <c r="D347" s="224"/>
      <c r="E347" s="530"/>
      <c r="F347" s="513"/>
    </row>
    <row r="348" spans="1:30">
      <c r="A348" s="475"/>
      <c r="B348" s="206"/>
      <c r="C348" s="216"/>
      <c r="D348" s="224"/>
      <c r="E348" s="530"/>
      <c r="F348" s="532"/>
    </row>
    <row r="349" spans="1:30" ht="140.25">
      <c r="A349" s="476" t="s">
        <v>1835</v>
      </c>
      <c r="B349" s="206" t="s">
        <v>2743</v>
      </c>
      <c r="C349" s="216" t="s">
        <v>214</v>
      </c>
      <c r="D349" s="224">
        <v>91.7</v>
      </c>
      <c r="E349" s="530"/>
      <c r="F349" s="396">
        <f>(D349*E349)</f>
        <v>0</v>
      </c>
    </row>
    <row r="350" spans="1:30">
      <c r="A350" s="476"/>
      <c r="B350" s="234"/>
      <c r="C350" s="216"/>
      <c r="D350" s="224"/>
      <c r="E350" s="530"/>
      <c r="F350" s="635"/>
    </row>
    <row r="351" spans="1:30" ht="25.5">
      <c r="A351" s="476" t="s">
        <v>1836</v>
      </c>
      <c r="B351" s="206" t="s">
        <v>485</v>
      </c>
      <c r="C351" s="216" t="s">
        <v>48</v>
      </c>
      <c r="D351" s="224">
        <v>61.1</v>
      </c>
      <c r="E351" s="530"/>
      <c r="F351" s="396">
        <f>(D351*E351)</f>
        <v>0</v>
      </c>
    </row>
    <row r="352" spans="1:30">
      <c r="A352" s="476"/>
      <c r="B352" s="234"/>
      <c r="C352" s="216"/>
      <c r="D352" s="224"/>
      <c r="E352" s="526"/>
      <c r="F352" s="532"/>
    </row>
    <row r="353" spans="1:6" ht="51">
      <c r="A353" s="476" t="s">
        <v>1837</v>
      </c>
      <c r="B353" s="227" t="s">
        <v>2571</v>
      </c>
      <c r="C353" s="216" t="s">
        <v>214</v>
      </c>
      <c r="D353" s="224">
        <v>6.1</v>
      </c>
      <c r="E353" s="530"/>
      <c r="F353" s="396">
        <f>(D353*E353)</f>
        <v>0</v>
      </c>
    </row>
    <row r="354" spans="1:6">
      <c r="A354" s="476"/>
      <c r="B354" s="234"/>
      <c r="C354" s="216"/>
      <c r="D354" s="224"/>
      <c r="E354" s="530"/>
      <c r="F354" s="532"/>
    </row>
    <row r="355" spans="1:6" ht="38.25">
      <c r="A355" s="476" t="s">
        <v>1838</v>
      </c>
      <c r="B355" s="227" t="s">
        <v>2572</v>
      </c>
      <c r="C355" s="216" t="s">
        <v>214</v>
      </c>
      <c r="D355" s="224">
        <v>18.399999999999999</v>
      </c>
      <c r="E355" s="530"/>
      <c r="F355" s="396">
        <f>(D355*E355)</f>
        <v>0</v>
      </c>
    </row>
    <row r="356" spans="1:6">
      <c r="A356" s="476"/>
      <c r="B356" s="234"/>
      <c r="C356" s="216"/>
      <c r="D356" s="224"/>
      <c r="E356" s="530"/>
      <c r="F356" s="532"/>
    </row>
    <row r="357" spans="1:6" ht="63.75">
      <c r="A357" s="476" t="s">
        <v>1839</v>
      </c>
      <c r="B357" s="206" t="s">
        <v>487</v>
      </c>
      <c r="C357" s="216" t="s">
        <v>214</v>
      </c>
      <c r="D357" s="224">
        <v>36.9</v>
      </c>
      <c r="E357" s="530"/>
      <c r="F357" s="396">
        <f>(D357*E357)</f>
        <v>0</v>
      </c>
    </row>
    <row r="358" spans="1:6">
      <c r="A358" s="476"/>
      <c r="B358" s="234"/>
      <c r="C358" s="216"/>
      <c r="D358" s="224"/>
      <c r="E358" s="530"/>
    </row>
    <row r="359" spans="1:6" ht="63.75">
      <c r="A359" s="476" t="s">
        <v>1840</v>
      </c>
      <c r="B359" s="206" t="s">
        <v>488</v>
      </c>
      <c r="C359" s="216" t="s">
        <v>214</v>
      </c>
      <c r="D359" s="224">
        <v>30.3</v>
      </c>
      <c r="E359" s="507"/>
      <c r="F359" s="396">
        <f>(D359*E359)</f>
        <v>0</v>
      </c>
    </row>
    <row r="360" spans="1:6">
      <c r="A360" s="476"/>
      <c r="B360" s="234"/>
      <c r="C360" s="216"/>
      <c r="D360" s="224"/>
      <c r="E360" s="530"/>
      <c r="F360" s="532"/>
    </row>
    <row r="361" spans="1:6" ht="51">
      <c r="A361" s="476" t="s">
        <v>1841</v>
      </c>
      <c r="B361" s="206" t="s">
        <v>442</v>
      </c>
      <c r="C361" s="216" t="s">
        <v>214</v>
      </c>
      <c r="D361" s="224">
        <v>24.5</v>
      </c>
      <c r="E361" s="530"/>
      <c r="F361" s="396">
        <f>(D361*E361)</f>
        <v>0</v>
      </c>
    </row>
    <row r="362" spans="1:6">
      <c r="A362" s="476"/>
      <c r="B362" s="234"/>
      <c r="C362" s="216"/>
      <c r="D362" s="224"/>
      <c r="E362" s="530"/>
      <c r="F362" s="635"/>
    </row>
    <row r="363" spans="1:6" ht="38.25">
      <c r="A363" s="476" t="s">
        <v>1842</v>
      </c>
      <c r="B363" s="206" t="s">
        <v>489</v>
      </c>
      <c r="C363" s="216" t="s">
        <v>48</v>
      </c>
      <c r="D363" s="224">
        <v>262</v>
      </c>
      <c r="E363" s="530"/>
      <c r="F363" s="396">
        <f>(D363*E363)</f>
        <v>0</v>
      </c>
    </row>
    <row r="364" spans="1:6" ht="15.75" thickBot="1">
      <c r="A364" s="484"/>
      <c r="B364" s="234"/>
      <c r="C364" s="1"/>
      <c r="D364" s="1"/>
      <c r="E364" s="857"/>
      <c r="F364" s="496"/>
    </row>
    <row r="365" spans="1:6" ht="15.75" thickBot="1">
      <c r="A365" s="478"/>
      <c r="B365" s="505" t="s">
        <v>49</v>
      </c>
      <c r="C365" s="644"/>
      <c r="D365" s="644"/>
      <c r="E365" s="856"/>
      <c r="F365" s="644">
        <f>SUM(F349:F363)</f>
        <v>0</v>
      </c>
    </row>
    <row r="366" spans="1:6">
      <c r="A366" s="475"/>
      <c r="B366" s="206"/>
      <c r="C366" s="216"/>
      <c r="D366" s="224"/>
      <c r="E366" s="530"/>
      <c r="F366" s="532"/>
    </row>
    <row r="367" spans="1:6">
      <c r="A367" s="615" t="s">
        <v>1769</v>
      </c>
      <c r="B367" s="508" t="s">
        <v>404</v>
      </c>
      <c r="C367" s="216"/>
      <c r="D367" s="224"/>
      <c r="E367" s="530"/>
      <c r="F367" s="532"/>
    </row>
    <row r="368" spans="1:6">
      <c r="A368" s="475"/>
      <c r="B368" s="206"/>
      <c r="C368" s="216"/>
      <c r="D368" s="224"/>
      <c r="E368" s="530"/>
      <c r="F368" s="532"/>
    </row>
    <row r="369" spans="1:6" ht="38.25">
      <c r="A369" s="485" t="s">
        <v>1843</v>
      </c>
      <c r="B369" s="907" t="s">
        <v>2842</v>
      </c>
      <c r="C369" s="601"/>
      <c r="D369" s="561"/>
      <c r="E369" s="530"/>
      <c r="F369" s="532"/>
    </row>
    <row r="370" spans="1:6">
      <c r="A370" s="479" t="s">
        <v>71</v>
      </c>
      <c r="B370" s="217" t="s">
        <v>1786</v>
      </c>
      <c r="C370" s="219" t="s">
        <v>214</v>
      </c>
      <c r="D370" s="218">
        <v>2.8</v>
      </c>
      <c r="E370" s="507"/>
      <c r="F370" s="396">
        <f t="shared" ref="F370:F371" si="3">(D370*E370)</f>
        <v>0</v>
      </c>
    </row>
    <row r="371" spans="1:6">
      <c r="A371" s="479" t="s">
        <v>72</v>
      </c>
      <c r="B371" s="227" t="s">
        <v>1793</v>
      </c>
      <c r="C371" s="599" t="s">
        <v>331</v>
      </c>
      <c r="D371" s="229">
        <v>225</v>
      </c>
      <c r="E371" s="456"/>
      <c r="F371" s="396">
        <f t="shared" si="3"/>
        <v>0</v>
      </c>
    </row>
    <row r="372" spans="1:6">
      <c r="A372" s="486"/>
      <c r="B372" s="215"/>
      <c r="C372" s="601"/>
      <c r="D372" s="209"/>
      <c r="E372" s="530"/>
    </row>
    <row r="373" spans="1:6" ht="63.75">
      <c r="A373" s="485" t="s">
        <v>1844</v>
      </c>
      <c r="B373" s="907" t="s">
        <v>2573</v>
      </c>
      <c r="C373" s="216"/>
      <c r="D373" s="224"/>
      <c r="E373" s="530"/>
      <c r="F373" s="532"/>
    </row>
    <row r="374" spans="1:6">
      <c r="A374" s="479" t="s">
        <v>71</v>
      </c>
      <c r="B374" s="221" t="s">
        <v>1795</v>
      </c>
      <c r="C374" s="216" t="s">
        <v>48</v>
      </c>
      <c r="D374" s="209">
        <v>3.5</v>
      </c>
      <c r="E374" s="530"/>
      <c r="F374" s="396">
        <f>(D374*E374)</f>
        <v>0</v>
      </c>
    </row>
    <row r="375" spans="1:6">
      <c r="A375" s="479" t="s">
        <v>72</v>
      </c>
      <c r="B375" s="221" t="s">
        <v>1796</v>
      </c>
      <c r="C375" s="216" t="s">
        <v>48</v>
      </c>
      <c r="D375" s="209">
        <v>3.5</v>
      </c>
      <c r="E375" s="530"/>
      <c r="F375" s="396">
        <f>(D375*E375)</f>
        <v>0</v>
      </c>
    </row>
    <row r="376" spans="1:6" ht="15.75" thickBot="1">
      <c r="A376" s="645"/>
      <c r="B376" s="235"/>
      <c r="C376" s="602"/>
      <c r="D376" s="562"/>
      <c r="E376" s="860"/>
      <c r="F376" s="636"/>
    </row>
    <row r="377" spans="1:6" ht="15.75" thickBot="1">
      <c r="A377" s="504"/>
      <c r="B377" s="505" t="s">
        <v>49</v>
      </c>
      <c r="C377" s="505"/>
      <c r="D377" s="505"/>
      <c r="E377" s="861"/>
      <c r="F377" s="644">
        <f>SUM(F369:F376)</f>
        <v>0</v>
      </c>
    </row>
    <row r="378" spans="1:6">
      <c r="A378" s="216"/>
      <c r="B378" s="206"/>
      <c r="C378" s="603"/>
      <c r="D378" s="224"/>
      <c r="E378" s="530"/>
      <c r="F378" s="532"/>
    </row>
    <row r="379" spans="1:6">
      <c r="A379" s="615" t="s">
        <v>1770</v>
      </c>
      <c r="B379" s="508" t="s">
        <v>406</v>
      </c>
      <c r="C379" s="595" t="s">
        <v>492</v>
      </c>
      <c r="D379" s="224"/>
      <c r="E379" s="526"/>
      <c r="F379" s="395"/>
    </row>
    <row r="380" spans="1:6">
      <c r="A380" s="475"/>
      <c r="B380" s="206"/>
      <c r="C380" s="216"/>
      <c r="D380" s="224"/>
      <c r="E380" s="530"/>
      <c r="F380" s="532"/>
    </row>
    <row r="381" spans="1:6" ht="183.75" customHeight="1">
      <c r="A381" s="476" t="s">
        <v>1845</v>
      </c>
      <c r="B381" s="908" t="s">
        <v>2742</v>
      </c>
      <c r="C381" s="216"/>
      <c r="D381" s="224"/>
      <c r="E381" s="530"/>
      <c r="F381" s="532"/>
    </row>
    <row r="382" spans="1:6">
      <c r="A382" s="479" t="s">
        <v>71</v>
      </c>
      <c r="B382" s="236" t="s">
        <v>494</v>
      </c>
      <c r="C382" s="219" t="s">
        <v>120</v>
      </c>
      <c r="D382" s="237">
        <v>3</v>
      </c>
      <c r="E382" s="530"/>
      <c r="F382" s="396">
        <f t="shared" ref="F382:F384" si="4">(D382*E382)</f>
        <v>0</v>
      </c>
    </row>
    <row r="383" spans="1:6">
      <c r="A383" s="479" t="s">
        <v>72</v>
      </c>
      <c r="B383" s="236" t="s">
        <v>495</v>
      </c>
      <c r="C383" s="219" t="s">
        <v>120</v>
      </c>
      <c r="D383" s="237">
        <v>14.5</v>
      </c>
      <c r="E383" s="530"/>
      <c r="F383" s="396">
        <f t="shared" si="4"/>
        <v>0</v>
      </c>
    </row>
    <row r="384" spans="1:6">
      <c r="A384" s="479" t="s">
        <v>73</v>
      </c>
      <c r="B384" s="236" t="s">
        <v>496</v>
      </c>
      <c r="C384" s="219" t="s">
        <v>120</v>
      </c>
      <c r="D384" s="237">
        <v>54.5</v>
      </c>
      <c r="E384" s="530"/>
      <c r="F384" s="396">
        <f t="shared" si="4"/>
        <v>0</v>
      </c>
    </row>
    <row r="385" spans="1:6">
      <c r="A385" s="479" t="s">
        <v>74</v>
      </c>
      <c r="B385" s="236" t="s">
        <v>497</v>
      </c>
      <c r="C385" s="219" t="s">
        <v>120</v>
      </c>
      <c r="D385" s="237">
        <v>18</v>
      </c>
      <c r="E385" s="530"/>
      <c r="F385" s="396">
        <f>(D385*E385)</f>
        <v>0</v>
      </c>
    </row>
    <row r="386" spans="1:6">
      <c r="A386" s="479" t="s">
        <v>75</v>
      </c>
      <c r="B386" s="236" t="s">
        <v>498</v>
      </c>
      <c r="C386" s="604" t="s">
        <v>45</v>
      </c>
      <c r="D386" s="237">
        <v>4</v>
      </c>
      <c r="E386" s="530"/>
      <c r="F386" s="396">
        <f t="shared" ref="F386:F394" si="5">(D386*E386)</f>
        <v>0</v>
      </c>
    </row>
    <row r="387" spans="1:6">
      <c r="A387" s="479" t="s">
        <v>76</v>
      </c>
      <c r="B387" s="236" t="s">
        <v>499</v>
      </c>
      <c r="C387" s="604" t="s">
        <v>45</v>
      </c>
      <c r="D387" s="237">
        <v>3</v>
      </c>
      <c r="E387" s="530"/>
      <c r="F387" s="396">
        <f t="shared" si="5"/>
        <v>0</v>
      </c>
    </row>
    <row r="388" spans="1:6">
      <c r="A388" s="479" t="s">
        <v>77</v>
      </c>
      <c r="B388" s="236" t="s">
        <v>500</v>
      </c>
      <c r="C388" s="604" t="s">
        <v>45</v>
      </c>
      <c r="D388" s="237">
        <v>8</v>
      </c>
      <c r="E388" s="530"/>
      <c r="F388" s="396">
        <f t="shared" si="5"/>
        <v>0</v>
      </c>
    </row>
    <row r="389" spans="1:6">
      <c r="A389" s="479" t="s">
        <v>346</v>
      </c>
      <c r="B389" s="236" t="s">
        <v>501</v>
      </c>
      <c r="C389" s="604" t="s">
        <v>45</v>
      </c>
      <c r="D389" s="237">
        <v>7</v>
      </c>
      <c r="E389" s="530"/>
      <c r="F389" s="396">
        <f t="shared" si="5"/>
        <v>0</v>
      </c>
    </row>
    <row r="390" spans="1:6">
      <c r="A390" s="479" t="s">
        <v>80</v>
      </c>
      <c r="B390" s="236" t="s">
        <v>502</v>
      </c>
      <c r="C390" s="604" t="s">
        <v>45</v>
      </c>
      <c r="D390" s="237">
        <v>2</v>
      </c>
      <c r="E390" s="530"/>
      <c r="F390" s="396">
        <f t="shared" si="5"/>
        <v>0</v>
      </c>
    </row>
    <row r="391" spans="1:6">
      <c r="A391" s="479" t="s">
        <v>725</v>
      </c>
      <c r="B391" s="236" t="s">
        <v>503</v>
      </c>
      <c r="C391" s="604" t="s">
        <v>45</v>
      </c>
      <c r="D391" s="237">
        <v>2</v>
      </c>
      <c r="E391" s="530"/>
      <c r="F391" s="396">
        <f t="shared" si="5"/>
        <v>0</v>
      </c>
    </row>
    <row r="392" spans="1:6">
      <c r="A392" s="476" t="s">
        <v>727</v>
      </c>
      <c r="B392" s="236" t="s">
        <v>504</v>
      </c>
      <c r="C392" s="604" t="s">
        <v>45</v>
      </c>
      <c r="D392" s="237">
        <v>20</v>
      </c>
      <c r="E392" s="530"/>
      <c r="F392" s="396">
        <f t="shared" si="5"/>
        <v>0</v>
      </c>
    </row>
    <row r="393" spans="1:6">
      <c r="A393" s="476" t="s">
        <v>121</v>
      </c>
      <c r="B393" s="236" t="s">
        <v>505</v>
      </c>
      <c r="C393" s="604" t="s">
        <v>45</v>
      </c>
      <c r="D393" s="237">
        <v>8</v>
      </c>
      <c r="E393" s="530"/>
      <c r="F393" s="396">
        <f t="shared" si="5"/>
        <v>0</v>
      </c>
    </row>
    <row r="394" spans="1:6">
      <c r="A394" s="476" t="s">
        <v>729</v>
      </c>
      <c r="B394" s="236" t="s">
        <v>506</v>
      </c>
      <c r="C394" s="604" t="s">
        <v>45</v>
      </c>
      <c r="D394" s="237">
        <v>3</v>
      </c>
      <c r="E394" s="530"/>
      <c r="F394" s="396">
        <f t="shared" si="5"/>
        <v>0</v>
      </c>
    </row>
    <row r="395" spans="1:6">
      <c r="A395" s="488" t="s">
        <v>730</v>
      </c>
      <c r="B395" s="236" t="s">
        <v>507</v>
      </c>
      <c r="C395" s="604" t="s">
        <v>45</v>
      </c>
      <c r="D395" s="237">
        <v>6</v>
      </c>
      <c r="E395" s="507"/>
      <c r="F395" s="396">
        <f t="shared" ref="F395:F399" si="6">(D395*E395)</f>
        <v>0</v>
      </c>
    </row>
    <row r="396" spans="1:6">
      <c r="A396" s="488" t="s">
        <v>1895</v>
      </c>
      <c r="B396" s="236" t="s">
        <v>508</v>
      </c>
      <c r="C396" s="604" t="s">
        <v>45</v>
      </c>
      <c r="D396" s="237">
        <v>2</v>
      </c>
      <c r="E396" s="507"/>
      <c r="F396" s="396">
        <f t="shared" si="6"/>
        <v>0</v>
      </c>
    </row>
    <row r="397" spans="1:6">
      <c r="A397" s="488" t="s">
        <v>732</v>
      </c>
      <c r="B397" s="236" t="s">
        <v>509</v>
      </c>
      <c r="C397" s="604" t="s">
        <v>45</v>
      </c>
      <c r="D397" s="237">
        <v>2</v>
      </c>
      <c r="E397" s="507"/>
      <c r="F397" s="396">
        <f t="shared" si="6"/>
        <v>0</v>
      </c>
    </row>
    <row r="398" spans="1:6">
      <c r="A398" s="464" t="s">
        <v>734</v>
      </c>
      <c r="B398" s="236" t="s">
        <v>510</v>
      </c>
      <c r="C398" s="604" t="s">
        <v>45</v>
      </c>
      <c r="D398" s="237">
        <v>4</v>
      </c>
      <c r="E398" s="507"/>
      <c r="F398" s="396">
        <f t="shared" si="6"/>
        <v>0</v>
      </c>
    </row>
    <row r="399" spans="1:6">
      <c r="A399" s="488" t="s">
        <v>735</v>
      </c>
      <c r="B399" s="236" t="s">
        <v>511</v>
      </c>
      <c r="C399" s="604" t="s">
        <v>45</v>
      </c>
      <c r="D399" s="237">
        <v>2</v>
      </c>
      <c r="E399" s="507"/>
      <c r="F399" s="396">
        <f t="shared" si="6"/>
        <v>0</v>
      </c>
    </row>
    <row r="400" spans="1:6">
      <c r="A400" s="488" t="s">
        <v>737</v>
      </c>
      <c r="B400" s="236" t="s">
        <v>512</v>
      </c>
      <c r="C400" s="604" t="s">
        <v>45</v>
      </c>
      <c r="D400" s="237">
        <v>4</v>
      </c>
      <c r="E400" s="507"/>
      <c r="F400" s="396">
        <f t="shared" ref="F400:F401" si="7">(D400*E400)</f>
        <v>0</v>
      </c>
    </row>
    <row r="401" spans="1:6">
      <c r="A401" s="488" t="s">
        <v>739</v>
      </c>
      <c r="B401" s="236" t="s">
        <v>513</v>
      </c>
      <c r="C401" s="604" t="s">
        <v>45</v>
      </c>
      <c r="D401" s="237">
        <v>3</v>
      </c>
      <c r="E401" s="507"/>
      <c r="F401" s="396">
        <f t="shared" si="7"/>
        <v>0</v>
      </c>
    </row>
    <row r="402" spans="1:6">
      <c r="A402" s="488" t="s">
        <v>916</v>
      </c>
      <c r="B402" s="236" t="s">
        <v>514</v>
      </c>
      <c r="C402" s="604" t="s">
        <v>45</v>
      </c>
      <c r="D402" s="237">
        <v>2</v>
      </c>
      <c r="E402" s="530"/>
      <c r="F402" s="396">
        <f>(D402*E402)</f>
        <v>0</v>
      </c>
    </row>
    <row r="403" spans="1:6">
      <c r="A403" s="464" t="s">
        <v>918</v>
      </c>
      <c r="B403" s="236" t="s">
        <v>515</v>
      </c>
      <c r="C403" s="604" t="s">
        <v>45</v>
      </c>
      <c r="D403" s="237">
        <v>5</v>
      </c>
      <c r="E403" s="530"/>
      <c r="F403" s="396">
        <f>(D403*E403)</f>
        <v>0</v>
      </c>
    </row>
    <row r="404" spans="1:6">
      <c r="A404" s="464" t="s">
        <v>1894</v>
      </c>
      <c r="B404" s="236" t="s">
        <v>516</v>
      </c>
      <c r="C404" s="604" t="s">
        <v>45</v>
      </c>
      <c r="D404" s="237">
        <v>5</v>
      </c>
      <c r="E404" s="530"/>
      <c r="F404" s="396">
        <f>(D404*E404)</f>
        <v>0</v>
      </c>
    </row>
    <row r="405" spans="1:6">
      <c r="B405" s="236"/>
      <c r="C405" s="604"/>
      <c r="D405" s="237"/>
      <c r="E405" s="530"/>
    </row>
    <row r="406" spans="1:6" ht="114.75">
      <c r="A406" s="476" t="s">
        <v>1846</v>
      </c>
      <c r="B406" s="227" t="s">
        <v>2576</v>
      </c>
      <c r="C406" s="216" t="s">
        <v>45</v>
      </c>
      <c r="D406" s="616">
        <v>1</v>
      </c>
      <c r="E406" s="507"/>
      <c r="F406" s="396">
        <f>(D406*E406)</f>
        <v>0</v>
      </c>
    </row>
    <row r="407" spans="1:6">
      <c r="A407" s="476"/>
      <c r="B407" s="227"/>
      <c r="C407" s="216"/>
      <c r="D407" s="616"/>
      <c r="E407" s="530"/>
    </row>
    <row r="408" spans="1:6" ht="133.5" customHeight="1">
      <c r="A408" s="476" t="s">
        <v>1847</v>
      </c>
      <c r="B408" s="227" t="s">
        <v>2575</v>
      </c>
      <c r="C408" s="216" t="s">
        <v>45</v>
      </c>
      <c r="D408" s="616">
        <v>1</v>
      </c>
      <c r="E408" s="507"/>
      <c r="F408" s="396">
        <f>(D408*E408)</f>
        <v>0</v>
      </c>
    </row>
    <row r="409" spans="1:6">
      <c r="A409" s="476"/>
      <c r="B409" s="206"/>
      <c r="C409" s="216"/>
      <c r="D409" s="616"/>
      <c r="E409" s="530"/>
    </row>
    <row r="410" spans="1:6" ht="140.25">
      <c r="A410" s="476" t="s">
        <v>1848</v>
      </c>
      <c r="B410" s="227" t="s">
        <v>2574</v>
      </c>
      <c r="C410" s="216" t="s">
        <v>45</v>
      </c>
      <c r="D410" s="616">
        <v>2</v>
      </c>
      <c r="E410" s="507"/>
      <c r="F410" s="396">
        <f>(D410*E410)</f>
        <v>0</v>
      </c>
    </row>
    <row r="411" spans="1:6">
      <c r="A411" s="476"/>
      <c r="B411" s="206"/>
      <c r="C411" s="1"/>
      <c r="D411" s="1"/>
      <c r="E411" s="857"/>
      <c r="F411" s="496"/>
    </row>
    <row r="412" spans="1:6" ht="267.75" customHeight="1">
      <c r="A412" s="476" t="s">
        <v>1849</v>
      </c>
      <c r="B412" s="909" t="s">
        <v>2843</v>
      </c>
      <c r="C412" s="219" t="s">
        <v>120</v>
      </c>
      <c r="D412" s="616">
        <v>1.95</v>
      </c>
      <c r="E412" s="507"/>
      <c r="F412" s="396">
        <f>(D412*E412)</f>
        <v>0</v>
      </c>
    </row>
    <row r="413" spans="1:6">
      <c r="A413" s="476"/>
      <c r="B413" s="206"/>
      <c r="C413" s="216"/>
      <c r="D413" s="616"/>
      <c r="E413" s="530"/>
    </row>
    <row r="414" spans="1:6" ht="76.5">
      <c r="A414" s="476" t="s">
        <v>1850</v>
      </c>
      <c r="B414" s="227" t="s">
        <v>2577</v>
      </c>
      <c r="C414" s="910" t="s">
        <v>120</v>
      </c>
      <c r="D414" s="224">
        <v>90</v>
      </c>
      <c r="E414" s="530"/>
      <c r="F414" s="396">
        <f>(D414*E414)</f>
        <v>0</v>
      </c>
    </row>
    <row r="415" spans="1:6">
      <c r="A415" s="475"/>
      <c r="B415" s="234"/>
      <c r="C415" s="595"/>
      <c r="D415" s="224"/>
      <c r="E415" s="526"/>
      <c r="F415" s="637"/>
    </row>
    <row r="416" spans="1:6" ht="38.25">
      <c r="A416" s="476" t="s">
        <v>1851</v>
      </c>
      <c r="B416" s="206" t="s">
        <v>520</v>
      </c>
      <c r="C416" s="219" t="s">
        <v>120</v>
      </c>
      <c r="D416" s="616">
        <v>90</v>
      </c>
      <c r="E416" s="522"/>
      <c r="F416" s="396">
        <f>(D416*E416)</f>
        <v>0</v>
      </c>
    </row>
    <row r="417" spans="1:6">
      <c r="A417" s="476"/>
      <c r="B417" s="206"/>
      <c r="C417" s="1"/>
      <c r="D417" s="1"/>
      <c r="E417" s="857"/>
      <c r="F417" s="496"/>
    </row>
    <row r="418" spans="1:6">
      <c r="A418" s="478"/>
      <c r="B418" s="213" t="s">
        <v>521</v>
      </c>
      <c r="C418" s="216"/>
      <c r="D418" s="224"/>
      <c r="E418" s="526"/>
      <c r="F418" s="513">
        <f>SUM(F379:F416)</f>
        <v>0</v>
      </c>
    </row>
    <row r="419" spans="1:6">
      <c r="A419" s="216"/>
      <c r="B419" s="206"/>
      <c r="C419" s="216"/>
      <c r="D419" s="224"/>
      <c r="E419" s="530"/>
      <c r="F419" s="532"/>
    </row>
    <row r="420" spans="1:6">
      <c r="A420" s="615" t="s">
        <v>1771</v>
      </c>
      <c r="B420" s="508" t="s">
        <v>398</v>
      </c>
      <c r="C420" s="595"/>
      <c r="D420" s="224"/>
      <c r="E420" s="526"/>
      <c r="F420" s="395"/>
    </row>
    <row r="421" spans="1:6">
      <c r="A421" s="475"/>
      <c r="B421" s="206"/>
      <c r="C421" s="216"/>
      <c r="D421" s="224"/>
      <c r="E421" s="530"/>
      <c r="F421" s="532"/>
    </row>
    <row r="422" spans="1:6" ht="38.25">
      <c r="A422" s="476" t="s">
        <v>1852</v>
      </c>
      <c r="B422" s="206" t="s">
        <v>461</v>
      </c>
      <c r="C422" s="219" t="s">
        <v>120</v>
      </c>
      <c r="D422" s="224">
        <v>90</v>
      </c>
      <c r="E422" s="530"/>
      <c r="F422" s="396">
        <f>(D422*E422)</f>
        <v>0</v>
      </c>
    </row>
    <row r="423" spans="1:6" ht="15.75" thickBot="1">
      <c r="A423" s="476"/>
      <c r="B423" s="234"/>
      <c r="C423" s="1"/>
      <c r="D423" s="1"/>
      <c r="E423" s="1"/>
      <c r="F423" s="496"/>
    </row>
    <row r="424" spans="1:6" ht="15.75" thickBot="1">
      <c r="A424" s="478"/>
      <c r="B424" s="505" t="s">
        <v>49</v>
      </c>
      <c r="C424" s="505"/>
      <c r="D424" s="505"/>
      <c r="E424" s="505"/>
      <c r="F424" s="644">
        <f>SUM(F421:F422)</f>
        <v>0</v>
      </c>
    </row>
    <row r="425" spans="1:6">
      <c r="A425" s="216"/>
      <c r="B425" s="206"/>
      <c r="C425" s="216"/>
      <c r="D425" s="224"/>
      <c r="E425" s="533"/>
      <c r="F425" s="532"/>
    </row>
    <row r="426" spans="1:6" ht="12.75" customHeight="1">
      <c r="A426" s="497" t="s">
        <v>405</v>
      </c>
      <c r="B426" s="944" t="s">
        <v>407</v>
      </c>
      <c r="C426" s="944"/>
      <c r="D426" s="944"/>
      <c r="E426" s="944"/>
      <c r="F426" s="944"/>
    </row>
    <row r="427" spans="1:6">
      <c r="A427" s="489"/>
      <c r="B427" s="238"/>
      <c r="C427" s="489"/>
      <c r="D427" s="209"/>
      <c r="E427" s="527"/>
      <c r="F427" s="395"/>
    </row>
    <row r="428" spans="1:6">
      <c r="A428" s="617" t="s">
        <v>493</v>
      </c>
      <c r="B428" s="618" t="s">
        <v>16</v>
      </c>
      <c r="C428" s="605"/>
      <c r="D428" s="224"/>
      <c r="E428" s="526"/>
      <c r="F428" s="395"/>
    </row>
    <row r="429" spans="1:6">
      <c r="A429" s="476"/>
      <c r="B429" s="206"/>
      <c r="C429" s="475"/>
      <c r="D429" s="239"/>
      <c r="E429" s="530"/>
      <c r="F429" s="532"/>
    </row>
    <row r="430" spans="1:6" ht="51">
      <c r="A430" s="476" t="s">
        <v>1853</v>
      </c>
      <c r="B430" s="206" t="s">
        <v>523</v>
      </c>
      <c r="C430" s="606"/>
      <c r="D430" s="239"/>
      <c r="E430" s="530"/>
      <c r="F430" s="532"/>
    </row>
    <row r="431" spans="1:6">
      <c r="A431" s="476" t="s">
        <v>71</v>
      </c>
      <c r="B431" s="206" t="s">
        <v>524</v>
      </c>
      <c r="C431" s="219" t="s">
        <v>120</v>
      </c>
      <c r="D431" s="239">
        <v>15.5</v>
      </c>
      <c r="E431" s="530"/>
      <c r="F431" s="396">
        <f>(D431*E431)</f>
        <v>0</v>
      </c>
    </row>
    <row r="432" spans="1:6">
      <c r="A432" s="476" t="s">
        <v>72</v>
      </c>
      <c r="B432" s="206" t="s">
        <v>525</v>
      </c>
      <c r="C432" s="219" t="s">
        <v>120</v>
      </c>
      <c r="D432" s="239">
        <v>36.200000000000003</v>
      </c>
      <c r="E432" s="530"/>
      <c r="F432" s="396">
        <f>(D432*E432)</f>
        <v>0</v>
      </c>
    </row>
    <row r="433" spans="1:30">
      <c r="A433" s="476" t="s">
        <v>73</v>
      </c>
      <c r="B433" s="206" t="s">
        <v>526</v>
      </c>
      <c r="C433" s="219" t="s">
        <v>120</v>
      </c>
      <c r="D433" s="239">
        <v>29.5</v>
      </c>
      <c r="E433" s="530"/>
      <c r="F433" s="396">
        <f>(D433*E433)</f>
        <v>0</v>
      </c>
    </row>
    <row r="434" spans="1:30">
      <c r="A434" s="476" t="s">
        <v>74</v>
      </c>
      <c r="B434" s="206" t="s">
        <v>527</v>
      </c>
      <c r="C434" s="219" t="s">
        <v>120</v>
      </c>
      <c r="D434" s="239">
        <v>11.3</v>
      </c>
      <c r="E434" s="530"/>
      <c r="F434" s="396">
        <f>(D434*E434)</f>
        <v>0</v>
      </c>
    </row>
    <row r="435" spans="1:30">
      <c r="A435" s="476" t="s">
        <v>75</v>
      </c>
      <c r="B435" s="206" t="s">
        <v>528</v>
      </c>
      <c r="C435" s="219" t="s">
        <v>120</v>
      </c>
      <c r="D435" s="239">
        <v>9.9</v>
      </c>
      <c r="E435" s="530"/>
      <c r="F435" s="396">
        <f>(D435*E435)</f>
        <v>0</v>
      </c>
    </row>
    <row r="436" spans="1:30">
      <c r="A436" s="476"/>
      <c r="B436" s="206"/>
      <c r="C436" s="475"/>
      <c r="D436" s="239"/>
      <c r="E436" s="530"/>
      <c r="F436" s="532"/>
    </row>
    <row r="437" spans="1:30" ht="51">
      <c r="A437" s="476" t="s">
        <v>1854</v>
      </c>
      <c r="B437" s="206" t="s">
        <v>530</v>
      </c>
      <c r="C437" s="606"/>
      <c r="D437" s="239"/>
      <c r="E437" s="530"/>
      <c r="F437" s="532"/>
    </row>
    <row r="438" spans="1:30">
      <c r="A438" s="476" t="s">
        <v>71</v>
      </c>
      <c r="B438" s="206" t="s">
        <v>1672</v>
      </c>
      <c r="C438" s="475" t="s">
        <v>45</v>
      </c>
      <c r="D438" s="239">
        <v>18</v>
      </c>
      <c r="E438" s="530"/>
      <c r="F438" s="396">
        <f t="shared" ref="F438:F443" si="8">(D438*E438)</f>
        <v>0</v>
      </c>
    </row>
    <row r="439" spans="1:30">
      <c r="A439" s="476" t="s">
        <v>72</v>
      </c>
      <c r="B439" s="206" t="s">
        <v>1673</v>
      </c>
      <c r="C439" s="475" t="s">
        <v>45</v>
      </c>
      <c r="D439" s="239">
        <v>12</v>
      </c>
      <c r="E439" s="530"/>
      <c r="F439" s="396">
        <f t="shared" si="8"/>
        <v>0</v>
      </c>
      <c r="G439" s="409"/>
      <c r="H439" s="409"/>
      <c r="I439" s="409"/>
      <c r="J439" s="409"/>
      <c r="K439" s="409"/>
      <c r="L439" s="409"/>
      <c r="M439" s="409"/>
      <c r="N439" s="409"/>
      <c r="O439" s="409"/>
      <c r="P439" s="409"/>
      <c r="Q439" s="409"/>
      <c r="R439" s="409"/>
      <c r="S439" s="409"/>
      <c r="T439" s="409"/>
      <c r="U439" s="409"/>
      <c r="V439" s="409"/>
      <c r="W439" s="409"/>
      <c r="X439" s="409"/>
      <c r="Y439" s="409"/>
      <c r="Z439" s="409"/>
      <c r="AA439" s="409"/>
      <c r="AB439" s="409"/>
      <c r="AC439" s="409"/>
      <c r="AD439" s="409"/>
    </row>
    <row r="440" spans="1:30">
      <c r="A440" s="476" t="s">
        <v>73</v>
      </c>
      <c r="B440" s="206" t="s">
        <v>1674</v>
      </c>
      <c r="C440" s="475" t="s">
        <v>45</v>
      </c>
      <c r="D440" s="239">
        <v>5</v>
      </c>
      <c r="E440" s="530"/>
      <c r="F440" s="396">
        <f t="shared" si="8"/>
        <v>0</v>
      </c>
      <c r="G440" s="409"/>
      <c r="H440" s="409"/>
    </row>
    <row r="441" spans="1:30">
      <c r="A441" s="476" t="s">
        <v>74</v>
      </c>
      <c r="B441" s="206" t="s">
        <v>1676</v>
      </c>
      <c r="C441" s="475" t="s">
        <v>45</v>
      </c>
      <c r="D441" s="239">
        <v>3</v>
      </c>
      <c r="E441" s="530"/>
      <c r="F441" s="396">
        <f t="shared" si="8"/>
        <v>0</v>
      </c>
      <c r="G441" s="409"/>
      <c r="H441" s="409"/>
      <c r="I441" s="409"/>
      <c r="J441" s="409"/>
      <c r="K441" s="409"/>
      <c r="L441" s="409"/>
      <c r="M441" s="409"/>
      <c r="N441" s="409"/>
      <c r="O441" s="409"/>
      <c r="P441" s="409"/>
      <c r="Q441" s="409"/>
      <c r="R441" s="409"/>
      <c r="S441" s="409"/>
      <c r="T441" s="409"/>
      <c r="U441" s="409"/>
      <c r="V441" s="409"/>
      <c r="W441" s="409"/>
      <c r="X441" s="409"/>
      <c r="Y441" s="409"/>
      <c r="Z441" s="409"/>
      <c r="AA441" s="409"/>
      <c r="AB441" s="409"/>
      <c r="AC441" s="409"/>
      <c r="AD441" s="409"/>
    </row>
    <row r="442" spans="1:30" ht="15.75" customHeight="1">
      <c r="A442" s="476" t="s">
        <v>75</v>
      </c>
      <c r="B442" s="206" t="s">
        <v>1675</v>
      </c>
      <c r="C442" s="475" t="s">
        <v>45</v>
      </c>
      <c r="D442" s="239">
        <v>3</v>
      </c>
      <c r="E442" s="530"/>
      <c r="F442" s="396">
        <f t="shared" si="8"/>
        <v>0</v>
      </c>
      <c r="G442" s="409"/>
      <c r="H442" s="409"/>
    </row>
    <row r="443" spans="1:30" ht="15.75" customHeight="1">
      <c r="A443" s="476" t="s">
        <v>76</v>
      </c>
      <c r="B443" s="206" t="s">
        <v>1677</v>
      </c>
      <c r="C443" s="475" t="s">
        <v>45</v>
      </c>
      <c r="D443" s="239">
        <v>2</v>
      </c>
      <c r="E443" s="530"/>
      <c r="F443" s="396">
        <f t="shared" si="8"/>
        <v>0</v>
      </c>
      <c r="G443" s="409"/>
      <c r="H443" s="409"/>
      <c r="I443" s="409"/>
      <c r="J443" s="409"/>
      <c r="K443" s="409"/>
      <c r="L443" s="409"/>
      <c r="M443" s="409"/>
      <c r="N443" s="409"/>
      <c r="O443" s="409"/>
      <c r="P443" s="409"/>
      <c r="Q443" s="409"/>
      <c r="R443" s="409"/>
      <c r="S443" s="409"/>
      <c r="T443" s="409"/>
      <c r="U443" s="409"/>
      <c r="V443" s="409"/>
      <c r="W443" s="409"/>
      <c r="X443" s="409"/>
      <c r="Y443" s="409"/>
      <c r="Z443" s="409"/>
      <c r="AA443" s="409"/>
      <c r="AB443" s="409"/>
      <c r="AC443" s="409"/>
      <c r="AD443" s="409"/>
    </row>
    <row r="444" spans="1:30" ht="15.75" thickBot="1">
      <c r="A444" s="646"/>
      <c r="B444" s="240"/>
      <c r="C444" s="490"/>
      <c r="D444" s="241"/>
      <c r="E444" s="855"/>
      <c r="F444" s="638"/>
    </row>
    <row r="445" spans="1:30" ht="15.75" thickBot="1">
      <c r="A445" s="504"/>
      <c r="B445" s="505" t="s">
        <v>49</v>
      </c>
      <c r="C445" s="644"/>
      <c r="D445" s="644"/>
      <c r="E445" s="856"/>
      <c r="F445" s="644">
        <f>SUM(F429:F444)</f>
        <v>0</v>
      </c>
    </row>
    <row r="446" spans="1:30">
      <c r="A446" s="475"/>
      <c r="B446" s="206"/>
      <c r="C446" s="606"/>
      <c r="D446" s="239"/>
      <c r="E446" s="530"/>
      <c r="F446" s="532"/>
    </row>
    <row r="447" spans="1:30">
      <c r="A447" s="617" t="s">
        <v>517</v>
      </c>
      <c r="B447" s="618" t="s">
        <v>531</v>
      </c>
      <c r="C447" s="595" t="s">
        <v>492</v>
      </c>
      <c r="D447" s="224"/>
      <c r="E447" s="530"/>
      <c r="F447" s="532"/>
    </row>
    <row r="448" spans="1:30">
      <c r="A448" s="475"/>
      <c r="B448" s="206"/>
      <c r="C448" s="216"/>
      <c r="D448" s="224"/>
      <c r="E448" s="530"/>
      <c r="F448" s="532"/>
    </row>
    <row r="449" spans="1:6">
      <c r="A449" s="475"/>
      <c r="B449" s="619" t="s">
        <v>532</v>
      </c>
      <c r="C449" s="216"/>
      <c r="D449" s="224"/>
      <c r="E449" s="530"/>
      <c r="F449" s="532"/>
    </row>
    <row r="450" spans="1:6" ht="154.5" customHeight="1">
      <c r="A450" s="476" t="s">
        <v>1855</v>
      </c>
      <c r="B450" s="206" t="s">
        <v>2377</v>
      </c>
      <c r="C450" s="475"/>
      <c r="D450" s="239"/>
      <c r="E450" s="530"/>
      <c r="F450" s="532"/>
    </row>
    <row r="451" spans="1:6">
      <c r="A451" s="476"/>
      <c r="B451" s="206" t="s">
        <v>534</v>
      </c>
      <c r="C451" s="219" t="s">
        <v>120</v>
      </c>
      <c r="D451" s="242">
        <v>9.4</v>
      </c>
      <c r="E451" s="507"/>
      <c r="F451" s="396">
        <f>(D451*E451)</f>
        <v>0</v>
      </c>
    </row>
    <row r="452" spans="1:6">
      <c r="A452" s="476"/>
      <c r="B452" s="206"/>
      <c r="C452" s="216"/>
      <c r="D452" s="224"/>
      <c r="E452" s="530"/>
      <c r="F452" s="532"/>
    </row>
    <row r="453" spans="1:6" ht="82.5" customHeight="1">
      <c r="A453" s="476" t="s">
        <v>1856</v>
      </c>
      <c r="B453" s="206" t="s">
        <v>536</v>
      </c>
      <c r="C453" s="216"/>
      <c r="D453" s="224"/>
      <c r="E453" s="530"/>
      <c r="F453" s="532"/>
    </row>
    <row r="454" spans="1:6">
      <c r="A454" s="476"/>
      <c r="B454" s="206" t="s">
        <v>537</v>
      </c>
      <c r="C454" s="219" t="s">
        <v>120</v>
      </c>
      <c r="D454" s="242">
        <v>9.4</v>
      </c>
      <c r="E454" s="507"/>
      <c r="F454" s="396">
        <f>(D454*E454)</f>
        <v>0</v>
      </c>
    </row>
    <row r="455" spans="1:6">
      <c r="A455" s="476"/>
      <c r="B455" s="206"/>
      <c r="C455" s="216"/>
      <c r="D455" s="224"/>
      <c r="E455" s="530"/>
      <c r="F455" s="532"/>
    </row>
    <row r="456" spans="1:6">
      <c r="A456" s="476" t="s">
        <v>1857</v>
      </c>
      <c r="B456" s="206" t="s">
        <v>539</v>
      </c>
      <c r="C456" s="216"/>
      <c r="D456" s="224"/>
      <c r="E456" s="530"/>
      <c r="F456" s="532"/>
    </row>
    <row r="457" spans="1:6">
      <c r="A457" s="476"/>
      <c r="B457" s="206" t="s">
        <v>540</v>
      </c>
      <c r="C457" s="475" t="s">
        <v>45</v>
      </c>
      <c r="D457" s="242">
        <v>1</v>
      </c>
      <c r="E457" s="530"/>
      <c r="F457" s="396">
        <f>(D457*E457)</f>
        <v>0</v>
      </c>
    </row>
    <row r="458" spans="1:6">
      <c r="A458" s="476"/>
      <c r="B458" s="206"/>
      <c r="C458" s="216"/>
      <c r="D458" s="224"/>
      <c r="E458" s="530"/>
      <c r="F458" s="532"/>
    </row>
    <row r="459" spans="1:6" ht="25.5">
      <c r="A459" s="476" t="s">
        <v>1858</v>
      </c>
      <c r="B459" s="206" t="s">
        <v>542</v>
      </c>
      <c r="C459" s="216"/>
      <c r="D459" s="224"/>
      <c r="E459" s="530"/>
      <c r="F459" s="532"/>
    </row>
    <row r="460" spans="1:6">
      <c r="A460" s="476"/>
      <c r="B460" s="227" t="s">
        <v>543</v>
      </c>
      <c r="C460" s="475" t="s">
        <v>45</v>
      </c>
      <c r="D460" s="242">
        <v>1</v>
      </c>
      <c r="E460" s="530"/>
      <c r="F460" s="396">
        <f>(D460*E460)</f>
        <v>0</v>
      </c>
    </row>
    <row r="461" spans="1:6">
      <c r="A461" s="476"/>
      <c r="B461" s="206"/>
      <c r="C461" s="216"/>
      <c r="D461" s="224"/>
      <c r="E461" s="530"/>
      <c r="F461" s="532"/>
    </row>
    <row r="462" spans="1:6" ht="93.75" customHeight="1">
      <c r="A462" s="476" t="s">
        <v>1859</v>
      </c>
      <c r="B462" s="236" t="s">
        <v>2578</v>
      </c>
      <c r="C462" s="216" t="s">
        <v>45</v>
      </c>
      <c r="D462" s="559">
        <v>3</v>
      </c>
      <c r="E462" s="530"/>
      <c r="F462" s="396">
        <f>(D462*E462)</f>
        <v>0</v>
      </c>
    </row>
    <row r="463" spans="1:6">
      <c r="A463" s="476"/>
      <c r="B463" s="206"/>
      <c r="C463" s="1"/>
      <c r="D463" s="1"/>
      <c r="E463" s="857"/>
      <c r="F463" s="496"/>
    </row>
    <row r="464" spans="1:6" ht="25.5">
      <c r="A464" s="476" t="s">
        <v>1860</v>
      </c>
      <c r="B464" s="206" t="s">
        <v>546</v>
      </c>
      <c r="C464" s="475"/>
      <c r="D464" s="242"/>
      <c r="E464" s="530"/>
      <c r="F464" s="532"/>
    </row>
    <row r="465" spans="1:6">
      <c r="A465" s="476" t="s">
        <v>71</v>
      </c>
      <c r="B465" s="206" t="s">
        <v>2579</v>
      </c>
      <c r="C465" s="216" t="s">
        <v>45</v>
      </c>
      <c r="D465" s="559">
        <v>3</v>
      </c>
      <c r="E465" s="530"/>
      <c r="F465" s="396">
        <f>(D465*E465)</f>
        <v>0</v>
      </c>
    </row>
    <row r="466" spans="1:6" ht="25.5">
      <c r="A466" s="476" t="s">
        <v>72</v>
      </c>
      <c r="B466" s="206" t="s">
        <v>1896</v>
      </c>
      <c r="C466" s="216" t="s">
        <v>45</v>
      </c>
      <c r="D466" s="559">
        <v>3</v>
      </c>
      <c r="E466" s="530"/>
      <c r="F466" s="396">
        <f>(D466*E466)</f>
        <v>0</v>
      </c>
    </row>
    <row r="467" spans="1:6">
      <c r="E467" s="858"/>
    </row>
    <row r="468" spans="1:6">
      <c r="A468" s="476" t="s">
        <v>1861</v>
      </c>
      <c r="B468" s="206" t="s">
        <v>548</v>
      </c>
      <c r="C468" s="219" t="s">
        <v>120</v>
      </c>
      <c r="D468" s="559">
        <v>9.4</v>
      </c>
      <c r="E468" s="530"/>
      <c r="F468" s="396">
        <f>(D468*E468)</f>
        <v>0</v>
      </c>
    </row>
    <row r="469" spans="1:6">
      <c r="A469" s="476"/>
      <c r="B469" s="206"/>
      <c r="C469" s="216"/>
      <c r="D469" s="559"/>
      <c r="E469" s="530"/>
      <c r="F469" s="532"/>
    </row>
    <row r="470" spans="1:6" ht="25.5">
      <c r="A470" s="476" t="s">
        <v>1862</v>
      </c>
      <c r="B470" s="895" t="s">
        <v>550</v>
      </c>
      <c r="C470" s="219" t="s">
        <v>120</v>
      </c>
      <c r="D470" s="559">
        <v>9.4</v>
      </c>
      <c r="E470" s="530"/>
      <c r="F470" s="396">
        <f>(D470*E470)</f>
        <v>0</v>
      </c>
    </row>
    <row r="471" spans="1:6">
      <c r="A471" s="476"/>
      <c r="B471" s="206"/>
      <c r="C471" s="216"/>
      <c r="D471" s="559"/>
      <c r="E471" s="530"/>
      <c r="F471" s="532"/>
    </row>
    <row r="472" spans="1:6" ht="38.25">
      <c r="A472" s="476" t="s">
        <v>1863</v>
      </c>
      <c r="B472" s="206" t="s">
        <v>552</v>
      </c>
      <c r="C472" s="219" t="s">
        <v>120</v>
      </c>
      <c r="D472" s="559">
        <v>9.4</v>
      </c>
      <c r="E472" s="530"/>
      <c r="F472" s="396">
        <f>(D472*E472)</f>
        <v>0</v>
      </c>
    </row>
    <row r="473" spans="1:6">
      <c r="A473" s="476"/>
      <c r="B473" s="206"/>
      <c r="C473" s="620"/>
      <c r="D473" s="621"/>
      <c r="E473" s="530"/>
      <c r="F473" s="532"/>
    </row>
    <row r="474" spans="1:6" ht="76.5">
      <c r="A474" s="476" t="s">
        <v>1864</v>
      </c>
      <c r="B474" s="894" t="s">
        <v>2840</v>
      </c>
      <c r="C474" s="216" t="s">
        <v>45</v>
      </c>
      <c r="D474" s="224">
        <v>1</v>
      </c>
      <c r="E474" s="530"/>
      <c r="F474" s="396">
        <f>(D474*E474)</f>
        <v>0</v>
      </c>
    </row>
    <row r="475" spans="1:6">
      <c r="A475" s="476"/>
      <c r="B475" s="206"/>
      <c r="C475" s="1"/>
      <c r="D475" s="1"/>
      <c r="E475" s="857"/>
      <c r="F475" s="496"/>
    </row>
    <row r="476" spans="1:6" ht="156.75" customHeight="1">
      <c r="A476" s="476" t="s">
        <v>1865</v>
      </c>
      <c r="B476" s="206" t="s">
        <v>2378</v>
      </c>
      <c r="C476" s="606"/>
      <c r="D476" s="239"/>
      <c r="E476" s="530"/>
      <c r="F476" s="532"/>
    </row>
    <row r="477" spans="1:6">
      <c r="A477" s="476"/>
      <c r="B477" s="206" t="s">
        <v>555</v>
      </c>
      <c r="C477" s="606" t="s">
        <v>45</v>
      </c>
      <c r="D477" s="239">
        <v>2</v>
      </c>
      <c r="E477" s="507"/>
      <c r="F477" s="396">
        <f>(D477*E477)</f>
        <v>0</v>
      </c>
    </row>
    <row r="478" spans="1:6">
      <c r="A478" s="476"/>
      <c r="B478" s="206"/>
      <c r="C478" s="606"/>
      <c r="D478" s="239"/>
      <c r="E478" s="530"/>
    </row>
    <row r="479" spans="1:6" ht="68.25" customHeight="1">
      <c r="A479" s="476" t="s">
        <v>1866</v>
      </c>
      <c r="B479" s="227" t="s">
        <v>2741</v>
      </c>
      <c r="C479" s="216" t="s">
        <v>331</v>
      </c>
      <c r="D479" s="559">
        <v>15</v>
      </c>
      <c r="E479" s="530"/>
      <c r="F479" s="396">
        <f>(D479*E479)</f>
        <v>0</v>
      </c>
    </row>
    <row r="480" spans="1:6">
      <c r="A480" s="476"/>
      <c r="B480" s="206"/>
      <c r="C480" s="1"/>
      <c r="D480" s="1"/>
      <c r="E480" s="857"/>
      <c r="F480" s="496"/>
    </row>
    <row r="481" spans="1:7">
      <c r="A481" s="476"/>
      <c r="B481" s="619" t="s">
        <v>557</v>
      </c>
      <c r="C481" s="216"/>
      <c r="D481" s="224"/>
      <c r="E481" s="530"/>
      <c r="F481" s="532"/>
    </row>
    <row r="482" spans="1:7" ht="319.5" customHeight="1">
      <c r="A482" s="476" t="s">
        <v>1867</v>
      </c>
      <c r="B482" s="227" t="s">
        <v>2580</v>
      </c>
      <c r="C482" s="475"/>
      <c r="D482" s="239"/>
      <c r="E482" s="530"/>
      <c r="F482" s="532"/>
    </row>
    <row r="483" spans="1:7">
      <c r="A483" s="1"/>
      <c r="B483" s="206" t="s">
        <v>559</v>
      </c>
      <c r="C483" s="475"/>
      <c r="D483" s="239"/>
      <c r="E483" s="530"/>
      <c r="F483" s="532"/>
    </row>
    <row r="484" spans="1:7">
      <c r="A484" s="479" t="s">
        <v>71</v>
      </c>
      <c r="B484" s="206" t="s">
        <v>560</v>
      </c>
      <c r="C484" s="219" t="s">
        <v>120</v>
      </c>
      <c r="D484" s="239">
        <v>331.4</v>
      </c>
      <c r="E484" s="507"/>
      <c r="F484" s="396">
        <f t="shared" ref="F484:F487" si="9">(D484*E484)</f>
        <v>0</v>
      </c>
    </row>
    <row r="485" spans="1:7">
      <c r="A485" s="479" t="s">
        <v>72</v>
      </c>
      <c r="B485" s="206" t="s">
        <v>561</v>
      </c>
      <c r="C485" s="219" t="s">
        <v>120</v>
      </c>
      <c r="D485" s="239">
        <v>118.9</v>
      </c>
      <c r="E485" s="507"/>
      <c r="F485" s="396">
        <f t="shared" si="9"/>
        <v>0</v>
      </c>
      <c r="G485" s="409"/>
    </row>
    <row r="486" spans="1:7">
      <c r="A486" s="479" t="s">
        <v>73</v>
      </c>
      <c r="B486" s="206" t="s">
        <v>562</v>
      </c>
      <c r="C486" s="219" t="s">
        <v>120</v>
      </c>
      <c r="D486" s="239">
        <v>59.1</v>
      </c>
      <c r="E486" s="507"/>
      <c r="F486" s="396">
        <f t="shared" si="9"/>
        <v>0</v>
      </c>
      <c r="G486" s="409"/>
    </row>
    <row r="487" spans="1:7">
      <c r="A487" s="479" t="s">
        <v>74</v>
      </c>
      <c r="B487" s="206" t="s">
        <v>563</v>
      </c>
      <c r="C487" s="219" t="s">
        <v>120</v>
      </c>
      <c r="D487" s="239">
        <v>40</v>
      </c>
      <c r="E487" s="507"/>
      <c r="F487" s="396">
        <f t="shared" si="9"/>
        <v>0</v>
      </c>
      <c r="G487" s="409"/>
    </row>
    <row r="488" spans="1:7">
      <c r="A488" s="479"/>
      <c r="B488" s="206"/>
      <c r="C488" s="475"/>
      <c r="D488" s="239"/>
      <c r="E488" s="530"/>
      <c r="F488" s="532"/>
      <c r="G488" s="409"/>
    </row>
    <row r="489" spans="1:7">
      <c r="A489" s="1"/>
      <c r="B489" s="206" t="s">
        <v>564</v>
      </c>
      <c r="C489" s="607"/>
      <c r="D489" s="243"/>
      <c r="E489" s="859"/>
      <c r="F489" s="639"/>
      <c r="G489" s="409"/>
    </row>
    <row r="490" spans="1:7">
      <c r="A490" s="479" t="s">
        <v>76</v>
      </c>
      <c r="B490" s="206" t="s">
        <v>565</v>
      </c>
      <c r="C490" s="219" t="s">
        <v>120</v>
      </c>
      <c r="D490" s="239">
        <v>331.4</v>
      </c>
      <c r="E490" s="507"/>
      <c r="F490" s="396">
        <f t="shared" ref="F490:F493" si="10">(D490*E490)</f>
        <v>0</v>
      </c>
      <c r="G490" s="409"/>
    </row>
    <row r="491" spans="1:7">
      <c r="A491" s="479" t="s">
        <v>77</v>
      </c>
      <c r="B491" s="206" t="s">
        <v>566</v>
      </c>
      <c r="C491" s="219" t="s">
        <v>120</v>
      </c>
      <c r="D491" s="239">
        <v>118.9</v>
      </c>
      <c r="E491" s="507"/>
      <c r="F491" s="396">
        <f t="shared" si="10"/>
        <v>0</v>
      </c>
      <c r="G491" s="409"/>
    </row>
    <row r="492" spans="1:7">
      <c r="A492" s="479" t="s">
        <v>346</v>
      </c>
      <c r="B492" s="206" t="s">
        <v>567</v>
      </c>
      <c r="C492" s="219" t="s">
        <v>120</v>
      </c>
      <c r="D492" s="239">
        <v>59.1</v>
      </c>
      <c r="E492" s="507"/>
      <c r="F492" s="396">
        <f t="shared" si="10"/>
        <v>0</v>
      </c>
      <c r="G492" s="409"/>
    </row>
    <row r="493" spans="1:7">
      <c r="A493" s="479" t="s">
        <v>80</v>
      </c>
      <c r="B493" s="206" t="s">
        <v>568</v>
      </c>
      <c r="C493" s="219" t="s">
        <v>120</v>
      </c>
      <c r="D493" s="239">
        <v>40</v>
      </c>
      <c r="E493" s="507"/>
      <c r="F493" s="396">
        <f t="shared" si="10"/>
        <v>0</v>
      </c>
      <c r="G493" s="409"/>
    </row>
    <row r="494" spans="1:7">
      <c r="A494" s="479"/>
      <c r="B494" s="206"/>
      <c r="C494" s="475"/>
      <c r="D494" s="239"/>
      <c r="E494" s="507"/>
      <c r="F494" s="532"/>
    </row>
    <row r="495" spans="1:7" ht="25.5">
      <c r="A495" s="476" t="s">
        <v>1868</v>
      </c>
      <c r="B495" s="206" t="s">
        <v>570</v>
      </c>
      <c r="C495" s="216" t="s">
        <v>45</v>
      </c>
      <c r="D495" s="224">
        <v>11</v>
      </c>
      <c r="E495" s="507"/>
      <c r="F495" s="396">
        <f t="shared" ref="F495" si="11">(D495*E495)</f>
        <v>0</v>
      </c>
    </row>
    <row r="496" spans="1:7">
      <c r="A496" s="476"/>
      <c r="B496" s="206"/>
      <c r="C496" s="475"/>
      <c r="D496" s="239"/>
      <c r="E496" s="530"/>
    </row>
    <row r="497" spans="1:6" ht="60.75" customHeight="1">
      <c r="A497" s="476" t="s">
        <v>1869</v>
      </c>
      <c r="B497" s="206" t="s">
        <v>572</v>
      </c>
      <c r="C497" s="475"/>
      <c r="D497" s="239"/>
      <c r="E497" s="530"/>
      <c r="F497" s="532"/>
    </row>
    <row r="498" spans="1:6">
      <c r="A498" s="476"/>
      <c r="B498" s="206" t="s">
        <v>573</v>
      </c>
      <c r="C498" s="475" t="s">
        <v>45</v>
      </c>
      <c r="D498" s="239">
        <v>81</v>
      </c>
      <c r="E498" s="530"/>
      <c r="F498" s="396">
        <f>(D498*E498)</f>
        <v>0</v>
      </c>
    </row>
    <row r="499" spans="1:6">
      <c r="A499" s="476"/>
      <c r="B499" s="206"/>
      <c r="C499" s="475"/>
      <c r="D499" s="239"/>
      <c r="E499" s="530"/>
    </row>
    <row r="500" spans="1:6" ht="38.25">
      <c r="A500" s="476" t="s">
        <v>1870</v>
      </c>
      <c r="B500" s="227" t="s">
        <v>2740</v>
      </c>
      <c r="C500" s="558" t="s">
        <v>45</v>
      </c>
      <c r="D500" s="224">
        <v>11</v>
      </c>
      <c r="E500" s="530"/>
      <c r="F500" s="396">
        <f>(D500*E500)</f>
        <v>0</v>
      </c>
    </row>
    <row r="501" spans="1:6">
      <c r="A501" s="476"/>
      <c r="B501" s="206"/>
      <c r="C501" s="216"/>
      <c r="D501" s="224"/>
      <c r="E501" s="530"/>
      <c r="F501" s="532"/>
    </row>
    <row r="502" spans="1:6" ht="25.5">
      <c r="A502" s="476" t="s">
        <v>1871</v>
      </c>
      <c r="B502" s="206" t="s">
        <v>576</v>
      </c>
      <c r="C502" s="219" t="s">
        <v>120</v>
      </c>
      <c r="D502" s="559">
        <v>549.4</v>
      </c>
      <c r="E502" s="530"/>
      <c r="F502" s="396">
        <f>(D502*E502)</f>
        <v>0</v>
      </c>
    </row>
    <row r="503" spans="1:6">
      <c r="A503" s="476"/>
      <c r="B503" s="206"/>
      <c r="C503" s="216"/>
      <c r="D503" s="224"/>
      <c r="E503" s="530"/>
      <c r="F503" s="532"/>
    </row>
    <row r="504" spans="1:6" ht="25.5">
      <c r="A504" s="476" t="s">
        <v>1872</v>
      </c>
      <c r="B504" s="206" t="s">
        <v>548</v>
      </c>
      <c r="C504" s="219" t="s">
        <v>120</v>
      </c>
      <c r="D504" s="559">
        <v>549.4</v>
      </c>
      <c r="E504" s="530"/>
      <c r="F504" s="396">
        <f>(D504*E504)</f>
        <v>0</v>
      </c>
    </row>
    <row r="505" spans="1:6">
      <c r="A505" s="476"/>
      <c r="B505" s="206"/>
      <c r="C505" s="216"/>
      <c r="D505" s="559"/>
      <c r="E505" s="530"/>
      <c r="F505" s="532"/>
    </row>
    <row r="506" spans="1:6" ht="25.5">
      <c r="A506" s="476" t="s">
        <v>1873</v>
      </c>
      <c r="B506" s="895" t="s">
        <v>577</v>
      </c>
      <c r="C506" s="219" t="s">
        <v>120</v>
      </c>
      <c r="D506" s="559">
        <v>549.4</v>
      </c>
      <c r="E506" s="530"/>
      <c r="F506" s="396">
        <f>(D506*E506)</f>
        <v>0</v>
      </c>
    </row>
    <row r="507" spans="1:6">
      <c r="A507" s="476"/>
      <c r="B507" s="206"/>
      <c r="C507" s="216"/>
      <c r="D507" s="559"/>
      <c r="E507" s="530"/>
    </row>
    <row r="508" spans="1:6" ht="76.5">
      <c r="A508" s="476" t="s">
        <v>1874</v>
      </c>
      <c r="B508" s="894" t="s">
        <v>2840</v>
      </c>
      <c r="C508" s="216" t="s">
        <v>45</v>
      </c>
      <c r="D508" s="224">
        <v>1</v>
      </c>
      <c r="E508" s="530"/>
      <c r="F508" s="396">
        <f>(D508*E508)</f>
        <v>0</v>
      </c>
    </row>
    <row r="509" spans="1:6">
      <c r="A509" s="476"/>
      <c r="B509" s="206"/>
      <c r="C509" s="216"/>
      <c r="D509" s="224"/>
      <c r="E509" s="530"/>
      <c r="F509" s="532"/>
    </row>
    <row r="510" spans="1:6" ht="60.75" customHeight="1">
      <c r="A510" s="476" t="s">
        <v>1875</v>
      </c>
      <c r="B510" s="206" t="s">
        <v>2379</v>
      </c>
      <c r="C510" s="216" t="s">
        <v>331</v>
      </c>
      <c r="D510" s="559">
        <v>60</v>
      </c>
      <c r="E510" s="530"/>
      <c r="F510" s="396">
        <f>(D510*E510)</f>
        <v>0</v>
      </c>
    </row>
    <row r="511" spans="1:6">
      <c r="A511" s="476"/>
      <c r="B511" s="206"/>
      <c r="C511" s="1"/>
      <c r="D511" s="1"/>
      <c r="E511" s="857"/>
      <c r="F511" s="496"/>
    </row>
    <row r="512" spans="1:6" ht="165.75">
      <c r="A512" s="476" t="s">
        <v>1876</v>
      </c>
      <c r="B512" s="227" t="s">
        <v>2581</v>
      </c>
      <c r="C512" s="606"/>
      <c r="D512" s="239"/>
      <c r="E512" s="530"/>
      <c r="F512" s="532"/>
    </row>
    <row r="513" spans="1:30">
      <c r="A513" s="476" t="s">
        <v>71</v>
      </c>
      <c r="B513" s="206" t="s">
        <v>578</v>
      </c>
      <c r="C513" s="606" t="s">
        <v>45</v>
      </c>
      <c r="D513" s="239">
        <v>3</v>
      </c>
      <c r="E513" s="507"/>
      <c r="F513" s="396">
        <f t="shared" ref="F513:F516" si="12">(D513*E513)</f>
        <v>0</v>
      </c>
    </row>
    <row r="514" spans="1:30">
      <c r="A514" s="476" t="s">
        <v>72</v>
      </c>
      <c r="B514" s="206" t="s">
        <v>579</v>
      </c>
      <c r="C514" s="606" t="s">
        <v>45</v>
      </c>
      <c r="D514" s="239">
        <v>4</v>
      </c>
      <c r="E514" s="507"/>
      <c r="F514" s="396">
        <f t="shared" si="12"/>
        <v>0</v>
      </c>
    </row>
    <row r="515" spans="1:30">
      <c r="A515" s="476" t="s">
        <v>73</v>
      </c>
      <c r="B515" s="206" t="s">
        <v>580</v>
      </c>
      <c r="C515" s="606" t="s">
        <v>45</v>
      </c>
      <c r="D515" s="239">
        <v>2</v>
      </c>
      <c r="E515" s="507"/>
      <c r="F515" s="396">
        <f t="shared" si="12"/>
        <v>0</v>
      </c>
    </row>
    <row r="516" spans="1:30">
      <c r="A516" s="476" t="s">
        <v>74</v>
      </c>
      <c r="B516" s="206" t="s">
        <v>581</v>
      </c>
      <c r="C516" s="606" t="s">
        <v>45</v>
      </c>
      <c r="D516" s="239">
        <v>2</v>
      </c>
      <c r="E516" s="507"/>
      <c r="F516" s="396">
        <f t="shared" si="12"/>
        <v>0</v>
      </c>
    </row>
    <row r="517" spans="1:30" ht="15.75" thickBot="1">
      <c r="A517" s="647"/>
      <c r="B517" s="212"/>
      <c r="C517" s="477"/>
      <c r="D517" s="226"/>
      <c r="E517" s="860"/>
      <c r="F517" s="640"/>
    </row>
    <row r="518" spans="1:30" ht="15.75" thickBot="1">
      <c r="A518" s="504"/>
      <c r="B518" s="505" t="s">
        <v>49</v>
      </c>
      <c r="C518" s="644"/>
      <c r="D518" s="644"/>
      <c r="E518" s="856"/>
      <c r="F518" s="644">
        <f>SUM(F449:F516)</f>
        <v>0</v>
      </c>
    </row>
    <row r="519" spans="1:30">
      <c r="A519" s="475"/>
      <c r="B519" s="206"/>
      <c r="C519" s="608"/>
      <c r="D519" s="224"/>
      <c r="E519" s="530"/>
      <c r="F519" s="532"/>
    </row>
    <row r="520" spans="1:30">
      <c r="A520" s="617" t="s">
        <v>518</v>
      </c>
      <c r="B520" s="618" t="s">
        <v>582</v>
      </c>
      <c r="C520" s="609" t="s">
        <v>492</v>
      </c>
      <c r="D520" s="224"/>
      <c r="E520" s="530"/>
      <c r="F520" s="532"/>
    </row>
    <row r="521" spans="1:30">
      <c r="A521" s="475"/>
      <c r="B521" s="206"/>
      <c r="C521" s="609"/>
      <c r="D521" s="224"/>
      <c r="E521" s="530"/>
      <c r="F521" s="532"/>
    </row>
    <row r="522" spans="1:30" ht="314.25" customHeight="1">
      <c r="A522" s="487" t="s">
        <v>1877</v>
      </c>
      <c r="B522" s="892" t="s">
        <v>2582</v>
      </c>
      <c r="C522" s="604"/>
      <c r="D522" s="237"/>
      <c r="E522" s="530"/>
      <c r="F522" s="532"/>
    </row>
    <row r="523" spans="1:30" s="244" customFormat="1">
      <c r="A523" s="479" t="s">
        <v>1897</v>
      </c>
      <c r="B523" s="245" t="s">
        <v>584</v>
      </c>
      <c r="C523" s="219" t="s">
        <v>120</v>
      </c>
      <c r="D523" s="246">
        <v>72.900000000000006</v>
      </c>
      <c r="E523" s="507"/>
      <c r="F523" s="396">
        <f>(D523*E523)</f>
        <v>0</v>
      </c>
      <c r="G523"/>
      <c r="H523"/>
      <c r="I523"/>
      <c r="J523"/>
      <c r="K523"/>
      <c r="L523"/>
      <c r="M523"/>
      <c r="N523"/>
      <c r="O523"/>
      <c r="P523"/>
      <c r="Q523"/>
      <c r="R523"/>
      <c r="S523"/>
      <c r="T523"/>
      <c r="U523"/>
      <c r="V523"/>
      <c r="W523"/>
      <c r="X523"/>
      <c r="Y523"/>
      <c r="Z523"/>
      <c r="AA523"/>
      <c r="AB523"/>
      <c r="AC523"/>
      <c r="AD523"/>
    </row>
    <row r="524" spans="1:30" s="244" customFormat="1">
      <c r="A524" s="479" t="s">
        <v>1898</v>
      </c>
      <c r="B524" s="245" t="s">
        <v>585</v>
      </c>
      <c r="C524" s="219" t="s">
        <v>120</v>
      </c>
      <c r="D524" s="246">
        <v>73.8</v>
      </c>
      <c r="E524" s="507"/>
      <c r="F524" s="396">
        <f t="shared" ref="F524:F544" si="13">(D524*E524)</f>
        <v>0</v>
      </c>
      <c r="G524"/>
      <c r="H524"/>
      <c r="I524"/>
      <c r="J524"/>
      <c r="K524"/>
      <c r="L524"/>
      <c r="M524"/>
      <c r="N524"/>
      <c r="O524"/>
      <c r="P524"/>
      <c r="Q524"/>
      <c r="R524"/>
      <c r="S524"/>
      <c r="T524"/>
      <c r="U524"/>
      <c r="V524"/>
      <c r="W524"/>
      <c r="X524"/>
      <c r="Y524"/>
      <c r="Z524"/>
      <c r="AA524"/>
      <c r="AB524"/>
      <c r="AC524"/>
      <c r="AD524"/>
    </row>
    <row r="525" spans="1:30" s="244" customFormat="1">
      <c r="A525" s="479" t="s">
        <v>1899</v>
      </c>
      <c r="B525" s="245" t="s">
        <v>586</v>
      </c>
      <c r="C525" s="219" t="s">
        <v>120</v>
      </c>
      <c r="D525" s="246">
        <v>15.1</v>
      </c>
      <c r="E525" s="507"/>
      <c r="F525" s="396">
        <f>(D525*E525)</f>
        <v>0</v>
      </c>
      <c r="G525"/>
      <c r="H525"/>
      <c r="I525"/>
      <c r="J525"/>
      <c r="K525"/>
      <c r="L525"/>
      <c r="M525"/>
      <c r="N525"/>
      <c r="O525"/>
      <c r="P525"/>
      <c r="Q525"/>
      <c r="R525"/>
      <c r="S525"/>
      <c r="T525"/>
      <c r="U525"/>
      <c r="V525"/>
      <c r="W525"/>
      <c r="X525"/>
      <c r="Y525"/>
      <c r="Z525"/>
      <c r="AA525"/>
      <c r="AB525"/>
      <c r="AC525"/>
      <c r="AD525"/>
    </row>
    <row r="526" spans="1:30" s="244" customFormat="1">
      <c r="A526" s="479"/>
      <c r="B526" s="245"/>
      <c r="C526" s="611"/>
      <c r="D526" s="246"/>
      <c r="E526" s="507"/>
      <c r="F526" s="396"/>
      <c r="G526" s="409"/>
      <c r="H526" s="409"/>
      <c r="I526" s="409"/>
      <c r="J526" s="409"/>
      <c r="K526" s="409"/>
      <c r="L526" s="409"/>
      <c r="M526" s="409"/>
      <c r="N526" s="409"/>
      <c r="O526" s="409"/>
      <c r="P526" s="409"/>
      <c r="Q526" s="409"/>
      <c r="R526" s="409"/>
      <c r="S526" s="409"/>
      <c r="T526" s="409"/>
      <c r="U526" s="409"/>
      <c r="V526" s="409"/>
      <c r="W526" s="409"/>
      <c r="X526" s="409"/>
      <c r="Y526" s="409"/>
      <c r="Z526" s="409"/>
      <c r="AA526" s="409"/>
      <c r="AB526" s="409"/>
      <c r="AC526" s="409"/>
      <c r="AD526" s="409"/>
    </row>
    <row r="527" spans="1:30" s="244" customFormat="1">
      <c r="A527" s="479" t="s">
        <v>1900</v>
      </c>
      <c r="B527" s="245" t="s">
        <v>587</v>
      </c>
      <c r="C527" s="219" t="s">
        <v>120</v>
      </c>
      <c r="D527" s="246">
        <v>14.2</v>
      </c>
      <c r="E527" s="507"/>
      <c r="F527" s="396">
        <f t="shared" si="13"/>
        <v>0</v>
      </c>
      <c r="G527"/>
      <c r="H527"/>
      <c r="I527"/>
      <c r="J527"/>
      <c r="K527"/>
      <c r="L527"/>
      <c r="M527"/>
      <c r="N527"/>
      <c r="O527"/>
      <c r="P527"/>
      <c r="Q527"/>
      <c r="R527"/>
      <c r="S527"/>
      <c r="T527"/>
      <c r="U527"/>
      <c r="V527"/>
      <c r="W527"/>
      <c r="X527"/>
      <c r="Y527"/>
      <c r="Z527"/>
      <c r="AA527"/>
      <c r="AB527"/>
      <c r="AC527"/>
      <c r="AD527"/>
    </row>
    <row r="528" spans="1:30" s="244" customFormat="1">
      <c r="A528" s="479" t="s">
        <v>1901</v>
      </c>
      <c r="B528" s="245" t="s">
        <v>588</v>
      </c>
      <c r="C528" s="219" t="s">
        <v>120</v>
      </c>
      <c r="D528" s="246">
        <v>6.5</v>
      </c>
      <c r="E528" s="507"/>
      <c r="F528" s="396">
        <f t="shared" si="13"/>
        <v>0</v>
      </c>
      <c r="G528"/>
      <c r="H528"/>
      <c r="I528"/>
      <c r="J528"/>
      <c r="K528"/>
      <c r="L528"/>
      <c r="M528"/>
      <c r="N528"/>
      <c r="O528"/>
      <c r="P528"/>
      <c r="Q528"/>
      <c r="R528"/>
      <c r="S528"/>
      <c r="T528"/>
      <c r="U528"/>
      <c r="V528"/>
      <c r="W528"/>
      <c r="X528"/>
      <c r="Y528"/>
      <c r="Z528"/>
      <c r="AA528"/>
      <c r="AB528"/>
      <c r="AC528"/>
      <c r="AD528"/>
    </row>
    <row r="529" spans="1:30" s="244" customFormat="1">
      <c r="B529" s="247"/>
      <c r="C529" s="610"/>
      <c r="D529" s="246"/>
      <c r="E529" s="536"/>
      <c r="F529" s="537"/>
      <c r="G529"/>
      <c r="H529"/>
      <c r="I529"/>
      <c r="J529"/>
      <c r="K529"/>
      <c r="L529"/>
      <c r="M529"/>
      <c r="N529"/>
      <c r="O529"/>
      <c r="P529"/>
      <c r="Q529"/>
      <c r="R529"/>
      <c r="S529"/>
      <c r="T529"/>
      <c r="U529"/>
      <c r="V529"/>
      <c r="W529"/>
      <c r="X529"/>
      <c r="Y529"/>
      <c r="Z529"/>
      <c r="AA529"/>
      <c r="AB529"/>
      <c r="AC529"/>
      <c r="AD529"/>
    </row>
    <row r="530" spans="1:30" s="244" customFormat="1">
      <c r="A530" s="479" t="s">
        <v>1902</v>
      </c>
      <c r="B530" s="245" t="s">
        <v>589</v>
      </c>
      <c r="C530" s="611" t="s">
        <v>45</v>
      </c>
      <c r="D530" s="246">
        <v>14</v>
      </c>
      <c r="E530" s="507"/>
      <c r="F530" s="396">
        <f>(D530*E530)</f>
        <v>0</v>
      </c>
      <c r="G530"/>
      <c r="H530"/>
      <c r="I530"/>
      <c r="J530"/>
      <c r="K530"/>
      <c r="L530"/>
      <c r="M530"/>
      <c r="N530"/>
      <c r="O530"/>
      <c r="P530"/>
      <c r="Q530"/>
      <c r="R530"/>
      <c r="S530"/>
      <c r="T530"/>
      <c r="U530"/>
      <c r="V530"/>
      <c r="W530"/>
      <c r="X530"/>
      <c r="Y530"/>
      <c r="Z530"/>
      <c r="AA530"/>
      <c r="AB530"/>
      <c r="AC530"/>
      <c r="AD530"/>
    </row>
    <row r="531" spans="1:30" s="244" customFormat="1">
      <c r="A531" s="479" t="s">
        <v>1903</v>
      </c>
      <c r="B531" s="245" t="s">
        <v>498</v>
      </c>
      <c r="C531" s="611" t="s">
        <v>45</v>
      </c>
      <c r="D531" s="246">
        <v>10</v>
      </c>
      <c r="E531" s="507"/>
      <c r="F531" s="396">
        <f>(D531*E531)</f>
        <v>0</v>
      </c>
      <c r="G531"/>
      <c r="H531"/>
      <c r="I531"/>
      <c r="J531"/>
      <c r="K531"/>
      <c r="L531"/>
      <c r="M531"/>
      <c r="N531"/>
      <c r="O531"/>
      <c r="P531"/>
      <c r="Q531"/>
      <c r="R531"/>
      <c r="S531"/>
      <c r="T531"/>
      <c r="U531"/>
      <c r="V531"/>
      <c r="W531"/>
      <c r="X531"/>
      <c r="Y531"/>
      <c r="Z531"/>
      <c r="AA531"/>
      <c r="AB531"/>
      <c r="AC531"/>
      <c r="AD531"/>
    </row>
    <row r="532" spans="1:30" s="244" customFormat="1">
      <c r="A532" s="479" t="s">
        <v>1904</v>
      </c>
      <c r="B532" s="245" t="s">
        <v>502</v>
      </c>
      <c r="C532" s="611" t="s">
        <v>45</v>
      </c>
      <c r="D532" s="246">
        <v>3</v>
      </c>
      <c r="E532" s="507"/>
      <c r="F532" s="396">
        <f t="shared" ref="F532" si="14">(D532*E532)</f>
        <v>0</v>
      </c>
      <c r="G532"/>
      <c r="H532"/>
      <c r="I532"/>
      <c r="J532"/>
      <c r="K532"/>
      <c r="L532"/>
      <c r="M532"/>
      <c r="N532"/>
      <c r="O532"/>
      <c r="P532"/>
      <c r="Q532"/>
      <c r="R532"/>
      <c r="S532"/>
      <c r="T532"/>
      <c r="U532"/>
      <c r="V532"/>
      <c r="W532"/>
      <c r="X532"/>
      <c r="Y532"/>
      <c r="Z532"/>
      <c r="AA532"/>
      <c r="AB532"/>
      <c r="AC532"/>
      <c r="AD532"/>
    </row>
    <row r="533" spans="1:30" s="244" customFormat="1">
      <c r="B533" s="245"/>
      <c r="C533" s="611"/>
      <c r="D533" s="246"/>
      <c r="E533" s="507"/>
      <c r="F533" s="396"/>
      <c r="G533"/>
      <c r="H533"/>
      <c r="I533"/>
      <c r="J533"/>
      <c r="K533"/>
      <c r="L533"/>
      <c r="M533"/>
      <c r="N533"/>
      <c r="O533"/>
      <c r="P533"/>
      <c r="Q533"/>
      <c r="R533"/>
      <c r="S533"/>
      <c r="T533"/>
      <c r="U533"/>
      <c r="V533"/>
      <c r="W533"/>
      <c r="X533"/>
      <c r="Y533"/>
      <c r="Z533"/>
      <c r="AA533"/>
      <c r="AB533"/>
      <c r="AC533"/>
      <c r="AD533"/>
    </row>
    <row r="534" spans="1:30" s="244" customFormat="1">
      <c r="A534" s="479" t="s">
        <v>1905</v>
      </c>
      <c r="B534" s="245" t="s">
        <v>590</v>
      </c>
      <c r="C534" s="611" t="s">
        <v>45</v>
      </c>
      <c r="D534" s="246">
        <v>13</v>
      </c>
      <c r="E534" s="507"/>
      <c r="F534" s="396">
        <f>(D534*E534)</f>
        <v>0</v>
      </c>
      <c r="G534"/>
      <c r="H534"/>
      <c r="I534"/>
      <c r="J534"/>
      <c r="K534"/>
      <c r="L534"/>
      <c r="M534"/>
      <c r="N534"/>
      <c r="O534"/>
      <c r="P534"/>
      <c r="Q534"/>
      <c r="R534"/>
      <c r="S534"/>
      <c r="T534"/>
      <c r="U534"/>
      <c r="V534"/>
      <c r="W534"/>
      <c r="X534"/>
      <c r="Y534"/>
      <c r="Z534"/>
      <c r="AA534"/>
      <c r="AB534"/>
      <c r="AC534"/>
      <c r="AD534"/>
    </row>
    <row r="535" spans="1:30" s="244" customFormat="1">
      <c r="A535" s="479" t="s">
        <v>1906</v>
      </c>
      <c r="B535" s="245" t="s">
        <v>499</v>
      </c>
      <c r="C535" s="611" t="s">
        <v>45</v>
      </c>
      <c r="D535" s="246">
        <v>7</v>
      </c>
      <c r="E535" s="507"/>
      <c r="F535" s="396">
        <f>(D535*E535)</f>
        <v>0</v>
      </c>
      <c r="G535"/>
      <c r="H535"/>
      <c r="I535"/>
      <c r="J535"/>
      <c r="K535"/>
      <c r="L535"/>
      <c r="M535"/>
      <c r="N535"/>
      <c r="O535"/>
      <c r="P535"/>
      <c r="Q535"/>
      <c r="R535"/>
      <c r="S535"/>
      <c r="T535"/>
      <c r="U535"/>
      <c r="V535"/>
      <c r="W535"/>
      <c r="X535"/>
      <c r="Y535"/>
      <c r="Z535"/>
      <c r="AA535"/>
      <c r="AB535"/>
      <c r="AC535"/>
      <c r="AD535"/>
    </row>
    <row r="536" spans="1:30" s="244" customFormat="1">
      <c r="A536" s="476" t="s">
        <v>1907</v>
      </c>
      <c r="B536" s="245" t="s">
        <v>503</v>
      </c>
      <c r="C536" s="611" t="s">
        <v>45</v>
      </c>
      <c r="D536" s="246">
        <v>2</v>
      </c>
      <c r="E536" s="507"/>
      <c r="F536" s="396">
        <f t="shared" ref="F536" si="15">(D536*E536)</f>
        <v>0</v>
      </c>
      <c r="G536"/>
      <c r="H536"/>
      <c r="I536"/>
      <c r="J536"/>
      <c r="K536"/>
      <c r="L536"/>
      <c r="M536"/>
      <c r="N536"/>
      <c r="O536"/>
      <c r="P536"/>
      <c r="Q536"/>
      <c r="R536"/>
      <c r="S536"/>
      <c r="T536"/>
      <c r="U536"/>
      <c r="V536"/>
      <c r="W536"/>
      <c r="X536"/>
      <c r="Y536"/>
      <c r="Z536"/>
      <c r="AA536"/>
      <c r="AB536"/>
      <c r="AC536"/>
      <c r="AD536"/>
    </row>
    <row r="537" spans="1:30" s="244" customFormat="1">
      <c r="B537" s="245"/>
      <c r="C537" s="611"/>
      <c r="D537" s="246"/>
      <c r="E537" s="507"/>
      <c r="F537" s="396"/>
      <c r="G537"/>
      <c r="H537"/>
      <c r="I537"/>
      <c r="J537"/>
      <c r="K537"/>
      <c r="L537"/>
      <c r="M537"/>
      <c r="N537"/>
      <c r="O537"/>
      <c r="P537"/>
      <c r="Q537"/>
      <c r="R537"/>
      <c r="S537"/>
      <c r="T537"/>
      <c r="U537"/>
      <c r="V537"/>
      <c r="W537"/>
      <c r="X537"/>
      <c r="Y537"/>
      <c r="Z537"/>
      <c r="AA537"/>
      <c r="AB537"/>
      <c r="AC537"/>
      <c r="AD537"/>
    </row>
    <row r="538" spans="1:30" s="244" customFormat="1">
      <c r="A538" s="476" t="s">
        <v>1908</v>
      </c>
      <c r="B538" s="245" t="s">
        <v>591</v>
      </c>
      <c r="C538" s="611" t="s">
        <v>45</v>
      </c>
      <c r="D538" s="246">
        <v>28</v>
      </c>
      <c r="E538" s="507"/>
      <c r="F538" s="396">
        <f>(D538*E538)</f>
        <v>0</v>
      </c>
      <c r="G538"/>
      <c r="H538"/>
      <c r="I538"/>
      <c r="J538"/>
      <c r="K538"/>
      <c r="L538"/>
      <c r="M538"/>
      <c r="N538"/>
      <c r="O538"/>
      <c r="P538"/>
      <c r="Q538"/>
      <c r="R538"/>
      <c r="S538"/>
      <c r="T538"/>
      <c r="U538"/>
      <c r="V538"/>
      <c r="W538"/>
      <c r="X538"/>
      <c r="Y538"/>
      <c r="Z538"/>
      <c r="AA538"/>
      <c r="AB538"/>
      <c r="AC538"/>
      <c r="AD538"/>
    </row>
    <row r="539" spans="1:30" s="244" customFormat="1">
      <c r="A539" s="476" t="s">
        <v>1909</v>
      </c>
      <c r="B539" s="245" t="s">
        <v>500</v>
      </c>
      <c r="C539" s="611" t="s">
        <v>45</v>
      </c>
      <c r="D539" s="246">
        <v>15</v>
      </c>
      <c r="E539" s="507"/>
      <c r="F539" s="396">
        <f>(D539*E539)</f>
        <v>0</v>
      </c>
      <c r="G539"/>
      <c r="H539"/>
      <c r="I539"/>
      <c r="J539"/>
      <c r="K539"/>
      <c r="L539"/>
      <c r="M539"/>
      <c r="N539"/>
      <c r="O539"/>
      <c r="P539"/>
      <c r="Q539"/>
      <c r="R539"/>
      <c r="S539"/>
      <c r="T539"/>
      <c r="U539"/>
      <c r="V539"/>
      <c r="W539"/>
      <c r="X539"/>
      <c r="Y539"/>
      <c r="Z539"/>
      <c r="AA539"/>
      <c r="AB539"/>
      <c r="AC539"/>
      <c r="AD539"/>
    </row>
    <row r="540" spans="1:30" s="244" customFormat="1">
      <c r="A540" s="488" t="s">
        <v>1910</v>
      </c>
      <c r="B540" s="245" t="s">
        <v>504</v>
      </c>
      <c r="C540" s="611" t="s">
        <v>45</v>
      </c>
      <c r="D540" s="246">
        <v>2</v>
      </c>
      <c r="E540" s="507"/>
      <c r="F540" s="396">
        <f t="shared" ref="F540" si="16">(D540*E540)</f>
        <v>0</v>
      </c>
      <c r="G540"/>
      <c r="H540"/>
      <c r="I540"/>
      <c r="J540"/>
      <c r="K540"/>
      <c r="L540"/>
      <c r="M540"/>
      <c r="N540"/>
      <c r="O540"/>
      <c r="P540"/>
      <c r="Q540"/>
      <c r="R540"/>
      <c r="S540"/>
      <c r="T540"/>
      <c r="U540"/>
      <c r="V540"/>
      <c r="W540"/>
      <c r="X540"/>
      <c r="Y540"/>
      <c r="Z540"/>
      <c r="AA540"/>
      <c r="AB540"/>
      <c r="AC540"/>
      <c r="AD540"/>
    </row>
    <row r="541" spans="1:30" s="244" customFormat="1">
      <c r="B541" s="245"/>
      <c r="C541" s="611"/>
      <c r="D541" s="246"/>
      <c r="E541" s="507"/>
      <c r="F541" s="396"/>
      <c r="G541"/>
      <c r="H541"/>
      <c r="I541"/>
      <c r="J541"/>
      <c r="K541"/>
      <c r="L541"/>
      <c r="M541"/>
      <c r="N541"/>
      <c r="O541"/>
      <c r="P541"/>
      <c r="Q541"/>
      <c r="R541"/>
      <c r="S541"/>
      <c r="T541"/>
      <c r="U541"/>
      <c r="V541"/>
      <c r="W541"/>
      <c r="X541"/>
      <c r="Y541"/>
      <c r="Z541"/>
      <c r="AA541"/>
      <c r="AB541"/>
      <c r="AC541"/>
      <c r="AD541"/>
    </row>
    <row r="542" spans="1:30" s="244" customFormat="1">
      <c r="A542" s="488" t="s">
        <v>1911</v>
      </c>
      <c r="B542" s="245" t="s">
        <v>592</v>
      </c>
      <c r="C542" s="611" t="s">
        <v>45</v>
      </c>
      <c r="D542" s="246">
        <v>91</v>
      </c>
      <c r="E542" s="507"/>
      <c r="F542" s="396">
        <f>(D542*E542)</f>
        <v>0</v>
      </c>
      <c r="G542"/>
      <c r="H542"/>
      <c r="I542"/>
      <c r="J542"/>
      <c r="K542"/>
      <c r="L542"/>
      <c r="M542"/>
      <c r="N542"/>
      <c r="O542"/>
      <c r="P542"/>
      <c r="Q542"/>
      <c r="R542"/>
      <c r="S542"/>
      <c r="T542"/>
      <c r="U542"/>
      <c r="V542"/>
      <c r="W542"/>
      <c r="X542"/>
      <c r="Y542"/>
      <c r="Z542"/>
      <c r="AA542"/>
      <c r="AB542"/>
      <c r="AC542"/>
      <c r="AD542"/>
    </row>
    <row r="543" spans="1:30" s="244" customFormat="1">
      <c r="A543" s="488" t="s">
        <v>1912</v>
      </c>
      <c r="B543" s="245" t="s">
        <v>501</v>
      </c>
      <c r="C543" s="611" t="s">
        <v>45</v>
      </c>
      <c r="D543" s="246">
        <v>28</v>
      </c>
      <c r="E543" s="507"/>
      <c r="F543" s="396">
        <f t="shared" si="13"/>
        <v>0</v>
      </c>
      <c r="G543"/>
      <c r="H543"/>
      <c r="I543"/>
      <c r="J543"/>
      <c r="K543"/>
      <c r="L543"/>
      <c r="M543"/>
      <c r="N543"/>
      <c r="O543"/>
      <c r="P543"/>
      <c r="Q543"/>
      <c r="R543"/>
      <c r="S543"/>
      <c r="T543"/>
      <c r="U543"/>
      <c r="V543"/>
      <c r="W543"/>
      <c r="X543"/>
      <c r="Y543"/>
      <c r="Z543"/>
      <c r="AA543"/>
      <c r="AB543"/>
      <c r="AC543"/>
      <c r="AD543"/>
    </row>
    <row r="544" spans="1:30" s="244" customFormat="1">
      <c r="A544" s="464" t="s">
        <v>1913</v>
      </c>
      <c r="B544" s="245" t="s">
        <v>505</v>
      </c>
      <c r="C544" s="611" t="s">
        <v>45</v>
      </c>
      <c r="D544" s="246">
        <v>4</v>
      </c>
      <c r="E544" s="507"/>
      <c r="F544" s="396">
        <f t="shared" si="13"/>
        <v>0</v>
      </c>
      <c r="G544"/>
      <c r="H544"/>
      <c r="I544"/>
      <c r="J544"/>
      <c r="K544"/>
      <c r="L544"/>
      <c r="M544"/>
      <c r="N544"/>
      <c r="O544"/>
      <c r="P544"/>
      <c r="Q544"/>
      <c r="R544"/>
      <c r="S544"/>
      <c r="T544"/>
      <c r="U544"/>
      <c r="V544"/>
      <c r="W544"/>
      <c r="X544"/>
      <c r="Y544"/>
      <c r="Z544"/>
      <c r="AA544"/>
      <c r="AB544"/>
      <c r="AC544"/>
      <c r="AD544"/>
    </row>
    <row r="545" spans="1:30" s="244" customFormat="1">
      <c r="B545" s="245"/>
      <c r="C545" s="611"/>
      <c r="D545" s="246"/>
      <c r="E545" s="507"/>
      <c r="F545" s="396"/>
      <c r="G545"/>
      <c r="H545"/>
      <c r="I545"/>
      <c r="J545"/>
      <c r="K545"/>
      <c r="L545"/>
      <c r="M545"/>
      <c r="N545"/>
      <c r="O545"/>
      <c r="P545"/>
      <c r="Q545"/>
      <c r="R545"/>
      <c r="S545"/>
      <c r="T545"/>
      <c r="U545"/>
      <c r="V545"/>
      <c r="W545"/>
      <c r="X545"/>
      <c r="Y545"/>
      <c r="Z545"/>
      <c r="AA545"/>
      <c r="AB545"/>
      <c r="AC545"/>
      <c r="AD545"/>
    </row>
    <row r="546" spans="1:30" s="244" customFormat="1">
      <c r="A546" s="488" t="s">
        <v>1914</v>
      </c>
      <c r="B546" s="217" t="s">
        <v>593</v>
      </c>
      <c r="C546" s="612" t="s">
        <v>45</v>
      </c>
      <c r="D546" s="563">
        <v>4</v>
      </c>
      <c r="E546" s="507"/>
      <c r="F546" s="396">
        <f t="shared" ref="F546:F549" si="17">(D546*E546)</f>
        <v>0</v>
      </c>
      <c r="G546"/>
      <c r="H546"/>
      <c r="I546"/>
      <c r="J546"/>
      <c r="K546"/>
      <c r="L546"/>
      <c r="M546"/>
      <c r="N546"/>
      <c r="O546"/>
      <c r="P546"/>
      <c r="Q546"/>
      <c r="R546"/>
      <c r="S546"/>
      <c r="T546"/>
      <c r="U546"/>
      <c r="V546"/>
      <c r="W546"/>
      <c r="X546"/>
      <c r="Y546"/>
      <c r="Z546"/>
      <c r="AA546"/>
      <c r="AB546"/>
      <c r="AC546"/>
      <c r="AD546"/>
    </row>
    <row r="547" spans="1:30" s="244" customFormat="1">
      <c r="A547" s="488" t="s">
        <v>1915</v>
      </c>
      <c r="B547" s="217" t="s">
        <v>594</v>
      </c>
      <c r="C547" s="612" t="s">
        <v>45</v>
      </c>
      <c r="D547" s="563">
        <v>2</v>
      </c>
      <c r="E547" s="507"/>
      <c r="F547" s="396">
        <f t="shared" si="17"/>
        <v>0</v>
      </c>
      <c r="G547"/>
      <c r="H547"/>
      <c r="I547"/>
      <c r="J547"/>
      <c r="K547"/>
      <c r="L547"/>
      <c r="M547"/>
      <c r="N547"/>
      <c r="O547"/>
      <c r="P547"/>
      <c r="Q547"/>
      <c r="R547"/>
      <c r="S547"/>
      <c r="T547"/>
      <c r="U547"/>
      <c r="V547"/>
      <c r="W547"/>
      <c r="X547"/>
      <c r="Y547"/>
      <c r="Z547"/>
      <c r="AA547"/>
      <c r="AB547"/>
      <c r="AC547"/>
      <c r="AD547"/>
    </row>
    <row r="548" spans="1:30" s="244" customFormat="1">
      <c r="A548" s="488" t="s">
        <v>1916</v>
      </c>
      <c r="B548" s="217" t="s">
        <v>507</v>
      </c>
      <c r="C548" s="612" t="s">
        <v>45</v>
      </c>
      <c r="D548" s="563">
        <v>2</v>
      </c>
      <c r="E548" s="507"/>
      <c r="F548" s="396">
        <f t="shared" si="17"/>
        <v>0</v>
      </c>
      <c r="G548"/>
      <c r="H548"/>
      <c r="I548"/>
      <c r="J548"/>
      <c r="K548"/>
      <c r="L548"/>
      <c r="M548"/>
      <c r="N548"/>
      <c r="O548"/>
      <c r="P548"/>
      <c r="Q548"/>
      <c r="R548"/>
      <c r="S548"/>
      <c r="T548"/>
      <c r="U548"/>
      <c r="V548"/>
      <c r="W548"/>
      <c r="X548"/>
      <c r="Y548"/>
      <c r="Z548"/>
      <c r="AA548"/>
      <c r="AB548"/>
      <c r="AC548"/>
      <c r="AD548"/>
    </row>
    <row r="549" spans="1:30" s="244" customFormat="1">
      <c r="A549" s="488" t="s">
        <v>1917</v>
      </c>
      <c r="B549" s="217" t="s">
        <v>509</v>
      </c>
      <c r="C549" s="612" t="s">
        <v>45</v>
      </c>
      <c r="D549" s="563">
        <v>1</v>
      </c>
      <c r="E549" s="507"/>
      <c r="F549" s="396">
        <f t="shared" si="17"/>
        <v>0</v>
      </c>
      <c r="G549"/>
      <c r="H549"/>
      <c r="I549"/>
      <c r="J549"/>
      <c r="K549"/>
      <c r="L549"/>
      <c r="M549"/>
      <c r="N549"/>
      <c r="O549"/>
      <c r="P549"/>
      <c r="Q549"/>
      <c r="R549"/>
      <c r="S549"/>
      <c r="T549"/>
      <c r="U549"/>
      <c r="V549"/>
      <c r="W549"/>
      <c r="X549"/>
      <c r="Y549"/>
      <c r="Z549"/>
      <c r="AA549"/>
      <c r="AB549"/>
      <c r="AC549"/>
      <c r="AD549"/>
    </row>
    <row r="550" spans="1:30" s="244" customFormat="1">
      <c r="B550" s="217"/>
      <c r="C550" s="612"/>
      <c r="D550" s="563"/>
      <c r="E550" s="507"/>
      <c r="F550" s="396"/>
      <c r="G550"/>
      <c r="H550"/>
      <c r="I550"/>
      <c r="J550"/>
      <c r="K550"/>
      <c r="L550"/>
      <c r="M550"/>
      <c r="N550"/>
      <c r="O550"/>
      <c r="P550"/>
      <c r="Q550"/>
      <c r="R550"/>
      <c r="S550"/>
      <c r="T550"/>
      <c r="U550"/>
      <c r="V550"/>
      <c r="W550"/>
      <c r="X550"/>
      <c r="Y550"/>
      <c r="Z550"/>
      <c r="AA550"/>
      <c r="AB550"/>
      <c r="AC550"/>
      <c r="AD550"/>
    </row>
    <row r="551" spans="1:30" s="244" customFormat="1">
      <c r="A551" s="464" t="s">
        <v>1918</v>
      </c>
      <c r="B551" s="217" t="s">
        <v>595</v>
      </c>
      <c r="C551" s="612" t="s">
        <v>45</v>
      </c>
      <c r="D551" s="563">
        <v>15</v>
      </c>
      <c r="E551" s="507"/>
      <c r="F551" s="396">
        <f t="shared" ref="F551:F556" si="18">(D551*E551)</f>
        <v>0</v>
      </c>
      <c r="G551"/>
      <c r="H551"/>
      <c r="I551"/>
      <c r="J551"/>
      <c r="K551"/>
      <c r="L551"/>
      <c r="M551"/>
      <c r="N551"/>
      <c r="O551"/>
      <c r="P551"/>
      <c r="Q551"/>
      <c r="R551"/>
      <c r="S551"/>
      <c r="T551"/>
      <c r="U551"/>
      <c r="V551"/>
      <c r="W551"/>
      <c r="X551"/>
      <c r="Y551"/>
      <c r="Z551"/>
      <c r="AA551"/>
      <c r="AB551"/>
      <c r="AC551"/>
      <c r="AD551"/>
    </row>
    <row r="552" spans="1:30" s="244" customFormat="1">
      <c r="A552" s="464" t="s">
        <v>1919</v>
      </c>
      <c r="B552" s="217" t="s">
        <v>512</v>
      </c>
      <c r="C552" s="612" t="s">
        <v>45</v>
      </c>
      <c r="D552" s="563">
        <v>5</v>
      </c>
      <c r="E552" s="507"/>
      <c r="F552" s="396">
        <f t="shared" si="18"/>
        <v>0</v>
      </c>
      <c r="G552"/>
      <c r="H552"/>
      <c r="I552"/>
      <c r="J552"/>
      <c r="K552"/>
      <c r="L552"/>
      <c r="M552"/>
      <c r="N552"/>
      <c r="O552"/>
      <c r="P552"/>
      <c r="Q552"/>
      <c r="R552"/>
      <c r="S552"/>
      <c r="T552"/>
      <c r="U552"/>
      <c r="V552"/>
      <c r="W552"/>
      <c r="X552"/>
      <c r="Y552"/>
      <c r="Z552"/>
      <c r="AA552"/>
      <c r="AB552"/>
      <c r="AC552"/>
      <c r="AD552"/>
    </row>
    <row r="553" spans="1:30" s="244" customFormat="1">
      <c r="A553" s="464" t="s">
        <v>1920</v>
      </c>
      <c r="B553" s="217" t="s">
        <v>596</v>
      </c>
      <c r="C553" s="612" t="s">
        <v>45</v>
      </c>
      <c r="D553" s="563">
        <v>8</v>
      </c>
      <c r="E553" s="507"/>
      <c r="F553" s="396">
        <f t="shared" si="18"/>
        <v>0</v>
      </c>
      <c r="G553"/>
      <c r="H553"/>
      <c r="I553"/>
      <c r="J553"/>
      <c r="K553"/>
      <c r="L553"/>
      <c r="M553"/>
      <c r="N553"/>
      <c r="O553"/>
      <c r="P553"/>
      <c r="Q553"/>
      <c r="R553"/>
      <c r="S553"/>
      <c r="T553"/>
      <c r="U553"/>
      <c r="V553"/>
      <c r="W553"/>
      <c r="X553"/>
      <c r="Y553"/>
      <c r="Z553"/>
      <c r="AA553"/>
      <c r="AB553"/>
      <c r="AC553"/>
      <c r="AD553"/>
    </row>
    <row r="554" spans="1:30" s="244" customFormat="1">
      <c r="A554" s="464" t="s">
        <v>1921</v>
      </c>
      <c r="B554" s="217" t="s">
        <v>513</v>
      </c>
      <c r="C554" s="612" t="s">
        <v>45</v>
      </c>
      <c r="D554" s="563">
        <v>2</v>
      </c>
      <c r="E554" s="507"/>
      <c r="F554" s="396">
        <f t="shared" si="18"/>
        <v>0</v>
      </c>
      <c r="G554"/>
      <c r="H554"/>
      <c r="I554"/>
      <c r="J554"/>
      <c r="K554"/>
      <c r="L554"/>
      <c r="M554"/>
      <c r="N554"/>
      <c r="O554"/>
      <c r="P554"/>
      <c r="Q554"/>
      <c r="R554"/>
      <c r="S554"/>
      <c r="T554"/>
      <c r="U554"/>
      <c r="V554"/>
      <c r="W554"/>
      <c r="X554"/>
      <c r="Y554"/>
      <c r="Z554"/>
      <c r="AA554"/>
      <c r="AB554"/>
      <c r="AC554"/>
      <c r="AD554"/>
    </row>
    <row r="555" spans="1:30" s="244" customFormat="1">
      <c r="A555" s="464" t="s">
        <v>1922</v>
      </c>
      <c r="B555" s="217" t="s">
        <v>597</v>
      </c>
      <c r="C555" s="612" t="s">
        <v>45</v>
      </c>
      <c r="D555" s="563">
        <v>4</v>
      </c>
      <c r="E555" s="507"/>
      <c r="F555" s="396">
        <f t="shared" si="18"/>
        <v>0</v>
      </c>
      <c r="G555"/>
      <c r="H555"/>
      <c r="I555"/>
      <c r="J555"/>
      <c r="K555"/>
      <c r="L555"/>
      <c r="M555"/>
      <c r="N555"/>
      <c r="O555"/>
      <c r="P555"/>
      <c r="Q555"/>
      <c r="R555"/>
      <c r="S555"/>
      <c r="T555"/>
      <c r="U555"/>
      <c r="V555"/>
      <c r="W555"/>
      <c r="X555"/>
      <c r="Y555"/>
      <c r="Z555"/>
      <c r="AA555"/>
      <c r="AB555"/>
      <c r="AC555"/>
      <c r="AD555"/>
    </row>
    <row r="556" spans="1:30" s="244" customFormat="1">
      <c r="A556" s="464" t="s">
        <v>1923</v>
      </c>
      <c r="B556" s="217" t="s">
        <v>598</v>
      </c>
      <c r="C556" s="612" t="s">
        <v>45</v>
      </c>
      <c r="D556" s="563">
        <v>2</v>
      </c>
      <c r="E556" s="507"/>
      <c r="F556" s="396">
        <f t="shared" si="18"/>
        <v>0</v>
      </c>
      <c r="G556"/>
      <c r="H556"/>
      <c r="I556"/>
      <c r="J556"/>
      <c r="K556"/>
      <c r="L556"/>
      <c r="M556"/>
      <c r="N556"/>
      <c r="O556"/>
      <c r="P556"/>
      <c r="Q556"/>
      <c r="R556"/>
      <c r="S556"/>
      <c r="T556"/>
      <c r="U556"/>
      <c r="V556"/>
      <c r="W556"/>
      <c r="X556"/>
      <c r="Y556"/>
      <c r="Z556"/>
      <c r="AA556"/>
      <c r="AB556"/>
      <c r="AC556"/>
      <c r="AD556"/>
    </row>
    <row r="557" spans="1:30" s="244" customFormat="1" ht="9.75" customHeight="1">
      <c r="A557" s="464"/>
      <c r="B557" s="217"/>
      <c r="C557" s="612"/>
      <c r="D557" s="563"/>
      <c r="E557" s="507"/>
      <c r="F557" s="532"/>
      <c r="G557"/>
      <c r="H557"/>
      <c r="I557"/>
      <c r="J557"/>
      <c r="K557"/>
      <c r="L557"/>
      <c r="M557"/>
      <c r="N557"/>
      <c r="O557"/>
      <c r="P557"/>
      <c r="Q557"/>
      <c r="R557"/>
      <c r="S557"/>
      <c r="T557"/>
      <c r="U557"/>
      <c r="V557"/>
      <c r="W557"/>
      <c r="X557"/>
      <c r="Y557"/>
      <c r="Z557"/>
      <c r="AA557"/>
      <c r="AB557"/>
      <c r="AC557"/>
      <c r="AD557"/>
    </row>
    <row r="558" spans="1:30" s="244" customFormat="1">
      <c r="A558" s="464" t="s">
        <v>1924</v>
      </c>
      <c r="B558" s="245" t="s">
        <v>599</v>
      </c>
      <c r="C558" s="611" t="s">
        <v>45</v>
      </c>
      <c r="D558" s="246">
        <v>2</v>
      </c>
      <c r="E558" s="507"/>
      <c r="F558" s="396">
        <f>(D558*E558)</f>
        <v>0</v>
      </c>
      <c r="G558"/>
      <c r="H558"/>
      <c r="I558"/>
      <c r="J558"/>
      <c r="K558"/>
      <c r="L558"/>
      <c r="M558"/>
      <c r="N558"/>
      <c r="O558"/>
      <c r="P558"/>
      <c r="Q558"/>
      <c r="R558"/>
      <c r="S558"/>
      <c r="T558"/>
      <c r="U558"/>
      <c r="V558"/>
      <c r="W558"/>
      <c r="X558"/>
      <c r="Y558"/>
      <c r="Z558"/>
      <c r="AA558"/>
      <c r="AB558"/>
      <c r="AC558"/>
      <c r="AD558"/>
    </row>
    <row r="559" spans="1:30" s="244" customFormat="1">
      <c r="A559" s="464" t="s">
        <v>1925</v>
      </c>
      <c r="B559" s="245" t="s">
        <v>515</v>
      </c>
      <c r="C559" s="611" t="s">
        <v>45</v>
      </c>
      <c r="D559" s="246">
        <v>1</v>
      </c>
      <c r="E559" s="507"/>
      <c r="F559" s="396">
        <f>(D559*E559)</f>
        <v>0</v>
      </c>
      <c r="G559"/>
      <c r="H559"/>
      <c r="I559"/>
      <c r="J559"/>
      <c r="K559"/>
      <c r="L559"/>
      <c r="M559"/>
      <c r="N559"/>
      <c r="O559"/>
      <c r="P559"/>
      <c r="Q559"/>
      <c r="R559"/>
      <c r="S559"/>
      <c r="T559"/>
      <c r="U559"/>
      <c r="V559"/>
      <c r="W559"/>
      <c r="X559"/>
      <c r="Y559"/>
      <c r="Z559"/>
      <c r="AA559"/>
      <c r="AB559"/>
      <c r="AC559"/>
      <c r="AD559"/>
    </row>
    <row r="560" spans="1:30" s="244" customFormat="1">
      <c r="A560" s="464"/>
      <c r="B560" s="245"/>
      <c r="C560" s="611"/>
      <c r="D560" s="246"/>
      <c r="E560" s="507"/>
      <c r="F560" s="532"/>
      <c r="G560"/>
      <c r="H560"/>
      <c r="I560"/>
      <c r="J560"/>
      <c r="K560"/>
      <c r="L560"/>
      <c r="M560"/>
      <c r="N560"/>
      <c r="O560"/>
      <c r="P560"/>
      <c r="Q560"/>
      <c r="R560"/>
      <c r="S560"/>
      <c r="T560"/>
      <c r="U560"/>
      <c r="V560"/>
      <c r="W560"/>
      <c r="X560"/>
      <c r="Y560"/>
      <c r="Z560"/>
      <c r="AA560"/>
      <c r="AB560"/>
      <c r="AC560"/>
      <c r="AD560"/>
    </row>
    <row r="561" spans="1:30" s="244" customFormat="1">
      <c r="A561" s="464" t="s">
        <v>1926</v>
      </c>
      <c r="B561" s="245" t="s">
        <v>600</v>
      </c>
      <c r="C561" s="611" t="s">
        <v>45</v>
      </c>
      <c r="D561" s="246">
        <v>5</v>
      </c>
      <c r="E561" s="507"/>
      <c r="F561" s="396">
        <f>(D561*E561)</f>
        <v>0</v>
      </c>
      <c r="G561"/>
      <c r="H561"/>
      <c r="I561"/>
      <c r="J561"/>
      <c r="K561"/>
      <c r="L561"/>
      <c r="M561"/>
      <c r="N561"/>
      <c r="O561"/>
      <c r="P561"/>
      <c r="Q561"/>
      <c r="R561"/>
      <c r="S561"/>
      <c r="T561"/>
      <c r="U561"/>
      <c r="V561"/>
      <c r="W561"/>
      <c r="X561"/>
      <c r="Y561"/>
      <c r="Z561"/>
      <c r="AA561"/>
      <c r="AB561"/>
      <c r="AC561"/>
      <c r="AD561"/>
    </row>
    <row r="562" spans="1:30" s="244" customFormat="1">
      <c r="A562" s="464" t="s">
        <v>1927</v>
      </c>
      <c r="B562" s="245" t="s">
        <v>601</v>
      </c>
      <c r="C562" s="611" t="s">
        <v>45</v>
      </c>
      <c r="D562" s="246">
        <v>2</v>
      </c>
      <c r="E562" s="507"/>
      <c r="F562" s="396">
        <f>(D562*E562)</f>
        <v>0</v>
      </c>
      <c r="G562"/>
      <c r="H562"/>
      <c r="I562"/>
      <c r="J562"/>
      <c r="K562"/>
      <c r="L562"/>
      <c r="M562"/>
      <c r="N562"/>
      <c r="O562"/>
      <c r="P562"/>
      <c r="Q562"/>
      <c r="R562"/>
      <c r="S562"/>
      <c r="T562"/>
      <c r="U562"/>
      <c r="V562"/>
      <c r="W562"/>
      <c r="X562"/>
      <c r="Y562"/>
      <c r="Z562"/>
      <c r="AA562"/>
      <c r="AB562"/>
      <c r="AC562"/>
      <c r="AD562"/>
    </row>
    <row r="563" spans="1:30">
      <c r="A563" s="476"/>
      <c r="B563" s="206"/>
      <c r="C563" s="475"/>
      <c r="D563" s="209"/>
      <c r="E563" s="507"/>
    </row>
    <row r="564" spans="1:30" ht="76.5">
      <c r="A564" s="487" t="s">
        <v>1878</v>
      </c>
      <c r="B564" s="227" t="s">
        <v>2583</v>
      </c>
      <c r="C564" s="910" t="s">
        <v>120</v>
      </c>
      <c r="D564" s="854">
        <v>161.80000000000001</v>
      </c>
      <c r="E564" s="530"/>
      <c r="F564" s="396">
        <f>(D564*E564)</f>
        <v>0</v>
      </c>
    </row>
    <row r="565" spans="1:30">
      <c r="A565" s="475"/>
      <c r="B565" s="234"/>
      <c r="C565" s="1"/>
      <c r="D565" s="1"/>
      <c r="E565" s="857"/>
      <c r="F565" s="496"/>
    </row>
    <row r="566" spans="1:30" ht="38.25">
      <c r="A566" s="492" t="s">
        <v>1879</v>
      </c>
      <c r="B566" s="248" t="s">
        <v>604</v>
      </c>
      <c r="C566" s="611" t="s">
        <v>45</v>
      </c>
      <c r="D566" s="246">
        <v>1</v>
      </c>
      <c r="E566" s="507"/>
      <c r="F566" s="396">
        <f>(D566*E566)</f>
        <v>0</v>
      </c>
    </row>
    <row r="567" spans="1:30">
      <c r="A567" s="487"/>
      <c r="B567" s="236"/>
      <c r="C567" s="604"/>
      <c r="D567" s="251"/>
      <c r="E567" s="530"/>
    </row>
    <row r="568" spans="1:30" ht="38.25">
      <c r="A568" s="492" t="s">
        <v>1880</v>
      </c>
      <c r="B568" s="248" t="s">
        <v>606</v>
      </c>
      <c r="C568" s="611" t="s">
        <v>45</v>
      </c>
      <c r="D568" s="246">
        <v>7</v>
      </c>
      <c r="E568" s="507"/>
      <c r="F568" s="396">
        <f>(D568*E568)</f>
        <v>0</v>
      </c>
    </row>
    <row r="569" spans="1:30">
      <c r="A569" s="492"/>
      <c r="B569" s="245"/>
      <c r="C569" s="611"/>
      <c r="D569" s="246"/>
      <c r="E569" s="507"/>
      <c r="F569" s="532"/>
    </row>
    <row r="570" spans="1:30">
      <c r="A570" s="487" t="s">
        <v>1881</v>
      </c>
      <c r="B570" s="206" t="s">
        <v>608</v>
      </c>
      <c r="C570" s="604"/>
      <c r="D570" s="251"/>
      <c r="E570" s="530"/>
      <c r="F570" s="532"/>
    </row>
    <row r="571" spans="1:30">
      <c r="A571" s="487"/>
      <c r="B571" s="236" t="s">
        <v>495</v>
      </c>
      <c r="C571" s="604" t="s">
        <v>45</v>
      </c>
      <c r="D571" s="251">
        <v>4</v>
      </c>
      <c r="E571" s="530"/>
      <c r="F571" s="396">
        <f>(D571*E571)</f>
        <v>0</v>
      </c>
    </row>
    <row r="572" spans="1:30">
      <c r="A572" s="487"/>
      <c r="B572" s="236"/>
      <c r="C572" s="604"/>
      <c r="D572" s="251"/>
      <c r="E572" s="530"/>
    </row>
    <row r="573" spans="1:30" ht="51">
      <c r="A573" s="476" t="s">
        <v>1882</v>
      </c>
      <c r="B573" s="215" t="s">
        <v>2380</v>
      </c>
      <c r="C573" s="475" t="s">
        <v>45</v>
      </c>
      <c r="D573" s="564">
        <v>7</v>
      </c>
      <c r="E573" s="530"/>
      <c r="F573" s="396">
        <f>(D573*E573)</f>
        <v>0</v>
      </c>
    </row>
    <row r="574" spans="1:30">
      <c r="A574" s="476"/>
      <c r="C574" s="604"/>
      <c r="D574" s="251"/>
      <c r="E574" s="530"/>
    </row>
    <row r="575" spans="1:30" ht="25.5">
      <c r="A575" s="487" t="s">
        <v>1883</v>
      </c>
      <c r="B575" s="250" t="s">
        <v>611</v>
      </c>
      <c r="C575" s="475" t="s">
        <v>45</v>
      </c>
      <c r="D575" s="564">
        <v>2</v>
      </c>
      <c r="E575" s="530"/>
      <c r="F575" s="396">
        <f>(D575*E575)</f>
        <v>0</v>
      </c>
    </row>
    <row r="576" spans="1:30">
      <c r="A576" s="491"/>
      <c r="B576" s="206"/>
      <c r="C576" s="604"/>
      <c r="D576" s="251"/>
      <c r="E576" s="530"/>
      <c r="F576" s="532"/>
    </row>
    <row r="577" spans="1:6" ht="38.25">
      <c r="A577" s="487" t="s">
        <v>1884</v>
      </c>
      <c r="B577" s="236" t="s">
        <v>2381</v>
      </c>
      <c r="C577" s="604" t="s">
        <v>331</v>
      </c>
      <c r="D577" s="251">
        <v>75</v>
      </c>
      <c r="E577" s="530"/>
      <c r="F577" s="396">
        <f>(D577*E577)</f>
        <v>0</v>
      </c>
    </row>
    <row r="578" spans="1:6" ht="15.75" thickBot="1">
      <c r="A578" s="487"/>
      <c r="B578" s="236"/>
      <c r="C578" s="1"/>
      <c r="D578" s="1"/>
      <c r="E578" s="857"/>
      <c r="F578" s="496"/>
    </row>
    <row r="579" spans="1:6" ht="15.75" thickBot="1">
      <c r="A579" s="504"/>
      <c r="B579" s="505" t="s">
        <v>49</v>
      </c>
      <c r="C579" s="505"/>
      <c r="D579" s="505"/>
      <c r="E579" s="861"/>
      <c r="F579" s="643">
        <f>SUM(F522:F578)</f>
        <v>0</v>
      </c>
    </row>
    <row r="580" spans="1:6">
      <c r="A580" s="475"/>
      <c r="B580" s="206"/>
      <c r="C580" s="475"/>
      <c r="D580" s="224"/>
      <c r="E580" s="530"/>
      <c r="F580" s="532"/>
    </row>
    <row r="581" spans="1:6">
      <c r="A581" s="622" t="s">
        <v>519</v>
      </c>
      <c r="B581" s="623" t="s">
        <v>613</v>
      </c>
      <c r="C581" s="613" t="s">
        <v>492</v>
      </c>
      <c r="D581" s="222"/>
      <c r="E581" s="862"/>
      <c r="F581" s="395"/>
    </row>
    <row r="582" spans="1:6">
      <c r="A582" s="479"/>
      <c r="B582" s="217"/>
      <c r="C582" s="613"/>
      <c r="D582" s="222"/>
      <c r="E582" s="858"/>
      <c r="F582" s="395"/>
    </row>
    <row r="583" spans="1:6" ht="79.5" customHeight="1">
      <c r="A583" s="492" t="s">
        <v>1885</v>
      </c>
      <c r="B583" s="252" t="s">
        <v>2632</v>
      </c>
      <c r="C583" s="219"/>
      <c r="D583" s="565"/>
      <c r="E583" s="863"/>
      <c r="F583" s="538"/>
    </row>
    <row r="584" spans="1:6">
      <c r="A584" s="492"/>
      <c r="B584" s="217" t="s">
        <v>2382</v>
      </c>
      <c r="C584" s="612"/>
      <c r="D584" s="566"/>
      <c r="E584" s="864"/>
      <c r="F584" s="540"/>
    </row>
    <row r="585" spans="1:6" ht="26.65" customHeight="1">
      <c r="A585" s="492"/>
      <c r="B585" s="252" t="s">
        <v>615</v>
      </c>
      <c r="C585" s="219"/>
      <c r="D585" s="565"/>
      <c r="E585" s="863"/>
      <c r="F585" s="538"/>
    </row>
    <row r="586" spans="1:6" ht="54" customHeight="1">
      <c r="A586" s="492"/>
      <c r="B586" s="217" t="s">
        <v>616</v>
      </c>
      <c r="C586" s="219"/>
      <c r="D586" s="565"/>
      <c r="E586" s="863"/>
      <c r="F586" s="538"/>
    </row>
    <row r="587" spans="1:6" ht="25.5">
      <c r="A587" s="492"/>
      <c r="B587" s="217" t="s">
        <v>617</v>
      </c>
      <c r="C587" s="219"/>
      <c r="D587" s="565"/>
      <c r="E587" s="863"/>
      <c r="F587" s="538"/>
    </row>
    <row r="588" spans="1:6" ht="25.5">
      <c r="A588" s="492"/>
      <c r="B588" s="217" t="s">
        <v>618</v>
      </c>
      <c r="C588" s="612"/>
      <c r="D588" s="566"/>
      <c r="E588" s="864"/>
      <c r="F588" s="540"/>
    </row>
    <row r="589" spans="1:6">
      <c r="A589" s="492"/>
      <c r="B589" s="217" t="s">
        <v>619</v>
      </c>
      <c r="C589" s="612"/>
      <c r="D589" s="566"/>
      <c r="E589" s="865"/>
      <c r="F589" s="540"/>
    </row>
    <row r="590" spans="1:6">
      <c r="A590" s="492"/>
      <c r="B590" s="217" t="s">
        <v>620</v>
      </c>
      <c r="C590" s="612"/>
      <c r="D590" s="566"/>
      <c r="E590" s="864"/>
      <c r="F590" s="540"/>
    </row>
    <row r="591" spans="1:6">
      <c r="A591" s="492"/>
      <c r="B591" s="217" t="s">
        <v>621</v>
      </c>
      <c r="C591" s="612"/>
      <c r="D591" s="566"/>
      <c r="E591" s="864"/>
      <c r="F591" s="540"/>
    </row>
    <row r="592" spans="1:6" ht="28.5" customHeight="1">
      <c r="A592" s="492"/>
      <c r="B592" s="217" t="s">
        <v>622</v>
      </c>
      <c r="C592" s="612"/>
      <c r="D592" s="566"/>
      <c r="E592" s="864"/>
      <c r="F592" s="540"/>
    </row>
    <row r="593" spans="1:7" ht="25.5" customHeight="1">
      <c r="A593" s="492"/>
      <c r="B593" s="217" t="s">
        <v>623</v>
      </c>
      <c r="C593" s="612"/>
      <c r="D593" s="566"/>
      <c r="E593" s="864"/>
      <c r="F593" s="540"/>
    </row>
    <row r="594" spans="1:7" ht="27.75" customHeight="1">
      <c r="A594" s="492"/>
      <c r="B594" s="217" t="s">
        <v>2383</v>
      </c>
      <c r="C594" s="612"/>
      <c r="D594" s="566"/>
      <c r="E594" s="864"/>
      <c r="F594" s="540"/>
    </row>
    <row r="595" spans="1:7">
      <c r="A595" s="487" t="s">
        <v>71</v>
      </c>
      <c r="B595" s="206" t="s">
        <v>1928</v>
      </c>
      <c r="C595" s="604" t="s">
        <v>70</v>
      </c>
      <c r="D595" s="237">
        <v>9</v>
      </c>
      <c r="E595" s="530"/>
      <c r="F595" s="396">
        <f>(D595*E595)</f>
        <v>0</v>
      </c>
    </row>
    <row r="596" spans="1:7">
      <c r="A596" s="487"/>
      <c r="B596" s="206"/>
      <c r="C596" s="475"/>
      <c r="D596" s="239"/>
      <c r="E596" s="866"/>
      <c r="F596" s="540"/>
      <c r="G596" s="409"/>
    </row>
    <row r="597" spans="1:7" ht="51">
      <c r="A597" s="476" t="s">
        <v>1886</v>
      </c>
      <c r="B597" s="206" t="s">
        <v>2633</v>
      </c>
      <c r="C597" s="216"/>
      <c r="D597" s="567"/>
      <c r="E597" s="867"/>
      <c r="F597" s="538"/>
      <c r="G597" s="409"/>
    </row>
    <row r="598" spans="1:7">
      <c r="A598" s="476"/>
      <c r="B598" s="206" t="s">
        <v>2382</v>
      </c>
      <c r="C598" s="216"/>
      <c r="D598" s="567"/>
      <c r="E598" s="867"/>
      <c r="F598" s="538"/>
      <c r="G598" s="409"/>
    </row>
    <row r="599" spans="1:7" ht="25.5">
      <c r="A599" s="476"/>
      <c r="B599" s="238" t="s">
        <v>615</v>
      </c>
      <c r="C599" s="216"/>
      <c r="D599" s="567"/>
      <c r="E599" s="867"/>
      <c r="F599" s="538"/>
      <c r="G599" s="409"/>
    </row>
    <row r="600" spans="1:7" ht="51">
      <c r="A600" s="476"/>
      <c r="B600" s="206" t="s">
        <v>616</v>
      </c>
      <c r="C600" s="216"/>
      <c r="D600" s="567"/>
      <c r="E600" s="867"/>
      <c r="F600" s="538"/>
      <c r="G600" s="409"/>
    </row>
    <row r="601" spans="1:7" ht="24.75" customHeight="1">
      <c r="A601" s="476"/>
      <c r="B601" s="206" t="s">
        <v>625</v>
      </c>
      <c r="C601" s="475"/>
      <c r="D601" s="254"/>
      <c r="E601" s="868"/>
      <c r="F601" s="539"/>
      <c r="G601" s="409"/>
    </row>
    <row r="602" spans="1:7">
      <c r="A602" s="476"/>
      <c r="B602" s="206" t="s">
        <v>626</v>
      </c>
      <c r="C602" s="475"/>
      <c r="D602" s="254"/>
      <c r="E602" s="868"/>
      <c r="F602" s="539"/>
      <c r="G602" s="409"/>
    </row>
    <row r="603" spans="1:7">
      <c r="A603" s="476"/>
      <c r="B603" s="206" t="s">
        <v>627</v>
      </c>
      <c r="C603" s="475"/>
      <c r="D603" s="254"/>
      <c r="E603" s="868"/>
      <c r="F603" s="539"/>
      <c r="G603" s="409"/>
    </row>
    <row r="604" spans="1:7" ht="142.5" customHeight="1">
      <c r="A604" s="476"/>
      <c r="B604" s="206" t="s">
        <v>2844</v>
      </c>
      <c r="C604" s="475"/>
      <c r="D604" s="254"/>
      <c r="E604" s="868"/>
      <c r="F604" s="539"/>
      <c r="G604" s="409"/>
    </row>
    <row r="605" spans="1:7" ht="89.25">
      <c r="A605" s="476"/>
      <c r="B605" s="206" t="s">
        <v>2845</v>
      </c>
      <c r="C605" s="475"/>
      <c r="D605" s="254"/>
      <c r="E605" s="868"/>
      <c r="F605" s="539"/>
      <c r="G605" s="409"/>
    </row>
    <row r="606" spans="1:7" ht="14.85" customHeight="1">
      <c r="A606" s="476"/>
      <c r="B606" s="206" t="s">
        <v>621</v>
      </c>
      <c r="C606" s="475"/>
      <c r="D606" s="254"/>
      <c r="E606" s="868"/>
      <c r="F606" s="539"/>
      <c r="G606" s="409"/>
    </row>
    <row r="607" spans="1:7" ht="31.7" customHeight="1">
      <c r="A607" s="476"/>
      <c r="B607" s="206" t="s">
        <v>622</v>
      </c>
      <c r="C607" s="475"/>
      <c r="D607" s="254"/>
      <c r="E607" s="868"/>
      <c r="F607" s="539"/>
      <c r="G607" s="409"/>
    </row>
    <row r="608" spans="1:7" ht="24.2" customHeight="1">
      <c r="A608" s="476"/>
      <c r="B608" s="206" t="s">
        <v>628</v>
      </c>
      <c r="C608" s="475"/>
      <c r="D608" s="254"/>
      <c r="E608" s="868"/>
      <c r="F608" s="539"/>
      <c r="G608" s="409"/>
    </row>
    <row r="609" spans="1:7" ht="24.2" customHeight="1">
      <c r="A609" s="476"/>
      <c r="B609" s="206" t="s">
        <v>623</v>
      </c>
      <c r="C609" s="475"/>
      <c r="D609" s="254"/>
      <c r="E609" s="868"/>
      <c r="F609" s="539"/>
      <c r="G609" s="409"/>
    </row>
    <row r="610" spans="1:7" ht="24.2" customHeight="1">
      <c r="A610" s="476"/>
      <c r="B610" s="206" t="s">
        <v>2383</v>
      </c>
      <c r="C610" s="475"/>
      <c r="D610" s="254"/>
      <c r="E610" s="868"/>
      <c r="F610" s="539"/>
      <c r="G610" s="409"/>
    </row>
    <row r="611" spans="1:7">
      <c r="A611" s="476" t="s">
        <v>71</v>
      </c>
      <c r="B611" s="206" t="s">
        <v>1929</v>
      </c>
      <c r="C611" s="604" t="s">
        <v>70</v>
      </c>
      <c r="D611" s="237">
        <v>3</v>
      </c>
      <c r="E611" s="530"/>
      <c r="F611" s="396">
        <f>(D611*E611)</f>
        <v>0</v>
      </c>
      <c r="G611" s="409"/>
    </row>
    <row r="612" spans="1:7">
      <c r="A612" s="487"/>
      <c r="B612" s="236"/>
      <c r="C612" s="614"/>
      <c r="D612" s="568"/>
      <c r="E612" s="530"/>
      <c r="F612" s="532"/>
      <c r="G612" s="409"/>
    </row>
    <row r="613" spans="1:7" ht="51">
      <c r="A613" s="476" t="s">
        <v>1887</v>
      </c>
      <c r="B613" s="206" t="s">
        <v>630</v>
      </c>
      <c r="C613" s="216"/>
      <c r="D613" s="567"/>
      <c r="E613" s="867"/>
      <c r="F613" s="538"/>
      <c r="G613" s="409"/>
    </row>
    <row r="614" spans="1:7">
      <c r="A614" s="476"/>
      <c r="B614" s="206" t="s">
        <v>2382</v>
      </c>
      <c r="C614" s="216"/>
      <c r="D614" s="567"/>
      <c r="E614" s="867"/>
      <c r="F614" s="538"/>
      <c r="G614" s="409"/>
    </row>
    <row r="615" spans="1:7" ht="126.75" customHeight="1">
      <c r="A615" s="476"/>
      <c r="B615" s="206" t="s">
        <v>2384</v>
      </c>
      <c r="C615" s="216"/>
      <c r="D615" s="567"/>
      <c r="E615" s="867"/>
      <c r="F615" s="538"/>
      <c r="G615" s="409"/>
    </row>
    <row r="616" spans="1:7" ht="25.5">
      <c r="A616" s="476"/>
      <c r="B616" s="892" t="s">
        <v>2584</v>
      </c>
      <c r="C616" s="216"/>
      <c r="D616" s="567"/>
      <c r="E616" s="867"/>
      <c r="F616" s="538"/>
      <c r="G616" s="409"/>
    </row>
    <row r="617" spans="1:7">
      <c r="A617" s="476"/>
      <c r="B617" s="206" t="s">
        <v>631</v>
      </c>
      <c r="C617" s="216"/>
      <c r="D617" s="567"/>
      <c r="E617" s="867"/>
      <c r="F617" s="538"/>
      <c r="G617" s="409"/>
    </row>
    <row r="618" spans="1:7" ht="25.5">
      <c r="A618" s="476"/>
      <c r="B618" s="206" t="s">
        <v>2711</v>
      </c>
      <c r="C618" s="475"/>
      <c r="D618" s="239"/>
      <c r="E618" s="866"/>
      <c r="F618" s="641"/>
      <c r="G618" s="409"/>
    </row>
    <row r="619" spans="1:7" ht="25.5">
      <c r="A619" s="476"/>
      <c r="B619" s="227" t="s">
        <v>2712</v>
      </c>
      <c r="C619" s="475"/>
      <c r="D619" s="239"/>
      <c r="E619" s="866"/>
      <c r="F619" s="540"/>
      <c r="G619" s="409"/>
    </row>
    <row r="620" spans="1:7" ht="38.25">
      <c r="A620" s="476"/>
      <c r="B620" s="206" t="s">
        <v>632</v>
      </c>
      <c r="C620" s="475"/>
      <c r="D620" s="254"/>
      <c r="E620" s="866"/>
      <c r="F620" s="540"/>
      <c r="G620" s="409"/>
    </row>
    <row r="621" spans="1:7">
      <c r="A621" s="476"/>
      <c r="B621" s="206" t="s">
        <v>633</v>
      </c>
      <c r="C621" s="475"/>
      <c r="D621" s="254"/>
      <c r="E621" s="868"/>
      <c r="F621" s="539"/>
      <c r="G621" s="409"/>
    </row>
    <row r="622" spans="1:7">
      <c r="A622" s="476"/>
      <c r="B622" s="206" t="s">
        <v>634</v>
      </c>
      <c r="C622" s="475"/>
      <c r="D622" s="254"/>
      <c r="E622" s="868"/>
      <c r="F622" s="539"/>
      <c r="G622" s="409"/>
    </row>
    <row r="623" spans="1:7">
      <c r="A623" s="476"/>
      <c r="B623" s="206" t="s">
        <v>621</v>
      </c>
      <c r="C623" s="475"/>
      <c r="D623" s="254"/>
      <c r="E623" s="868"/>
      <c r="F623" s="539"/>
      <c r="G623" s="409"/>
    </row>
    <row r="624" spans="1:7" ht="27.4" customHeight="1">
      <c r="A624" s="476"/>
      <c r="B624" s="206" t="s">
        <v>2383</v>
      </c>
      <c r="C624" s="911" t="s">
        <v>70</v>
      </c>
      <c r="D624" s="568">
        <v>3</v>
      </c>
      <c r="E624" s="530"/>
      <c r="F624" s="396">
        <f>(D624*E624)</f>
        <v>0</v>
      </c>
      <c r="G624" s="409"/>
    </row>
    <row r="625" spans="1:7">
      <c r="A625" s="476"/>
      <c r="B625" s="206"/>
      <c r="C625" s="604"/>
      <c r="D625" s="237"/>
      <c r="E625" s="530"/>
      <c r="G625" s="409"/>
    </row>
    <row r="626" spans="1:7" ht="25.5">
      <c r="A626" s="476" t="s">
        <v>1888</v>
      </c>
      <c r="B626" s="253" t="s">
        <v>636</v>
      </c>
      <c r="C626" s="475"/>
      <c r="D626" s="254"/>
      <c r="E626" s="868"/>
      <c r="F626" s="539"/>
      <c r="G626" s="409"/>
    </row>
    <row r="627" spans="1:7">
      <c r="A627" s="476"/>
      <c r="B627" s="892" t="s">
        <v>2585</v>
      </c>
      <c r="C627" s="475"/>
      <c r="D627" s="254"/>
      <c r="E627" s="868"/>
      <c r="F627" s="539"/>
      <c r="G627" s="409"/>
    </row>
    <row r="628" spans="1:7" ht="25.5">
      <c r="A628" s="476"/>
      <c r="B628" s="206" t="s">
        <v>637</v>
      </c>
      <c r="C628" s="475"/>
      <c r="D628" s="239"/>
      <c r="E628" s="866"/>
      <c r="F628" s="540"/>
      <c r="G628" s="409"/>
    </row>
    <row r="629" spans="1:7">
      <c r="A629" s="476"/>
      <c r="B629" s="206" t="s">
        <v>638</v>
      </c>
      <c r="C629" s="475"/>
      <c r="D629" s="254"/>
      <c r="E629" s="868"/>
      <c r="F629" s="540"/>
      <c r="G629" s="409"/>
    </row>
    <row r="630" spans="1:7" ht="38.25">
      <c r="A630" s="476"/>
      <c r="B630" s="217" t="s">
        <v>639</v>
      </c>
      <c r="C630" s="475"/>
      <c r="D630" s="254"/>
      <c r="E630" s="866"/>
      <c r="F630" s="540"/>
      <c r="G630" s="409"/>
    </row>
    <row r="631" spans="1:7">
      <c r="A631" s="476"/>
      <c r="B631" s="206" t="s">
        <v>640</v>
      </c>
      <c r="C631" s="475"/>
      <c r="D631" s="254"/>
      <c r="E631" s="868"/>
      <c r="F631" s="540"/>
      <c r="G631" s="409"/>
    </row>
    <row r="632" spans="1:7">
      <c r="A632" s="476"/>
      <c r="B632" s="206" t="s">
        <v>620</v>
      </c>
      <c r="C632" s="475"/>
      <c r="D632" s="254"/>
      <c r="E632" s="868"/>
      <c r="F632" s="540"/>
      <c r="G632" s="409"/>
    </row>
    <row r="633" spans="1:7" ht="25.5">
      <c r="A633" s="476"/>
      <c r="B633" s="227" t="s">
        <v>641</v>
      </c>
      <c r="C633" s="475"/>
      <c r="D633" s="254"/>
      <c r="E633" s="868"/>
      <c r="F633" s="540"/>
      <c r="G633" s="409"/>
    </row>
    <row r="634" spans="1:7">
      <c r="A634" s="476"/>
      <c r="B634" s="206" t="s">
        <v>642</v>
      </c>
      <c r="C634" s="475"/>
      <c r="D634" s="254"/>
      <c r="E634" s="868"/>
      <c r="F634" s="540"/>
      <c r="G634" s="409"/>
    </row>
    <row r="635" spans="1:7" ht="28.35" customHeight="1">
      <c r="A635" s="476"/>
      <c r="B635" s="206" t="s">
        <v>2586</v>
      </c>
      <c r="C635" s="255" t="s">
        <v>70</v>
      </c>
      <c r="D635" s="568">
        <v>7</v>
      </c>
      <c r="E635" s="530"/>
      <c r="F635" s="396">
        <f>(D635*E635)</f>
        <v>0</v>
      </c>
      <c r="G635" s="409"/>
    </row>
    <row r="636" spans="1:7">
      <c r="A636" s="476"/>
      <c r="B636" s="206"/>
      <c r="C636" s="1"/>
      <c r="D636" s="1"/>
      <c r="E636" s="857"/>
      <c r="F636" s="496"/>
      <c r="G636" s="409"/>
    </row>
    <row r="637" spans="1:7" ht="38.25">
      <c r="A637" s="476" t="s">
        <v>1889</v>
      </c>
      <c r="B637" s="253" t="s">
        <v>644</v>
      </c>
      <c r="C637" s="475"/>
      <c r="D637" s="254"/>
      <c r="E637" s="868"/>
      <c r="F637" s="539"/>
      <c r="G637" s="409"/>
    </row>
    <row r="638" spans="1:7">
      <c r="A638" s="476"/>
      <c r="B638" s="227" t="s">
        <v>2587</v>
      </c>
      <c r="C638" s="475"/>
      <c r="D638" s="254"/>
      <c r="E638" s="868"/>
      <c r="F638" s="539"/>
      <c r="G638" s="409"/>
    </row>
    <row r="639" spans="1:7">
      <c r="A639" s="476"/>
      <c r="B639" s="206" t="s">
        <v>645</v>
      </c>
      <c r="C639" s="475"/>
      <c r="D639" s="239"/>
      <c r="E639" s="866"/>
      <c r="F639" s="540"/>
      <c r="G639" s="409"/>
    </row>
    <row r="640" spans="1:7">
      <c r="A640" s="476"/>
      <c r="B640" s="206" t="s">
        <v>638</v>
      </c>
      <c r="C640" s="475"/>
      <c r="D640" s="254"/>
      <c r="E640" s="868"/>
      <c r="F640" s="540"/>
      <c r="G640" s="409"/>
    </row>
    <row r="641" spans="1:7">
      <c r="A641" s="476"/>
      <c r="B641" s="217" t="s">
        <v>646</v>
      </c>
      <c r="C641" s="475"/>
      <c r="D641" s="254"/>
      <c r="E641" s="866"/>
      <c r="F641" s="540"/>
      <c r="G641" s="409"/>
    </row>
    <row r="642" spans="1:7">
      <c r="A642" s="476"/>
      <c r="B642" s="206" t="s">
        <v>640</v>
      </c>
      <c r="C642" s="475"/>
      <c r="D642" s="254"/>
      <c r="E642" s="868"/>
      <c r="F642" s="540"/>
      <c r="G642" s="409"/>
    </row>
    <row r="643" spans="1:7">
      <c r="A643" s="476"/>
      <c r="B643" s="206" t="s">
        <v>620</v>
      </c>
      <c r="C643" s="475"/>
      <c r="D643" s="254"/>
      <c r="E643" s="868"/>
      <c r="F643" s="540"/>
      <c r="G643" s="409"/>
    </row>
    <row r="644" spans="1:7" ht="25.5">
      <c r="A644" s="476"/>
      <c r="B644" s="227" t="s">
        <v>641</v>
      </c>
      <c r="C644" s="475"/>
      <c r="D644" s="254"/>
      <c r="E644" s="868"/>
      <c r="F644" s="540"/>
      <c r="G644" s="409"/>
    </row>
    <row r="645" spans="1:7" ht="28.35" customHeight="1">
      <c r="A645" s="476"/>
      <c r="B645" s="206" t="s">
        <v>2385</v>
      </c>
      <c r="C645" s="255" t="s">
        <v>70</v>
      </c>
      <c r="D645" s="568">
        <v>2</v>
      </c>
      <c r="E645" s="530"/>
      <c r="F645" s="396">
        <f>(D645*E645)</f>
        <v>0</v>
      </c>
      <c r="G645" s="409"/>
    </row>
    <row r="646" spans="1:7">
      <c r="A646" s="476"/>
      <c r="B646" s="206"/>
      <c r="C646" s="1"/>
      <c r="D646" s="1"/>
      <c r="E646" s="857"/>
      <c r="F646" s="496"/>
      <c r="G646" s="409"/>
    </row>
    <row r="647" spans="1:7" ht="25.5">
      <c r="A647" s="476" t="s">
        <v>1890</v>
      </c>
      <c r="B647" s="206" t="s">
        <v>648</v>
      </c>
      <c r="C647" s="216"/>
      <c r="D647" s="568"/>
      <c r="E647" s="530"/>
      <c r="F647" s="532"/>
      <c r="G647" s="409"/>
    </row>
    <row r="648" spans="1:7">
      <c r="A648" s="476"/>
      <c r="B648" s="217" t="s">
        <v>2382</v>
      </c>
      <c r="C648" s="216"/>
      <c r="D648" s="568"/>
      <c r="E648" s="530"/>
      <c r="F648" s="532"/>
      <c r="G648" s="409"/>
    </row>
    <row r="649" spans="1:7" ht="114.75">
      <c r="A649" s="476"/>
      <c r="B649" s="217" t="s">
        <v>2745</v>
      </c>
      <c r="C649" s="216"/>
      <c r="D649" s="568"/>
      <c r="E649" s="530"/>
      <c r="F649" s="532"/>
      <c r="G649" s="409"/>
    </row>
    <row r="650" spans="1:7">
      <c r="A650" s="476"/>
      <c r="B650" s="206" t="s">
        <v>649</v>
      </c>
      <c r="C650" s="475"/>
      <c r="D650" s="568"/>
      <c r="E650" s="530"/>
      <c r="F650" s="532"/>
      <c r="G650" s="409"/>
    </row>
    <row r="651" spans="1:7">
      <c r="A651" s="476"/>
      <c r="B651" s="206" t="s">
        <v>650</v>
      </c>
      <c r="C651" s="475"/>
      <c r="D651" s="568"/>
      <c r="E651" s="530"/>
      <c r="F651" s="532"/>
      <c r="G651" s="409"/>
    </row>
    <row r="652" spans="1:7">
      <c r="A652" s="476"/>
      <c r="B652" s="206" t="s">
        <v>627</v>
      </c>
      <c r="C652" s="475"/>
      <c r="D652" s="568"/>
      <c r="E652" s="530"/>
      <c r="F652" s="532"/>
      <c r="G652" s="409"/>
    </row>
    <row r="653" spans="1:7">
      <c r="A653" s="476"/>
      <c r="B653" s="206" t="s">
        <v>642</v>
      </c>
      <c r="C653" s="475"/>
      <c r="D653" s="568"/>
      <c r="E653" s="530"/>
      <c r="F653" s="532"/>
      <c r="G653" s="409"/>
    </row>
    <row r="654" spans="1:7" ht="25.5">
      <c r="A654" s="476"/>
      <c r="B654" s="206" t="s">
        <v>651</v>
      </c>
      <c r="C654" s="475"/>
      <c r="D654" s="568"/>
      <c r="E654" s="530"/>
      <c r="F654" s="532"/>
      <c r="G654" s="409"/>
    </row>
    <row r="655" spans="1:7">
      <c r="A655" s="476"/>
      <c r="B655" s="206" t="s">
        <v>652</v>
      </c>
      <c r="C655" s="475"/>
      <c r="D655" s="568"/>
      <c r="E655" s="530"/>
      <c r="F655" s="532"/>
      <c r="G655" s="409"/>
    </row>
    <row r="656" spans="1:7">
      <c r="A656" s="476" t="s">
        <v>1931</v>
      </c>
      <c r="B656" s="206" t="s">
        <v>1930</v>
      </c>
      <c r="C656" s="604" t="s">
        <v>70</v>
      </c>
      <c r="D656" s="237">
        <v>2</v>
      </c>
      <c r="E656" s="530"/>
      <c r="F656" s="396">
        <f>(D656*E656)</f>
        <v>0</v>
      </c>
      <c r="G656" s="409"/>
    </row>
    <row r="657" spans="1:7">
      <c r="A657" s="476"/>
      <c r="B657" s="206"/>
      <c r="C657" s="604"/>
      <c r="D657" s="237"/>
      <c r="E657" s="530"/>
      <c r="G657" s="409"/>
    </row>
    <row r="658" spans="1:7">
      <c r="A658" s="476" t="s">
        <v>1889</v>
      </c>
      <c r="B658" s="238" t="s">
        <v>653</v>
      </c>
      <c r="C658" s="489"/>
      <c r="D658" s="569"/>
      <c r="E658" s="869"/>
      <c r="F658" s="642"/>
      <c r="G658" s="409"/>
    </row>
    <row r="659" spans="1:7" ht="38.25">
      <c r="A659" s="479" t="s">
        <v>71</v>
      </c>
      <c r="B659" s="206" t="s">
        <v>1932</v>
      </c>
      <c r="C659" s="255" t="s">
        <v>45</v>
      </c>
      <c r="D659" s="570">
        <v>12</v>
      </c>
      <c r="E659" s="507"/>
      <c r="F659" s="396">
        <f t="shared" ref="F659:F665" si="19">(D659*E659)</f>
        <v>0</v>
      </c>
      <c r="G659" s="409"/>
    </row>
    <row r="660" spans="1:7" ht="43.5" customHeight="1">
      <c r="A660" s="479" t="s">
        <v>72</v>
      </c>
      <c r="B660" s="206" t="s">
        <v>1933</v>
      </c>
      <c r="C660" s="255" t="s">
        <v>45</v>
      </c>
      <c r="D660" s="570">
        <v>12</v>
      </c>
      <c r="E660" s="507"/>
      <c r="F660" s="396">
        <f t="shared" si="19"/>
        <v>0</v>
      </c>
      <c r="G660" s="409"/>
    </row>
    <row r="661" spans="1:7" ht="38.25">
      <c r="A661" s="479" t="s">
        <v>73</v>
      </c>
      <c r="B661" s="206" t="s">
        <v>1934</v>
      </c>
      <c r="C661" s="255" t="s">
        <v>70</v>
      </c>
      <c r="D661" s="570">
        <v>12</v>
      </c>
      <c r="E661" s="507"/>
      <c r="F661" s="396">
        <f t="shared" si="19"/>
        <v>0</v>
      </c>
      <c r="G661" s="409"/>
    </row>
    <row r="662" spans="1:7" ht="25.5">
      <c r="A662" s="479" t="s">
        <v>74</v>
      </c>
      <c r="B662" s="206" t="s">
        <v>1935</v>
      </c>
      <c r="C662" s="255" t="s">
        <v>45</v>
      </c>
      <c r="D662" s="570">
        <v>12</v>
      </c>
      <c r="E662" s="507"/>
      <c r="F662" s="396">
        <f t="shared" si="19"/>
        <v>0</v>
      </c>
      <c r="G662" s="409"/>
    </row>
    <row r="663" spans="1:7" ht="25.5">
      <c r="A663" s="479" t="s">
        <v>76</v>
      </c>
      <c r="B663" s="206" t="s">
        <v>1936</v>
      </c>
      <c r="C663" s="255" t="s">
        <v>70</v>
      </c>
      <c r="D663" s="570">
        <v>12</v>
      </c>
      <c r="E663" s="507"/>
      <c r="F663" s="396">
        <f t="shared" si="19"/>
        <v>0</v>
      </c>
      <c r="G663" s="409"/>
    </row>
    <row r="664" spans="1:7">
      <c r="A664" s="479" t="s">
        <v>77</v>
      </c>
      <c r="B664" s="206" t="s">
        <v>1937</v>
      </c>
      <c r="C664" s="255" t="s">
        <v>45</v>
      </c>
      <c r="D664" s="570">
        <v>12</v>
      </c>
      <c r="E664" s="507"/>
      <c r="F664" s="396">
        <f t="shared" si="19"/>
        <v>0</v>
      </c>
      <c r="G664" s="409"/>
    </row>
    <row r="665" spans="1:7">
      <c r="A665" s="624" t="s">
        <v>346</v>
      </c>
      <c r="B665" s="206" t="s">
        <v>1938</v>
      </c>
      <c r="C665" s="255" t="s">
        <v>45</v>
      </c>
      <c r="D665" s="570">
        <v>12</v>
      </c>
      <c r="E665" s="507"/>
      <c r="F665" s="396">
        <f t="shared" si="19"/>
        <v>0</v>
      </c>
      <c r="G665" s="409"/>
    </row>
    <row r="666" spans="1:7">
      <c r="A666" s="1"/>
      <c r="B666" s="206"/>
      <c r="C666" s="604"/>
      <c r="D666" s="237"/>
      <c r="E666" s="530"/>
      <c r="F666" s="532"/>
      <c r="G666" s="409"/>
    </row>
    <row r="667" spans="1:7" ht="193.5" customHeight="1">
      <c r="A667" s="476" t="s">
        <v>1891</v>
      </c>
      <c r="B667" s="912" t="s">
        <v>2588</v>
      </c>
      <c r="C667" s="255" t="s">
        <v>70</v>
      </c>
      <c r="D667" s="570">
        <v>7</v>
      </c>
      <c r="E667" s="507"/>
      <c r="F667" s="396">
        <f>(D667*E667)</f>
        <v>0</v>
      </c>
      <c r="G667" s="409"/>
    </row>
    <row r="668" spans="1:7">
      <c r="A668" s="487"/>
      <c r="B668" s="236"/>
      <c r="C668" s="604"/>
      <c r="D668" s="237"/>
      <c r="E668" s="507"/>
      <c r="G668" s="409"/>
    </row>
    <row r="669" spans="1:7" ht="224.25" customHeight="1">
      <c r="A669" s="476" t="s">
        <v>1892</v>
      </c>
      <c r="B669" s="912" t="s">
        <v>2589</v>
      </c>
      <c r="C669" s="255" t="s">
        <v>70</v>
      </c>
      <c r="D669" s="570">
        <v>7</v>
      </c>
      <c r="E669" s="507"/>
      <c r="F669" s="396">
        <f>(D669*E669)</f>
        <v>0</v>
      </c>
      <c r="G669" s="409"/>
    </row>
    <row r="670" spans="1:7" ht="15.75" thickBot="1">
      <c r="A670" s="487"/>
      <c r="B670" s="236"/>
      <c r="C670" s="604"/>
      <c r="D670" s="237"/>
      <c r="E670" s="507"/>
      <c r="G670" s="409"/>
    </row>
    <row r="671" spans="1:7" ht="15.75" thickBot="1">
      <c r="A671" s="478"/>
      <c r="B671" s="505" t="s">
        <v>49</v>
      </c>
      <c r="C671" s="505"/>
      <c r="D671" s="505"/>
      <c r="E671" s="505"/>
      <c r="F671" s="644">
        <f>SUM(F582:F670)</f>
        <v>0</v>
      </c>
      <c r="G671" s="409"/>
    </row>
  </sheetData>
  <mergeCells count="33">
    <mergeCell ref="B97:F97"/>
    <mergeCell ref="D1:F2"/>
    <mergeCell ref="B56:F56"/>
    <mergeCell ref="B84:E84"/>
    <mergeCell ref="B116:F116"/>
    <mergeCell ref="B102:F102"/>
    <mergeCell ref="B103:F103"/>
    <mergeCell ref="B104:F104"/>
    <mergeCell ref="B105:F105"/>
    <mergeCell ref="B106:F106"/>
    <mergeCell ref="B108:F108"/>
    <mergeCell ref="B110:F110"/>
    <mergeCell ref="B112:F112"/>
    <mergeCell ref="B113:F113"/>
    <mergeCell ref="B114:F114"/>
    <mergeCell ref="B115:F115"/>
    <mergeCell ref="B129:F129"/>
    <mergeCell ref="B117:F117"/>
    <mergeCell ref="B118:F118"/>
    <mergeCell ref="B119:F119"/>
    <mergeCell ref="B120:F120"/>
    <mergeCell ref="B121:F121"/>
    <mergeCell ref="B123:F123"/>
    <mergeCell ref="B124:F124"/>
    <mergeCell ref="B126:F126"/>
    <mergeCell ref="B127:F127"/>
    <mergeCell ref="B426:F426"/>
    <mergeCell ref="B131:F131"/>
    <mergeCell ref="B132:F132"/>
    <mergeCell ref="B133:F133"/>
    <mergeCell ref="B134:F134"/>
    <mergeCell ref="B136:F136"/>
    <mergeCell ref="B137:F137"/>
  </mergeCells>
  <pageMargins left="0.74791666666666667" right="0.74791666666666667" top="1.317361111111111" bottom="1.317361111111111" header="0.51180555555555551" footer="0.51180555555555551"/>
  <pageSetup paperSize="9" scale="83" firstPageNumber="0" orientation="portrait" horizontalDpi="300" verticalDpi="300" r:id="rId1"/>
  <headerFooter alignWithMargins="0">
    <oddHeader>&amp;L&amp;8Građevina: IZGRADNJA I OPREMANJE NACIONALNOG REHABILITACIJSKOG CENTRA ZA OSOBE S BOLESTIMA I
OŠTEĆENJIMA KRALJEŽNE MOŽDINE SPECIJALNA BOLNICA VARAŽDINSKE TOPLICE
Lokacija građenja: k.č.br. 4038/3 k.o. Varaždinske Toplice
Investitor: SPECIJALNA BOLNICA</oddHeader>
    <oddFooter>&amp;L&amp;8NORD-ING d.o.o.
40000 Čakovec
040/396-455
Projektant: Rok Magdalenić, mag.ing.aedif.&amp;C&amp;8VODOVOD, HIDRANTSKA MREŽA, ODVODNJA I
OKOLIŠNE INSTALACIJE - TROŠKOVNIK&amp;R&amp;8Stranica &amp;P/&amp;N</oddFooter>
  </headerFooter>
  <rowBreaks count="26" manualBreakCount="26">
    <brk id="54" max="5" man="1"/>
    <brk id="96" max="5" man="1"/>
    <brk id="135" max="5" man="1"/>
    <brk id="150" max="16383" man="1"/>
    <brk id="193" max="5" man="1"/>
    <brk id="233" max="5" man="1"/>
    <brk id="245" max="16383" man="1"/>
    <brk id="257" max="5" man="1"/>
    <brk id="295" max="5" man="1"/>
    <brk id="324" max="16383" man="1"/>
    <brk id="333" max="16383" man="1"/>
    <brk id="345" max="5" man="1"/>
    <brk id="366" max="5" man="1"/>
    <brk id="378" max="5" man="1"/>
    <brk id="418" max="5" man="1"/>
    <brk id="425" max="5" man="1"/>
    <brk id="446" max="5" man="1"/>
    <brk id="471" max="5" man="1"/>
    <brk id="480" max="5" man="1"/>
    <brk id="505" max="5" man="1"/>
    <brk id="519" max="5" man="1"/>
    <brk id="541" max="5" man="1"/>
    <brk id="580" max="5" man="1"/>
    <brk id="596" max="5" man="1"/>
    <brk id="612" max="5" man="1"/>
    <brk id="6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I940"/>
  <sheetViews>
    <sheetView showZeros="0" view="pageBreakPreview" topLeftCell="A148" zoomScale="90" zoomScaleNormal="100" zoomScaleSheetLayoutView="90" workbookViewId="0">
      <selection activeCell="B210" sqref="B210"/>
    </sheetView>
  </sheetViews>
  <sheetFormatPr defaultColWidth="9.140625" defaultRowHeight="12.75"/>
  <cols>
    <col min="1" max="1" width="12.7109375" style="292" customWidth="1"/>
    <col min="2" max="2" width="40.7109375" style="170" customWidth="1"/>
    <col min="3" max="3" width="7.28515625" style="304" customWidth="1"/>
    <col min="4" max="4" width="10.7109375" style="308" customWidth="1"/>
    <col min="5" max="5" width="13.7109375" style="287" customWidth="1"/>
    <col min="6" max="7" width="16.7109375" style="395" customWidth="1"/>
    <col min="8" max="8" width="26.140625" style="276" customWidth="1"/>
    <col min="9" max="9" width="13.5703125" style="834" bestFit="1" customWidth="1"/>
    <col min="10" max="16384" width="9.140625" style="834"/>
  </cols>
  <sheetData>
    <row r="1" spans="1:8" s="257" customFormat="1">
      <c r="A1" s="381"/>
      <c r="B1" s="382" t="s">
        <v>202</v>
      </c>
      <c r="C1" s="383" t="s">
        <v>148</v>
      </c>
      <c r="D1" s="959" t="s">
        <v>273</v>
      </c>
      <c r="E1" s="959"/>
      <c r="F1" s="959"/>
      <c r="G1" s="873"/>
      <c r="H1" s="256"/>
    </row>
    <row r="2" spans="1:8" s="257" customFormat="1">
      <c r="A2" s="61" t="s">
        <v>1</v>
      </c>
      <c r="B2" s="82" t="s">
        <v>203</v>
      </c>
      <c r="C2" s="83"/>
      <c r="D2" s="936"/>
      <c r="E2" s="936"/>
      <c r="F2" s="936"/>
      <c r="G2" s="873"/>
      <c r="H2" s="256"/>
    </row>
    <row r="3" spans="1:8" s="257" customFormat="1">
      <c r="A3" s="61"/>
      <c r="B3" s="2" t="s">
        <v>204</v>
      </c>
      <c r="C3" s="83"/>
      <c r="D3" s="84"/>
      <c r="E3" s="85"/>
      <c r="F3" s="386"/>
      <c r="G3" s="386"/>
      <c r="H3" s="256"/>
    </row>
    <row r="4" spans="1:8" s="257" customFormat="1">
      <c r="A4" s="62"/>
      <c r="B4" s="8"/>
      <c r="C4" s="86" t="s">
        <v>2</v>
      </c>
      <c r="D4" s="63" t="s">
        <v>274</v>
      </c>
      <c r="E4" s="87"/>
      <c r="F4" s="387"/>
      <c r="G4" s="824"/>
      <c r="H4" s="256"/>
    </row>
    <row r="5" spans="1:8" s="257" customFormat="1">
      <c r="A5" s="258"/>
      <c r="B5" s="259"/>
      <c r="C5" s="260"/>
      <c r="D5" s="261"/>
      <c r="E5" s="875"/>
      <c r="F5" s="388"/>
      <c r="G5" s="388"/>
      <c r="H5" s="256"/>
    </row>
    <row r="6" spans="1:8" s="257" customFormat="1">
      <c r="A6" s="258"/>
      <c r="B6" s="259"/>
      <c r="C6" s="260"/>
      <c r="D6" s="261"/>
      <c r="E6" s="875"/>
      <c r="F6" s="388"/>
      <c r="G6" s="388"/>
      <c r="H6" s="256"/>
    </row>
    <row r="7" spans="1:8" s="257" customFormat="1">
      <c r="A7" s="258"/>
      <c r="B7" s="259"/>
      <c r="C7" s="260"/>
      <c r="D7" s="261"/>
      <c r="E7" s="875"/>
      <c r="F7" s="388"/>
      <c r="G7" s="388"/>
      <c r="H7" s="256"/>
    </row>
    <row r="8" spans="1:8" s="257" customFormat="1">
      <c r="A8" s="258"/>
      <c r="B8" s="259"/>
      <c r="C8" s="260"/>
      <c r="D8" s="261"/>
      <c r="E8" s="875"/>
      <c r="F8" s="388"/>
      <c r="G8" s="388"/>
      <c r="H8" s="256"/>
    </row>
    <row r="9" spans="1:8" s="257" customFormat="1">
      <c r="A9" s="258"/>
      <c r="B9" s="259"/>
      <c r="C9" s="260"/>
      <c r="D9" s="261"/>
      <c r="E9" s="875"/>
      <c r="F9" s="388"/>
      <c r="G9" s="388"/>
      <c r="H9" s="256"/>
    </row>
    <row r="10" spans="1:8" s="257" customFormat="1">
      <c r="A10" s="258"/>
      <c r="B10" s="259"/>
      <c r="C10" s="260"/>
      <c r="D10" s="261"/>
      <c r="E10" s="875"/>
      <c r="F10" s="388"/>
      <c r="G10" s="388"/>
      <c r="H10" s="256"/>
    </row>
    <row r="11" spans="1:8" s="257" customFormat="1">
      <c r="A11" s="258"/>
      <c r="B11" s="259"/>
      <c r="C11" s="260"/>
      <c r="D11" s="261"/>
      <c r="E11" s="875"/>
      <c r="F11" s="388"/>
      <c r="G11" s="388"/>
      <c r="H11" s="256"/>
    </row>
    <row r="12" spans="1:8" s="257" customFormat="1">
      <c r="A12" s="258"/>
      <c r="B12" s="259"/>
      <c r="C12" s="260"/>
      <c r="D12" s="261"/>
      <c r="E12" s="875"/>
      <c r="F12" s="388"/>
      <c r="G12" s="388"/>
      <c r="H12" s="256"/>
    </row>
    <row r="13" spans="1:8" s="257" customFormat="1">
      <c r="A13" s="258"/>
      <c r="B13" s="259"/>
      <c r="C13" s="260"/>
      <c r="D13" s="261"/>
      <c r="E13" s="875"/>
      <c r="F13" s="388"/>
      <c r="G13" s="388"/>
      <c r="H13" s="256"/>
    </row>
    <row r="14" spans="1:8" s="257" customFormat="1">
      <c r="A14" s="258"/>
      <c r="B14" s="259"/>
      <c r="C14" s="260"/>
      <c r="D14" s="261"/>
      <c r="E14" s="875"/>
      <c r="F14" s="388"/>
      <c r="G14" s="388"/>
      <c r="H14" s="256"/>
    </row>
    <row r="15" spans="1:8" s="257" customFormat="1">
      <c r="A15" s="258"/>
      <c r="B15" s="259"/>
      <c r="C15" s="260"/>
      <c r="D15" s="261"/>
      <c r="E15" s="875"/>
      <c r="F15" s="388"/>
      <c r="G15" s="388"/>
      <c r="H15" s="256"/>
    </row>
    <row r="16" spans="1:8" s="257" customFormat="1">
      <c r="A16" s="258"/>
      <c r="B16" s="262"/>
      <c r="C16" s="260"/>
      <c r="D16" s="261"/>
      <c r="E16" s="875"/>
      <c r="F16" s="388"/>
      <c r="G16" s="388"/>
      <c r="H16" s="256"/>
    </row>
    <row r="17" spans="1:8" s="257" customFormat="1">
      <c r="A17" s="258"/>
      <c r="B17" s="262"/>
      <c r="C17" s="260"/>
      <c r="D17" s="261"/>
      <c r="E17" s="875"/>
      <c r="F17" s="388"/>
      <c r="G17" s="388"/>
      <c r="H17" s="256"/>
    </row>
    <row r="18" spans="1:8" s="257" customFormat="1">
      <c r="A18" s="258"/>
      <c r="B18" s="262"/>
      <c r="C18" s="260"/>
      <c r="D18" s="261"/>
      <c r="E18" s="875"/>
      <c r="F18" s="388"/>
      <c r="G18" s="388"/>
      <c r="H18" s="256"/>
    </row>
    <row r="19" spans="1:8" s="257" customFormat="1" ht="15.75">
      <c r="A19" s="263"/>
      <c r="B19" s="264" t="s">
        <v>656</v>
      </c>
      <c r="C19" s="265"/>
      <c r="D19" s="265"/>
      <c r="E19" s="265"/>
      <c r="F19" s="388"/>
      <c r="G19" s="388"/>
      <c r="H19" s="256"/>
    </row>
    <row r="20" spans="1:8" s="257" customFormat="1" ht="15.75">
      <c r="A20" s="258"/>
      <c r="B20" s="266" t="s">
        <v>657</v>
      </c>
      <c r="C20" s="267"/>
      <c r="D20" s="268"/>
      <c r="E20" s="267"/>
      <c r="F20" s="388"/>
      <c r="G20" s="388"/>
      <c r="H20" s="256"/>
    </row>
    <row r="21" spans="1:8" s="257" customFormat="1">
      <c r="A21" s="258"/>
      <c r="B21" s="269"/>
      <c r="C21" s="270"/>
      <c r="D21" s="271"/>
      <c r="E21" s="875"/>
      <c r="F21" s="388"/>
      <c r="G21" s="388"/>
      <c r="H21" s="256"/>
    </row>
    <row r="22" spans="1:8" s="257" customFormat="1">
      <c r="A22" s="258"/>
      <c r="B22" s="269"/>
      <c r="C22" s="270"/>
      <c r="D22" s="271"/>
      <c r="E22" s="875"/>
      <c r="F22" s="388"/>
      <c r="G22" s="388"/>
      <c r="H22" s="256"/>
    </row>
    <row r="23" spans="1:8" s="257" customFormat="1">
      <c r="A23" s="258"/>
      <c r="B23" s="272"/>
      <c r="C23" s="267"/>
      <c r="D23" s="268"/>
      <c r="E23" s="267"/>
      <c r="F23" s="388"/>
      <c r="G23" s="388"/>
      <c r="H23" s="256"/>
    </row>
    <row r="24" spans="1:8" s="257" customFormat="1">
      <c r="A24" s="258"/>
      <c r="B24" s="190" t="s">
        <v>0</v>
      </c>
      <c r="C24" s="191" t="s">
        <v>390</v>
      </c>
      <c r="D24" s="192"/>
      <c r="E24" s="192"/>
      <c r="F24" s="389"/>
      <c r="G24" s="389"/>
      <c r="H24" s="256"/>
    </row>
    <row r="25" spans="1:8" s="257" customFormat="1">
      <c r="A25" s="258"/>
      <c r="B25" s="190"/>
      <c r="C25" s="191" t="s">
        <v>391</v>
      </c>
      <c r="D25" s="192"/>
      <c r="E25" s="192"/>
      <c r="F25" s="389"/>
      <c r="G25" s="389"/>
      <c r="H25" s="256"/>
    </row>
    <row r="26" spans="1:8" s="257" customFormat="1">
      <c r="A26" s="258"/>
      <c r="B26" s="190"/>
      <c r="C26" s="191" t="s">
        <v>392</v>
      </c>
      <c r="D26" s="192"/>
      <c r="E26" s="192"/>
      <c r="F26" s="389"/>
      <c r="G26" s="389"/>
      <c r="H26" s="256"/>
    </row>
    <row r="27" spans="1:8" s="257" customFormat="1">
      <c r="A27" s="258"/>
      <c r="B27" s="190"/>
      <c r="C27" s="191"/>
      <c r="D27" s="192"/>
      <c r="E27" s="192"/>
      <c r="F27" s="389"/>
      <c r="G27" s="389"/>
      <c r="H27" s="256"/>
    </row>
    <row r="28" spans="1:8" s="257" customFormat="1" ht="12.75" customHeight="1">
      <c r="A28" s="258"/>
      <c r="B28" s="190" t="s">
        <v>3</v>
      </c>
      <c r="C28" s="960" t="s">
        <v>393</v>
      </c>
      <c r="D28" s="960"/>
      <c r="E28" s="960"/>
      <c r="F28" s="960"/>
      <c r="G28" s="874"/>
      <c r="H28" s="256"/>
    </row>
    <row r="29" spans="1:8" s="257" customFormat="1" ht="12.75" customHeight="1">
      <c r="A29" s="258"/>
      <c r="B29" s="190"/>
      <c r="C29" s="960" t="s">
        <v>394</v>
      </c>
      <c r="D29" s="960"/>
      <c r="E29" s="960"/>
      <c r="F29" s="960"/>
      <c r="G29" s="874"/>
      <c r="H29" s="256"/>
    </row>
    <row r="30" spans="1:8" s="257" customFormat="1" ht="12.75" customHeight="1">
      <c r="A30" s="258"/>
      <c r="B30" s="190"/>
      <c r="C30" s="874"/>
      <c r="D30" s="874"/>
      <c r="E30" s="874"/>
      <c r="F30" s="874"/>
      <c r="G30" s="874"/>
      <c r="H30" s="256"/>
    </row>
    <row r="31" spans="1:8" s="257" customFormat="1" ht="12.75" customHeight="1">
      <c r="A31" s="258"/>
      <c r="B31" s="190"/>
      <c r="C31" s="193"/>
      <c r="D31" s="193"/>
      <c r="E31" s="193"/>
      <c r="F31" s="389"/>
      <c r="G31" s="389"/>
      <c r="H31" s="256"/>
    </row>
    <row r="32" spans="1:8" s="257" customFormat="1">
      <c r="A32" s="258"/>
      <c r="B32" s="190"/>
      <c r="C32" s="193"/>
      <c r="D32" s="192"/>
      <c r="E32" s="192"/>
      <c r="F32" s="389"/>
      <c r="G32" s="389"/>
      <c r="H32" s="256"/>
    </row>
    <row r="33" spans="1:8" s="257" customFormat="1">
      <c r="A33" s="258"/>
      <c r="B33" s="190"/>
      <c r="C33" s="193"/>
      <c r="D33" s="192"/>
      <c r="E33" s="192"/>
      <c r="F33" s="389"/>
      <c r="G33" s="389"/>
      <c r="H33" s="256"/>
    </row>
    <row r="34" spans="1:8" s="257" customFormat="1">
      <c r="A34" s="258"/>
      <c r="B34" s="190" t="s">
        <v>2</v>
      </c>
      <c r="C34" s="194" t="s">
        <v>274</v>
      </c>
      <c r="D34" s="195"/>
      <c r="E34" s="192"/>
      <c r="F34" s="389"/>
      <c r="G34" s="389"/>
      <c r="H34" s="256"/>
    </row>
    <row r="35" spans="1:8" s="257" customFormat="1">
      <c r="A35" s="258"/>
      <c r="B35" s="190" t="s">
        <v>4</v>
      </c>
      <c r="C35" s="194" t="s">
        <v>281</v>
      </c>
      <c r="D35" s="195"/>
      <c r="E35" s="192"/>
      <c r="F35" s="389"/>
      <c r="G35" s="389"/>
      <c r="H35" s="256"/>
    </row>
    <row r="36" spans="1:8" s="830" customFormat="1">
      <c r="A36" s="5"/>
      <c r="B36" s="20" t="s">
        <v>5</v>
      </c>
      <c r="C36" s="152" t="s">
        <v>284</v>
      </c>
      <c r="D36" s="280"/>
      <c r="E36" s="282"/>
      <c r="F36" s="282"/>
      <c r="G36" s="282"/>
    </row>
    <row r="37" spans="1:8" s="257" customFormat="1">
      <c r="A37" s="258"/>
      <c r="B37" s="182"/>
      <c r="C37" s="183"/>
      <c r="D37" s="196"/>
      <c r="E37" s="184"/>
      <c r="F37" s="389"/>
      <c r="G37" s="389"/>
      <c r="H37" s="256"/>
    </row>
    <row r="38" spans="1:8" s="257" customFormat="1">
      <c r="A38" s="258"/>
      <c r="B38" s="269" t="s">
        <v>2905</v>
      </c>
      <c r="C38" s="648" t="s">
        <v>2909</v>
      </c>
      <c r="D38" s="648"/>
      <c r="E38" s="648"/>
      <c r="F38" s="389"/>
      <c r="G38" s="389"/>
      <c r="H38" s="256"/>
    </row>
    <row r="39" spans="1:8" s="257" customFormat="1">
      <c r="A39" s="258"/>
      <c r="B39" s="262"/>
      <c r="C39" s="648"/>
      <c r="D39" s="648"/>
      <c r="E39" s="648"/>
      <c r="F39" s="388"/>
      <c r="G39" s="388"/>
      <c r="H39" s="256"/>
    </row>
    <row r="40" spans="1:8">
      <c r="A40" s="425"/>
      <c r="B40" s="273"/>
      <c r="C40" s="274"/>
      <c r="D40" s="275"/>
      <c r="E40" s="876"/>
      <c r="F40" s="388"/>
      <c r="G40" s="388"/>
    </row>
    <row r="41" spans="1:8">
      <c r="A41" s="425"/>
      <c r="B41" s="277"/>
      <c r="C41" s="270"/>
      <c r="D41" s="261"/>
      <c r="E41" s="875"/>
      <c r="F41" s="388"/>
      <c r="G41" s="388"/>
    </row>
    <row r="42" spans="1:8">
      <c r="A42" s="425"/>
      <c r="B42" s="278"/>
      <c r="C42" s="279"/>
      <c r="D42" s="280"/>
      <c r="E42" s="281"/>
      <c r="F42" s="389"/>
      <c r="G42" s="389"/>
    </row>
    <row r="43" spans="1:8">
      <c r="A43" s="425"/>
      <c r="B43" s="278"/>
      <c r="C43" s="279"/>
      <c r="D43" s="280"/>
      <c r="E43" s="281"/>
      <c r="F43" s="389"/>
      <c r="G43" s="389"/>
    </row>
    <row r="44" spans="1:8">
      <c r="A44" s="425"/>
      <c r="B44" s="278"/>
      <c r="C44" s="279"/>
      <c r="D44" s="283"/>
      <c r="E44" s="281"/>
      <c r="F44" s="389"/>
      <c r="G44" s="389"/>
    </row>
    <row r="45" spans="1:8">
      <c r="A45" s="425"/>
      <c r="B45" s="278"/>
      <c r="C45" s="279"/>
      <c r="D45" s="280"/>
      <c r="E45" s="281"/>
      <c r="F45" s="389"/>
      <c r="G45" s="389"/>
    </row>
    <row r="46" spans="1:8">
      <c r="A46" s="425"/>
      <c r="B46" s="278"/>
      <c r="C46" s="279"/>
      <c r="D46" s="280"/>
      <c r="E46" s="281"/>
      <c r="F46" s="389"/>
      <c r="G46" s="389"/>
    </row>
    <row r="47" spans="1:8">
      <c r="A47" s="425"/>
      <c r="B47" s="278"/>
      <c r="C47" s="279"/>
      <c r="D47" s="280"/>
      <c r="E47" s="281"/>
      <c r="F47" s="389"/>
      <c r="G47" s="389"/>
    </row>
    <row r="48" spans="1:8">
      <c r="A48" s="425"/>
      <c r="B48" s="278"/>
      <c r="C48" s="279"/>
      <c r="D48" s="280"/>
      <c r="E48" s="281"/>
      <c r="F48" s="389"/>
      <c r="G48" s="389"/>
    </row>
    <row r="49" spans="1:7">
      <c r="A49" s="425"/>
      <c r="B49" s="278"/>
      <c r="C49" s="279"/>
      <c r="D49" s="280"/>
      <c r="E49" s="281"/>
      <c r="F49" s="389"/>
      <c r="G49" s="389"/>
    </row>
    <row r="50" spans="1:7">
      <c r="A50" s="425"/>
      <c r="B50" s="278"/>
      <c r="C50" s="279"/>
      <c r="D50" s="280"/>
      <c r="E50" s="281"/>
      <c r="F50" s="389"/>
      <c r="G50" s="389"/>
    </row>
    <row r="51" spans="1:7">
      <c r="A51" s="425"/>
      <c r="B51" s="278"/>
      <c r="C51" s="279"/>
      <c r="D51" s="280"/>
      <c r="E51" s="281"/>
      <c r="F51" s="389"/>
      <c r="G51" s="389"/>
    </row>
    <row r="52" spans="1:7">
      <c r="A52" s="425"/>
      <c r="B52" s="278"/>
      <c r="C52" s="279"/>
      <c r="D52" s="280"/>
      <c r="E52" s="281"/>
      <c r="F52" s="389"/>
      <c r="G52" s="389"/>
    </row>
    <row r="53" spans="1:7">
      <c r="A53" s="425"/>
      <c r="B53" s="425"/>
      <c r="C53" s="425"/>
      <c r="D53" s="425"/>
      <c r="E53" s="425"/>
      <c r="F53" s="390"/>
      <c r="G53" s="390"/>
    </row>
    <row r="54" spans="1:7">
      <c r="A54" s="425"/>
      <c r="B54" s="425"/>
      <c r="C54" s="425"/>
      <c r="D54" s="425"/>
      <c r="E54" s="425"/>
      <c r="F54" s="390"/>
      <c r="G54" s="390"/>
    </row>
    <row r="55" spans="1:7">
      <c r="A55" s="425"/>
      <c r="B55" s="425"/>
      <c r="C55" s="425"/>
      <c r="D55" s="425"/>
      <c r="E55" s="425"/>
      <c r="F55" s="390"/>
      <c r="G55" s="390"/>
    </row>
    <row r="56" spans="1:7">
      <c r="A56" s="425"/>
      <c r="B56" s="425"/>
      <c r="C56" s="425"/>
      <c r="D56" s="425"/>
      <c r="E56" s="425"/>
      <c r="F56" s="390"/>
      <c r="G56" s="390"/>
    </row>
    <row r="57" spans="1:7">
      <c r="A57" s="425"/>
      <c r="B57" s="425"/>
      <c r="C57" s="425"/>
      <c r="D57" s="425"/>
      <c r="E57" s="425"/>
      <c r="F57" s="390"/>
      <c r="G57" s="390"/>
    </row>
    <row r="58" spans="1:7">
      <c r="A58" s="425"/>
      <c r="B58" s="425"/>
      <c r="C58" s="425"/>
      <c r="D58" s="425"/>
      <c r="E58" s="425"/>
      <c r="F58" s="390"/>
      <c r="G58" s="390"/>
    </row>
    <row r="59" spans="1:7">
      <c r="A59" s="425"/>
      <c r="B59" s="278"/>
      <c r="C59" s="279"/>
      <c r="D59" s="280"/>
      <c r="E59" s="281"/>
      <c r="F59" s="389"/>
      <c r="G59" s="389"/>
    </row>
    <row r="60" spans="1:7">
      <c r="A60" s="425"/>
      <c r="B60" s="278"/>
      <c r="C60" s="279"/>
      <c r="D60" s="283"/>
      <c r="E60" s="281"/>
      <c r="F60" s="389"/>
      <c r="G60" s="389"/>
    </row>
    <row r="61" spans="1:7">
      <c r="A61" s="425"/>
      <c r="B61" s="278"/>
      <c r="C61" s="279"/>
      <c r="D61" s="280"/>
      <c r="E61" s="281"/>
      <c r="F61" s="389"/>
      <c r="G61" s="389"/>
    </row>
    <row r="62" spans="1:7">
      <c r="A62" s="425"/>
      <c r="B62" s="278"/>
      <c r="C62" s="279"/>
      <c r="D62" s="280"/>
      <c r="E62" s="281"/>
      <c r="F62" s="389"/>
      <c r="G62" s="389"/>
    </row>
    <row r="63" spans="1:7">
      <c r="A63" s="425"/>
      <c r="B63" s="278"/>
      <c r="C63" s="279"/>
      <c r="D63" s="280"/>
      <c r="E63" s="281"/>
      <c r="F63" s="389"/>
      <c r="G63" s="389"/>
    </row>
    <row r="64" spans="1:7">
      <c r="A64" s="426"/>
      <c r="B64" s="285" t="s">
        <v>15</v>
      </c>
      <c r="C64" s="122"/>
      <c r="D64" s="123"/>
      <c r="E64" s="286"/>
      <c r="F64" s="391"/>
      <c r="G64" s="391"/>
    </row>
    <row r="65" spans="1:7">
      <c r="A65" s="835"/>
      <c r="B65" s="126"/>
      <c r="C65" s="122"/>
      <c r="D65" s="123"/>
      <c r="E65" s="286"/>
      <c r="F65" s="391"/>
      <c r="G65" s="391"/>
    </row>
    <row r="66" spans="1:7">
      <c r="A66" s="426" t="s">
        <v>1493</v>
      </c>
      <c r="B66" s="285" t="s">
        <v>658</v>
      </c>
      <c r="C66" s="122"/>
      <c r="D66" s="123"/>
      <c r="E66" s="286"/>
      <c r="F66" s="391"/>
      <c r="G66" s="391"/>
    </row>
    <row r="67" spans="1:7">
      <c r="A67" s="835"/>
      <c r="B67" s="126"/>
      <c r="C67" s="122"/>
      <c r="D67" s="123"/>
      <c r="E67" s="286"/>
      <c r="F67" s="391"/>
      <c r="G67" s="391"/>
    </row>
    <row r="68" spans="1:7">
      <c r="A68" s="835" t="s">
        <v>408</v>
      </c>
      <c r="B68" s="126" t="str">
        <f>B115</f>
        <v>DEMONTAŽNI RADOVI</v>
      </c>
      <c r="C68" s="122"/>
      <c r="D68" s="123"/>
      <c r="F68" s="391">
        <f>F122</f>
        <v>0</v>
      </c>
      <c r="G68" s="391"/>
    </row>
    <row r="69" spans="1:7">
      <c r="A69" s="835"/>
      <c r="B69" s="126"/>
      <c r="C69" s="122"/>
      <c r="D69" s="123"/>
      <c r="F69" s="391"/>
      <c r="G69" s="391"/>
    </row>
    <row r="70" spans="1:7">
      <c r="A70" s="835" t="s">
        <v>410</v>
      </c>
      <c r="B70" s="126" t="str">
        <f>B126</f>
        <v>VANJSKI RAZVOD</v>
      </c>
      <c r="C70" s="122"/>
      <c r="D70" s="123"/>
      <c r="F70" s="391">
        <f>F222</f>
        <v>0</v>
      </c>
      <c r="G70" s="391"/>
    </row>
    <row r="71" spans="1:7">
      <c r="A71" s="835"/>
      <c r="B71" s="126"/>
      <c r="C71" s="122"/>
      <c r="D71" s="123"/>
      <c r="F71" s="391"/>
      <c r="G71" s="391"/>
    </row>
    <row r="72" spans="1:7">
      <c r="A72" s="835" t="s">
        <v>412</v>
      </c>
      <c r="B72" s="126" t="str">
        <f>B225</f>
        <v>ELEKTRIČNE INSTALACIJE GRAĐEVINE</v>
      </c>
      <c r="C72" s="122"/>
      <c r="D72" s="123"/>
      <c r="F72" s="391">
        <f>F860</f>
        <v>0</v>
      </c>
      <c r="G72" s="391"/>
    </row>
    <row r="73" spans="1:7">
      <c r="A73" s="835"/>
      <c r="B73" s="126"/>
      <c r="C73" s="122"/>
      <c r="D73" s="123"/>
      <c r="F73" s="391"/>
      <c r="G73" s="391"/>
    </row>
    <row r="74" spans="1:7">
      <c r="A74" s="835"/>
      <c r="B74" s="384" t="s">
        <v>2212</v>
      </c>
      <c r="C74" s="877"/>
      <c r="D74" s="878"/>
      <c r="E74" s="452"/>
      <c r="F74" s="626">
        <f>SUM(F64:F73)</f>
        <v>0</v>
      </c>
      <c r="G74" s="825"/>
    </row>
    <row r="75" spans="1:7" customFormat="1" ht="15"/>
    <row r="76" spans="1:7" customFormat="1" ht="15"/>
    <row r="77" spans="1:7" customFormat="1" ht="12.95" customHeight="1"/>
    <row r="78" spans="1:7">
      <c r="A78" s="835"/>
      <c r="B78" s="126"/>
      <c r="C78" s="122"/>
      <c r="D78" s="123"/>
      <c r="E78" s="286"/>
      <c r="F78" s="391"/>
      <c r="G78" s="391"/>
    </row>
    <row r="79" spans="1:7">
      <c r="A79" s="835"/>
      <c r="B79" s="126"/>
      <c r="C79" s="122"/>
      <c r="D79" s="123"/>
      <c r="E79" s="286"/>
      <c r="F79" s="391"/>
      <c r="G79" s="391"/>
    </row>
    <row r="80" spans="1:7">
      <c r="A80" s="835"/>
      <c r="B80" s="126"/>
      <c r="C80" s="122"/>
      <c r="D80" s="123"/>
      <c r="E80" s="286"/>
      <c r="F80" s="391"/>
      <c r="G80" s="391"/>
    </row>
    <row r="81" spans="1:7">
      <c r="A81" s="835"/>
      <c r="B81" s="126"/>
      <c r="C81" s="122"/>
      <c r="D81" s="123"/>
      <c r="E81" s="286"/>
      <c r="F81" s="391"/>
      <c r="G81" s="391"/>
    </row>
    <row r="82" spans="1:7">
      <c r="A82" s="835"/>
      <c r="B82" s="126"/>
      <c r="C82" s="122"/>
      <c r="D82" s="123"/>
      <c r="E82" s="286"/>
      <c r="F82" s="391"/>
      <c r="G82" s="391"/>
    </row>
    <row r="83" spans="1:7">
      <c r="A83" s="835"/>
      <c r="B83" s="126"/>
      <c r="C83" s="122"/>
      <c r="D83" s="123"/>
      <c r="E83" s="286"/>
      <c r="F83" s="391"/>
      <c r="G83" s="391"/>
    </row>
    <row r="84" spans="1:7">
      <c r="A84" s="835"/>
      <c r="B84" s="126"/>
      <c r="C84" s="122"/>
      <c r="D84" s="123"/>
      <c r="E84" s="286"/>
      <c r="F84" s="391"/>
      <c r="G84" s="391"/>
    </row>
    <row r="85" spans="1:7">
      <c r="A85" s="835"/>
      <c r="B85" s="126"/>
      <c r="C85" s="122"/>
      <c r="D85" s="123"/>
      <c r="E85" s="286"/>
      <c r="F85" s="391"/>
      <c r="G85" s="391"/>
    </row>
    <row r="86" spans="1:7">
      <c r="A86" s="835"/>
      <c r="B86" s="288"/>
      <c r="C86" s="122"/>
      <c r="D86" s="123"/>
      <c r="E86" s="286"/>
      <c r="F86" s="391"/>
      <c r="G86" s="391"/>
    </row>
    <row r="87" spans="1:7">
      <c r="A87" s="835"/>
      <c r="B87" s="288"/>
      <c r="C87" s="122"/>
      <c r="D87" s="123"/>
      <c r="E87" s="286"/>
      <c r="F87" s="391"/>
      <c r="G87" s="391"/>
    </row>
    <row r="88" spans="1:7">
      <c r="A88" s="835"/>
      <c r="B88" s="288"/>
      <c r="C88" s="122"/>
      <c r="D88" s="123"/>
      <c r="E88" s="286"/>
      <c r="F88" s="391"/>
      <c r="G88" s="391"/>
    </row>
    <row r="89" spans="1:7">
      <c r="A89" s="835"/>
      <c r="B89" s="288"/>
      <c r="C89" s="122"/>
      <c r="D89" s="123"/>
      <c r="E89" s="286"/>
      <c r="F89" s="391"/>
      <c r="G89" s="391"/>
    </row>
    <row r="90" spans="1:7">
      <c r="A90" s="835"/>
      <c r="B90" s="288"/>
      <c r="C90" s="122"/>
      <c r="D90" s="123"/>
      <c r="E90" s="286"/>
      <c r="F90" s="391"/>
      <c r="G90" s="391"/>
    </row>
    <row r="91" spans="1:7">
      <c r="A91" s="835"/>
      <c r="B91" s="288"/>
      <c r="C91" s="122"/>
      <c r="D91" s="123"/>
      <c r="E91" s="286"/>
      <c r="F91" s="391"/>
      <c r="G91" s="391"/>
    </row>
    <row r="92" spans="1:7">
      <c r="A92" s="835"/>
      <c r="B92" s="288"/>
      <c r="C92" s="122"/>
      <c r="D92" s="123"/>
      <c r="E92" s="286"/>
      <c r="F92" s="391"/>
      <c r="G92" s="391"/>
    </row>
    <row r="93" spans="1:7">
      <c r="A93" s="835"/>
      <c r="B93" s="288"/>
      <c r="C93" s="122"/>
      <c r="D93" s="123"/>
      <c r="E93" s="286"/>
      <c r="F93" s="391"/>
      <c r="G93" s="391"/>
    </row>
    <row r="94" spans="1:7">
      <c r="A94" s="835"/>
      <c r="B94" s="288"/>
      <c r="C94" s="122"/>
      <c r="D94" s="123"/>
      <c r="E94" s="286"/>
      <c r="F94" s="391"/>
      <c r="G94" s="391"/>
    </row>
    <row r="95" spans="1:7">
      <c r="A95" s="835"/>
      <c r="B95" s="288"/>
      <c r="C95" s="122"/>
      <c r="D95" s="123"/>
      <c r="E95" s="286"/>
      <c r="F95" s="391"/>
      <c r="G95" s="391"/>
    </row>
    <row r="96" spans="1:7">
      <c r="A96" s="835"/>
      <c r="B96" s="288"/>
      <c r="C96" s="122"/>
      <c r="D96" s="123"/>
      <c r="E96" s="286"/>
      <c r="F96" s="391"/>
      <c r="G96" s="391"/>
    </row>
    <row r="97" spans="1:7">
      <c r="A97" s="835"/>
      <c r="B97" s="288"/>
      <c r="C97" s="122"/>
      <c r="D97" s="123"/>
      <c r="E97" s="286"/>
      <c r="F97" s="391"/>
      <c r="G97" s="391"/>
    </row>
    <row r="98" spans="1:7">
      <c r="A98" s="835"/>
      <c r="B98" s="288"/>
      <c r="C98" s="122"/>
      <c r="D98" s="123"/>
      <c r="E98" s="286"/>
      <c r="F98" s="391"/>
      <c r="G98" s="391"/>
    </row>
    <row r="99" spans="1:7">
      <c r="A99" s="835"/>
      <c r="B99" s="288"/>
      <c r="C99" s="122"/>
      <c r="D99" s="123"/>
      <c r="E99" s="286"/>
      <c r="F99" s="391"/>
      <c r="G99" s="391"/>
    </row>
    <row r="100" spans="1:7">
      <c r="A100" s="835"/>
      <c r="B100" s="288"/>
      <c r="C100" s="122"/>
      <c r="D100" s="123"/>
      <c r="E100" s="286"/>
      <c r="F100" s="391"/>
      <c r="G100" s="391"/>
    </row>
    <row r="101" spans="1:7">
      <c r="A101" s="835"/>
      <c r="B101" s="288"/>
      <c r="C101" s="122"/>
      <c r="D101" s="123"/>
      <c r="E101" s="286"/>
      <c r="F101" s="391"/>
      <c r="G101" s="391"/>
    </row>
    <row r="102" spans="1:7">
      <c r="A102" s="835"/>
      <c r="B102" s="288"/>
      <c r="C102" s="122"/>
      <c r="D102" s="123"/>
      <c r="E102" s="286"/>
      <c r="F102" s="391"/>
      <c r="G102" s="391"/>
    </row>
    <row r="103" spans="1:7">
      <c r="A103" s="835"/>
      <c r="B103" s="288"/>
      <c r="C103" s="122"/>
      <c r="D103" s="123"/>
      <c r="E103" s="286"/>
      <c r="F103" s="391"/>
      <c r="G103" s="391"/>
    </row>
    <row r="104" spans="1:7">
      <c r="A104" s="835"/>
      <c r="B104" s="288"/>
      <c r="C104" s="122"/>
      <c r="D104" s="123"/>
      <c r="E104" s="286"/>
      <c r="F104" s="391"/>
      <c r="G104" s="391"/>
    </row>
    <row r="105" spans="1:7">
      <c r="A105" s="835"/>
      <c r="B105" s="288"/>
      <c r="C105" s="122"/>
      <c r="D105" s="123"/>
      <c r="E105" s="286"/>
      <c r="F105" s="391"/>
      <c r="G105" s="391"/>
    </row>
    <row r="106" spans="1:7">
      <c r="A106" s="835"/>
      <c r="B106" s="288"/>
      <c r="C106" s="122"/>
      <c r="D106" s="123"/>
      <c r="E106" s="286"/>
      <c r="F106" s="391"/>
      <c r="G106" s="391"/>
    </row>
    <row r="107" spans="1:7">
      <c r="A107" s="835"/>
      <c r="B107" s="288"/>
      <c r="C107" s="122"/>
      <c r="D107" s="123"/>
      <c r="E107" s="286"/>
      <c r="F107" s="391"/>
      <c r="G107" s="391"/>
    </row>
    <row r="108" spans="1:7">
      <c r="A108" s="835"/>
      <c r="B108" s="288"/>
      <c r="C108" s="122"/>
      <c r="D108" s="123"/>
      <c r="E108" s="286"/>
      <c r="F108" s="391"/>
      <c r="G108" s="391"/>
    </row>
    <row r="109" spans="1:7">
      <c r="A109" s="835"/>
      <c r="B109" s="288"/>
      <c r="C109" s="122"/>
      <c r="D109" s="123"/>
      <c r="E109" s="286"/>
      <c r="F109" s="391"/>
      <c r="G109" s="391"/>
    </row>
    <row r="110" spans="1:7">
      <c r="A110" s="835"/>
      <c r="B110" s="288"/>
      <c r="C110" s="122"/>
      <c r="D110" s="123"/>
      <c r="E110" s="286"/>
      <c r="F110" s="391"/>
      <c r="G110" s="391"/>
    </row>
    <row r="111" spans="1:7">
      <c r="A111" s="835"/>
      <c r="B111" s="288"/>
      <c r="C111" s="122"/>
      <c r="D111" s="123"/>
      <c r="E111" s="286"/>
      <c r="F111" s="391"/>
      <c r="G111" s="391"/>
    </row>
    <row r="112" spans="1:7">
      <c r="A112" s="835"/>
      <c r="B112" s="288"/>
      <c r="C112" s="122"/>
      <c r="D112" s="123"/>
      <c r="E112" s="286"/>
      <c r="F112" s="391"/>
      <c r="G112" s="391"/>
    </row>
    <row r="113" spans="1:8">
      <c r="A113" s="835"/>
      <c r="B113" s="288"/>
      <c r="C113" s="122"/>
      <c r="D113" s="123"/>
      <c r="E113" s="286"/>
      <c r="F113" s="391"/>
      <c r="G113" s="391"/>
    </row>
    <row r="114" spans="1:8">
      <c r="A114" s="835"/>
      <c r="B114" s="288"/>
      <c r="C114" s="122"/>
      <c r="D114" s="123"/>
      <c r="E114" s="286"/>
      <c r="F114" s="391"/>
      <c r="G114" s="391"/>
    </row>
    <row r="115" spans="1:8">
      <c r="A115" s="426" t="s">
        <v>408</v>
      </c>
      <c r="B115" s="285" t="s">
        <v>659</v>
      </c>
      <c r="C115" s="122"/>
      <c r="D115" s="123"/>
      <c r="E115" s="286"/>
      <c r="F115" s="391"/>
      <c r="G115" s="391"/>
    </row>
    <row r="116" spans="1:8">
      <c r="A116" s="835"/>
      <c r="B116" s="126"/>
      <c r="C116" s="122"/>
      <c r="D116" s="123"/>
      <c r="E116" s="286"/>
      <c r="F116" s="391"/>
      <c r="G116" s="391"/>
    </row>
    <row r="117" spans="1:8" s="169" customFormat="1">
      <c r="A117" s="427" t="s">
        <v>39</v>
      </c>
      <c r="B117" s="290" t="s">
        <v>40</v>
      </c>
      <c r="C117" s="290" t="s">
        <v>41</v>
      </c>
      <c r="D117" s="291" t="s">
        <v>42</v>
      </c>
      <c r="E117" s="427" t="s">
        <v>43</v>
      </c>
      <c r="F117" s="392" t="s">
        <v>44</v>
      </c>
      <c r="G117" s="392"/>
      <c r="H117" s="292"/>
    </row>
    <row r="118" spans="1:8" ht="76.5">
      <c r="A118" s="835" t="s">
        <v>522</v>
      </c>
      <c r="B118" s="126" t="s">
        <v>2438</v>
      </c>
      <c r="C118" s="304" t="s">
        <v>70</v>
      </c>
      <c r="D118" s="123">
        <v>1</v>
      </c>
      <c r="E118" s="78"/>
      <c r="F118" s="391">
        <f>E118*D118</f>
        <v>0</v>
      </c>
      <c r="G118" s="391"/>
    </row>
    <row r="119" spans="1:8">
      <c r="A119" s="835"/>
      <c r="B119" s="145"/>
      <c r="C119" s="122"/>
      <c r="D119" s="123"/>
      <c r="E119" s="78"/>
      <c r="F119" s="391"/>
      <c r="G119" s="391"/>
    </row>
    <row r="120" spans="1:8" ht="25.5">
      <c r="A120" s="835" t="s">
        <v>529</v>
      </c>
      <c r="B120" s="144" t="s">
        <v>660</v>
      </c>
      <c r="C120" s="304" t="s">
        <v>70</v>
      </c>
      <c r="D120" s="123">
        <v>1</v>
      </c>
      <c r="E120" s="78"/>
      <c r="F120" s="391">
        <f>E120*D120</f>
        <v>0</v>
      </c>
      <c r="G120" s="391"/>
    </row>
    <row r="121" spans="1:8" ht="13.5" thickBot="1">
      <c r="A121" s="835"/>
      <c r="B121" s="126"/>
      <c r="C121" s="122"/>
      <c r="D121" s="123"/>
      <c r="E121" s="78"/>
      <c r="F121" s="391"/>
      <c r="G121" s="391"/>
    </row>
    <row r="122" spans="1:8" ht="13.5" thickBot="1">
      <c r="A122" s="835"/>
      <c r="B122" s="293" t="s">
        <v>49</v>
      </c>
      <c r="C122" s="294"/>
      <c r="D122" s="295"/>
      <c r="E122" s="296"/>
      <c r="F122" s="393">
        <f>SUM(F118:F121)</f>
        <v>0</v>
      </c>
      <c r="G122" s="825"/>
    </row>
    <row r="123" spans="1:8">
      <c r="A123" s="835"/>
      <c r="B123" s="126"/>
      <c r="C123" s="122"/>
      <c r="D123" s="123"/>
      <c r="E123" s="78"/>
      <c r="F123" s="391"/>
      <c r="G123" s="391"/>
    </row>
    <row r="124" spans="1:8">
      <c r="A124" s="835"/>
      <c r="B124" s="126"/>
      <c r="C124" s="122"/>
      <c r="D124" s="123"/>
      <c r="E124" s="78"/>
      <c r="F124" s="391"/>
      <c r="G124" s="391"/>
    </row>
    <row r="125" spans="1:8">
      <c r="A125" s="835"/>
      <c r="B125" s="126"/>
      <c r="C125" s="122"/>
      <c r="D125" s="123"/>
      <c r="E125" s="78"/>
      <c r="F125" s="391"/>
      <c r="G125" s="391"/>
    </row>
    <row r="126" spans="1:8">
      <c r="A126" s="426" t="s">
        <v>410</v>
      </c>
      <c r="B126" s="285" t="s">
        <v>661</v>
      </c>
      <c r="C126" s="122"/>
      <c r="D126" s="123"/>
      <c r="E126" s="78"/>
      <c r="F126" s="391"/>
      <c r="G126" s="391"/>
    </row>
    <row r="127" spans="1:8">
      <c r="A127" s="426"/>
      <c r="B127" s="285"/>
      <c r="C127" s="122"/>
      <c r="D127" s="123"/>
      <c r="E127" s="78"/>
      <c r="F127" s="391"/>
      <c r="G127" s="391"/>
    </row>
    <row r="128" spans="1:8">
      <c r="A128" s="427" t="s">
        <v>39</v>
      </c>
      <c r="B128" s="290" t="s">
        <v>40</v>
      </c>
      <c r="C128" s="290" t="s">
        <v>41</v>
      </c>
      <c r="D128" s="291" t="s">
        <v>42</v>
      </c>
      <c r="E128" s="297" t="s">
        <v>43</v>
      </c>
      <c r="F128" s="392" t="s">
        <v>44</v>
      </c>
      <c r="G128" s="392"/>
      <c r="H128" s="834"/>
    </row>
    <row r="129" spans="1:9" s="302" customFormat="1">
      <c r="A129" s="298" t="s">
        <v>662</v>
      </c>
      <c r="B129" s="299" t="s">
        <v>663</v>
      </c>
      <c r="C129" s="300"/>
      <c r="D129" s="301"/>
      <c r="E129" s="879"/>
      <c r="F129" s="394"/>
      <c r="G129" s="394"/>
    </row>
    <row r="130" spans="1:9">
      <c r="B130" s="303"/>
      <c r="D130" s="305"/>
      <c r="E130" s="306"/>
      <c r="H130" s="834"/>
    </row>
    <row r="131" spans="1:9">
      <c r="A131" s="292" t="s">
        <v>533</v>
      </c>
      <c r="B131" s="303" t="s">
        <v>664</v>
      </c>
      <c r="C131" s="834"/>
      <c r="D131" s="834"/>
      <c r="E131" s="834"/>
      <c r="H131" s="834"/>
    </row>
    <row r="132" spans="1:9" ht="25.5">
      <c r="B132" s="893" t="s">
        <v>2590</v>
      </c>
      <c r="D132" s="305"/>
      <c r="E132" s="306"/>
      <c r="F132" s="395" t="str">
        <f t="shared" ref="F132:F182" si="0">IF(N(E132),ROUND(E132*D132,2),"")</f>
        <v/>
      </c>
      <c r="H132" s="834"/>
    </row>
    <row r="133" spans="1:9" ht="25.5">
      <c r="B133" s="303" t="s">
        <v>665</v>
      </c>
      <c r="D133" s="305"/>
      <c r="E133" s="306"/>
      <c r="F133" s="395" t="str">
        <f t="shared" si="0"/>
        <v/>
      </c>
      <c r="H133" s="834"/>
    </row>
    <row r="134" spans="1:9">
      <c r="B134" s="303" t="s">
        <v>2042</v>
      </c>
      <c r="C134" s="304" t="s">
        <v>120</v>
      </c>
      <c r="D134" s="305">
        <v>30</v>
      </c>
      <c r="E134" s="306"/>
      <c r="F134" s="385">
        <f>D134*E134</f>
        <v>0</v>
      </c>
      <c r="H134" s="287"/>
      <c r="I134" s="826"/>
    </row>
    <row r="135" spans="1:9">
      <c r="B135" s="303"/>
      <c r="D135" s="305"/>
      <c r="E135" s="306"/>
      <c r="F135" s="395" t="str">
        <f t="shared" si="0"/>
        <v/>
      </c>
      <c r="H135" s="834"/>
      <c r="I135" s="826"/>
    </row>
    <row r="136" spans="1:9">
      <c r="A136" s="292" t="s">
        <v>535</v>
      </c>
      <c r="B136" s="303" t="s">
        <v>666</v>
      </c>
      <c r="C136" s="834"/>
      <c r="D136" s="834"/>
      <c r="E136" s="834"/>
      <c r="H136" s="834"/>
      <c r="I136" s="826"/>
    </row>
    <row r="137" spans="1:9">
      <c r="B137" s="303" t="s">
        <v>667</v>
      </c>
      <c r="D137" s="305"/>
      <c r="E137" s="306"/>
      <c r="F137" s="395" t="str">
        <f t="shared" si="0"/>
        <v/>
      </c>
      <c r="H137" s="834"/>
      <c r="I137" s="826"/>
    </row>
    <row r="138" spans="1:9" ht="63.75">
      <c r="B138" s="303" t="s">
        <v>668</v>
      </c>
      <c r="D138" s="305"/>
      <c r="E138" s="306"/>
      <c r="F138" s="395" t="str">
        <f t="shared" si="0"/>
        <v/>
      </c>
      <c r="H138" s="834"/>
      <c r="I138" s="826"/>
    </row>
    <row r="139" spans="1:9" ht="25.5">
      <c r="B139" s="303" t="s">
        <v>2041</v>
      </c>
      <c r="C139" s="304" t="s">
        <v>48</v>
      </c>
      <c r="D139" s="913">
        <v>12</v>
      </c>
      <c r="E139" s="306"/>
      <c r="F139" s="385">
        <f>D139*E139</f>
        <v>0</v>
      </c>
      <c r="H139" s="287"/>
      <c r="I139" s="826"/>
    </row>
    <row r="140" spans="1:9">
      <c r="B140" s="303"/>
      <c r="D140" s="305"/>
      <c r="E140" s="306"/>
      <c r="H140" s="287"/>
      <c r="I140" s="826"/>
    </row>
    <row r="141" spans="1:9">
      <c r="A141" s="292" t="s">
        <v>538</v>
      </c>
      <c r="B141" s="303" t="s">
        <v>669</v>
      </c>
      <c r="C141" s="304" t="s">
        <v>120</v>
      </c>
      <c r="D141" s="305">
        <v>45</v>
      </c>
      <c r="E141" s="306"/>
      <c r="F141" s="385">
        <f>D141*E141</f>
        <v>0</v>
      </c>
      <c r="H141" s="287"/>
      <c r="I141" s="826"/>
    </row>
    <row r="142" spans="1:9">
      <c r="B142" s="303"/>
      <c r="D142" s="305"/>
      <c r="E142" s="306"/>
      <c r="H142" s="834"/>
      <c r="I142" s="826"/>
    </row>
    <row r="143" spans="1:9">
      <c r="A143" s="292" t="s">
        <v>541</v>
      </c>
      <c r="B143" s="303" t="s">
        <v>671</v>
      </c>
      <c r="C143" s="834"/>
      <c r="D143" s="834"/>
      <c r="E143" s="834"/>
      <c r="H143" s="834"/>
      <c r="I143" s="826"/>
    </row>
    <row r="144" spans="1:9" ht="25.5">
      <c r="B144" s="303" t="s">
        <v>2900</v>
      </c>
      <c r="D144" s="305"/>
      <c r="E144" s="306"/>
      <c r="F144" s="395" t="str">
        <f t="shared" si="0"/>
        <v/>
      </c>
      <c r="H144" s="834"/>
      <c r="I144" s="826"/>
    </row>
    <row r="145" spans="1:9" ht="89.25">
      <c r="B145" s="303" t="s">
        <v>672</v>
      </c>
      <c r="D145" s="305"/>
      <c r="E145" s="306"/>
      <c r="F145" s="395" t="str">
        <f t="shared" si="0"/>
        <v/>
      </c>
      <c r="H145" s="834"/>
      <c r="I145" s="826"/>
    </row>
    <row r="146" spans="1:9" ht="25.5">
      <c r="B146" s="303" t="s">
        <v>2040</v>
      </c>
      <c r="C146" s="304" t="s">
        <v>214</v>
      </c>
      <c r="D146" s="913">
        <v>14.4</v>
      </c>
      <c r="E146" s="306"/>
      <c r="F146" s="385">
        <f>D146*E146</f>
        <v>0</v>
      </c>
      <c r="H146" s="287"/>
      <c r="I146" s="826"/>
    </row>
    <row r="147" spans="1:9">
      <c r="B147" s="303"/>
      <c r="D147" s="305"/>
      <c r="E147" s="306"/>
      <c r="H147" s="834"/>
      <c r="I147" s="826"/>
    </row>
    <row r="148" spans="1:9" ht="25.5">
      <c r="A148" s="292" t="s">
        <v>544</v>
      </c>
      <c r="B148" s="893" t="s">
        <v>2850</v>
      </c>
      <c r="C148" s="304" t="s">
        <v>214</v>
      </c>
      <c r="D148" s="305">
        <v>1</v>
      </c>
      <c r="E148" s="306"/>
      <c r="F148" s="385">
        <f>D148*E148</f>
        <v>0</v>
      </c>
      <c r="H148" s="287"/>
      <c r="I148" s="826"/>
    </row>
    <row r="149" spans="1:9">
      <c r="B149" s="303"/>
      <c r="D149" s="305"/>
      <c r="E149" s="306"/>
      <c r="F149" s="395" t="str">
        <f t="shared" ref="F149:F152" si="1">IF(N(E149),ROUND(E149*D149,2),"")</f>
        <v/>
      </c>
      <c r="H149" s="834"/>
      <c r="I149" s="826"/>
    </row>
    <row r="150" spans="1:9">
      <c r="A150" s="292" t="s">
        <v>545</v>
      </c>
      <c r="B150" s="303" t="s">
        <v>673</v>
      </c>
      <c r="D150" s="305"/>
      <c r="E150" s="306"/>
      <c r="F150" s="395" t="str">
        <f t="shared" si="1"/>
        <v/>
      </c>
      <c r="H150" s="834"/>
      <c r="I150" s="826"/>
    </row>
    <row r="151" spans="1:9" ht="63.75">
      <c r="B151" s="303" t="s">
        <v>674</v>
      </c>
      <c r="D151" s="305"/>
      <c r="E151" s="306"/>
      <c r="F151" s="395" t="str">
        <f t="shared" si="1"/>
        <v/>
      </c>
      <c r="H151" s="834"/>
      <c r="I151" s="826"/>
    </row>
    <row r="152" spans="1:9">
      <c r="B152" s="303" t="s">
        <v>675</v>
      </c>
      <c r="D152" s="305"/>
      <c r="E152" s="306"/>
      <c r="F152" s="395" t="str">
        <f t="shared" si="1"/>
        <v/>
      </c>
      <c r="H152" s="834"/>
      <c r="I152" s="826"/>
    </row>
    <row r="153" spans="1:9" ht="25.5">
      <c r="A153" s="292" t="s">
        <v>71</v>
      </c>
      <c r="B153" s="914" t="s">
        <v>2901</v>
      </c>
      <c r="C153" s="304" t="s">
        <v>120</v>
      </c>
      <c r="D153" s="305">
        <v>150</v>
      </c>
      <c r="E153" s="306"/>
      <c r="F153" s="385">
        <f t="shared" ref="F153:F155" si="2">D153*E153</f>
        <v>0</v>
      </c>
      <c r="H153" s="287"/>
      <c r="I153" s="826"/>
    </row>
    <row r="154" spans="1:9" ht="25.5">
      <c r="A154" s="292" t="s">
        <v>72</v>
      </c>
      <c r="B154" s="303" t="s">
        <v>2937</v>
      </c>
      <c r="C154" s="304" t="s">
        <v>120</v>
      </c>
      <c r="D154" s="305">
        <v>40</v>
      </c>
      <c r="E154" s="306"/>
      <c r="F154" s="385">
        <f t="shared" si="2"/>
        <v>0</v>
      </c>
      <c r="H154" s="287"/>
      <c r="I154" s="826"/>
    </row>
    <row r="155" spans="1:9" ht="25.5">
      <c r="A155" s="292" t="s">
        <v>73</v>
      </c>
      <c r="B155" s="914" t="s">
        <v>2902</v>
      </c>
      <c r="C155" s="304" t="s">
        <v>120</v>
      </c>
      <c r="D155" s="305">
        <v>20</v>
      </c>
      <c r="E155" s="306"/>
      <c r="F155" s="385">
        <f t="shared" si="2"/>
        <v>0</v>
      </c>
      <c r="H155" s="287"/>
      <c r="I155" s="826"/>
    </row>
    <row r="156" spans="1:9" ht="25.5">
      <c r="A156" s="292" t="s">
        <v>74</v>
      </c>
      <c r="B156" s="893" t="s">
        <v>2851</v>
      </c>
      <c r="C156" s="304" t="s">
        <v>120</v>
      </c>
      <c r="D156" s="305">
        <v>6</v>
      </c>
      <c r="E156" s="306"/>
      <c r="F156" s="385">
        <f>D156*E156</f>
        <v>0</v>
      </c>
      <c r="H156" s="287"/>
      <c r="I156" s="826"/>
    </row>
    <row r="157" spans="1:9">
      <c r="B157" s="303"/>
      <c r="D157" s="305"/>
      <c r="E157" s="306"/>
      <c r="F157" s="395" t="str">
        <f t="shared" si="0"/>
        <v/>
      </c>
      <c r="H157" s="834"/>
      <c r="I157" s="826"/>
    </row>
    <row r="158" spans="1:9">
      <c r="A158" s="292" t="s">
        <v>547</v>
      </c>
      <c r="B158" s="303" t="s">
        <v>676</v>
      </c>
      <c r="C158" s="834"/>
      <c r="D158" s="834"/>
      <c r="E158" s="834"/>
      <c r="H158" s="834"/>
      <c r="I158" s="826"/>
    </row>
    <row r="159" spans="1:9" ht="51">
      <c r="B159" s="303" t="s">
        <v>677</v>
      </c>
      <c r="D159" s="305"/>
      <c r="E159" s="306"/>
      <c r="F159" s="395" t="str">
        <f t="shared" si="0"/>
        <v/>
      </c>
      <c r="H159" s="834"/>
      <c r="I159" s="826"/>
    </row>
    <row r="160" spans="1:9">
      <c r="B160" s="303" t="s">
        <v>678</v>
      </c>
      <c r="C160" s="304" t="s">
        <v>214</v>
      </c>
      <c r="D160" s="305">
        <v>9</v>
      </c>
      <c r="E160" s="306"/>
      <c r="F160" s="385">
        <f>D160*E160</f>
        <v>0</v>
      </c>
      <c r="H160" s="287"/>
      <c r="I160" s="826"/>
    </row>
    <row r="161" spans="1:9">
      <c r="B161" s="303"/>
      <c r="D161" s="305"/>
      <c r="E161" s="306"/>
      <c r="F161" s="395" t="str">
        <f t="shared" si="0"/>
        <v/>
      </c>
      <c r="H161" s="834"/>
      <c r="I161" s="826"/>
    </row>
    <row r="162" spans="1:9" ht="25.5">
      <c r="A162" s="292" t="s">
        <v>549</v>
      </c>
      <c r="B162" s="303" t="s">
        <v>679</v>
      </c>
      <c r="C162" s="304" t="s">
        <v>214</v>
      </c>
      <c r="D162" s="305">
        <v>1</v>
      </c>
      <c r="E162" s="306"/>
      <c r="F162" s="385">
        <f>D162*E162</f>
        <v>0</v>
      </c>
      <c r="H162" s="287"/>
      <c r="I162" s="826"/>
    </row>
    <row r="163" spans="1:9">
      <c r="B163" s="303"/>
      <c r="D163" s="305"/>
      <c r="E163" s="306"/>
      <c r="F163" s="395" t="str">
        <f t="shared" si="0"/>
        <v/>
      </c>
      <c r="H163" s="834"/>
      <c r="I163" s="826"/>
    </row>
    <row r="164" spans="1:9">
      <c r="A164" s="292" t="s">
        <v>551</v>
      </c>
      <c r="B164" s="303" t="s">
        <v>680</v>
      </c>
      <c r="C164" s="834"/>
      <c r="D164" s="834"/>
      <c r="E164" s="834"/>
      <c r="H164" s="834"/>
      <c r="I164" s="826"/>
    </row>
    <row r="165" spans="1:9" ht="51">
      <c r="B165" s="303" t="s">
        <v>681</v>
      </c>
      <c r="D165" s="305"/>
      <c r="E165" s="306"/>
      <c r="F165" s="395" t="str">
        <f t="shared" si="0"/>
        <v/>
      </c>
      <c r="H165" s="834"/>
      <c r="I165" s="826"/>
    </row>
    <row r="166" spans="1:9" ht="25.5">
      <c r="B166" s="303" t="s">
        <v>2039</v>
      </c>
      <c r="C166" s="304" t="s">
        <v>214</v>
      </c>
      <c r="D166" s="913">
        <v>10.8</v>
      </c>
      <c r="E166" s="306"/>
      <c r="F166" s="385">
        <f>D166*E166</f>
        <v>0</v>
      </c>
      <c r="H166" s="287"/>
      <c r="I166" s="826"/>
    </row>
    <row r="167" spans="1:9">
      <c r="B167" s="303"/>
      <c r="D167" s="305"/>
      <c r="E167" s="306"/>
      <c r="F167" s="395" t="str">
        <f t="shared" si="0"/>
        <v/>
      </c>
      <c r="H167" s="834"/>
      <c r="I167" s="826"/>
    </row>
    <row r="168" spans="1:9">
      <c r="A168" s="292" t="s">
        <v>553</v>
      </c>
      <c r="B168" s="303" t="s">
        <v>682</v>
      </c>
      <c r="C168" s="834"/>
      <c r="D168" s="834"/>
      <c r="E168" s="834"/>
      <c r="H168" s="834"/>
      <c r="I168" s="826"/>
    </row>
    <row r="169" spans="1:9" ht="25.5">
      <c r="B169" s="303" t="s">
        <v>683</v>
      </c>
      <c r="D169" s="305"/>
      <c r="E169" s="306"/>
      <c r="F169" s="395" t="str">
        <f t="shared" si="0"/>
        <v/>
      </c>
      <c r="H169" s="834"/>
      <c r="I169" s="826"/>
    </row>
    <row r="170" spans="1:9">
      <c r="B170" s="303" t="s">
        <v>2038</v>
      </c>
      <c r="C170" s="304" t="s">
        <v>120</v>
      </c>
      <c r="D170" s="913">
        <v>45</v>
      </c>
      <c r="E170" s="306"/>
      <c r="F170" s="385">
        <f>D170*E170</f>
        <v>0</v>
      </c>
      <c r="H170" s="287"/>
      <c r="I170" s="826"/>
    </row>
    <row r="171" spans="1:9">
      <c r="B171" s="303"/>
      <c r="D171" s="305"/>
      <c r="E171" s="306"/>
      <c r="F171" s="395" t="str">
        <f t="shared" si="0"/>
        <v/>
      </c>
      <c r="H171" s="834"/>
      <c r="I171" s="826"/>
    </row>
    <row r="172" spans="1:9">
      <c r="A172" s="292" t="s">
        <v>554</v>
      </c>
      <c r="B172" s="303" t="s">
        <v>2852</v>
      </c>
      <c r="C172" s="834"/>
      <c r="D172" s="834"/>
      <c r="E172" s="834"/>
      <c r="H172" s="834"/>
      <c r="I172" s="826"/>
    </row>
    <row r="173" spans="1:9" ht="38.25">
      <c r="B173" s="303" t="s">
        <v>2595</v>
      </c>
      <c r="D173" s="305"/>
      <c r="E173" s="306"/>
      <c r="F173" s="395" t="str">
        <f t="shared" si="0"/>
        <v/>
      </c>
      <c r="H173" s="834"/>
      <c r="I173" s="826"/>
    </row>
    <row r="174" spans="1:9">
      <c r="B174" s="303" t="s">
        <v>2037</v>
      </c>
      <c r="C174" s="304" t="s">
        <v>120</v>
      </c>
      <c r="D174" s="913">
        <v>45</v>
      </c>
      <c r="E174" s="306"/>
      <c r="F174" s="385">
        <f>D174*E174</f>
        <v>0</v>
      </c>
      <c r="H174" s="287"/>
      <c r="I174" s="826"/>
    </row>
    <row r="175" spans="1:9">
      <c r="B175" s="303"/>
      <c r="D175" s="305"/>
      <c r="E175" s="306"/>
      <c r="F175" s="395" t="str">
        <f t="shared" si="0"/>
        <v/>
      </c>
      <c r="H175" s="834"/>
      <c r="I175" s="826"/>
    </row>
    <row r="176" spans="1:9">
      <c r="A176" s="292" t="s">
        <v>556</v>
      </c>
      <c r="B176" s="303" t="s">
        <v>684</v>
      </c>
      <c r="D176" s="305"/>
      <c r="E176" s="306"/>
      <c r="F176" s="395" t="str">
        <f t="shared" si="0"/>
        <v/>
      </c>
      <c r="H176" s="834"/>
      <c r="I176" s="826"/>
    </row>
    <row r="177" spans="1:9" ht="102">
      <c r="B177" s="303" t="s">
        <v>685</v>
      </c>
      <c r="D177" s="305"/>
      <c r="E177" s="306"/>
      <c r="F177" s="395" t="str">
        <f t="shared" si="0"/>
        <v/>
      </c>
      <c r="H177" s="834"/>
      <c r="I177" s="826"/>
    </row>
    <row r="178" spans="1:9" ht="25.5">
      <c r="B178" s="303" t="s">
        <v>686</v>
      </c>
      <c r="D178" s="305"/>
      <c r="E178" s="306"/>
      <c r="F178" s="395" t="str">
        <f t="shared" si="0"/>
        <v/>
      </c>
      <c r="H178" s="834"/>
      <c r="I178" s="826"/>
    </row>
    <row r="179" spans="1:9">
      <c r="A179" s="292" t="s">
        <v>71</v>
      </c>
      <c r="B179" s="303" t="s">
        <v>687</v>
      </c>
      <c r="C179" s="304" t="s">
        <v>45</v>
      </c>
      <c r="D179" s="305">
        <v>1</v>
      </c>
      <c r="E179" s="306"/>
      <c r="F179" s="385">
        <f>D179*E179</f>
        <v>0</v>
      </c>
      <c r="H179" s="287"/>
      <c r="I179" s="826"/>
    </row>
    <row r="180" spans="1:9">
      <c r="B180" s="303"/>
      <c r="D180" s="305"/>
      <c r="E180" s="306"/>
      <c r="F180" s="395" t="str">
        <f t="shared" si="0"/>
        <v/>
      </c>
      <c r="H180" s="834"/>
      <c r="I180" s="826"/>
    </row>
    <row r="181" spans="1:9" ht="38.25">
      <c r="A181" s="292" t="s">
        <v>558</v>
      </c>
      <c r="B181" s="303" t="s">
        <v>2389</v>
      </c>
      <c r="C181" s="834"/>
      <c r="D181" s="834"/>
      <c r="E181" s="834"/>
      <c r="H181" s="834"/>
      <c r="I181" s="826"/>
    </row>
    <row r="182" spans="1:9" ht="63.75">
      <c r="B182" s="303" t="s">
        <v>688</v>
      </c>
      <c r="D182" s="305"/>
      <c r="E182" s="306"/>
      <c r="F182" s="395" t="str">
        <f t="shared" si="0"/>
        <v/>
      </c>
      <c r="H182" s="834"/>
      <c r="I182" s="826"/>
    </row>
    <row r="183" spans="1:9">
      <c r="B183" s="303" t="s">
        <v>689</v>
      </c>
      <c r="C183" s="304" t="s">
        <v>214</v>
      </c>
      <c r="D183" s="913">
        <v>1</v>
      </c>
      <c r="E183" s="306"/>
      <c r="F183" s="385">
        <f>D183*E183</f>
        <v>0</v>
      </c>
      <c r="H183" s="287"/>
      <c r="I183" s="826"/>
    </row>
    <row r="184" spans="1:9">
      <c r="B184" s="303"/>
      <c r="D184" s="305"/>
      <c r="E184" s="306"/>
      <c r="H184" s="834"/>
      <c r="I184" s="826"/>
    </row>
    <row r="185" spans="1:9" s="302" customFormat="1">
      <c r="A185" s="298" t="s">
        <v>690</v>
      </c>
      <c r="B185" s="299" t="s">
        <v>691</v>
      </c>
      <c r="C185" s="300"/>
      <c r="D185" s="301"/>
      <c r="E185" s="879"/>
      <c r="F185" s="394" t="str">
        <f>IF(N(E185),ROUND(E185*D185,2),"")</f>
        <v/>
      </c>
      <c r="G185" s="394"/>
      <c r="I185" s="826"/>
    </row>
    <row r="186" spans="1:9">
      <c r="B186" s="303"/>
      <c r="D186" s="305"/>
      <c r="E186" s="306"/>
      <c r="H186" s="834"/>
      <c r="I186" s="826"/>
    </row>
    <row r="187" spans="1:9">
      <c r="B187" s="303"/>
      <c r="C187" s="834"/>
      <c r="D187" s="834"/>
      <c r="E187" s="834"/>
      <c r="H187" s="834"/>
      <c r="I187" s="826"/>
    </row>
    <row r="188" spans="1:9" ht="18.600000000000001" customHeight="1">
      <c r="A188" s="292" t="s">
        <v>569</v>
      </c>
      <c r="B188" s="893" t="s">
        <v>2593</v>
      </c>
      <c r="D188" s="305"/>
      <c r="E188" s="306"/>
      <c r="F188" s="395" t="str">
        <f>IF(N(E188),ROUND(E188*D188,2),"")</f>
        <v/>
      </c>
      <c r="H188" s="834"/>
      <c r="I188" s="826"/>
    </row>
    <row r="189" spans="1:9" ht="175.5" customHeight="1">
      <c r="B189" s="893" t="s">
        <v>2938</v>
      </c>
      <c r="C189" s="274"/>
      <c r="D189" s="305"/>
      <c r="E189" s="306"/>
      <c r="F189" s="385"/>
      <c r="H189" s="834"/>
      <c r="I189" s="826"/>
    </row>
    <row r="190" spans="1:9" ht="25.5">
      <c r="B190" s="430" t="s">
        <v>2874</v>
      </c>
      <c r="D190" s="305"/>
      <c r="E190" s="306"/>
      <c r="F190" s="385"/>
      <c r="H190" s="834"/>
      <c r="I190" s="826"/>
    </row>
    <row r="191" spans="1:9" ht="25.5">
      <c r="B191" s="922" t="s">
        <v>2875</v>
      </c>
      <c r="D191" s="305"/>
      <c r="E191" s="306"/>
      <c r="F191" s="385"/>
      <c r="H191" s="834"/>
      <c r="I191" s="826"/>
    </row>
    <row r="192" spans="1:9">
      <c r="B192" s="922" t="s">
        <v>2873</v>
      </c>
      <c r="D192" s="305"/>
      <c r="E192" s="306"/>
      <c r="F192" s="385"/>
      <c r="H192" s="834"/>
      <c r="I192" s="826"/>
    </row>
    <row r="193" spans="1:9" ht="25.5">
      <c r="B193" s="922" t="s">
        <v>2877</v>
      </c>
      <c r="D193" s="305"/>
      <c r="E193" s="306"/>
      <c r="F193" s="385"/>
      <c r="H193" s="834"/>
      <c r="I193" s="826"/>
    </row>
    <row r="194" spans="1:9">
      <c r="B194" s="922" t="s">
        <v>2876</v>
      </c>
      <c r="D194" s="305"/>
      <c r="E194" s="306"/>
      <c r="F194" s="385"/>
      <c r="I194" s="826"/>
    </row>
    <row r="195" spans="1:9" ht="25.5">
      <c r="B195" s="922" t="s">
        <v>2878</v>
      </c>
      <c r="D195" s="305"/>
      <c r="E195" s="306"/>
      <c r="F195" s="385"/>
      <c r="I195" s="826"/>
    </row>
    <row r="196" spans="1:9" ht="25.5">
      <c r="B196" s="430" t="s">
        <v>2879</v>
      </c>
      <c r="D196" s="305"/>
      <c r="E196" s="306"/>
      <c r="F196" s="385"/>
      <c r="H196" s="834"/>
      <c r="I196" s="826"/>
    </row>
    <row r="197" spans="1:9" ht="25.5">
      <c r="B197" s="430" t="s">
        <v>2880</v>
      </c>
      <c r="D197" s="305"/>
      <c r="E197" s="306"/>
      <c r="F197" s="385"/>
      <c r="H197" s="834"/>
      <c r="I197" s="826"/>
    </row>
    <row r="198" spans="1:9">
      <c r="A198" s="479"/>
      <c r="B198" s="898" t="s">
        <v>2777</v>
      </c>
      <c r="C198" s="304" t="s">
        <v>70</v>
      </c>
      <c r="D198" s="305">
        <v>1</v>
      </c>
      <c r="E198" s="306"/>
      <c r="F198" s="385">
        <f>D198*E198</f>
        <v>0</v>
      </c>
      <c r="H198" s="287"/>
      <c r="I198" s="826"/>
    </row>
    <row r="199" spans="1:9">
      <c r="B199" s="303"/>
      <c r="C199" s="834"/>
      <c r="D199" s="834"/>
      <c r="E199" s="834"/>
      <c r="F199" s="395" t="str">
        <f t="shared" ref="F199:F210" si="3">IF(N(E199),ROUND(E199*D199,2),"")</f>
        <v/>
      </c>
      <c r="H199" s="834"/>
      <c r="I199" s="826"/>
    </row>
    <row r="200" spans="1:9">
      <c r="A200" s="292" t="s">
        <v>571</v>
      </c>
      <c r="B200" s="303" t="s">
        <v>692</v>
      </c>
      <c r="D200" s="305"/>
      <c r="E200" s="306"/>
      <c r="F200" s="395" t="str">
        <f t="shared" si="3"/>
        <v/>
      </c>
      <c r="H200" s="834"/>
      <c r="I200" s="826"/>
    </row>
    <row r="201" spans="1:9" ht="114.75">
      <c r="B201" s="303" t="s">
        <v>693</v>
      </c>
      <c r="D201" s="305"/>
      <c r="E201" s="306"/>
      <c r="F201" s="395" t="str">
        <f t="shared" si="3"/>
        <v/>
      </c>
      <c r="H201" s="834"/>
      <c r="I201" s="826"/>
    </row>
    <row r="202" spans="1:9">
      <c r="B202" s="303" t="s">
        <v>694</v>
      </c>
      <c r="D202" s="305"/>
      <c r="E202" s="306"/>
      <c r="F202" s="395" t="str">
        <f t="shared" si="3"/>
        <v/>
      </c>
      <c r="H202" s="834"/>
      <c r="I202" s="826"/>
    </row>
    <row r="203" spans="1:9" ht="14.25">
      <c r="A203" s="292" t="s">
        <v>71</v>
      </c>
      <c r="B203" s="893" t="s">
        <v>2655</v>
      </c>
      <c r="C203" s="304" t="s">
        <v>120</v>
      </c>
      <c r="D203" s="305">
        <v>40</v>
      </c>
      <c r="E203" s="306"/>
      <c r="F203" s="385">
        <f t="shared" ref="F203:F207" si="4">D203*E203</f>
        <v>0</v>
      </c>
      <c r="H203" s="287"/>
      <c r="I203" s="826"/>
    </row>
    <row r="204" spans="1:9">
      <c r="A204" s="292" t="s">
        <v>72</v>
      </c>
      <c r="B204" s="893" t="s">
        <v>695</v>
      </c>
      <c r="C204" s="304" t="s">
        <v>120</v>
      </c>
      <c r="D204" s="305">
        <v>40</v>
      </c>
      <c r="E204" s="306"/>
      <c r="F204" s="385">
        <f t="shared" si="4"/>
        <v>0</v>
      </c>
      <c r="H204" s="287"/>
      <c r="I204" s="826"/>
    </row>
    <row r="205" spans="1:9">
      <c r="A205" s="292" t="s">
        <v>73</v>
      </c>
      <c r="B205" s="893" t="s">
        <v>696</v>
      </c>
      <c r="C205" s="304" t="s">
        <v>120</v>
      </c>
      <c r="D205" s="305">
        <v>80</v>
      </c>
      <c r="E205" s="306"/>
      <c r="F205" s="385">
        <f t="shared" si="4"/>
        <v>0</v>
      </c>
      <c r="H205" s="287"/>
      <c r="I205" s="826"/>
    </row>
    <row r="206" spans="1:9">
      <c r="A206" s="292" t="s">
        <v>74</v>
      </c>
      <c r="B206" s="893" t="s">
        <v>2656</v>
      </c>
      <c r="C206" s="304" t="s">
        <v>120</v>
      </c>
      <c r="D206" s="305">
        <v>40</v>
      </c>
      <c r="E206" s="306"/>
      <c r="F206" s="385">
        <f t="shared" si="4"/>
        <v>0</v>
      </c>
      <c r="H206" s="287"/>
      <c r="I206" s="826"/>
    </row>
    <row r="207" spans="1:9">
      <c r="A207" s="292" t="s">
        <v>75</v>
      </c>
      <c r="B207" s="303" t="s">
        <v>697</v>
      </c>
      <c r="C207" s="304" t="s">
        <v>120</v>
      </c>
      <c r="D207" s="305">
        <v>90</v>
      </c>
      <c r="E207" s="306"/>
      <c r="F207" s="385">
        <f t="shared" si="4"/>
        <v>0</v>
      </c>
      <c r="H207" s="287"/>
      <c r="I207" s="826"/>
    </row>
    <row r="208" spans="1:9">
      <c r="B208" s="303"/>
      <c r="D208" s="305"/>
      <c r="E208" s="306"/>
      <c r="F208" s="395" t="str">
        <f t="shared" si="3"/>
        <v/>
      </c>
      <c r="H208" s="834"/>
      <c r="I208" s="826"/>
    </row>
    <row r="209" spans="1:9" ht="25.5">
      <c r="A209" s="292" t="s">
        <v>574</v>
      </c>
      <c r="B209" s="893" t="s">
        <v>2592</v>
      </c>
      <c r="C209" s="834"/>
      <c r="D209" s="834"/>
      <c r="E209" s="834"/>
      <c r="H209" s="834"/>
      <c r="I209" s="826"/>
    </row>
    <row r="210" spans="1:9" ht="89.25">
      <c r="B210" s="303" t="s">
        <v>698</v>
      </c>
      <c r="D210" s="305"/>
      <c r="E210" s="306"/>
      <c r="F210" s="395" t="str">
        <f t="shared" si="3"/>
        <v/>
      </c>
      <c r="H210" s="834"/>
      <c r="I210" s="826"/>
    </row>
    <row r="211" spans="1:9">
      <c r="B211" s="303" t="s">
        <v>699</v>
      </c>
      <c r="D211" s="305"/>
      <c r="E211" s="306"/>
      <c r="H211" s="834"/>
      <c r="I211" s="826"/>
    </row>
    <row r="212" spans="1:9">
      <c r="B212" s="303" t="s">
        <v>700</v>
      </c>
      <c r="D212" s="305"/>
      <c r="E212" s="306"/>
      <c r="H212" s="834"/>
      <c r="I212" s="826"/>
    </row>
    <row r="213" spans="1:9">
      <c r="B213" s="303" t="s">
        <v>701</v>
      </c>
      <c r="D213" s="305"/>
      <c r="E213" s="306"/>
      <c r="H213" s="834"/>
      <c r="I213" s="826"/>
    </row>
    <row r="214" spans="1:9">
      <c r="B214" s="303" t="s">
        <v>702</v>
      </c>
      <c r="D214" s="305"/>
      <c r="E214" s="306"/>
      <c r="H214" s="834"/>
      <c r="I214" s="826"/>
    </row>
    <row r="215" spans="1:9">
      <c r="B215" s="303" t="s">
        <v>703</v>
      </c>
      <c r="C215" s="834"/>
      <c r="D215" s="834"/>
      <c r="E215" s="834"/>
      <c r="H215" s="834"/>
      <c r="I215" s="826"/>
    </row>
    <row r="216" spans="1:9">
      <c r="B216" s="303" t="s">
        <v>704</v>
      </c>
      <c r="C216" s="304" t="s">
        <v>70</v>
      </c>
      <c r="D216" s="305">
        <v>1</v>
      </c>
      <c r="E216" s="306"/>
      <c r="F216" s="385">
        <f>D216*E216</f>
        <v>0</v>
      </c>
      <c r="H216" s="287"/>
      <c r="I216" s="826"/>
    </row>
    <row r="217" spans="1:9">
      <c r="B217" s="303"/>
      <c r="D217" s="305"/>
      <c r="E217" s="306"/>
      <c r="F217" s="395" t="str">
        <f>IF(N(E217),ROUND(E217*D217,2),"")</f>
        <v/>
      </c>
      <c r="H217" s="834"/>
      <c r="I217" s="826"/>
    </row>
    <row r="218" spans="1:9">
      <c r="A218" s="292" t="s">
        <v>575</v>
      </c>
      <c r="B218" s="893" t="s">
        <v>2594</v>
      </c>
      <c r="C218" s="834"/>
      <c r="D218" s="834"/>
      <c r="E218" s="834"/>
      <c r="H218" s="834"/>
      <c r="I218" s="826"/>
    </row>
    <row r="219" spans="1:9" ht="38.25">
      <c r="B219" s="303" t="s">
        <v>705</v>
      </c>
      <c r="C219" s="834"/>
      <c r="D219" s="834"/>
      <c r="E219" s="834"/>
      <c r="H219" s="834"/>
      <c r="I219" s="826"/>
    </row>
    <row r="220" spans="1:9">
      <c r="B220" s="303" t="s">
        <v>2036</v>
      </c>
      <c r="C220" s="304" t="s">
        <v>120</v>
      </c>
      <c r="D220" s="305">
        <v>50</v>
      </c>
      <c r="E220" s="306"/>
      <c r="F220" s="385">
        <f>D220*E220</f>
        <v>0</v>
      </c>
      <c r="H220" s="287"/>
      <c r="I220" s="826"/>
    </row>
    <row r="221" spans="1:9" ht="13.5" thickBot="1">
      <c r="B221" s="303"/>
      <c r="D221" s="305"/>
      <c r="E221" s="306"/>
      <c r="H221" s="834"/>
      <c r="I221" s="826"/>
    </row>
    <row r="222" spans="1:9" ht="13.5" thickBot="1">
      <c r="A222" s="835"/>
      <c r="B222" s="293" t="s">
        <v>49</v>
      </c>
      <c r="C222" s="294"/>
      <c r="D222" s="295"/>
      <c r="E222" s="296"/>
      <c r="F222" s="393">
        <f>SUM(F129:F221)</f>
        <v>0</v>
      </c>
      <c r="G222" s="825"/>
      <c r="H222" s="834"/>
      <c r="I222" s="826"/>
    </row>
    <row r="223" spans="1:9">
      <c r="D223" s="309"/>
      <c r="E223" s="880"/>
      <c r="H223" s="834"/>
      <c r="I223" s="826"/>
    </row>
    <row r="224" spans="1:9">
      <c r="C224" s="310"/>
      <c r="D224" s="305"/>
      <c r="E224" s="880"/>
      <c r="H224" s="834"/>
      <c r="I224" s="826"/>
    </row>
    <row r="225" spans="1:9">
      <c r="A225" s="311" t="s">
        <v>412</v>
      </c>
      <c r="B225" s="285" t="s">
        <v>707</v>
      </c>
      <c r="D225" s="305"/>
      <c r="E225" s="306"/>
      <c r="H225" s="834"/>
      <c r="I225" s="826"/>
    </row>
    <row r="226" spans="1:9">
      <c r="B226" s="303"/>
      <c r="D226" s="305"/>
      <c r="E226" s="306"/>
      <c r="H226" s="834"/>
      <c r="I226" s="826"/>
    </row>
    <row r="227" spans="1:9">
      <c r="A227" s="427" t="s">
        <v>39</v>
      </c>
      <c r="B227" s="290" t="s">
        <v>40</v>
      </c>
      <c r="C227" s="290" t="s">
        <v>41</v>
      </c>
      <c r="D227" s="291" t="s">
        <v>42</v>
      </c>
      <c r="E227" s="297"/>
      <c r="F227" s="392" t="s">
        <v>44</v>
      </c>
      <c r="G227" s="392"/>
      <c r="H227" s="834"/>
      <c r="I227" s="826"/>
    </row>
    <row r="228" spans="1:9">
      <c r="A228" s="427"/>
      <c r="B228" s="290"/>
      <c r="C228" s="290"/>
      <c r="D228" s="291"/>
      <c r="E228" s="297"/>
      <c r="F228" s="392"/>
      <c r="G228" s="392"/>
      <c r="H228" s="834"/>
      <c r="I228" s="826"/>
    </row>
    <row r="229" spans="1:9">
      <c r="A229" s="298" t="s">
        <v>583</v>
      </c>
      <c r="B229" s="299" t="s">
        <v>708</v>
      </c>
      <c r="D229" s="305"/>
      <c r="E229" s="306"/>
      <c r="H229" s="834"/>
      <c r="I229" s="826"/>
    </row>
    <row r="230" spans="1:9">
      <c r="B230" s="303"/>
      <c r="D230" s="305"/>
      <c r="E230" s="306"/>
      <c r="H230" s="834"/>
      <c r="I230" s="826"/>
    </row>
    <row r="231" spans="1:9">
      <c r="A231" s="292" t="s">
        <v>1940</v>
      </c>
      <c r="B231" s="303" t="s">
        <v>709</v>
      </c>
      <c r="D231" s="305"/>
      <c r="E231" s="306"/>
      <c r="F231" s="395" t="str">
        <f t="shared" ref="F231" si="5">IF(N(E231),ROUND(E231*D231,2),"")</f>
        <v/>
      </c>
      <c r="H231" s="834"/>
      <c r="I231" s="826"/>
    </row>
    <row r="232" spans="1:9" ht="196.5" customHeight="1">
      <c r="B232" s="893" t="s">
        <v>2748</v>
      </c>
      <c r="C232" s="896"/>
      <c r="D232" s="305"/>
      <c r="E232" s="306"/>
      <c r="F232" s="385"/>
      <c r="H232" s="834"/>
      <c r="I232" s="826"/>
    </row>
    <row r="233" spans="1:9" ht="38.25">
      <c r="A233" s="479"/>
      <c r="B233" s="922" t="s">
        <v>2749</v>
      </c>
      <c r="D233" s="305"/>
      <c r="E233" s="306"/>
      <c r="F233" s="385"/>
      <c r="H233" s="287"/>
      <c r="I233" s="826"/>
    </row>
    <row r="234" spans="1:9" ht="38.25" customHeight="1">
      <c r="A234" s="479"/>
      <c r="B234" s="893" t="s">
        <v>2750</v>
      </c>
      <c r="D234" s="305"/>
      <c r="E234" s="306"/>
      <c r="F234" s="385"/>
      <c r="H234" s="287"/>
      <c r="I234" s="826"/>
    </row>
    <row r="235" spans="1:9" ht="25.5">
      <c r="A235" s="479"/>
      <c r="B235" s="893" t="s">
        <v>2753</v>
      </c>
      <c r="D235" s="305"/>
      <c r="E235" s="306"/>
      <c r="F235" s="385"/>
      <c r="H235" s="287"/>
      <c r="I235" s="826"/>
    </row>
    <row r="236" spans="1:9" ht="38.25">
      <c r="A236" s="479"/>
      <c r="B236" s="893" t="s">
        <v>2867</v>
      </c>
      <c r="D236" s="305"/>
      <c r="E236" s="306"/>
      <c r="F236" s="385"/>
      <c r="H236" s="287"/>
      <c r="I236" s="826"/>
    </row>
    <row r="237" spans="1:9" ht="25.5">
      <c r="A237" s="479"/>
      <c r="B237" s="430" t="s">
        <v>2752</v>
      </c>
      <c r="D237" s="305"/>
      <c r="E237" s="306"/>
      <c r="F237" s="385"/>
      <c r="H237" s="287"/>
      <c r="I237" s="826"/>
    </row>
    <row r="238" spans="1:9" ht="25.5">
      <c r="A238" s="479"/>
      <c r="B238" s="430" t="s">
        <v>2751</v>
      </c>
      <c r="D238" s="305"/>
      <c r="E238" s="306"/>
      <c r="F238" s="385"/>
      <c r="H238" s="287"/>
      <c r="I238" s="826"/>
    </row>
    <row r="239" spans="1:9" ht="25.5">
      <c r="A239" s="479"/>
      <c r="B239" s="430" t="s">
        <v>2754</v>
      </c>
      <c r="D239" s="305"/>
      <c r="E239" s="306"/>
      <c r="F239" s="385"/>
      <c r="H239" s="287"/>
      <c r="I239" s="826"/>
    </row>
    <row r="240" spans="1:9" ht="25.5">
      <c r="A240" s="479"/>
      <c r="B240" s="430" t="s">
        <v>2755</v>
      </c>
      <c r="D240" s="305"/>
      <c r="E240" s="306"/>
      <c r="F240" s="385"/>
      <c r="H240" s="287"/>
      <c r="I240" s="826"/>
    </row>
    <row r="241" spans="1:9" ht="25.5">
      <c r="A241" s="479"/>
      <c r="B241" s="430" t="s">
        <v>2756</v>
      </c>
      <c r="D241" s="305"/>
      <c r="E241" s="306"/>
      <c r="F241" s="385"/>
      <c r="H241" s="287"/>
      <c r="I241" s="826"/>
    </row>
    <row r="242" spans="1:9" ht="25.5">
      <c r="A242" s="479"/>
      <c r="B242" s="430" t="s">
        <v>2758</v>
      </c>
      <c r="D242" s="305"/>
      <c r="E242" s="306"/>
      <c r="F242" s="385"/>
      <c r="H242" s="287"/>
      <c r="I242" s="826"/>
    </row>
    <row r="243" spans="1:9" ht="25.5">
      <c r="A243" s="479"/>
      <c r="B243" s="430" t="s">
        <v>2759</v>
      </c>
      <c r="D243" s="305"/>
      <c r="E243" s="306"/>
      <c r="F243" s="385"/>
      <c r="H243" s="287"/>
      <c r="I243" s="826"/>
    </row>
    <row r="244" spans="1:9" ht="25.5">
      <c r="A244" s="479"/>
      <c r="B244" s="430" t="s">
        <v>2760</v>
      </c>
      <c r="D244" s="305"/>
      <c r="E244" s="306"/>
      <c r="F244" s="385"/>
      <c r="H244" s="287"/>
      <c r="I244" s="826"/>
    </row>
    <row r="245" spans="1:9" ht="25.5">
      <c r="A245" s="479"/>
      <c r="B245" s="430" t="s">
        <v>2765</v>
      </c>
      <c r="D245" s="305"/>
      <c r="E245" s="306"/>
      <c r="F245" s="385"/>
      <c r="H245" s="287"/>
      <c r="I245" s="826"/>
    </row>
    <row r="246" spans="1:9" ht="25.5">
      <c r="A246" s="479"/>
      <c r="B246" s="430" t="s">
        <v>2766</v>
      </c>
      <c r="D246" s="305"/>
      <c r="E246" s="306"/>
      <c r="F246" s="385"/>
      <c r="H246" s="287"/>
      <c r="I246" s="826"/>
    </row>
    <row r="247" spans="1:9" ht="25.5">
      <c r="A247" s="479"/>
      <c r="B247" s="430" t="s">
        <v>2762</v>
      </c>
      <c r="D247" s="305"/>
      <c r="E247" s="306"/>
      <c r="F247" s="385"/>
      <c r="H247" s="287"/>
      <c r="I247" s="826"/>
    </row>
    <row r="248" spans="1:9" ht="25.5">
      <c r="A248" s="479"/>
      <c r="B248" s="922" t="s">
        <v>2767</v>
      </c>
      <c r="D248" s="305"/>
      <c r="E248" s="306"/>
      <c r="F248" s="385"/>
      <c r="H248" s="287"/>
      <c r="I248" s="826"/>
    </row>
    <row r="249" spans="1:9">
      <c r="A249" s="479"/>
      <c r="B249" s="893" t="s">
        <v>2763</v>
      </c>
      <c r="D249" s="305"/>
      <c r="E249" s="306"/>
      <c r="F249" s="385"/>
      <c r="H249" s="287"/>
      <c r="I249" s="826"/>
    </row>
    <row r="250" spans="1:9">
      <c r="A250" s="479"/>
      <c r="B250" s="922" t="s">
        <v>2768</v>
      </c>
      <c r="D250" s="305"/>
      <c r="E250" s="306"/>
      <c r="F250" s="385"/>
      <c r="H250" s="287"/>
      <c r="I250" s="826"/>
    </row>
    <row r="251" spans="1:9" ht="25.5">
      <c r="A251" s="479"/>
      <c r="B251" s="893" t="s">
        <v>2764</v>
      </c>
      <c r="D251" s="305"/>
      <c r="E251" s="306"/>
      <c r="F251" s="385"/>
      <c r="H251" s="287"/>
      <c r="I251" s="826"/>
    </row>
    <row r="252" spans="1:9" ht="25.5">
      <c r="A252" s="479"/>
      <c r="B252" s="893" t="s">
        <v>2769</v>
      </c>
      <c r="D252" s="305"/>
      <c r="E252" s="306"/>
      <c r="F252" s="385"/>
      <c r="H252" s="287"/>
      <c r="I252" s="826"/>
    </row>
    <row r="253" spans="1:9" ht="25.5">
      <c r="A253" s="479"/>
      <c r="B253" s="922" t="s">
        <v>2770</v>
      </c>
      <c r="D253" s="305"/>
      <c r="E253" s="306"/>
      <c r="F253" s="385"/>
      <c r="H253" s="287"/>
      <c r="I253" s="826"/>
    </row>
    <row r="254" spans="1:9" ht="25.5">
      <c r="A254" s="479"/>
      <c r="B254" s="922" t="s">
        <v>2853</v>
      </c>
      <c r="D254" s="305"/>
      <c r="E254" s="306"/>
      <c r="F254" s="385"/>
      <c r="H254" s="287"/>
      <c r="I254" s="826"/>
    </row>
    <row r="255" spans="1:9">
      <c r="A255" s="479"/>
      <c r="B255" s="922" t="s">
        <v>2771</v>
      </c>
      <c r="D255" s="305"/>
      <c r="E255" s="306"/>
      <c r="F255" s="385"/>
      <c r="H255" s="287"/>
      <c r="I255" s="826"/>
    </row>
    <row r="256" spans="1:9" ht="102">
      <c r="A256" s="479"/>
      <c r="B256" s="922" t="s">
        <v>2772</v>
      </c>
      <c r="D256" s="305"/>
      <c r="E256" s="306"/>
      <c r="F256" s="385"/>
      <c r="H256" s="287"/>
      <c r="I256" s="826"/>
    </row>
    <row r="257" spans="1:9" ht="25.5">
      <c r="A257" s="479"/>
      <c r="B257" s="922" t="s">
        <v>2773</v>
      </c>
      <c r="D257" s="305"/>
      <c r="E257" s="306"/>
      <c r="F257" s="385"/>
      <c r="H257" s="287"/>
      <c r="I257" s="826"/>
    </row>
    <row r="258" spans="1:9" ht="38.25">
      <c r="A258" s="479"/>
      <c r="B258" s="893" t="s">
        <v>2774</v>
      </c>
      <c r="D258" s="305"/>
      <c r="E258" s="306"/>
      <c r="F258" s="385"/>
      <c r="H258" s="287"/>
      <c r="I258" s="826"/>
    </row>
    <row r="259" spans="1:9" ht="25.5">
      <c r="A259" s="479"/>
      <c r="B259" s="430" t="s">
        <v>2775</v>
      </c>
      <c r="D259" s="305"/>
      <c r="E259" s="306"/>
      <c r="F259" s="385"/>
      <c r="H259" s="287"/>
      <c r="I259" s="826"/>
    </row>
    <row r="260" spans="1:9" ht="51">
      <c r="A260" s="479"/>
      <c r="B260" s="430" t="s">
        <v>2776</v>
      </c>
      <c r="C260" s="834"/>
      <c r="D260" s="834"/>
      <c r="E260" s="834"/>
      <c r="F260" s="834"/>
      <c r="H260" s="287"/>
      <c r="I260" s="826"/>
    </row>
    <row r="261" spans="1:9">
      <c r="A261" s="479"/>
      <c r="B261" s="898" t="s">
        <v>2777</v>
      </c>
      <c r="C261" s="304" t="s">
        <v>70</v>
      </c>
      <c r="D261" s="305">
        <v>1</v>
      </c>
      <c r="E261" s="306"/>
      <c r="F261" s="385">
        <f>D261*E261</f>
        <v>0</v>
      </c>
      <c r="H261" s="287"/>
      <c r="I261" s="826"/>
    </row>
    <row r="262" spans="1:9">
      <c r="B262" s="303"/>
      <c r="D262" s="305"/>
      <c r="E262" s="306"/>
      <c r="F262" s="385"/>
      <c r="H262" s="287"/>
      <c r="I262" s="826"/>
    </row>
    <row r="263" spans="1:9">
      <c r="A263" s="292" t="s">
        <v>1941</v>
      </c>
      <c r="B263" s="303" t="s">
        <v>710</v>
      </c>
      <c r="C263" s="834"/>
      <c r="D263" s="834"/>
      <c r="E263" s="306"/>
      <c r="F263" s="395" t="str">
        <f>IF(N(E263),ROUND(E263*D264,2),"")</f>
        <v/>
      </c>
      <c r="H263" s="287"/>
      <c r="I263" s="826"/>
    </row>
    <row r="264" spans="1:9" ht="183.75" customHeight="1">
      <c r="B264" s="303" t="s">
        <v>2778</v>
      </c>
      <c r="C264" s="896"/>
      <c r="D264" s="305"/>
      <c r="E264" s="306"/>
      <c r="F264" s="385"/>
      <c r="H264" s="834"/>
      <c r="I264" s="826"/>
    </row>
    <row r="265" spans="1:9" ht="38.25">
      <c r="A265" s="649"/>
      <c r="B265" s="430" t="s">
        <v>2779</v>
      </c>
      <c r="D265" s="305"/>
      <c r="E265" s="306"/>
      <c r="F265" s="385"/>
      <c r="H265" s="287"/>
      <c r="I265" s="826"/>
    </row>
    <row r="266" spans="1:9">
      <c r="A266" s="649"/>
      <c r="B266" s="430" t="s">
        <v>2780</v>
      </c>
      <c r="D266" s="305"/>
      <c r="E266" s="306"/>
      <c r="F266" s="385"/>
      <c r="H266" s="287"/>
      <c r="I266" s="826"/>
    </row>
    <row r="267" spans="1:9" ht="25.5">
      <c r="A267" s="649"/>
      <c r="B267" s="430" t="s">
        <v>2868</v>
      </c>
      <c r="D267" s="305"/>
      <c r="E267" s="306"/>
      <c r="F267" s="385"/>
      <c r="H267" s="287"/>
      <c r="I267" s="826"/>
    </row>
    <row r="268" spans="1:9" ht="25.5">
      <c r="A268" s="649"/>
      <c r="B268" s="430" t="s">
        <v>2788</v>
      </c>
      <c r="D268" s="305"/>
      <c r="E268" s="306"/>
      <c r="F268" s="385"/>
      <c r="H268" s="287"/>
      <c r="I268" s="826"/>
    </row>
    <row r="269" spans="1:9" ht="25.5">
      <c r="A269" s="649"/>
      <c r="B269" s="430" t="s">
        <v>2756</v>
      </c>
      <c r="D269" s="305"/>
      <c r="E269" s="306"/>
      <c r="F269" s="385"/>
      <c r="H269" s="287"/>
      <c r="I269" s="826"/>
    </row>
    <row r="270" spans="1:9" ht="25.5">
      <c r="A270" s="649"/>
      <c r="B270" s="430" t="s">
        <v>2757</v>
      </c>
      <c r="D270" s="305"/>
      <c r="E270" s="306"/>
      <c r="F270" s="385"/>
      <c r="H270" s="287"/>
      <c r="I270" s="826"/>
    </row>
    <row r="271" spans="1:9" ht="25.5">
      <c r="A271" s="649"/>
      <c r="B271" s="430" t="s">
        <v>2789</v>
      </c>
      <c r="D271" s="305"/>
      <c r="E271" s="306"/>
      <c r="F271" s="385"/>
      <c r="H271" s="287"/>
      <c r="I271" s="826"/>
    </row>
    <row r="272" spans="1:9" ht="25.5">
      <c r="A272" s="649"/>
      <c r="B272" s="430" t="s">
        <v>2790</v>
      </c>
      <c r="D272" s="305"/>
      <c r="E272" s="306"/>
      <c r="F272" s="385"/>
      <c r="H272" s="287"/>
      <c r="I272" s="826"/>
    </row>
    <row r="273" spans="1:9" ht="25.5">
      <c r="A273" s="649"/>
      <c r="B273" s="430" t="s">
        <v>2761</v>
      </c>
      <c r="D273" s="305"/>
      <c r="E273" s="306"/>
      <c r="F273" s="385"/>
      <c r="H273" s="287"/>
      <c r="I273" s="826"/>
    </row>
    <row r="274" spans="1:9" ht="25.5">
      <c r="A274" s="649"/>
      <c r="B274" s="430" t="s">
        <v>2781</v>
      </c>
      <c r="D274" s="305"/>
      <c r="E274" s="306"/>
      <c r="F274" s="385"/>
      <c r="H274" s="287"/>
      <c r="I274" s="826"/>
    </row>
    <row r="275" spans="1:9" ht="38.25">
      <c r="A275" s="650"/>
      <c r="B275" s="430" t="s">
        <v>2782</v>
      </c>
      <c r="D275" s="305"/>
      <c r="E275" s="306"/>
      <c r="F275" s="385"/>
      <c r="H275" s="287"/>
      <c r="I275" s="826"/>
    </row>
    <row r="276" spans="1:9" ht="25.5">
      <c r="A276" s="650"/>
      <c r="B276" s="430" t="s">
        <v>2791</v>
      </c>
      <c r="D276" s="305"/>
      <c r="E276" s="306"/>
      <c r="F276" s="385"/>
      <c r="H276" s="287"/>
      <c r="I276" s="826"/>
    </row>
    <row r="277" spans="1:9" ht="25.5">
      <c r="A277" s="650"/>
      <c r="B277" s="430" t="s">
        <v>2792</v>
      </c>
      <c r="C277" s="896"/>
      <c r="D277" s="305"/>
      <c r="E277" s="306"/>
      <c r="F277" s="385"/>
      <c r="H277" s="287"/>
      <c r="I277" s="826"/>
    </row>
    <row r="278" spans="1:9">
      <c r="A278" s="651"/>
      <c r="B278" s="430" t="s">
        <v>2783</v>
      </c>
      <c r="D278" s="305"/>
      <c r="E278" s="306"/>
      <c r="F278" s="385"/>
      <c r="H278" s="287"/>
      <c r="I278" s="826"/>
    </row>
    <row r="279" spans="1:9" ht="25.5">
      <c r="A279" s="651"/>
      <c r="B279" s="430" t="s">
        <v>2784</v>
      </c>
      <c r="D279" s="305"/>
      <c r="E279" s="306"/>
      <c r="F279" s="385"/>
      <c r="H279" s="287"/>
      <c r="I279" s="826"/>
    </row>
    <row r="280" spans="1:9" ht="25.5">
      <c r="A280" s="651"/>
      <c r="B280" s="430" t="s">
        <v>2785</v>
      </c>
      <c r="D280" s="305"/>
      <c r="E280" s="306"/>
      <c r="F280" s="385"/>
      <c r="H280" s="287"/>
      <c r="I280" s="826"/>
    </row>
    <row r="281" spans="1:9" ht="25.5">
      <c r="A281" s="652"/>
      <c r="B281" s="430" t="s">
        <v>2786</v>
      </c>
      <c r="D281" s="305"/>
      <c r="E281" s="306"/>
      <c r="F281" s="385"/>
      <c r="H281" s="287"/>
      <c r="I281" s="826"/>
    </row>
    <row r="282" spans="1:9" ht="25.5">
      <c r="A282" s="651"/>
      <c r="B282" s="430" t="s">
        <v>2787</v>
      </c>
      <c r="D282" s="305"/>
      <c r="E282" s="306"/>
      <c r="F282" s="385"/>
      <c r="H282" s="287"/>
      <c r="I282" s="826"/>
    </row>
    <row r="283" spans="1:9">
      <c r="A283" s="651"/>
      <c r="B283" s="898" t="s">
        <v>2777</v>
      </c>
      <c r="C283" s="304" t="s">
        <v>70</v>
      </c>
      <c r="D283" s="305">
        <v>1</v>
      </c>
      <c r="E283" s="306"/>
      <c r="F283" s="385">
        <f>D283*E283</f>
        <v>0</v>
      </c>
      <c r="H283" s="287"/>
      <c r="I283" s="826"/>
    </row>
    <row r="284" spans="1:9">
      <c r="A284" s="488"/>
      <c r="B284" s="303"/>
      <c r="D284" s="305"/>
      <c r="E284" s="306"/>
      <c r="H284" s="287"/>
      <c r="I284" s="826"/>
    </row>
    <row r="285" spans="1:9">
      <c r="A285" s="488" t="s">
        <v>1942</v>
      </c>
      <c r="B285" s="893" t="s">
        <v>2620</v>
      </c>
      <c r="C285" s="834"/>
      <c r="D285" s="834"/>
      <c r="E285" s="306"/>
      <c r="F285" s="395" t="str">
        <f>IF(N(E285),ROUND(E285*D286,2),"")</f>
        <v/>
      </c>
      <c r="H285" s="287"/>
      <c r="I285" s="826"/>
    </row>
    <row r="286" spans="1:9" ht="140.25">
      <c r="B286" s="303" t="s">
        <v>2390</v>
      </c>
      <c r="D286" s="305"/>
      <c r="E286" s="306"/>
      <c r="F286" s="385"/>
      <c r="H286" s="834"/>
      <c r="I286" s="826"/>
    </row>
    <row r="287" spans="1:9" ht="25.5">
      <c r="A287" s="649"/>
      <c r="B287" s="430" t="s">
        <v>2793</v>
      </c>
      <c r="D287" s="305"/>
      <c r="E287" s="306"/>
      <c r="F287" s="385"/>
      <c r="H287" s="287"/>
      <c r="I287" s="826"/>
    </row>
    <row r="288" spans="1:9">
      <c r="A288" s="649"/>
      <c r="B288" s="430" t="s">
        <v>2780</v>
      </c>
      <c r="D288" s="305"/>
      <c r="E288" s="306"/>
      <c r="F288" s="385"/>
      <c r="H288" s="287"/>
      <c r="I288" s="826"/>
    </row>
    <row r="289" spans="1:9" ht="25.5">
      <c r="A289" s="649"/>
      <c r="B289" s="430" t="s">
        <v>2868</v>
      </c>
      <c r="D289" s="305"/>
      <c r="E289" s="306"/>
      <c r="F289" s="385"/>
      <c r="H289" s="287"/>
      <c r="I289" s="826"/>
    </row>
    <row r="290" spans="1:9" ht="25.5">
      <c r="A290" s="649"/>
      <c r="B290" s="430" t="s">
        <v>2794</v>
      </c>
      <c r="D290" s="305"/>
      <c r="E290" s="306"/>
      <c r="F290" s="385"/>
      <c r="H290" s="287"/>
      <c r="I290" s="826"/>
    </row>
    <row r="291" spans="1:9" ht="25.5">
      <c r="A291" s="649"/>
      <c r="B291" s="430" t="s">
        <v>2795</v>
      </c>
      <c r="D291" s="305"/>
      <c r="E291" s="306"/>
      <c r="F291" s="385"/>
      <c r="H291" s="287"/>
      <c r="I291" s="826"/>
    </row>
    <row r="292" spans="1:9" ht="25.5">
      <c r="A292" s="649"/>
      <c r="B292" s="430" t="s">
        <v>2756</v>
      </c>
      <c r="D292" s="305"/>
      <c r="E292" s="306"/>
      <c r="F292" s="385"/>
      <c r="H292" s="287"/>
      <c r="I292" s="826"/>
    </row>
    <row r="293" spans="1:9" ht="25.5">
      <c r="A293" s="649"/>
      <c r="B293" s="430" t="s">
        <v>2757</v>
      </c>
      <c r="D293" s="305"/>
      <c r="E293" s="306"/>
      <c r="F293" s="385"/>
      <c r="H293" s="287"/>
      <c r="I293" s="826"/>
    </row>
    <row r="294" spans="1:9" ht="25.5">
      <c r="A294" s="649"/>
      <c r="B294" s="430" t="s">
        <v>2760</v>
      </c>
      <c r="D294" s="305"/>
      <c r="E294" s="306"/>
      <c r="F294" s="385"/>
      <c r="H294" s="287"/>
      <c r="I294" s="826"/>
    </row>
    <row r="295" spans="1:9" ht="25.5">
      <c r="A295" s="649"/>
      <c r="B295" s="430" t="s">
        <v>2796</v>
      </c>
      <c r="D295" s="305"/>
      <c r="E295" s="306"/>
      <c r="F295" s="385"/>
      <c r="H295" s="287"/>
      <c r="I295" s="826"/>
    </row>
    <row r="296" spans="1:9" ht="25.5">
      <c r="A296" s="649"/>
      <c r="B296" s="430" t="s">
        <v>2796</v>
      </c>
      <c r="D296" s="305"/>
      <c r="E296" s="306"/>
      <c r="F296" s="385"/>
      <c r="H296" s="287"/>
      <c r="I296" s="826"/>
    </row>
    <row r="297" spans="1:9" ht="25.5">
      <c r="A297" s="650"/>
      <c r="B297" s="430" t="s">
        <v>2797</v>
      </c>
      <c r="D297" s="305"/>
      <c r="E297" s="306"/>
      <c r="F297" s="385"/>
      <c r="H297" s="287"/>
      <c r="I297" s="826"/>
    </row>
    <row r="298" spans="1:9">
      <c r="A298" s="651"/>
      <c r="B298" s="898" t="s">
        <v>2777</v>
      </c>
      <c r="C298" s="304" t="s">
        <v>70</v>
      </c>
      <c r="D298" s="305">
        <v>1</v>
      </c>
      <c r="E298" s="306"/>
      <c r="F298" s="385">
        <f>D298*E298</f>
        <v>0</v>
      </c>
      <c r="H298" s="287"/>
      <c r="I298" s="826"/>
    </row>
    <row r="299" spans="1:9">
      <c r="B299" s="303"/>
      <c r="D299" s="305"/>
      <c r="E299" s="306"/>
      <c r="H299" s="287"/>
      <c r="I299" s="826"/>
    </row>
    <row r="300" spans="1:9">
      <c r="A300" s="292" t="s">
        <v>1943</v>
      </c>
      <c r="B300" s="303" t="s">
        <v>711</v>
      </c>
      <c r="C300" s="834"/>
      <c r="D300" s="834"/>
      <c r="E300" s="306"/>
      <c r="F300" s="395" t="str">
        <f>IF(N(E300),ROUND(E300*D301,2),"")</f>
        <v/>
      </c>
      <c r="H300" s="287"/>
      <c r="I300" s="826"/>
    </row>
    <row r="301" spans="1:9" ht="140.25">
      <c r="B301" s="303" t="s">
        <v>2798</v>
      </c>
      <c r="D301" s="305"/>
      <c r="E301" s="306"/>
      <c r="F301" s="385"/>
      <c r="H301" s="834"/>
      <c r="I301" s="826"/>
    </row>
    <row r="302" spans="1:9" ht="25.5">
      <c r="A302" s="649"/>
      <c r="B302" s="430" t="s">
        <v>2793</v>
      </c>
      <c r="D302" s="305"/>
      <c r="E302" s="306"/>
      <c r="F302" s="385"/>
      <c r="H302" s="287"/>
      <c r="I302" s="826"/>
    </row>
    <row r="303" spans="1:9">
      <c r="A303" s="649"/>
      <c r="B303" s="430" t="s">
        <v>2780</v>
      </c>
      <c r="D303" s="305"/>
      <c r="E303" s="306"/>
      <c r="F303" s="385"/>
      <c r="H303" s="287"/>
      <c r="I303" s="826"/>
    </row>
    <row r="304" spans="1:9" ht="25.5">
      <c r="A304" s="649"/>
      <c r="B304" s="430" t="s">
        <v>2868</v>
      </c>
      <c r="D304" s="305"/>
      <c r="E304" s="306"/>
      <c r="F304" s="385"/>
      <c r="H304" s="287"/>
      <c r="I304" s="826"/>
    </row>
    <row r="305" spans="1:9" ht="25.5">
      <c r="A305" s="649"/>
      <c r="B305" s="430" t="s">
        <v>2794</v>
      </c>
      <c r="D305" s="305"/>
      <c r="E305" s="306"/>
      <c r="F305" s="385"/>
      <c r="H305" s="287"/>
      <c r="I305" s="826"/>
    </row>
    <row r="306" spans="1:9" ht="25.5">
      <c r="A306" s="649"/>
      <c r="B306" s="430" t="s">
        <v>2799</v>
      </c>
      <c r="D306" s="305"/>
      <c r="E306" s="306"/>
      <c r="F306" s="385"/>
      <c r="H306" s="287"/>
      <c r="I306" s="826"/>
    </row>
    <row r="307" spans="1:9" ht="25.5">
      <c r="A307" s="649"/>
      <c r="B307" s="430" t="s">
        <v>2756</v>
      </c>
      <c r="D307" s="305"/>
      <c r="E307" s="306"/>
      <c r="F307" s="385"/>
      <c r="H307" s="287"/>
      <c r="I307" s="826"/>
    </row>
    <row r="308" spans="1:9" ht="25.5">
      <c r="A308" s="649"/>
      <c r="B308" s="430" t="s">
        <v>2757</v>
      </c>
      <c r="D308" s="305"/>
      <c r="E308" s="306"/>
      <c r="F308" s="385"/>
      <c r="H308" s="287"/>
      <c r="I308" s="826"/>
    </row>
    <row r="309" spans="1:9" ht="25.5">
      <c r="A309" s="649"/>
      <c r="B309" s="430" t="s">
        <v>2760</v>
      </c>
      <c r="D309" s="305"/>
      <c r="E309" s="306"/>
      <c r="F309" s="385"/>
      <c r="H309" s="287"/>
      <c r="I309" s="826"/>
    </row>
    <row r="310" spans="1:9" ht="25.5">
      <c r="A310" s="649"/>
      <c r="B310" s="430" t="s">
        <v>2796</v>
      </c>
      <c r="D310" s="305"/>
      <c r="E310" s="306"/>
      <c r="F310" s="385"/>
      <c r="H310" s="287"/>
      <c r="I310" s="826"/>
    </row>
    <row r="311" spans="1:9" ht="25.5">
      <c r="A311" s="649"/>
      <c r="B311" s="430" t="s">
        <v>2796</v>
      </c>
      <c r="D311" s="305"/>
      <c r="E311" s="306"/>
      <c r="F311" s="385"/>
      <c r="H311" s="287"/>
      <c r="I311" s="826"/>
    </row>
    <row r="312" spans="1:9" ht="25.5">
      <c r="A312" s="650"/>
      <c r="B312" s="430" t="s">
        <v>2800</v>
      </c>
      <c r="D312" s="305"/>
      <c r="E312" s="306"/>
      <c r="F312" s="385"/>
      <c r="H312" s="287"/>
      <c r="I312" s="826"/>
    </row>
    <row r="313" spans="1:9">
      <c r="A313" s="651"/>
      <c r="B313" s="898" t="s">
        <v>2777</v>
      </c>
      <c r="C313" s="304" t="s">
        <v>70</v>
      </c>
      <c r="D313" s="305">
        <v>1</v>
      </c>
      <c r="E313" s="306"/>
      <c r="F313" s="385">
        <f>D313*E313</f>
        <v>0</v>
      </c>
      <c r="H313" s="287"/>
      <c r="I313" s="826"/>
    </row>
    <row r="314" spans="1:9">
      <c r="B314" s="303"/>
      <c r="D314" s="305"/>
      <c r="E314" s="306"/>
      <c r="H314" s="287"/>
      <c r="I314" s="826"/>
    </row>
    <row r="315" spans="1:9">
      <c r="A315" s="292" t="s">
        <v>1944</v>
      </c>
      <c r="B315" s="303" t="s">
        <v>712</v>
      </c>
      <c r="C315" s="834"/>
      <c r="D315" s="834"/>
      <c r="E315" s="306"/>
      <c r="H315" s="287"/>
      <c r="I315" s="826"/>
    </row>
    <row r="316" spans="1:9" ht="306">
      <c r="B316" s="893" t="s">
        <v>2869</v>
      </c>
      <c r="D316" s="305"/>
      <c r="E316" s="306"/>
      <c r="F316" s="385"/>
      <c r="H316" s="834"/>
      <c r="I316" s="826"/>
    </row>
    <row r="317" spans="1:9">
      <c r="B317" s="303" t="s">
        <v>714</v>
      </c>
      <c r="C317" s="304" t="s">
        <v>70</v>
      </c>
      <c r="D317" s="305">
        <v>7</v>
      </c>
      <c r="E317" s="306"/>
      <c r="F317" s="385">
        <f>D317*E317</f>
        <v>0</v>
      </c>
      <c r="H317" s="287"/>
      <c r="I317" s="826"/>
    </row>
    <row r="318" spans="1:9" ht="13.5" thickBot="1">
      <c r="B318" s="303"/>
      <c r="D318" s="305"/>
      <c r="E318" s="306"/>
      <c r="F318" s="395" t="str">
        <f>IF(N(E318),ROUND(E318*D318,2),"")</f>
        <v/>
      </c>
      <c r="I318" s="826"/>
    </row>
    <row r="319" spans="1:9" ht="13.5" thickBot="1">
      <c r="A319" s="835"/>
      <c r="B319" s="393" t="s">
        <v>716</v>
      </c>
      <c r="C319" s="393"/>
      <c r="D319" s="393"/>
      <c r="E319" s="393"/>
      <c r="F319" s="393">
        <f>SUM(F231:F318)</f>
        <v>0</v>
      </c>
      <c r="G319" s="825"/>
      <c r="I319" s="826"/>
    </row>
    <row r="320" spans="1:9">
      <c r="B320" s="303"/>
      <c r="D320" s="305"/>
      <c r="E320" s="306"/>
      <c r="I320" s="826"/>
    </row>
    <row r="321" spans="1:9">
      <c r="A321" s="298" t="s">
        <v>602</v>
      </c>
      <c r="B321" s="299" t="s">
        <v>717</v>
      </c>
      <c r="D321" s="305"/>
      <c r="E321" s="306"/>
      <c r="I321" s="826"/>
    </row>
    <row r="322" spans="1:9">
      <c r="B322" s="303"/>
      <c r="D322" s="305"/>
      <c r="E322" s="306"/>
      <c r="I322" s="826"/>
    </row>
    <row r="323" spans="1:9">
      <c r="A323" s="292" t="s">
        <v>1945</v>
      </c>
      <c r="B323" s="303" t="s">
        <v>692</v>
      </c>
      <c r="D323" s="305"/>
      <c r="E323" s="306"/>
      <c r="F323" s="395" t="str">
        <f t="shared" ref="F323:F346" si="6">IF(N(E323),ROUND(E323*D323,2),"")</f>
        <v/>
      </c>
      <c r="I323" s="826"/>
    </row>
    <row r="324" spans="1:9" ht="76.5">
      <c r="B324" s="303" t="s">
        <v>718</v>
      </c>
      <c r="D324" s="305"/>
      <c r="E324" s="306"/>
      <c r="F324" s="395" t="str">
        <f t="shared" si="6"/>
        <v/>
      </c>
      <c r="I324" s="826"/>
    </row>
    <row r="325" spans="1:9">
      <c r="B325" s="303" t="s">
        <v>694</v>
      </c>
      <c r="D325" s="305"/>
      <c r="E325" s="306"/>
      <c r="F325" s="395" t="str">
        <f t="shared" si="6"/>
        <v/>
      </c>
      <c r="I325" s="826"/>
    </row>
    <row r="326" spans="1:9" ht="14.25">
      <c r="A326" s="312" t="s">
        <v>71</v>
      </c>
      <c r="B326" s="303" t="s">
        <v>719</v>
      </c>
      <c r="C326" s="304" t="s">
        <v>120</v>
      </c>
      <c r="D326" s="305">
        <v>80</v>
      </c>
      <c r="E326" s="306"/>
      <c r="F326" s="385">
        <f t="shared" ref="F326:F345" si="7">D326*E326</f>
        <v>0</v>
      </c>
      <c r="H326" s="287"/>
      <c r="I326" s="826"/>
    </row>
    <row r="327" spans="1:9" ht="14.25">
      <c r="A327" s="312" t="s">
        <v>72</v>
      </c>
      <c r="B327" s="303" t="s">
        <v>720</v>
      </c>
      <c r="C327" s="304" t="s">
        <v>120</v>
      </c>
      <c r="D327" s="305">
        <v>60</v>
      </c>
      <c r="E327" s="306"/>
      <c r="F327" s="385">
        <f t="shared" si="7"/>
        <v>0</v>
      </c>
      <c r="H327" s="287"/>
      <c r="I327" s="826"/>
    </row>
    <row r="328" spans="1:9" ht="14.25">
      <c r="A328" s="292" t="s">
        <v>73</v>
      </c>
      <c r="B328" s="303" t="s">
        <v>721</v>
      </c>
      <c r="C328" s="304" t="s">
        <v>120</v>
      </c>
      <c r="D328" s="305">
        <v>10</v>
      </c>
      <c r="E328" s="306"/>
      <c r="F328" s="385">
        <f t="shared" si="7"/>
        <v>0</v>
      </c>
      <c r="H328" s="287"/>
      <c r="I328" s="826"/>
    </row>
    <row r="329" spans="1:9" ht="14.25">
      <c r="A329" s="292" t="s">
        <v>74</v>
      </c>
      <c r="B329" s="893" t="s">
        <v>722</v>
      </c>
      <c r="C329" s="304" t="s">
        <v>120</v>
      </c>
      <c r="D329" s="305">
        <v>20</v>
      </c>
      <c r="E329" s="306"/>
      <c r="F329" s="385">
        <f t="shared" si="7"/>
        <v>0</v>
      </c>
      <c r="H329" s="287"/>
      <c r="I329" s="826"/>
    </row>
    <row r="330" spans="1:9" ht="14.25">
      <c r="A330" s="292" t="s">
        <v>75</v>
      </c>
      <c r="B330" s="893" t="s">
        <v>2693</v>
      </c>
      <c r="C330" s="304" t="s">
        <v>120</v>
      </c>
      <c r="D330" s="305">
        <v>40</v>
      </c>
      <c r="E330" s="306"/>
      <c r="F330" s="385">
        <f t="shared" si="7"/>
        <v>0</v>
      </c>
      <c r="H330" s="287"/>
      <c r="I330" s="826"/>
    </row>
    <row r="331" spans="1:9" ht="14.25">
      <c r="A331" s="292" t="s">
        <v>76</v>
      </c>
      <c r="B331" s="893" t="s">
        <v>2694</v>
      </c>
      <c r="C331" s="304" t="s">
        <v>120</v>
      </c>
      <c r="D331" s="305">
        <v>40</v>
      </c>
      <c r="E331" s="306"/>
      <c r="F331" s="385">
        <f t="shared" si="7"/>
        <v>0</v>
      </c>
      <c r="H331" s="287"/>
      <c r="I331" s="826"/>
    </row>
    <row r="332" spans="1:9" ht="14.25">
      <c r="A332" s="292" t="s">
        <v>77</v>
      </c>
      <c r="B332" s="893" t="s">
        <v>2695</v>
      </c>
      <c r="C332" s="304" t="s">
        <v>120</v>
      </c>
      <c r="D332" s="305">
        <v>5</v>
      </c>
      <c r="E332" s="306"/>
      <c r="F332" s="385">
        <f t="shared" si="7"/>
        <v>0</v>
      </c>
      <c r="H332" s="287"/>
      <c r="I332" s="826"/>
    </row>
    <row r="333" spans="1:9" ht="14.25">
      <c r="A333" s="292" t="s">
        <v>346</v>
      </c>
      <c r="B333" s="893" t="s">
        <v>723</v>
      </c>
      <c r="C333" s="304" t="s">
        <v>120</v>
      </c>
      <c r="D333" s="305">
        <v>50</v>
      </c>
      <c r="E333" s="306"/>
      <c r="F333" s="385">
        <f t="shared" si="7"/>
        <v>0</v>
      </c>
      <c r="H333" s="287"/>
      <c r="I333" s="826"/>
    </row>
    <row r="334" spans="1:9" ht="14.25">
      <c r="A334" s="292" t="s">
        <v>80</v>
      </c>
      <c r="B334" s="893" t="s">
        <v>724</v>
      </c>
      <c r="C334" s="304" t="s">
        <v>120</v>
      </c>
      <c r="D334" s="305">
        <v>590</v>
      </c>
      <c r="E334" s="306"/>
      <c r="F334" s="385">
        <f t="shared" si="7"/>
        <v>0</v>
      </c>
      <c r="H334" s="287"/>
      <c r="I334" s="826"/>
    </row>
    <row r="335" spans="1:9" ht="14.25">
      <c r="A335" s="292" t="s">
        <v>725</v>
      </c>
      <c r="B335" s="893" t="s">
        <v>726</v>
      </c>
      <c r="C335" s="304" t="s">
        <v>120</v>
      </c>
      <c r="D335" s="305">
        <v>750</v>
      </c>
      <c r="E335" s="306"/>
      <c r="F335" s="385">
        <f t="shared" si="7"/>
        <v>0</v>
      </c>
      <c r="H335" s="287"/>
      <c r="I335" s="826"/>
    </row>
    <row r="336" spans="1:9">
      <c r="A336" s="292" t="s">
        <v>727</v>
      </c>
      <c r="B336" s="893" t="s">
        <v>2696</v>
      </c>
      <c r="C336" s="304" t="s">
        <v>120</v>
      </c>
      <c r="D336" s="305">
        <v>500</v>
      </c>
      <c r="E336" s="306"/>
      <c r="F336" s="385">
        <f t="shared" si="7"/>
        <v>0</v>
      </c>
      <c r="H336" s="287"/>
      <c r="I336" s="826"/>
    </row>
    <row r="337" spans="1:9">
      <c r="A337" s="292" t="s">
        <v>121</v>
      </c>
      <c r="B337" s="893" t="s">
        <v>728</v>
      </c>
      <c r="C337" s="304" t="s">
        <v>120</v>
      </c>
      <c r="D337" s="305">
        <v>350</v>
      </c>
      <c r="E337" s="306"/>
      <c r="F337" s="385">
        <f t="shared" si="7"/>
        <v>0</v>
      </c>
      <c r="H337" s="287"/>
      <c r="I337" s="826"/>
    </row>
    <row r="338" spans="1:9">
      <c r="A338" s="292" t="s">
        <v>729</v>
      </c>
      <c r="B338" s="893" t="s">
        <v>2697</v>
      </c>
      <c r="C338" s="304" t="s">
        <v>120</v>
      </c>
      <c r="D338" s="305">
        <v>180</v>
      </c>
      <c r="E338" s="306"/>
      <c r="F338" s="385">
        <f t="shared" si="7"/>
        <v>0</v>
      </c>
      <c r="H338" s="287"/>
      <c r="I338" s="826"/>
    </row>
    <row r="339" spans="1:9">
      <c r="A339" s="292" t="s">
        <v>730</v>
      </c>
      <c r="B339" s="893" t="s">
        <v>731</v>
      </c>
      <c r="C339" s="304" t="s">
        <v>120</v>
      </c>
      <c r="D339" s="305">
        <v>300</v>
      </c>
      <c r="E339" s="306"/>
      <c r="F339" s="385">
        <f t="shared" si="7"/>
        <v>0</v>
      </c>
      <c r="H339" s="287"/>
      <c r="I339" s="826"/>
    </row>
    <row r="340" spans="1:9">
      <c r="A340" s="312" t="s">
        <v>732</v>
      </c>
      <c r="B340" s="893" t="s">
        <v>733</v>
      </c>
      <c r="C340" s="304" t="s">
        <v>120</v>
      </c>
      <c r="D340" s="305">
        <v>950</v>
      </c>
      <c r="E340" s="306"/>
      <c r="F340" s="385">
        <f t="shared" si="7"/>
        <v>0</v>
      </c>
      <c r="H340" s="287"/>
      <c r="I340" s="826"/>
    </row>
    <row r="341" spans="1:9">
      <c r="A341" s="312" t="s">
        <v>734</v>
      </c>
      <c r="B341" s="893" t="s">
        <v>2698</v>
      </c>
      <c r="C341" s="304" t="s">
        <v>120</v>
      </c>
      <c r="D341" s="305">
        <v>40</v>
      </c>
      <c r="E341" s="306"/>
      <c r="F341" s="385">
        <f t="shared" si="7"/>
        <v>0</v>
      </c>
      <c r="H341" s="287"/>
      <c r="I341" s="826"/>
    </row>
    <row r="342" spans="1:9">
      <c r="A342" s="312" t="s">
        <v>735</v>
      </c>
      <c r="B342" s="893" t="s">
        <v>736</v>
      </c>
      <c r="C342" s="304" t="s">
        <v>120</v>
      </c>
      <c r="D342" s="305">
        <v>130</v>
      </c>
      <c r="E342" s="306"/>
      <c r="F342" s="385">
        <f t="shared" si="7"/>
        <v>0</v>
      </c>
      <c r="H342" s="287"/>
      <c r="I342" s="826"/>
    </row>
    <row r="343" spans="1:9">
      <c r="A343" s="312" t="s">
        <v>737</v>
      </c>
      <c r="B343" s="893" t="s">
        <v>738</v>
      </c>
      <c r="C343" s="304" t="s">
        <v>120</v>
      </c>
      <c r="D343" s="305">
        <v>60</v>
      </c>
      <c r="E343" s="306"/>
      <c r="F343" s="385">
        <f t="shared" si="7"/>
        <v>0</v>
      </c>
      <c r="H343" s="287"/>
      <c r="I343" s="826"/>
    </row>
    <row r="344" spans="1:9">
      <c r="A344" s="292" t="s">
        <v>739</v>
      </c>
      <c r="B344" s="893" t="s">
        <v>2699</v>
      </c>
      <c r="C344" s="304" t="s">
        <v>120</v>
      </c>
      <c r="D344" s="305">
        <v>950</v>
      </c>
      <c r="E344" s="306"/>
      <c r="F344" s="385">
        <f t="shared" si="7"/>
        <v>0</v>
      </c>
      <c r="H344" s="287"/>
      <c r="I344" s="826"/>
    </row>
    <row r="345" spans="1:9">
      <c r="A345" s="292" t="s">
        <v>916</v>
      </c>
      <c r="B345" s="893" t="s">
        <v>2700</v>
      </c>
      <c r="C345" s="304" t="s">
        <v>120</v>
      </c>
      <c r="D345" s="305">
        <v>100</v>
      </c>
      <c r="E345" s="306"/>
      <c r="F345" s="385">
        <f t="shared" si="7"/>
        <v>0</v>
      </c>
      <c r="H345" s="287"/>
      <c r="I345" s="826"/>
    </row>
    <row r="346" spans="1:9">
      <c r="B346" s="303"/>
      <c r="D346" s="305"/>
      <c r="E346" s="306"/>
      <c r="F346" s="395" t="str">
        <f t="shared" si="6"/>
        <v/>
      </c>
      <c r="H346" s="287"/>
      <c r="I346" s="826"/>
    </row>
    <row r="347" spans="1:9">
      <c r="A347" s="292" t="s">
        <v>1946</v>
      </c>
      <c r="B347" s="303" t="s">
        <v>740</v>
      </c>
      <c r="D347" s="305"/>
      <c r="E347" s="306"/>
      <c r="I347" s="826"/>
    </row>
    <row r="348" spans="1:9" ht="38.25">
      <c r="B348" s="303" t="s">
        <v>741</v>
      </c>
      <c r="D348" s="305"/>
      <c r="E348" s="306"/>
      <c r="I348" s="826"/>
    </row>
    <row r="349" spans="1:9">
      <c r="B349" s="303" t="s">
        <v>742</v>
      </c>
      <c r="D349" s="305"/>
      <c r="E349" s="306"/>
      <c r="I349" s="826"/>
    </row>
    <row r="350" spans="1:9">
      <c r="A350" s="312" t="s">
        <v>71</v>
      </c>
      <c r="B350" s="303" t="s">
        <v>743</v>
      </c>
      <c r="C350" s="304" t="s">
        <v>45</v>
      </c>
      <c r="D350" s="305">
        <v>15</v>
      </c>
      <c r="E350" s="306"/>
      <c r="F350" s="385">
        <f t="shared" ref="F350:F354" si="8">D350*E350</f>
        <v>0</v>
      </c>
      <c r="H350" s="287"/>
      <c r="I350" s="826"/>
    </row>
    <row r="351" spans="1:9">
      <c r="A351" s="312" t="s">
        <v>72</v>
      </c>
      <c r="B351" s="303" t="s">
        <v>744</v>
      </c>
      <c r="C351" s="304" t="s">
        <v>45</v>
      </c>
      <c r="D351" s="305">
        <v>7</v>
      </c>
      <c r="E351" s="306"/>
      <c r="F351" s="385">
        <f t="shared" si="8"/>
        <v>0</v>
      </c>
      <c r="H351" s="287"/>
      <c r="I351" s="826"/>
    </row>
    <row r="352" spans="1:9">
      <c r="A352" s="292" t="s">
        <v>73</v>
      </c>
      <c r="B352" s="303" t="s">
        <v>745</v>
      </c>
      <c r="C352" s="304" t="s">
        <v>45</v>
      </c>
      <c r="D352" s="305">
        <v>11</v>
      </c>
      <c r="E352" s="306"/>
      <c r="F352" s="385">
        <f t="shared" si="8"/>
        <v>0</v>
      </c>
      <c r="H352" s="287"/>
      <c r="I352" s="826"/>
    </row>
    <row r="353" spans="1:9">
      <c r="A353" s="292" t="s">
        <v>74</v>
      </c>
      <c r="B353" s="303" t="s">
        <v>746</v>
      </c>
      <c r="C353" s="304" t="s">
        <v>45</v>
      </c>
      <c r="D353" s="305">
        <v>58</v>
      </c>
      <c r="E353" s="306"/>
      <c r="F353" s="385">
        <f t="shared" si="8"/>
        <v>0</v>
      </c>
      <c r="H353" s="287"/>
      <c r="I353" s="826"/>
    </row>
    <row r="354" spans="1:9">
      <c r="A354" s="292" t="s">
        <v>75</v>
      </c>
      <c r="B354" s="303" t="s">
        <v>747</v>
      </c>
      <c r="C354" s="304" t="s">
        <v>45</v>
      </c>
      <c r="D354" s="305">
        <v>4</v>
      </c>
      <c r="E354" s="306"/>
      <c r="F354" s="385">
        <f t="shared" si="8"/>
        <v>0</v>
      </c>
      <c r="H354" s="287"/>
      <c r="I354" s="826"/>
    </row>
    <row r="355" spans="1:9">
      <c r="B355" s="303"/>
      <c r="D355" s="305"/>
      <c r="E355" s="306"/>
      <c r="I355" s="826"/>
    </row>
    <row r="356" spans="1:9">
      <c r="A356" s="292" t="s">
        <v>1947</v>
      </c>
      <c r="B356" s="303" t="s">
        <v>748</v>
      </c>
      <c r="D356" s="305"/>
      <c r="E356" s="306"/>
      <c r="I356" s="826"/>
    </row>
    <row r="357" spans="1:9" ht="38.25">
      <c r="B357" s="303" t="s">
        <v>749</v>
      </c>
      <c r="D357" s="305"/>
      <c r="E357" s="306"/>
      <c r="I357" s="826"/>
    </row>
    <row r="358" spans="1:9">
      <c r="B358" s="303" t="s">
        <v>750</v>
      </c>
      <c r="D358" s="305"/>
      <c r="E358" s="306"/>
      <c r="I358" s="826"/>
    </row>
    <row r="359" spans="1:9">
      <c r="A359" s="312" t="s">
        <v>71</v>
      </c>
      <c r="B359" s="893" t="s">
        <v>2690</v>
      </c>
      <c r="C359" s="304" t="s">
        <v>45</v>
      </c>
      <c r="D359" s="305">
        <v>31</v>
      </c>
      <c r="E359" s="306"/>
      <c r="F359" s="385">
        <f t="shared" ref="F359:F364" si="9">D359*E359</f>
        <v>0</v>
      </c>
      <c r="H359" s="287"/>
      <c r="I359" s="826"/>
    </row>
    <row r="360" spans="1:9" ht="25.5">
      <c r="A360" s="312" t="s">
        <v>72</v>
      </c>
      <c r="B360" s="922" t="s">
        <v>2391</v>
      </c>
      <c r="C360" s="304" t="s">
        <v>45</v>
      </c>
      <c r="D360" s="305">
        <v>53</v>
      </c>
      <c r="E360" s="306"/>
      <c r="F360" s="385">
        <f t="shared" si="9"/>
        <v>0</v>
      </c>
      <c r="H360" s="287"/>
      <c r="I360" s="826"/>
    </row>
    <row r="361" spans="1:9" ht="25.5">
      <c r="A361" s="292" t="s">
        <v>73</v>
      </c>
      <c r="B361" s="922" t="s">
        <v>2392</v>
      </c>
      <c r="C361" s="304" t="s">
        <v>45</v>
      </c>
      <c r="D361" s="305">
        <v>1</v>
      </c>
      <c r="E361" s="306"/>
      <c r="F361" s="385">
        <f t="shared" si="9"/>
        <v>0</v>
      </c>
      <c r="H361" s="287"/>
      <c r="I361" s="826"/>
    </row>
    <row r="362" spans="1:9" ht="25.5">
      <c r="A362" s="292" t="s">
        <v>74</v>
      </c>
      <c r="B362" s="893" t="s">
        <v>751</v>
      </c>
      <c r="C362" s="304" t="s">
        <v>45</v>
      </c>
      <c r="D362" s="305">
        <v>4</v>
      </c>
      <c r="E362" s="306"/>
      <c r="F362" s="385">
        <f t="shared" si="9"/>
        <v>0</v>
      </c>
      <c r="H362" s="287"/>
      <c r="I362" s="826"/>
    </row>
    <row r="363" spans="1:9" ht="25.5">
      <c r="A363" s="292" t="s">
        <v>75</v>
      </c>
      <c r="B363" s="893" t="s">
        <v>752</v>
      </c>
      <c r="C363" s="304" t="s">
        <v>45</v>
      </c>
      <c r="D363" s="305">
        <v>101</v>
      </c>
      <c r="E363" s="306"/>
      <c r="F363" s="385">
        <f t="shared" si="9"/>
        <v>0</v>
      </c>
      <c r="H363" s="287"/>
      <c r="I363" s="826"/>
    </row>
    <row r="364" spans="1:9" ht="25.5">
      <c r="A364" s="292" t="s">
        <v>76</v>
      </c>
      <c r="B364" s="893" t="s">
        <v>753</v>
      </c>
      <c r="C364" s="304" t="s">
        <v>45</v>
      </c>
      <c r="D364" s="305">
        <v>2</v>
      </c>
      <c r="E364" s="306"/>
      <c r="F364" s="385">
        <f t="shared" si="9"/>
        <v>0</v>
      </c>
      <c r="H364" s="287"/>
      <c r="I364" s="826"/>
    </row>
    <row r="365" spans="1:9">
      <c r="B365" s="893"/>
      <c r="D365" s="305"/>
      <c r="E365" s="306"/>
      <c r="I365" s="826"/>
    </row>
    <row r="366" spans="1:9">
      <c r="A366" s="292" t="s">
        <v>1948</v>
      </c>
      <c r="B366" s="893" t="s">
        <v>754</v>
      </c>
      <c r="D366" s="305"/>
      <c r="E366" s="306"/>
      <c r="F366" s="395" t="str">
        <f>IF(N(E366),ROUND(E366*D366,2),"")</f>
        <v/>
      </c>
      <c r="I366" s="826"/>
    </row>
    <row r="367" spans="1:9" ht="38.25">
      <c r="B367" s="893" t="s">
        <v>755</v>
      </c>
      <c r="D367" s="305"/>
      <c r="E367" s="306"/>
      <c r="F367" s="395" t="str">
        <f>IF(N(E367),ROUND(E367*D367,2),"")</f>
        <v/>
      </c>
      <c r="I367" s="826"/>
    </row>
    <row r="368" spans="1:9">
      <c r="B368" s="893" t="s">
        <v>750</v>
      </c>
      <c r="D368" s="305"/>
      <c r="E368" s="306"/>
      <c r="I368" s="826"/>
    </row>
    <row r="369" spans="1:9" ht="25.5">
      <c r="A369" s="312" t="s">
        <v>71</v>
      </c>
      <c r="B369" s="893" t="s">
        <v>2691</v>
      </c>
      <c r="C369" s="304" t="s">
        <v>45</v>
      </c>
      <c r="D369" s="305">
        <v>10</v>
      </c>
      <c r="E369" s="306"/>
      <c r="F369" s="385">
        <f t="shared" ref="F369:F370" si="10">D369*E369</f>
        <v>0</v>
      </c>
      <c r="H369" s="287"/>
      <c r="I369" s="826"/>
    </row>
    <row r="370" spans="1:9" ht="25.5" customHeight="1">
      <c r="A370" s="312" t="s">
        <v>72</v>
      </c>
      <c r="B370" s="893" t="s">
        <v>2692</v>
      </c>
      <c r="C370" s="304" t="s">
        <v>45</v>
      </c>
      <c r="D370" s="305">
        <v>8</v>
      </c>
      <c r="E370" s="306"/>
      <c r="F370" s="385">
        <f t="shared" si="10"/>
        <v>0</v>
      </c>
      <c r="H370" s="287"/>
      <c r="I370" s="826"/>
    </row>
    <row r="371" spans="1:9">
      <c r="B371" s="303"/>
      <c r="D371" s="305"/>
      <c r="E371" s="306"/>
      <c r="F371" s="395" t="str">
        <f>IF(N(E371),ROUND(E371*D371,2),"")</f>
        <v/>
      </c>
      <c r="I371" s="826"/>
    </row>
    <row r="372" spans="1:9">
      <c r="A372" s="292" t="s">
        <v>1949</v>
      </c>
      <c r="B372" s="303" t="s">
        <v>2615</v>
      </c>
      <c r="D372" s="305"/>
      <c r="E372" s="306"/>
      <c r="I372" s="826"/>
    </row>
    <row r="373" spans="1:9" ht="38.25">
      <c r="B373" s="303" t="s">
        <v>756</v>
      </c>
      <c r="D373" s="305"/>
      <c r="E373" s="306"/>
      <c r="I373" s="826"/>
    </row>
    <row r="374" spans="1:9">
      <c r="B374" s="303" t="s">
        <v>757</v>
      </c>
      <c r="D374" s="305"/>
      <c r="E374" s="306"/>
      <c r="I374" s="826"/>
    </row>
    <row r="375" spans="1:9" ht="25.5">
      <c r="A375" s="312" t="s">
        <v>71</v>
      </c>
      <c r="B375" s="303" t="s">
        <v>2596</v>
      </c>
      <c r="C375" s="304" t="s">
        <v>120</v>
      </c>
      <c r="D375" s="305">
        <v>30</v>
      </c>
      <c r="E375" s="306"/>
      <c r="F375" s="385">
        <f t="shared" ref="F375:F381" si="11">D375*E375</f>
        <v>0</v>
      </c>
      <c r="H375" s="287"/>
      <c r="I375" s="826"/>
    </row>
    <row r="376" spans="1:9" ht="25.5">
      <c r="A376" s="312" t="s">
        <v>72</v>
      </c>
      <c r="B376" s="303" t="s">
        <v>2597</v>
      </c>
      <c r="C376" s="304" t="s">
        <v>120</v>
      </c>
      <c r="D376" s="305">
        <v>40</v>
      </c>
      <c r="E376" s="306"/>
      <c r="F376" s="385">
        <f t="shared" si="11"/>
        <v>0</v>
      </c>
      <c r="H376" s="287"/>
      <c r="I376" s="826"/>
    </row>
    <row r="377" spans="1:9" ht="25.5">
      <c r="A377" s="292" t="s">
        <v>73</v>
      </c>
      <c r="B377" s="303" t="s">
        <v>2598</v>
      </c>
      <c r="C377" s="304" t="s">
        <v>120</v>
      </c>
      <c r="D377" s="305">
        <v>200</v>
      </c>
      <c r="E377" s="306"/>
      <c r="F377" s="385">
        <f t="shared" si="11"/>
        <v>0</v>
      </c>
      <c r="H377" s="287"/>
      <c r="I377" s="826"/>
    </row>
    <row r="378" spans="1:9">
      <c r="A378" s="292" t="s">
        <v>74</v>
      </c>
      <c r="B378" s="303" t="s">
        <v>2599</v>
      </c>
      <c r="C378" s="304" t="s">
        <v>120</v>
      </c>
      <c r="D378" s="305">
        <v>50</v>
      </c>
      <c r="E378" s="306"/>
      <c r="F378" s="385">
        <f t="shared" si="11"/>
        <v>0</v>
      </c>
      <c r="H378" s="287"/>
      <c r="I378" s="826"/>
    </row>
    <row r="379" spans="1:9">
      <c r="A379" s="292" t="s">
        <v>75</v>
      </c>
      <c r="B379" s="303" t="s">
        <v>2600</v>
      </c>
      <c r="C379" s="304" t="s">
        <v>120</v>
      </c>
      <c r="D379" s="305">
        <v>50</v>
      </c>
      <c r="E379" s="306"/>
      <c r="F379" s="385">
        <f t="shared" si="11"/>
        <v>0</v>
      </c>
      <c r="H379" s="287"/>
      <c r="I379" s="826"/>
    </row>
    <row r="380" spans="1:9">
      <c r="A380" s="292" t="s">
        <v>76</v>
      </c>
      <c r="B380" s="303" t="s">
        <v>2601</v>
      </c>
      <c r="C380" s="304" t="s">
        <v>120</v>
      </c>
      <c r="D380" s="305">
        <v>500</v>
      </c>
      <c r="E380" s="306"/>
      <c r="F380" s="385">
        <f t="shared" si="11"/>
        <v>0</v>
      </c>
      <c r="H380" s="287"/>
      <c r="I380" s="826"/>
    </row>
    <row r="381" spans="1:9">
      <c r="A381" s="292" t="s">
        <v>77</v>
      </c>
      <c r="B381" s="303" t="s">
        <v>2602</v>
      </c>
      <c r="C381" s="304" t="s">
        <v>120</v>
      </c>
      <c r="D381" s="305">
        <v>1600</v>
      </c>
      <c r="E381" s="306"/>
      <c r="F381" s="385">
        <f t="shared" si="11"/>
        <v>0</v>
      </c>
      <c r="H381" s="287"/>
      <c r="I381" s="826"/>
    </row>
    <row r="382" spans="1:9">
      <c r="A382" s="292" t="s">
        <v>346</v>
      </c>
      <c r="B382" s="303" t="s">
        <v>2603</v>
      </c>
      <c r="C382" s="304" t="s">
        <v>120</v>
      </c>
      <c r="D382" s="305">
        <v>500</v>
      </c>
      <c r="E382" s="306"/>
      <c r="F382" s="385">
        <f>D382*E382</f>
        <v>0</v>
      </c>
      <c r="H382" s="287"/>
      <c r="I382" s="826"/>
    </row>
    <row r="383" spans="1:9">
      <c r="B383" s="303"/>
      <c r="D383" s="305"/>
      <c r="E383" s="306"/>
      <c r="I383" s="826"/>
    </row>
    <row r="384" spans="1:9" ht="25.5">
      <c r="A384" s="292" t="s">
        <v>1950</v>
      </c>
      <c r="B384" s="303" t="s">
        <v>2604</v>
      </c>
      <c r="C384" s="834"/>
      <c r="D384" s="834"/>
      <c r="E384" s="834"/>
      <c r="I384" s="826"/>
    </row>
    <row r="385" spans="1:9" ht="38.25">
      <c r="B385" s="303" t="s">
        <v>758</v>
      </c>
      <c r="D385" s="305"/>
      <c r="E385" s="306"/>
      <c r="I385" s="826"/>
    </row>
    <row r="386" spans="1:9">
      <c r="B386" s="303" t="s">
        <v>757</v>
      </c>
      <c r="C386" s="304" t="s">
        <v>120</v>
      </c>
      <c r="D386" s="305">
        <v>20</v>
      </c>
      <c r="E386" s="306"/>
      <c r="F386" s="385">
        <f>D386*E386</f>
        <v>0</v>
      </c>
      <c r="H386" s="287"/>
      <c r="I386" s="826"/>
    </row>
    <row r="387" spans="1:9">
      <c r="B387" s="303"/>
      <c r="D387" s="305"/>
      <c r="E387" s="306"/>
      <c r="I387" s="826"/>
    </row>
    <row r="388" spans="1:9">
      <c r="A388" s="292" t="s">
        <v>1951</v>
      </c>
      <c r="B388" s="303" t="s">
        <v>759</v>
      </c>
      <c r="C388" s="834"/>
      <c r="D388" s="834"/>
      <c r="E388" s="834"/>
      <c r="I388" s="826"/>
    </row>
    <row r="389" spans="1:9" ht="38.25">
      <c r="B389" s="893" t="s">
        <v>2689</v>
      </c>
      <c r="D389" s="305"/>
      <c r="E389" s="306"/>
      <c r="I389" s="826"/>
    </row>
    <row r="390" spans="1:9">
      <c r="B390" s="303" t="s">
        <v>757</v>
      </c>
      <c r="C390" s="304" t="s">
        <v>120</v>
      </c>
      <c r="D390" s="305">
        <v>5</v>
      </c>
      <c r="E390" s="306"/>
      <c r="F390" s="385">
        <f>D390*E390</f>
        <v>0</v>
      </c>
      <c r="H390" s="287"/>
      <c r="I390" s="826"/>
    </row>
    <row r="391" spans="1:9">
      <c r="B391" s="303"/>
      <c r="D391" s="305"/>
      <c r="E391" s="306"/>
      <c r="I391" s="826"/>
    </row>
    <row r="392" spans="1:9">
      <c r="A392" s="292" t="s">
        <v>1952</v>
      </c>
      <c r="B392" s="303" t="s">
        <v>2605</v>
      </c>
      <c r="D392" s="305"/>
      <c r="E392" s="306"/>
      <c r="I392" s="826"/>
    </row>
    <row r="393" spans="1:9" ht="51">
      <c r="B393" s="303" t="s">
        <v>2606</v>
      </c>
      <c r="D393" s="305"/>
      <c r="E393" s="306"/>
      <c r="I393" s="826"/>
    </row>
    <row r="394" spans="1:9">
      <c r="B394" s="303" t="s">
        <v>760</v>
      </c>
      <c r="D394" s="305"/>
      <c r="E394" s="306"/>
      <c r="I394" s="826"/>
    </row>
    <row r="395" spans="1:9">
      <c r="A395" s="312" t="s">
        <v>71</v>
      </c>
      <c r="B395" s="303" t="s">
        <v>2607</v>
      </c>
      <c r="C395" s="304" t="s">
        <v>120</v>
      </c>
      <c r="D395" s="305">
        <v>10</v>
      </c>
      <c r="E395" s="306"/>
      <c r="F395" s="385">
        <f t="shared" ref="F395:F396" si="12">D395*E395</f>
        <v>0</v>
      </c>
      <c r="H395" s="287"/>
      <c r="I395" s="826"/>
    </row>
    <row r="396" spans="1:9">
      <c r="A396" s="312" t="s">
        <v>72</v>
      </c>
      <c r="B396" s="303" t="s">
        <v>2608</v>
      </c>
      <c r="C396" s="304" t="s">
        <v>120</v>
      </c>
      <c r="D396" s="305">
        <v>10</v>
      </c>
      <c r="E396" s="306"/>
      <c r="F396" s="385">
        <f t="shared" si="12"/>
        <v>0</v>
      </c>
      <c r="H396" s="287"/>
      <c r="I396" s="826"/>
    </row>
    <row r="397" spans="1:9">
      <c r="B397" s="303"/>
      <c r="D397" s="305"/>
      <c r="E397" s="306"/>
      <c r="I397" s="826"/>
    </row>
    <row r="398" spans="1:9" ht="25.5">
      <c r="A398" s="292" t="s">
        <v>1953</v>
      </c>
      <c r="B398" s="303" t="s">
        <v>761</v>
      </c>
      <c r="C398" s="834"/>
      <c r="D398" s="834"/>
      <c r="E398" s="834"/>
      <c r="I398" s="826"/>
    </row>
    <row r="399" spans="1:9" ht="51">
      <c r="B399" s="893" t="s">
        <v>2616</v>
      </c>
      <c r="D399" s="305"/>
      <c r="E399" s="306"/>
      <c r="I399" s="826"/>
    </row>
    <row r="400" spans="1:9" ht="25.5">
      <c r="B400" s="303" t="s">
        <v>2393</v>
      </c>
      <c r="C400" s="896" t="s">
        <v>120</v>
      </c>
      <c r="D400" s="305">
        <v>10</v>
      </c>
      <c r="E400" s="306"/>
      <c r="F400" s="385">
        <f>D400*E400</f>
        <v>0</v>
      </c>
      <c r="H400" s="287"/>
      <c r="I400" s="826"/>
    </row>
    <row r="401" spans="1:9">
      <c r="B401" s="303"/>
      <c r="D401" s="305"/>
      <c r="E401" s="306"/>
      <c r="I401" s="826"/>
    </row>
    <row r="402" spans="1:9">
      <c r="A402" s="292" t="s">
        <v>1954</v>
      </c>
      <c r="B402" s="303" t="s">
        <v>762</v>
      </c>
      <c r="D402" s="305"/>
      <c r="E402" s="306"/>
      <c r="I402" s="826"/>
    </row>
    <row r="403" spans="1:9" ht="51">
      <c r="B403" s="303" t="s">
        <v>763</v>
      </c>
      <c r="D403" s="305"/>
      <c r="E403" s="306"/>
      <c r="I403" s="826"/>
    </row>
    <row r="404" spans="1:9">
      <c r="B404" s="303" t="s">
        <v>764</v>
      </c>
      <c r="D404" s="305"/>
      <c r="E404" s="306"/>
      <c r="I404" s="826"/>
    </row>
    <row r="405" spans="1:9">
      <c r="A405" s="312" t="s">
        <v>71</v>
      </c>
      <c r="B405" s="893" t="s">
        <v>2686</v>
      </c>
      <c r="C405" s="304" t="s">
        <v>120</v>
      </c>
      <c r="D405" s="305">
        <v>12</v>
      </c>
      <c r="E405" s="306"/>
      <c r="F405" s="385">
        <f t="shared" ref="F405:F407" si="13">D405*E405</f>
        <v>0</v>
      </c>
      <c r="H405" s="287"/>
      <c r="I405" s="826"/>
    </row>
    <row r="406" spans="1:9">
      <c r="A406" s="312" t="s">
        <v>72</v>
      </c>
      <c r="B406" s="893" t="s">
        <v>2687</v>
      </c>
      <c r="C406" s="304" t="s">
        <v>120</v>
      </c>
      <c r="D406" s="305">
        <v>12</v>
      </c>
      <c r="E406" s="306"/>
      <c r="F406" s="385">
        <f t="shared" si="13"/>
        <v>0</v>
      </c>
      <c r="H406" s="287"/>
      <c r="I406" s="826"/>
    </row>
    <row r="407" spans="1:9">
      <c r="A407" s="292" t="s">
        <v>73</v>
      </c>
      <c r="B407" s="893" t="s">
        <v>2688</v>
      </c>
      <c r="C407" s="304" t="s">
        <v>120</v>
      </c>
      <c r="D407" s="305">
        <v>18</v>
      </c>
      <c r="E407" s="306"/>
      <c r="F407" s="385">
        <f t="shared" si="13"/>
        <v>0</v>
      </c>
      <c r="H407" s="287"/>
      <c r="I407" s="826"/>
    </row>
    <row r="408" spans="1:9">
      <c r="B408" s="303"/>
      <c r="D408" s="305"/>
      <c r="E408" s="306"/>
      <c r="I408" s="826"/>
    </row>
    <row r="409" spans="1:9">
      <c r="A409" s="292" t="s">
        <v>1955</v>
      </c>
      <c r="B409" s="303" t="s">
        <v>2609</v>
      </c>
      <c r="C409" s="834"/>
      <c r="D409" s="834"/>
      <c r="E409" s="834"/>
      <c r="I409" s="826"/>
    </row>
    <row r="410" spans="1:9" ht="38.25">
      <c r="B410" s="303" t="s">
        <v>2610</v>
      </c>
      <c r="D410" s="305"/>
      <c r="E410" s="306"/>
      <c r="I410" s="826"/>
    </row>
    <row r="411" spans="1:9">
      <c r="B411" s="303" t="s">
        <v>765</v>
      </c>
      <c r="C411" s="304" t="s">
        <v>45</v>
      </c>
      <c r="D411" s="305">
        <v>150</v>
      </c>
      <c r="E411" s="306"/>
      <c r="F411" s="385">
        <f>D411*E411</f>
        <v>0</v>
      </c>
      <c r="H411" s="287"/>
      <c r="I411" s="826"/>
    </row>
    <row r="412" spans="1:9">
      <c r="B412" s="303"/>
      <c r="D412" s="305"/>
      <c r="E412" s="306"/>
      <c r="I412" s="826"/>
    </row>
    <row r="413" spans="1:9">
      <c r="A413" s="292" t="s">
        <v>1956</v>
      </c>
      <c r="B413" s="303" t="s">
        <v>2611</v>
      </c>
      <c r="C413" s="834"/>
      <c r="D413" s="834"/>
      <c r="E413" s="834"/>
      <c r="I413" s="826"/>
    </row>
    <row r="414" spans="1:9" ht="38.25">
      <c r="B414" s="303" t="s">
        <v>2612</v>
      </c>
      <c r="D414" s="305"/>
      <c r="E414" s="306"/>
      <c r="I414" s="826"/>
    </row>
    <row r="415" spans="1:9">
      <c r="B415" s="303" t="s">
        <v>765</v>
      </c>
      <c r="C415" s="304" t="s">
        <v>45</v>
      </c>
      <c r="D415" s="305">
        <v>20</v>
      </c>
      <c r="E415" s="306"/>
      <c r="F415" s="385">
        <f>D415*E415</f>
        <v>0</v>
      </c>
      <c r="H415" s="287"/>
      <c r="I415" s="826"/>
    </row>
    <row r="416" spans="1:9">
      <c r="B416" s="303"/>
      <c r="D416" s="305"/>
      <c r="E416" s="306"/>
      <c r="I416" s="826"/>
    </row>
    <row r="417" spans="1:9">
      <c r="A417" s="292" t="s">
        <v>1957</v>
      </c>
      <c r="B417" s="303" t="s">
        <v>766</v>
      </c>
      <c r="C417" s="834"/>
      <c r="D417" s="834"/>
      <c r="E417" s="834"/>
      <c r="I417" s="826"/>
    </row>
    <row r="418" spans="1:9">
      <c r="B418" s="303" t="s">
        <v>767</v>
      </c>
      <c r="D418" s="305"/>
      <c r="E418" s="306"/>
      <c r="I418" s="826"/>
    </row>
    <row r="419" spans="1:9">
      <c r="B419" s="303" t="s">
        <v>765</v>
      </c>
      <c r="C419" s="304" t="s">
        <v>45</v>
      </c>
      <c r="D419" s="305">
        <v>20</v>
      </c>
      <c r="E419" s="306"/>
      <c r="F419" s="385">
        <f>D419*E419</f>
        <v>0</v>
      </c>
      <c r="H419" s="287"/>
      <c r="I419" s="826"/>
    </row>
    <row r="420" spans="1:9">
      <c r="B420" s="303"/>
      <c r="D420" s="305"/>
      <c r="E420" s="306"/>
      <c r="F420" s="395" t="str">
        <f>IF(N(E420),ROUND(E420*D420,2),"")</f>
        <v/>
      </c>
      <c r="I420" s="826"/>
    </row>
    <row r="421" spans="1:9">
      <c r="A421" s="292" t="s">
        <v>1958</v>
      </c>
      <c r="B421" s="303" t="s">
        <v>768</v>
      </c>
      <c r="C421" s="834"/>
      <c r="D421" s="834"/>
      <c r="E421" s="834"/>
      <c r="I421" s="826"/>
    </row>
    <row r="422" spans="1:9" ht="39.75">
      <c r="B422" s="303" t="s">
        <v>2394</v>
      </c>
      <c r="D422" s="305"/>
      <c r="E422" s="306"/>
      <c r="I422" s="826"/>
    </row>
    <row r="423" spans="1:9">
      <c r="B423" s="303" t="s">
        <v>765</v>
      </c>
      <c r="C423" s="304" t="s">
        <v>45</v>
      </c>
      <c r="D423" s="305">
        <v>5</v>
      </c>
      <c r="E423" s="306"/>
      <c r="F423" s="385">
        <f>D423*E423</f>
        <v>0</v>
      </c>
      <c r="H423" s="287"/>
      <c r="I423" s="826"/>
    </row>
    <row r="424" spans="1:9">
      <c r="B424" s="303"/>
      <c r="D424" s="305"/>
      <c r="E424" s="306"/>
      <c r="I424" s="826"/>
    </row>
    <row r="425" spans="1:9">
      <c r="A425" s="292" t="s">
        <v>1959</v>
      </c>
      <c r="B425" s="893" t="s">
        <v>2661</v>
      </c>
      <c r="D425" s="305"/>
      <c r="E425" s="306"/>
      <c r="F425" s="395" t="str">
        <f>IF(N(E425),ROUND(E425*D425,2),"")</f>
        <v/>
      </c>
      <c r="I425" s="826"/>
    </row>
    <row r="426" spans="1:9" ht="51">
      <c r="B426" s="893" t="s">
        <v>2662</v>
      </c>
      <c r="D426" s="305"/>
      <c r="E426" s="306"/>
      <c r="F426" s="395" t="str">
        <f>IF(N(E426),ROUND(E426*D426,2),"")</f>
        <v/>
      </c>
      <c r="I426" s="826"/>
    </row>
    <row r="427" spans="1:9">
      <c r="B427" s="893" t="s">
        <v>769</v>
      </c>
      <c r="D427" s="305"/>
      <c r="E427" s="306"/>
      <c r="I427" s="826"/>
    </row>
    <row r="428" spans="1:9">
      <c r="B428" s="893" t="s">
        <v>2663</v>
      </c>
      <c r="C428" s="304" t="s">
        <v>45</v>
      </c>
      <c r="D428" s="305">
        <v>1</v>
      </c>
      <c r="E428" s="306"/>
      <c r="F428" s="385">
        <f>D428*E428</f>
        <v>0</v>
      </c>
      <c r="H428" s="287"/>
      <c r="I428" s="826"/>
    </row>
    <row r="429" spans="1:9">
      <c r="B429" s="893"/>
      <c r="D429" s="305"/>
      <c r="E429" s="306"/>
      <c r="F429" s="395" t="str">
        <f>IF(N(E429),ROUND(E429*D429,2),"")</f>
        <v/>
      </c>
      <c r="I429" s="826"/>
    </row>
    <row r="430" spans="1:9">
      <c r="A430" s="292" t="s">
        <v>1960</v>
      </c>
      <c r="B430" s="893" t="s">
        <v>770</v>
      </c>
      <c r="C430" s="834"/>
      <c r="D430" s="834"/>
      <c r="E430" s="834"/>
      <c r="I430" s="826"/>
    </row>
    <row r="431" spans="1:9" ht="38.25">
      <c r="B431" s="893" t="s">
        <v>2664</v>
      </c>
      <c r="D431" s="305"/>
      <c r="E431" s="306"/>
      <c r="I431" s="826"/>
    </row>
    <row r="432" spans="1:9">
      <c r="B432" s="303" t="s">
        <v>771</v>
      </c>
      <c r="C432" s="304" t="s">
        <v>45</v>
      </c>
      <c r="D432" s="305">
        <v>2</v>
      </c>
      <c r="E432" s="306"/>
      <c r="F432" s="385">
        <f>D432*E432</f>
        <v>0</v>
      </c>
      <c r="H432" s="287"/>
      <c r="I432" s="826"/>
    </row>
    <row r="433" spans="1:9">
      <c r="B433" s="303"/>
      <c r="D433" s="305"/>
      <c r="E433" s="306"/>
      <c r="I433" s="826"/>
    </row>
    <row r="434" spans="1:9" ht="25.5">
      <c r="A434" s="292" t="s">
        <v>1961</v>
      </c>
      <c r="B434" s="303" t="s">
        <v>772</v>
      </c>
      <c r="D434" s="305"/>
      <c r="E434" s="306"/>
      <c r="I434" s="826"/>
    </row>
    <row r="435" spans="1:9" ht="51">
      <c r="B435" s="303" t="s">
        <v>773</v>
      </c>
      <c r="D435" s="305"/>
      <c r="E435" s="306"/>
      <c r="I435" s="826"/>
    </row>
    <row r="436" spans="1:9">
      <c r="B436" s="303" t="s">
        <v>774</v>
      </c>
      <c r="D436" s="305"/>
      <c r="E436" s="306"/>
      <c r="I436" s="826"/>
    </row>
    <row r="437" spans="1:9">
      <c r="A437" s="312" t="s">
        <v>71</v>
      </c>
      <c r="B437" s="303" t="s">
        <v>775</v>
      </c>
      <c r="C437" s="304" t="s">
        <v>45</v>
      </c>
      <c r="D437" s="305">
        <v>1</v>
      </c>
      <c r="E437" s="306"/>
      <c r="F437" s="385">
        <f t="shared" ref="F437:F452" si="14">D437*E437</f>
        <v>0</v>
      </c>
      <c r="H437" s="287"/>
      <c r="I437" s="826"/>
    </row>
    <row r="438" spans="1:9">
      <c r="A438" s="312" t="s">
        <v>72</v>
      </c>
      <c r="B438" s="303" t="s">
        <v>776</v>
      </c>
      <c r="C438" s="304" t="s">
        <v>45</v>
      </c>
      <c r="D438" s="305">
        <v>25</v>
      </c>
      <c r="E438" s="306"/>
      <c r="F438" s="385">
        <f t="shared" si="14"/>
        <v>0</v>
      </c>
      <c r="H438" s="287"/>
      <c r="I438" s="826"/>
    </row>
    <row r="439" spans="1:9">
      <c r="A439" s="292" t="s">
        <v>73</v>
      </c>
      <c r="B439" s="303" t="s">
        <v>778</v>
      </c>
      <c r="C439" s="304" t="s">
        <v>45</v>
      </c>
      <c r="D439" s="305">
        <v>8</v>
      </c>
      <c r="E439" s="306"/>
      <c r="F439" s="385">
        <f t="shared" si="14"/>
        <v>0</v>
      </c>
      <c r="H439" s="287"/>
      <c r="I439" s="826"/>
    </row>
    <row r="440" spans="1:9">
      <c r="A440" s="292" t="s">
        <v>74</v>
      </c>
      <c r="B440" s="303" t="s">
        <v>779</v>
      </c>
      <c r="C440" s="304" t="s">
        <v>45</v>
      </c>
      <c r="D440" s="305">
        <v>1</v>
      </c>
      <c r="E440" s="306"/>
      <c r="F440" s="385">
        <f t="shared" si="14"/>
        <v>0</v>
      </c>
      <c r="H440" s="287"/>
      <c r="I440" s="826"/>
    </row>
    <row r="441" spans="1:9">
      <c r="A441" s="292" t="s">
        <v>75</v>
      </c>
      <c r="B441" s="303" t="s">
        <v>780</v>
      </c>
      <c r="C441" s="304" t="s">
        <v>45</v>
      </c>
      <c r="D441" s="305">
        <v>4</v>
      </c>
      <c r="E441" s="306"/>
      <c r="F441" s="385">
        <f t="shared" si="14"/>
        <v>0</v>
      </c>
      <c r="H441" s="287"/>
      <c r="I441" s="826"/>
    </row>
    <row r="442" spans="1:9">
      <c r="A442" s="292" t="s">
        <v>76</v>
      </c>
      <c r="B442" s="303" t="s">
        <v>781</v>
      </c>
      <c r="C442" s="304" t="s">
        <v>45</v>
      </c>
      <c r="D442" s="305">
        <v>14</v>
      </c>
      <c r="E442" s="306"/>
      <c r="F442" s="385">
        <f t="shared" si="14"/>
        <v>0</v>
      </c>
      <c r="H442" s="287"/>
      <c r="I442" s="826"/>
    </row>
    <row r="443" spans="1:9">
      <c r="A443" s="292" t="s">
        <v>77</v>
      </c>
      <c r="B443" s="303" t="s">
        <v>782</v>
      </c>
      <c r="C443" s="304" t="s">
        <v>45</v>
      </c>
      <c r="D443" s="305">
        <v>1</v>
      </c>
      <c r="E443" s="306"/>
      <c r="F443" s="385">
        <f t="shared" si="14"/>
        <v>0</v>
      </c>
      <c r="H443" s="287"/>
      <c r="I443" s="826"/>
    </row>
    <row r="444" spans="1:9">
      <c r="A444" s="292" t="s">
        <v>346</v>
      </c>
      <c r="B444" s="893" t="s">
        <v>2617</v>
      </c>
      <c r="C444" s="896" t="s">
        <v>45</v>
      </c>
      <c r="D444" s="305">
        <v>1</v>
      </c>
      <c r="E444" s="306"/>
      <c r="F444" s="385">
        <f t="shared" si="14"/>
        <v>0</v>
      </c>
      <c r="H444" s="287"/>
      <c r="I444" s="826"/>
    </row>
    <row r="445" spans="1:9" ht="25.5">
      <c r="A445" s="292" t="s">
        <v>80</v>
      </c>
      <c r="B445" s="303" t="s">
        <v>783</v>
      </c>
      <c r="C445" s="304" t="s">
        <v>45</v>
      </c>
      <c r="D445" s="305">
        <v>9</v>
      </c>
      <c r="E445" s="306"/>
      <c r="F445" s="385">
        <f t="shared" si="14"/>
        <v>0</v>
      </c>
      <c r="H445" s="287"/>
      <c r="I445" s="826"/>
    </row>
    <row r="446" spans="1:9" ht="25.5">
      <c r="A446" s="292" t="s">
        <v>725</v>
      </c>
      <c r="B446" s="303" t="s">
        <v>784</v>
      </c>
      <c r="C446" s="304" t="s">
        <v>45</v>
      </c>
      <c r="D446" s="305">
        <v>4</v>
      </c>
      <c r="E446" s="306"/>
      <c r="F446" s="385">
        <f t="shared" si="14"/>
        <v>0</v>
      </c>
      <c r="H446" s="287"/>
      <c r="I446" s="826"/>
    </row>
    <row r="447" spans="1:9">
      <c r="A447" s="292" t="s">
        <v>727</v>
      </c>
      <c r="B447" s="303" t="s">
        <v>785</v>
      </c>
      <c r="C447" s="304" t="s">
        <v>45</v>
      </c>
      <c r="D447" s="305">
        <v>24</v>
      </c>
      <c r="E447" s="306"/>
      <c r="F447" s="385">
        <f t="shared" si="14"/>
        <v>0</v>
      </c>
      <c r="H447" s="287"/>
      <c r="I447" s="826"/>
    </row>
    <row r="448" spans="1:9">
      <c r="A448" s="292" t="s">
        <v>121</v>
      </c>
      <c r="B448" s="303" t="s">
        <v>786</v>
      </c>
      <c r="C448" s="304" t="s">
        <v>45</v>
      </c>
      <c r="D448" s="305">
        <v>9</v>
      </c>
      <c r="E448" s="306"/>
      <c r="F448" s="385">
        <f t="shared" si="14"/>
        <v>0</v>
      </c>
      <c r="H448" s="287"/>
      <c r="I448" s="826"/>
    </row>
    <row r="449" spans="1:9">
      <c r="A449" s="292" t="s">
        <v>729</v>
      </c>
      <c r="B449" s="303" t="s">
        <v>787</v>
      </c>
      <c r="C449" s="304" t="s">
        <v>45</v>
      </c>
      <c r="D449" s="305">
        <v>1</v>
      </c>
      <c r="E449" s="306"/>
      <c r="F449" s="385">
        <f t="shared" si="14"/>
        <v>0</v>
      </c>
      <c r="H449" s="287"/>
      <c r="I449" s="826"/>
    </row>
    <row r="450" spans="1:9">
      <c r="A450" s="292" t="s">
        <v>730</v>
      </c>
      <c r="B450" s="303" t="s">
        <v>788</v>
      </c>
      <c r="C450" s="304" t="s">
        <v>45</v>
      </c>
      <c r="D450" s="305">
        <v>1</v>
      </c>
      <c r="E450" s="306"/>
      <c r="F450" s="385">
        <f t="shared" si="14"/>
        <v>0</v>
      </c>
      <c r="H450" s="287"/>
      <c r="I450" s="826"/>
    </row>
    <row r="451" spans="1:9">
      <c r="A451" s="292" t="s">
        <v>732</v>
      </c>
      <c r="B451" s="303" t="s">
        <v>789</v>
      </c>
      <c r="C451" s="304" t="s">
        <v>45</v>
      </c>
      <c r="D451" s="305">
        <v>1</v>
      </c>
      <c r="E451" s="306"/>
      <c r="F451" s="385">
        <f t="shared" si="14"/>
        <v>0</v>
      </c>
      <c r="H451" s="287"/>
      <c r="I451" s="826"/>
    </row>
    <row r="452" spans="1:9">
      <c r="A452" s="292" t="s">
        <v>734</v>
      </c>
      <c r="B452" s="303" t="s">
        <v>790</v>
      </c>
      <c r="C452" s="304" t="s">
        <v>45</v>
      </c>
      <c r="D452" s="305">
        <v>1</v>
      </c>
      <c r="E452" s="306"/>
      <c r="F452" s="385">
        <f t="shared" si="14"/>
        <v>0</v>
      </c>
      <c r="H452" s="287"/>
      <c r="I452" s="826"/>
    </row>
    <row r="453" spans="1:9">
      <c r="A453" s="292" t="s">
        <v>735</v>
      </c>
      <c r="B453" s="303" t="s">
        <v>777</v>
      </c>
      <c r="C453" s="304" t="s">
        <v>70</v>
      </c>
      <c r="D453" s="305">
        <v>1</v>
      </c>
      <c r="E453" s="306"/>
      <c r="F453" s="385">
        <f>D453*E453</f>
        <v>0</v>
      </c>
      <c r="H453" s="287"/>
      <c r="I453" s="826"/>
    </row>
    <row r="454" spans="1:9">
      <c r="B454" s="303"/>
      <c r="D454" s="305"/>
      <c r="E454" s="306"/>
      <c r="I454" s="826"/>
    </row>
    <row r="455" spans="1:9">
      <c r="A455" s="292" t="s">
        <v>1962</v>
      </c>
      <c r="B455" s="303" t="s">
        <v>791</v>
      </c>
      <c r="C455" s="834"/>
      <c r="D455" s="834"/>
      <c r="E455" s="834"/>
      <c r="I455" s="826"/>
    </row>
    <row r="456" spans="1:9" ht="38.25">
      <c r="B456" s="303" t="s">
        <v>792</v>
      </c>
      <c r="D456" s="305"/>
      <c r="E456" s="306"/>
      <c r="I456" s="826"/>
    </row>
    <row r="457" spans="1:9">
      <c r="B457" s="303" t="s">
        <v>765</v>
      </c>
      <c r="C457" s="304" t="s">
        <v>45</v>
      </c>
      <c r="D457" s="305">
        <v>12</v>
      </c>
      <c r="E457" s="306"/>
      <c r="F457" s="385">
        <f>D457*E457</f>
        <v>0</v>
      </c>
      <c r="H457" s="287"/>
      <c r="I457" s="826"/>
    </row>
    <row r="458" spans="1:9">
      <c r="B458" s="303"/>
      <c r="D458" s="305"/>
      <c r="E458" s="306"/>
      <c r="I458" s="826"/>
    </row>
    <row r="459" spans="1:9">
      <c r="A459" s="292" t="s">
        <v>1963</v>
      </c>
      <c r="B459" s="303" t="s">
        <v>793</v>
      </c>
      <c r="D459" s="305"/>
      <c r="E459" s="306"/>
      <c r="F459" s="395" t="str">
        <f>IF(N(E459),ROUND(E459*D459,2),"")</f>
        <v/>
      </c>
      <c r="I459" s="826"/>
    </row>
    <row r="460" spans="1:9" ht="38.25">
      <c r="A460" s="312" t="s">
        <v>71</v>
      </c>
      <c r="B460" s="303" t="s">
        <v>795</v>
      </c>
      <c r="C460" s="304" t="s">
        <v>45</v>
      </c>
      <c r="D460" s="305">
        <v>10</v>
      </c>
      <c r="E460" s="306"/>
      <c r="F460" s="385">
        <f t="shared" ref="F460:F462" si="15">D460*E460</f>
        <v>0</v>
      </c>
      <c r="H460" s="287"/>
      <c r="I460" s="826"/>
    </row>
    <row r="461" spans="1:9" ht="51">
      <c r="A461" s="312" t="s">
        <v>72</v>
      </c>
      <c r="B461" s="893" t="s">
        <v>2658</v>
      </c>
      <c r="C461" s="304" t="s">
        <v>70</v>
      </c>
      <c r="D461" s="305">
        <v>15</v>
      </c>
      <c r="E461" s="306"/>
      <c r="F461" s="385">
        <f t="shared" si="15"/>
        <v>0</v>
      </c>
      <c r="H461" s="287"/>
      <c r="I461" s="826"/>
    </row>
    <row r="462" spans="1:9" ht="63.75">
      <c r="A462" s="292" t="s">
        <v>73</v>
      </c>
      <c r="B462" s="893" t="s">
        <v>2395</v>
      </c>
      <c r="C462" s="304" t="s">
        <v>45</v>
      </c>
      <c r="D462" s="305">
        <v>10</v>
      </c>
      <c r="E462" s="306"/>
      <c r="F462" s="385">
        <f t="shared" si="15"/>
        <v>0</v>
      </c>
      <c r="H462" s="287"/>
      <c r="I462" s="826"/>
    </row>
    <row r="463" spans="1:9">
      <c r="B463" s="893"/>
      <c r="D463" s="305"/>
      <c r="E463" s="306"/>
      <c r="I463" s="826"/>
    </row>
    <row r="464" spans="1:9">
      <c r="A464" s="292" t="s">
        <v>1964</v>
      </c>
      <c r="B464" s="893" t="s">
        <v>796</v>
      </c>
      <c r="C464" s="834"/>
      <c r="D464" s="834"/>
      <c r="E464" s="834"/>
      <c r="I464" s="826"/>
    </row>
    <row r="465" spans="1:9" ht="25.5">
      <c r="B465" s="893" t="s">
        <v>797</v>
      </c>
      <c r="D465" s="305"/>
      <c r="E465" s="306"/>
      <c r="I465" s="826"/>
    </row>
    <row r="466" spans="1:9">
      <c r="B466" s="893" t="s">
        <v>798</v>
      </c>
      <c r="C466" s="304" t="s">
        <v>45</v>
      </c>
      <c r="D466" s="305">
        <v>30</v>
      </c>
      <c r="E466" s="306"/>
      <c r="F466" s="385">
        <f>D466*E466</f>
        <v>0</v>
      </c>
      <c r="H466" s="287"/>
      <c r="I466" s="826"/>
    </row>
    <row r="467" spans="1:9">
      <c r="B467" s="893"/>
      <c r="D467" s="305"/>
      <c r="E467" s="306"/>
      <c r="I467" s="826"/>
    </row>
    <row r="468" spans="1:9">
      <c r="A468" s="292" t="s">
        <v>1965</v>
      </c>
      <c r="B468" s="893" t="s">
        <v>799</v>
      </c>
      <c r="D468" s="305"/>
      <c r="E468" s="306"/>
      <c r="I468" s="826"/>
    </row>
    <row r="469" spans="1:9">
      <c r="B469" s="893" t="s">
        <v>800</v>
      </c>
      <c r="D469" s="305"/>
      <c r="E469" s="306"/>
      <c r="I469" s="826"/>
    </row>
    <row r="470" spans="1:9" ht="25.5">
      <c r="A470" s="312" t="s">
        <v>71</v>
      </c>
      <c r="B470" s="893" t="s">
        <v>2659</v>
      </c>
      <c r="C470" s="304" t="s">
        <v>120</v>
      </c>
      <c r="D470" s="305">
        <v>600</v>
      </c>
      <c r="E470" s="306"/>
      <c r="F470" s="385">
        <f t="shared" ref="F470:F471" si="16">D470*E470</f>
        <v>0</v>
      </c>
      <c r="H470" s="287"/>
      <c r="I470" s="826"/>
    </row>
    <row r="471" spans="1:9" ht="25.5">
      <c r="A471" s="312" t="s">
        <v>72</v>
      </c>
      <c r="B471" s="893" t="s">
        <v>2660</v>
      </c>
      <c r="C471" s="304" t="s">
        <v>120</v>
      </c>
      <c r="D471" s="305">
        <v>700</v>
      </c>
      <c r="E471" s="306"/>
      <c r="F471" s="385">
        <f t="shared" si="16"/>
        <v>0</v>
      </c>
      <c r="H471" s="287"/>
      <c r="I471" s="826"/>
    </row>
    <row r="472" spans="1:9">
      <c r="B472" s="303"/>
      <c r="D472" s="305"/>
      <c r="E472" s="306"/>
      <c r="I472" s="826"/>
    </row>
    <row r="473" spans="1:9">
      <c r="A473" s="292" t="s">
        <v>1966</v>
      </c>
      <c r="B473" s="303" t="s">
        <v>801</v>
      </c>
      <c r="C473" s="834"/>
      <c r="D473" s="834"/>
      <c r="E473" s="834"/>
      <c r="I473" s="826"/>
    </row>
    <row r="474" spans="1:9" ht="63.75">
      <c r="B474" s="303" t="s">
        <v>802</v>
      </c>
      <c r="D474" s="305"/>
      <c r="E474" s="306"/>
      <c r="I474" s="826"/>
    </row>
    <row r="475" spans="1:9">
      <c r="B475" s="303" t="s">
        <v>803</v>
      </c>
      <c r="C475" s="304" t="s">
        <v>70</v>
      </c>
      <c r="D475" s="305">
        <v>1</v>
      </c>
      <c r="E475" s="306"/>
      <c r="F475" s="385">
        <f>D475*E475</f>
        <v>0</v>
      </c>
      <c r="H475" s="287"/>
      <c r="I475" s="826"/>
    </row>
    <row r="476" spans="1:9">
      <c r="B476" s="303"/>
      <c r="D476" s="305"/>
      <c r="E476" s="306"/>
      <c r="I476" s="826"/>
    </row>
    <row r="477" spans="1:9">
      <c r="A477" s="292" t="s">
        <v>1967</v>
      </c>
      <c r="B477" s="303" t="s">
        <v>804</v>
      </c>
      <c r="C477" s="834"/>
      <c r="D477" s="834"/>
      <c r="E477" s="834"/>
      <c r="I477" s="826"/>
    </row>
    <row r="478" spans="1:9" ht="63.75">
      <c r="B478" s="303" t="s">
        <v>805</v>
      </c>
      <c r="D478" s="305"/>
      <c r="E478" s="306"/>
      <c r="I478" s="826"/>
    </row>
    <row r="479" spans="1:9">
      <c r="B479" s="303" t="s">
        <v>803</v>
      </c>
      <c r="C479" s="304" t="s">
        <v>70</v>
      </c>
      <c r="D479" s="305">
        <v>10</v>
      </c>
      <c r="E479" s="306"/>
      <c r="F479" s="385">
        <f>D479*E479</f>
        <v>0</v>
      </c>
      <c r="H479" s="287"/>
      <c r="I479" s="826"/>
    </row>
    <row r="480" spans="1:9" ht="13.5" thickBot="1">
      <c r="B480" s="303"/>
      <c r="D480" s="305"/>
      <c r="E480" s="306"/>
      <c r="I480" s="826"/>
    </row>
    <row r="481" spans="1:9" ht="13.5" thickBot="1">
      <c r="A481" s="835"/>
      <c r="B481" s="393" t="s">
        <v>806</v>
      </c>
      <c r="C481" s="393"/>
      <c r="D481" s="393"/>
      <c r="E481" s="393"/>
      <c r="F481" s="393">
        <f>SUM(F323:F480)</f>
        <v>0</v>
      </c>
      <c r="G481" s="825"/>
      <c r="I481" s="826"/>
    </row>
    <row r="482" spans="1:9">
      <c r="B482" s="303"/>
      <c r="D482" s="305"/>
      <c r="E482" s="306"/>
      <c r="I482" s="826"/>
    </row>
    <row r="483" spans="1:9">
      <c r="A483" s="350" t="s">
        <v>603</v>
      </c>
      <c r="B483" s="299" t="s">
        <v>807</v>
      </c>
      <c r="D483" s="305"/>
      <c r="E483" s="306"/>
      <c r="I483" s="826"/>
    </row>
    <row r="484" spans="1:9">
      <c r="B484" s="303"/>
      <c r="D484" s="305"/>
      <c r="E484" s="306"/>
      <c r="I484" s="826"/>
    </row>
    <row r="485" spans="1:9">
      <c r="A485" s="292" t="s">
        <v>1968</v>
      </c>
      <c r="B485" s="303" t="s">
        <v>808</v>
      </c>
      <c r="D485" s="305"/>
      <c r="E485" s="306"/>
      <c r="I485" s="826"/>
    </row>
    <row r="486" spans="1:9" ht="217.5" customHeight="1">
      <c r="B486" s="893" t="s">
        <v>2657</v>
      </c>
      <c r="C486" s="834"/>
      <c r="D486" s="834"/>
      <c r="E486" s="306"/>
      <c r="F486" s="395" t="str">
        <f>IF(N(E486),ROUND(E486*D487,2),"")</f>
        <v/>
      </c>
      <c r="H486" s="287"/>
      <c r="I486" s="826"/>
    </row>
    <row r="487" spans="1:9">
      <c r="B487" s="303" t="s">
        <v>809</v>
      </c>
      <c r="C487" s="304" t="s">
        <v>45</v>
      </c>
      <c r="D487" s="305">
        <v>14</v>
      </c>
      <c r="E487" s="306"/>
      <c r="F487" s="385">
        <f>D487*E487</f>
        <v>0</v>
      </c>
      <c r="I487" s="826"/>
    </row>
    <row r="488" spans="1:9">
      <c r="B488" s="303"/>
      <c r="D488" s="305"/>
      <c r="E488" s="306"/>
      <c r="I488" s="826"/>
    </row>
    <row r="489" spans="1:9">
      <c r="A489" s="292" t="s">
        <v>1969</v>
      </c>
      <c r="B489" s="303" t="s">
        <v>810</v>
      </c>
      <c r="C489" s="834"/>
      <c r="D489" s="834"/>
      <c r="E489" s="834"/>
      <c r="I489" s="826"/>
    </row>
    <row r="490" spans="1:9" ht="165.75">
      <c r="B490" s="303" t="s">
        <v>2396</v>
      </c>
      <c r="D490" s="305"/>
      <c r="E490" s="306"/>
      <c r="I490" s="826"/>
    </row>
    <row r="491" spans="1:9">
      <c r="B491" s="303" t="s">
        <v>809</v>
      </c>
      <c r="C491" s="304" t="s">
        <v>45</v>
      </c>
      <c r="D491" s="305">
        <v>3</v>
      </c>
      <c r="E491" s="306"/>
      <c r="F491" s="385">
        <f>D491*E491</f>
        <v>0</v>
      </c>
      <c r="H491" s="287"/>
      <c r="I491" s="826"/>
    </row>
    <row r="492" spans="1:9">
      <c r="B492" s="303"/>
      <c r="D492" s="305"/>
      <c r="E492" s="306"/>
      <c r="I492" s="826"/>
    </row>
    <row r="493" spans="1:9">
      <c r="A493" s="292" t="s">
        <v>1970</v>
      </c>
      <c r="B493" s="303" t="s">
        <v>811</v>
      </c>
      <c r="C493" s="834"/>
      <c r="D493" s="834"/>
      <c r="E493" s="834"/>
      <c r="I493" s="826"/>
    </row>
    <row r="494" spans="1:9" ht="165.75">
      <c r="B494" s="303" t="s">
        <v>2397</v>
      </c>
      <c r="D494" s="305"/>
      <c r="E494" s="306"/>
      <c r="I494" s="826"/>
    </row>
    <row r="495" spans="1:9">
      <c r="B495" s="303" t="s">
        <v>809</v>
      </c>
      <c r="C495" s="304" t="s">
        <v>45</v>
      </c>
      <c r="D495" s="305">
        <v>2</v>
      </c>
      <c r="E495" s="306"/>
      <c r="F495" s="385">
        <f>D495*E495</f>
        <v>0</v>
      </c>
      <c r="H495" s="287"/>
      <c r="I495" s="826"/>
    </row>
    <row r="496" spans="1:9">
      <c r="B496" s="303"/>
      <c r="D496" s="305"/>
      <c r="E496" s="306"/>
      <c r="I496" s="826"/>
    </row>
    <row r="497" spans="1:9">
      <c r="A497" s="292" t="s">
        <v>1971</v>
      </c>
      <c r="B497" s="303" t="s">
        <v>812</v>
      </c>
      <c r="C497" s="834"/>
      <c r="D497" s="834"/>
      <c r="E497" s="834"/>
      <c r="I497" s="826"/>
    </row>
    <row r="498" spans="1:9" ht="165.75">
      <c r="B498" s="303" t="s">
        <v>2398</v>
      </c>
      <c r="D498" s="305"/>
      <c r="E498" s="306"/>
      <c r="I498" s="826"/>
    </row>
    <row r="499" spans="1:9">
      <c r="B499" s="303" t="s">
        <v>809</v>
      </c>
      <c r="C499" s="304" t="s">
        <v>45</v>
      </c>
      <c r="D499" s="305">
        <v>10</v>
      </c>
      <c r="E499" s="306"/>
      <c r="F499" s="385">
        <f>D499*E499</f>
        <v>0</v>
      </c>
      <c r="H499" s="287"/>
      <c r="I499" s="826"/>
    </row>
    <row r="500" spans="1:9">
      <c r="B500" s="303"/>
      <c r="D500" s="305"/>
      <c r="E500" s="306"/>
      <c r="I500" s="826"/>
    </row>
    <row r="501" spans="1:9">
      <c r="A501" s="292" t="s">
        <v>1972</v>
      </c>
      <c r="B501" s="303" t="s">
        <v>813</v>
      </c>
      <c r="C501" s="834"/>
      <c r="D501" s="834"/>
      <c r="E501" s="834"/>
      <c r="I501" s="826"/>
    </row>
    <row r="502" spans="1:9" ht="178.5">
      <c r="B502" s="303" t="s">
        <v>2399</v>
      </c>
      <c r="D502" s="305"/>
      <c r="E502" s="306"/>
      <c r="I502" s="826"/>
    </row>
    <row r="503" spans="1:9">
      <c r="B503" s="303" t="s">
        <v>809</v>
      </c>
      <c r="C503" s="304" t="s">
        <v>45</v>
      </c>
      <c r="D503" s="305">
        <v>4</v>
      </c>
      <c r="E503" s="306"/>
      <c r="F503" s="385">
        <f>D503*E503</f>
        <v>0</v>
      </c>
      <c r="H503" s="287"/>
      <c r="I503" s="826"/>
    </row>
    <row r="504" spans="1:9">
      <c r="B504" s="303"/>
      <c r="D504" s="305"/>
      <c r="E504" s="306"/>
      <c r="I504" s="826"/>
    </row>
    <row r="505" spans="1:9">
      <c r="A505" s="292" t="s">
        <v>1973</v>
      </c>
      <c r="B505" s="303" t="s">
        <v>814</v>
      </c>
      <c r="C505" s="834"/>
      <c r="D505" s="834"/>
      <c r="E505" s="834"/>
      <c r="I505" s="826"/>
    </row>
    <row r="506" spans="1:9" ht="204">
      <c r="B506" s="303" t="s">
        <v>2400</v>
      </c>
      <c r="D506" s="305"/>
      <c r="E506" s="306"/>
      <c r="I506" s="826"/>
    </row>
    <row r="507" spans="1:9">
      <c r="B507" s="303" t="s">
        <v>809</v>
      </c>
      <c r="C507" s="304" t="s">
        <v>45</v>
      </c>
      <c r="D507" s="305">
        <v>4</v>
      </c>
      <c r="E507" s="306"/>
      <c r="F507" s="385">
        <f>D507*E507</f>
        <v>0</v>
      </c>
      <c r="H507" s="287"/>
      <c r="I507" s="826"/>
    </row>
    <row r="508" spans="1:9">
      <c r="B508" s="303"/>
      <c r="D508" s="305"/>
      <c r="E508" s="306"/>
      <c r="I508" s="826"/>
    </row>
    <row r="509" spans="1:9">
      <c r="A509" s="292" t="s">
        <v>1974</v>
      </c>
      <c r="B509" s="303" t="s">
        <v>815</v>
      </c>
      <c r="C509" s="834"/>
      <c r="D509" s="834"/>
      <c r="E509" s="834"/>
      <c r="I509" s="826"/>
    </row>
    <row r="510" spans="1:9" ht="211.5" customHeight="1">
      <c r="B510" s="303" t="s">
        <v>2401</v>
      </c>
      <c r="D510" s="305"/>
      <c r="E510" s="306"/>
      <c r="I510" s="826"/>
    </row>
    <row r="511" spans="1:9">
      <c r="B511" s="303" t="s">
        <v>809</v>
      </c>
      <c r="C511" s="304" t="s">
        <v>45</v>
      </c>
      <c r="D511" s="305">
        <v>7</v>
      </c>
      <c r="E511" s="306"/>
      <c r="F511" s="385">
        <f>D511*E511</f>
        <v>0</v>
      </c>
      <c r="H511" s="287"/>
      <c r="I511" s="826"/>
    </row>
    <row r="512" spans="1:9">
      <c r="B512" s="303"/>
      <c r="D512" s="305"/>
      <c r="E512" s="306"/>
      <c r="F512" s="395" t="str">
        <f>IF(N(E512),ROUND(E512*D512,2),"")</f>
        <v/>
      </c>
      <c r="I512" s="826"/>
    </row>
    <row r="513" spans="1:9">
      <c r="A513" s="292" t="s">
        <v>1975</v>
      </c>
      <c r="B513" s="303" t="s">
        <v>816</v>
      </c>
      <c r="C513" s="834"/>
      <c r="D513" s="834"/>
      <c r="E513" s="834"/>
      <c r="I513" s="826"/>
    </row>
    <row r="514" spans="1:9" ht="233.25" customHeight="1">
      <c r="B514" s="303" t="s">
        <v>2402</v>
      </c>
      <c r="D514" s="305"/>
      <c r="E514" s="306"/>
      <c r="I514" s="826"/>
    </row>
    <row r="515" spans="1:9">
      <c r="B515" s="303" t="s">
        <v>809</v>
      </c>
      <c r="C515" s="304" t="s">
        <v>45</v>
      </c>
      <c r="D515" s="305">
        <v>3</v>
      </c>
      <c r="E515" s="306"/>
      <c r="F515" s="385">
        <f>D515*E515</f>
        <v>0</v>
      </c>
      <c r="H515" s="287"/>
      <c r="I515" s="826"/>
    </row>
    <row r="516" spans="1:9">
      <c r="B516" s="303"/>
      <c r="D516" s="305"/>
      <c r="E516" s="306"/>
      <c r="I516" s="826"/>
    </row>
    <row r="517" spans="1:9">
      <c r="A517" s="292" t="s">
        <v>1976</v>
      </c>
      <c r="B517" s="303" t="s">
        <v>817</v>
      </c>
      <c r="C517" s="834"/>
      <c r="D517" s="834"/>
      <c r="E517" s="834"/>
      <c r="I517" s="826"/>
    </row>
    <row r="518" spans="1:9" ht="242.25">
      <c r="B518" s="303" t="s">
        <v>2403</v>
      </c>
      <c r="D518" s="305"/>
      <c r="E518" s="306"/>
      <c r="I518" s="826"/>
    </row>
    <row r="519" spans="1:9">
      <c r="B519" s="303" t="s">
        <v>809</v>
      </c>
      <c r="C519" s="304" t="s">
        <v>45</v>
      </c>
      <c r="D519" s="305">
        <v>1</v>
      </c>
      <c r="E519" s="306"/>
      <c r="F519" s="385">
        <f>D519*E519</f>
        <v>0</v>
      </c>
      <c r="H519" s="287"/>
      <c r="I519" s="826"/>
    </row>
    <row r="520" spans="1:9">
      <c r="B520" s="303"/>
      <c r="D520" s="305"/>
      <c r="E520" s="306"/>
      <c r="I520" s="826"/>
    </row>
    <row r="521" spans="1:9">
      <c r="A521" s="292" t="s">
        <v>1977</v>
      </c>
      <c r="B521" s="303" t="s">
        <v>818</v>
      </c>
      <c r="C521" s="834"/>
      <c r="D521" s="834"/>
      <c r="E521" s="834"/>
      <c r="I521" s="826"/>
    </row>
    <row r="522" spans="1:9" ht="165.75">
      <c r="B522" s="303" t="s">
        <v>2404</v>
      </c>
      <c r="D522" s="305"/>
      <c r="E522" s="306"/>
      <c r="I522" s="826"/>
    </row>
    <row r="523" spans="1:9">
      <c r="B523" s="303" t="s">
        <v>809</v>
      </c>
      <c r="C523" s="304" t="s">
        <v>45</v>
      </c>
      <c r="D523" s="305">
        <v>38</v>
      </c>
      <c r="E523" s="306"/>
      <c r="F523" s="385">
        <f>D523*E523</f>
        <v>0</v>
      </c>
      <c r="H523" s="287"/>
      <c r="I523" s="826"/>
    </row>
    <row r="524" spans="1:9">
      <c r="B524" s="303"/>
      <c r="D524" s="305"/>
      <c r="E524" s="306"/>
      <c r="F524" s="395" t="str">
        <f>IF(N(E524),ROUND(E524*D524,2),"")</f>
        <v/>
      </c>
      <c r="I524" s="826"/>
    </row>
    <row r="525" spans="1:9">
      <c r="A525" s="292" t="s">
        <v>1978</v>
      </c>
      <c r="B525" s="303" t="s">
        <v>819</v>
      </c>
      <c r="C525" s="834"/>
      <c r="D525" s="834"/>
      <c r="E525" s="834"/>
      <c r="I525" s="826"/>
    </row>
    <row r="526" spans="1:9" ht="190.5" customHeight="1">
      <c r="B526" s="303" t="s">
        <v>2405</v>
      </c>
      <c r="D526" s="305"/>
      <c r="E526" s="306"/>
      <c r="I526" s="826"/>
    </row>
    <row r="527" spans="1:9">
      <c r="B527" s="303" t="s">
        <v>809</v>
      </c>
      <c r="C527" s="304" t="s">
        <v>45</v>
      </c>
      <c r="D527" s="305">
        <v>21</v>
      </c>
      <c r="E527" s="306"/>
      <c r="F527" s="385">
        <f>D527*E527</f>
        <v>0</v>
      </c>
      <c r="H527" s="287"/>
      <c r="I527" s="826"/>
    </row>
    <row r="528" spans="1:9">
      <c r="B528" s="303"/>
      <c r="D528" s="305"/>
      <c r="E528" s="306"/>
      <c r="I528" s="826"/>
    </row>
    <row r="529" spans="1:9">
      <c r="A529" s="292" t="s">
        <v>1979</v>
      </c>
      <c r="B529" s="303" t="s">
        <v>820</v>
      </c>
      <c r="C529" s="834"/>
      <c r="D529" s="834"/>
      <c r="E529" s="834"/>
      <c r="I529" s="826"/>
    </row>
    <row r="530" spans="1:9" ht="178.5">
      <c r="B530" s="303" t="s">
        <v>2406</v>
      </c>
      <c r="D530" s="305"/>
      <c r="E530" s="306"/>
      <c r="I530" s="826"/>
    </row>
    <row r="531" spans="1:9">
      <c r="B531" s="303" t="s">
        <v>809</v>
      </c>
      <c r="C531" s="304" t="s">
        <v>45</v>
      </c>
      <c r="D531" s="305">
        <v>36</v>
      </c>
      <c r="E531" s="306"/>
      <c r="F531" s="385">
        <f>D531*E531</f>
        <v>0</v>
      </c>
      <c r="H531" s="287"/>
      <c r="I531" s="826"/>
    </row>
    <row r="532" spans="1:9">
      <c r="B532" s="303"/>
      <c r="D532" s="305"/>
      <c r="E532" s="306"/>
      <c r="I532" s="826"/>
    </row>
    <row r="533" spans="1:9">
      <c r="A533" s="292" t="s">
        <v>1980</v>
      </c>
      <c r="B533" s="303" t="s">
        <v>821</v>
      </c>
      <c r="C533" s="834"/>
      <c r="D533" s="834"/>
      <c r="E533" s="834"/>
      <c r="I533" s="826"/>
    </row>
    <row r="534" spans="1:9" ht="265.5" customHeight="1">
      <c r="B534" s="303" t="s">
        <v>2407</v>
      </c>
      <c r="D534" s="305"/>
      <c r="E534" s="306"/>
      <c r="I534" s="826"/>
    </row>
    <row r="535" spans="1:9">
      <c r="B535" s="303" t="s">
        <v>809</v>
      </c>
      <c r="C535" s="304" t="s">
        <v>45</v>
      </c>
      <c r="D535" s="305">
        <v>3</v>
      </c>
      <c r="E535" s="306"/>
      <c r="F535" s="385">
        <f>D535*E535</f>
        <v>0</v>
      </c>
      <c r="H535" s="287"/>
      <c r="I535" s="826"/>
    </row>
    <row r="536" spans="1:9">
      <c r="B536" s="303"/>
      <c r="D536" s="305"/>
      <c r="E536" s="306"/>
      <c r="I536" s="826"/>
    </row>
    <row r="537" spans="1:9" ht="25.5">
      <c r="A537" s="292" t="s">
        <v>1981</v>
      </c>
      <c r="B537" s="303" t="s">
        <v>822</v>
      </c>
      <c r="C537" s="834"/>
      <c r="D537" s="834"/>
      <c r="E537" s="834"/>
      <c r="I537" s="826"/>
    </row>
    <row r="538" spans="1:9" ht="165.75">
      <c r="B538" s="303" t="s">
        <v>2408</v>
      </c>
      <c r="D538" s="305"/>
      <c r="E538" s="306"/>
      <c r="I538" s="826"/>
    </row>
    <row r="539" spans="1:9">
      <c r="B539" s="303" t="s">
        <v>809</v>
      </c>
      <c r="C539" s="304" t="s">
        <v>45</v>
      </c>
      <c r="D539" s="305">
        <v>23</v>
      </c>
      <c r="E539" s="306"/>
      <c r="F539" s="385">
        <f>D539*E539</f>
        <v>0</v>
      </c>
      <c r="H539" s="287"/>
      <c r="I539" s="826"/>
    </row>
    <row r="540" spans="1:9">
      <c r="B540" s="303"/>
      <c r="D540" s="305"/>
      <c r="E540" s="306"/>
      <c r="I540" s="826"/>
    </row>
    <row r="541" spans="1:9">
      <c r="A541" s="292" t="s">
        <v>1982</v>
      </c>
      <c r="B541" s="303" t="s">
        <v>823</v>
      </c>
      <c r="C541" s="834"/>
      <c r="D541" s="834"/>
      <c r="E541" s="834"/>
      <c r="I541" s="826"/>
    </row>
    <row r="542" spans="1:9" ht="153">
      <c r="B542" s="303" t="s">
        <v>2409</v>
      </c>
      <c r="D542" s="305"/>
      <c r="E542" s="306"/>
      <c r="I542" s="826"/>
    </row>
    <row r="543" spans="1:9">
      <c r="B543" s="303" t="s">
        <v>809</v>
      </c>
      <c r="C543" s="304" t="s">
        <v>45</v>
      </c>
      <c r="D543" s="305">
        <v>18</v>
      </c>
      <c r="E543" s="306"/>
      <c r="F543" s="385">
        <f>D543*E543</f>
        <v>0</v>
      </c>
      <c r="H543" s="287"/>
      <c r="I543" s="826"/>
    </row>
    <row r="544" spans="1:9">
      <c r="B544" s="303"/>
      <c r="D544" s="305"/>
      <c r="E544" s="306"/>
      <c r="I544" s="826"/>
    </row>
    <row r="545" spans="1:9">
      <c r="A545" s="292" t="s">
        <v>1983</v>
      </c>
      <c r="B545" s="303" t="s">
        <v>824</v>
      </c>
      <c r="C545" s="834"/>
      <c r="D545" s="834"/>
      <c r="E545" s="834"/>
      <c r="I545" s="826"/>
    </row>
    <row r="546" spans="1:9" ht="204">
      <c r="B546" s="303" t="s">
        <v>2410</v>
      </c>
      <c r="D546" s="305"/>
      <c r="E546" s="306"/>
      <c r="I546" s="826"/>
    </row>
    <row r="547" spans="1:9">
      <c r="B547" s="303" t="s">
        <v>809</v>
      </c>
      <c r="C547" s="304" t="s">
        <v>45</v>
      </c>
      <c r="D547" s="305">
        <v>1</v>
      </c>
      <c r="E547" s="306"/>
      <c r="F547" s="385">
        <f>D547*E547</f>
        <v>0</v>
      </c>
      <c r="H547" s="287"/>
      <c r="I547" s="826"/>
    </row>
    <row r="548" spans="1:9">
      <c r="B548" s="303"/>
      <c r="D548" s="305"/>
      <c r="E548" s="306"/>
      <c r="I548" s="826"/>
    </row>
    <row r="549" spans="1:9">
      <c r="A549" s="292" t="s">
        <v>1984</v>
      </c>
      <c r="B549" s="303" t="s">
        <v>825</v>
      </c>
      <c r="C549" s="834"/>
      <c r="D549" s="834"/>
      <c r="E549" s="834"/>
      <c r="I549" s="826"/>
    </row>
    <row r="550" spans="1:9" ht="165.75">
      <c r="B550" s="303" t="s">
        <v>2411</v>
      </c>
      <c r="D550" s="305"/>
      <c r="E550" s="306"/>
      <c r="I550" s="826"/>
    </row>
    <row r="551" spans="1:9">
      <c r="B551" s="303" t="s">
        <v>809</v>
      </c>
      <c r="C551" s="304" t="s">
        <v>45</v>
      </c>
      <c r="D551" s="305">
        <v>6</v>
      </c>
      <c r="E551" s="306"/>
      <c r="F551" s="385">
        <f>D551*E551</f>
        <v>0</v>
      </c>
      <c r="H551" s="287"/>
      <c r="I551" s="826"/>
    </row>
    <row r="552" spans="1:9">
      <c r="B552" s="303"/>
      <c r="D552" s="305"/>
      <c r="E552" s="306"/>
      <c r="I552" s="826"/>
    </row>
    <row r="553" spans="1:9">
      <c r="A553" s="292" t="s">
        <v>1985</v>
      </c>
      <c r="B553" s="303" t="s">
        <v>826</v>
      </c>
      <c r="C553" s="834"/>
      <c r="D553" s="834"/>
      <c r="E553" s="834"/>
      <c r="I553" s="826"/>
    </row>
    <row r="554" spans="1:9" ht="178.5">
      <c r="B554" s="893" t="s">
        <v>2682</v>
      </c>
      <c r="D554" s="305"/>
      <c r="E554" s="306"/>
      <c r="I554" s="826"/>
    </row>
    <row r="555" spans="1:9">
      <c r="B555" s="303" t="s">
        <v>809</v>
      </c>
      <c r="C555" s="304" t="s">
        <v>45</v>
      </c>
      <c r="D555" s="305">
        <v>2</v>
      </c>
      <c r="E555" s="306"/>
      <c r="F555" s="385">
        <f>D555*E555</f>
        <v>0</v>
      </c>
      <c r="H555" s="287"/>
      <c r="I555" s="826"/>
    </row>
    <row r="556" spans="1:9">
      <c r="B556" s="303"/>
      <c r="D556" s="305"/>
      <c r="E556" s="306"/>
      <c r="I556" s="826"/>
    </row>
    <row r="557" spans="1:9">
      <c r="A557" s="292" t="s">
        <v>1986</v>
      </c>
      <c r="B557" s="303" t="s">
        <v>827</v>
      </c>
      <c r="C557" s="834"/>
      <c r="D557" s="834"/>
      <c r="E557" s="834"/>
      <c r="I557" s="826"/>
    </row>
    <row r="558" spans="1:9" ht="182.25" customHeight="1">
      <c r="B558" s="893" t="s">
        <v>2683</v>
      </c>
      <c r="D558" s="305"/>
      <c r="E558" s="306"/>
      <c r="I558" s="826"/>
    </row>
    <row r="559" spans="1:9">
      <c r="B559" s="303" t="s">
        <v>809</v>
      </c>
      <c r="C559" s="304" t="s">
        <v>45</v>
      </c>
      <c r="D559" s="305">
        <v>15</v>
      </c>
      <c r="E559" s="306"/>
      <c r="F559" s="385">
        <f>D559*E559</f>
        <v>0</v>
      </c>
      <c r="H559" s="287"/>
      <c r="I559" s="826"/>
    </row>
    <row r="560" spans="1:9">
      <c r="B560" s="303"/>
      <c r="D560" s="305"/>
      <c r="E560" s="306"/>
      <c r="I560" s="826"/>
    </row>
    <row r="561" spans="1:9">
      <c r="A561" s="292" t="s">
        <v>1987</v>
      </c>
      <c r="B561" s="303" t="s">
        <v>828</v>
      </c>
      <c r="C561" s="834"/>
      <c r="D561" s="834"/>
      <c r="E561" s="834"/>
      <c r="I561" s="826"/>
    </row>
    <row r="562" spans="1:9" ht="178.5">
      <c r="B562" s="893" t="s">
        <v>2684</v>
      </c>
      <c r="D562" s="305"/>
      <c r="E562" s="306"/>
      <c r="I562" s="826"/>
    </row>
    <row r="563" spans="1:9">
      <c r="B563" s="303" t="s">
        <v>809</v>
      </c>
      <c r="C563" s="304" t="s">
        <v>45</v>
      </c>
      <c r="D563" s="305">
        <v>3</v>
      </c>
      <c r="E563" s="306"/>
      <c r="F563" s="385">
        <f>D563*E563</f>
        <v>0</v>
      </c>
      <c r="H563" s="287"/>
      <c r="I563" s="826"/>
    </row>
    <row r="564" spans="1:9">
      <c r="B564" s="303"/>
      <c r="D564" s="305"/>
      <c r="E564" s="306"/>
      <c r="I564" s="826"/>
    </row>
    <row r="565" spans="1:9">
      <c r="A565" s="292" t="s">
        <v>1988</v>
      </c>
      <c r="B565" s="893" t="s">
        <v>2685</v>
      </c>
      <c r="C565" s="834"/>
      <c r="D565" s="834"/>
      <c r="E565" s="834"/>
      <c r="I565" s="826"/>
    </row>
    <row r="566" spans="1:9" ht="25.5">
      <c r="B566" s="303" t="s">
        <v>829</v>
      </c>
      <c r="D566" s="305"/>
      <c r="E566" s="306"/>
      <c r="I566" s="826"/>
    </row>
    <row r="567" spans="1:9">
      <c r="B567" s="303" t="s">
        <v>830</v>
      </c>
      <c r="C567" s="304" t="s">
        <v>45</v>
      </c>
      <c r="D567" s="305">
        <v>18</v>
      </c>
      <c r="E567" s="306"/>
      <c r="F567" s="385">
        <f>D567*E567</f>
        <v>0</v>
      </c>
      <c r="H567" s="287"/>
      <c r="I567" s="826"/>
    </row>
    <row r="568" spans="1:9" ht="13.5" thickBot="1">
      <c r="B568" s="303"/>
      <c r="D568" s="305"/>
      <c r="E568" s="306"/>
      <c r="I568" s="826"/>
    </row>
    <row r="569" spans="1:9" ht="13.5" thickBot="1">
      <c r="A569" s="835"/>
      <c r="B569" s="393" t="s">
        <v>831</v>
      </c>
      <c r="C569" s="393"/>
      <c r="D569" s="393"/>
      <c r="E569" s="393"/>
      <c r="F569" s="393">
        <f>SUM(F485:F568)</f>
        <v>0</v>
      </c>
      <c r="G569" s="825"/>
      <c r="I569" s="826"/>
    </row>
    <row r="570" spans="1:9">
      <c r="B570" s="303"/>
      <c r="D570" s="305"/>
      <c r="E570" s="306"/>
      <c r="I570" s="826"/>
    </row>
    <row r="571" spans="1:9">
      <c r="A571" s="298" t="s">
        <v>605</v>
      </c>
      <c r="B571" s="299" t="s">
        <v>832</v>
      </c>
      <c r="D571" s="305"/>
      <c r="E571" s="306"/>
      <c r="I571" s="826"/>
    </row>
    <row r="572" spans="1:9">
      <c r="B572" s="303"/>
      <c r="D572" s="305"/>
      <c r="E572" s="306"/>
      <c r="I572" s="826"/>
    </row>
    <row r="573" spans="1:9">
      <c r="A573" s="292" t="s">
        <v>1989</v>
      </c>
      <c r="B573" s="303" t="s">
        <v>832</v>
      </c>
      <c r="C573" s="834"/>
      <c r="D573" s="834"/>
      <c r="E573" s="834"/>
      <c r="I573" s="826"/>
    </row>
    <row r="574" spans="1:9" ht="25.5">
      <c r="B574" s="303" t="s">
        <v>833</v>
      </c>
      <c r="D574" s="305"/>
      <c r="E574" s="306"/>
      <c r="I574" s="826"/>
    </row>
    <row r="575" spans="1:9">
      <c r="B575" s="303" t="s">
        <v>834</v>
      </c>
      <c r="D575" s="305"/>
      <c r="E575" s="306"/>
      <c r="I575" s="826"/>
    </row>
    <row r="576" spans="1:9">
      <c r="B576" s="303" t="s">
        <v>835</v>
      </c>
      <c r="D576" s="305"/>
      <c r="E576" s="306"/>
      <c r="I576" s="826"/>
    </row>
    <row r="577" spans="1:9">
      <c r="B577" s="303" t="s">
        <v>836</v>
      </c>
      <c r="D577" s="305"/>
      <c r="E577" s="306"/>
      <c r="I577" s="826"/>
    </row>
    <row r="578" spans="1:9">
      <c r="B578" s="303" t="s">
        <v>837</v>
      </c>
      <c r="D578" s="305"/>
      <c r="E578" s="306"/>
      <c r="I578" s="826"/>
    </row>
    <row r="579" spans="1:9">
      <c r="B579" s="303" t="s">
        <v>838</v>
      </c>
      <c r="D579" s="305"/>
      <c r="E579" s="306"/>
      <c r="I579" s="826"/>
    </row>
    <row r="580" spans="1:9" ht="25.5">
      <c r="B580" s="303" t="s">
        <v>839</v>
      </c>
      <c r="C580" s="304" t="s">
        <v>70</v>
      </c>
      <c r="D580" s="305">
        <v>3</v>
      </c>
      <c r="E580" s="306"/>
      <c r="F580" s="385">
        <f>D580*E580</f>
        <v>0</v>
      </c>
      <c r="H580" s="287"/>
      <c r="I580" s="826"/>
    </row>
    <row r="581" spans="1:9" ht="13.5" thickBot="1">
      <c r="B581" s="303"/>
      <c r="D581" s="305"/>
      <c r="E581" s="306"/>
      <c r="I581" s="826"/>
    </row>
    <row r="582" spans="1:9" ht="13.5" thickBot="1">
      <c r="A582" s="835"/>
      <c r="B582" s="393" t="s">
        <v>840</v>
      </c>
      <c r="C582" s="393"/>
      <c r="D582" s="393"/>
      <c r="E582" s="393"/>
      <c r="F582" s="393">
        <f>SUM(F580:F581)</f>
        <v>0</v>
      </c>
      <c r="G582" s="825"/>
      <c r="I582" s="826"/>
    </row>
    <row r="583" spans="1:9">
      <c r="B583" s="303"/>
      <c r="D583" s="305"/>
      <c r="E583" s="306"/>
      <c r="I583" s="826"/>
    </row>
    <row r="584" spans="1:9">
      <c r="A584" s="298" t="s">
        <v>607</v>
      </c>
      <c r="B584" s="299" t="s">
        <v>841</v>
      </c>
      <c r="D584" s="305"/>
      <c r="E584" s="306"/>
      <c r="I584" s="826"/>
    </row>
    <row r="585" spans="1:9">
      <c r="B585" s="303"/>
      <c r="D585" s="305"/>
      <c r="E585" s="306"/>
      <c r="I585" s="826"/>
    </row>
    <row r="586" spans="1:9" ht="25.5">
      <c r="A586" s="292" t="s">
        <v>1990</v>
      </c>
      <c r="B586" s="303" t="s">
        <v>842</v>
      </c>
      <c r="C586" s="834"/>
      <c r="D586" s="834"/>
      <c r="E586" s="834"/>
      <c r="I586" s="826"/>
    </row>
    <row r="587" spans="1:9" ht="76.5">
      <c r="B587" s="303" t="s">
        <v>843</v>
      </c>
      <c r="D587" s="305"/>
      <c r="E587" s="306"/>
      <c r="I587" s="826"/>
    </row>
    <row r="588" spans="1:9">
      <c r="B588" s="303" t="s">
        <v>694</v>
      </c>
      <c r="C588" s="304" t="s">
        <v>120</v>
      </c>
      <c r="D588" s="305">
        <v>24</v>
      </c>
      <c r="E588" s="306"/>
      <c r="F588" s="385">
        <f>D588*E588</f>
        <v>0</v>
      </c>
      <c r="H588" s="287"/>
      <c r="I588" s="826"/>
    </row>
    <row r="589" spans="1:9">
      <c r="B589" s="303"/>
      <c r="D589" s="305"/>
      <c r="E589" s="306"/>
      <c r="I589" s="826"/>
    </row>
    <row r="590" spans="1:9" ht="25.5">
      <c r="A590" s="292" t="s">
        <v>1991</v>
      </c>
      <c r="B590" s="303" t="s">
        <v>844</v>
      </c>
      <c r="C590" s="834"/>
      <c r="D590" s="834"/>
      <c r="E590" s="834"/>
      <c r="I590" s="826"/>
    </row>
    <row r="591" spans="1:9" ht="63.75">
      <c r="B591" s="303" t="s">
        <v>845</v>
      </c>
      <c r="D591" s="305"/>
      <c r="E591" s="306"/>
      <c r="I591" s="826"/>
    </row>
    <row r="592" spans="1:9">
      <c r="B592" s="303" t="s">
        <v>694</v>
      </c>
      <c r="C592" s="304" t="s">
        <v>120</v>
      </c>
      <c r="D592" s="305">
        <v>6</v>
      </c>
      <c r="E592" s="306"/>
      <c r="F592" s="385">
        <f>D592*E592</f>
        <v>0</v>
      </c>
      <c r="H592" s="287"/>
      <c r="I592" s="826"/>
    </row>
    <row r="593" spans="1:9">
      <c r="B593" s="303"/>
      <c r="D593" s="305"/>
      <c r="E593" s="306"/>
      <c r="I593" s="826"/>
    </row>
    <row r="594" spans="1:9" ht="25.5">
      <c r="A594" s="292" t="s">
        <v>1992</v>
      </c>
      <c r="B594" s="303" t="s">
        <v>846</v>
      </c>
      <c r="C594" s="834"/>
      <c r="D594" s="834"/>
      <c r="E594" s="834"/>
      <c r="I594" s="826"/>
    </row>
    <row r="595" spans="1:9" ht="63.75">
      <c r="B595" s="303" t="s">
        <v>847</v>
      </c>
      <c r="D595" s="305"/>
      <c r="E595" s="306"/>
      <c r="I595" s="826"/>
    </row>
    <row r="596" spans="1:9">
      <c r="B596" s="303" t="s">
        <v>694</v>
      </c>
      <c r="C596" s="304" t="s">
        <v>120</v>
      </c>
      <c r="D596" s="305">
        <v>44</v>
      </c>
      <c r="E596" s="306"/>
      <c r="F596" s="385">
        <f>D596*E596</f>
        <v>0</v>
      </c>
      <c r="H596" s="287"/>
      <c r="I596" s="826"/>
    </row>
    <row r="597" spans="1:9">
      <c r="B597" s="303"/>
      <c r="D597" s="305"/>
      <c r="E597" s="306"/>
      <c r="I597" s="826"/>
    </row>
    <row r="598" spans="1:9">
      <c r="A598" s="292" t="s">
        <v>1993</v>
      </c>
      <c r="B598" s="303" t="s">
        <v>692</v>
      </c>
      <c r="D598" s="305"/>
      <c r="E598" s="306"/>
      <c r="F598" s="395" t="str">
        <f t="shared" ref="F598:F603" si="17">IF(N(E598),ROUND(E598*D598,2),"")</f>
        <v/>
      </c>
      <c r="I598" s="826"/>
    </row>
    <row r="599" spans="1:9" ht="76.5">
      <c r="B599" s="303" t="s">
        <v>718</v>
      </c>
      <c r="D599" s="305"/>
      <c r="E599" s="306"/>
      <c r="F599" s="395" t="str">
        <f t="shared" si="17"/>
        <v/>
      </c>
      <c r="I599" s="826"/>
    </row>
    <row r="600" spans="1:9">
      <c r="B600" s="303" t="s">
        <v>694</v>
      </c>
      <c r="D600" s="305"/>
      <c r="E600" s="306"/>
      <c r="F600" s="395" t="str">
        <f t="shared" si="17"/>
        <v/>
      </c>
      <c r="I600" s="826"/>
    </row>
    <row r="601" spans="1:9" ht="14.25">
      <c r="A601" s="292" t="s">
        <v>71</v>
      </c>
      <c r="B601" s="303" t="s">
        <v>848</v>
      </c>
      <c r="C601" s="304" t="s">
        <v>120</v>
      </c>
      <c r="D601" s="305">
        <v>40</v>
      </c>
      <c r="E601" s="306"/>
      <c r="F601" s="385">
        <f t="shared" ref="F601:F602" si="18">D601*E601</f>
        <v>0</v>
      </c>
      <c r="H601" s="287"/>
      <c r="I601" s="826"/>
    </row>
    <row r="602" spans="1:9" ht="14.25">
      <c r="A602" s="292" t="s">
        <v>72</v>
      </c>
      <c r="B602" s="303" t="s">
        <v>726</v>
      </c>
      <c r="C602" s="304" t="s">
        <v>120</v>
      </c>
      <c r="D602" s="305">
        <v>40</v>
      </c>
      <c r="E602" s="306"/>
      <c r="F602" s="385">
        <f t="shared" si="18"/>
        <v>0</v>
      </c>
      <c r="H602" s="287"/>
      <c r="I602" s="826"/>
    </row>
    <row r="603" spans="1:9">
      <c r="B603" s="303"/>
      <c r="D603" s="305"/>
      <c r="E603" s="306"/>
      <c r="F603" s="395" t="str">
        <f t="shared" si="17"/>
        <v/>
      </c>
      <c r="I603" s="826"/>
    </row>
    <row r="604" spans="1:9">
      <c r="A604" s="292" t="s">
        <v>1994</v>
      </c>
      <c r="B604" s="303" t="s">
        <v>849</v>
      </c>
      <c r="D604" s="305"/>
      <c r="E604" s="306"/>
      <c r="I604" s="826"/>
    </row>
    <row r="605" spans="1:9" ht="25.5">
      <c r="B605" s="303" t="s">
        <v>850</v>
      </c>
      <c r="C605" s="834"/>
      <c r="D605" s="834"/>
      <c r="E605" s="306"/>
      <c r="F605" s="395" t="str">
        <f>IF(N(E605),ROUND(E605*D606,2),"")</f>
        <v/>
      </c>
      <c r="H605" s="287"/>
      <c r="I605" s="826"/>
    </row>
    <row r="606" spans="1:9">
      <c r="B606" s="303" t="s">
        <v>851</v>
      </c>
      <c r="C606" s="304" t="s">
        <v>45</v>
      </c>
      <c r="D606" s="305">
        <v>3</v>
      </c>
      <c r="E606" s="306"/>
      <c r="F606" s="385">
        <f>D606*E606</f>
        <v>0</v>
      </c>
      <c r="I606" s="826"/>
    </row>
    <row r="607" spans="1:9">
      <c r="B607" s="303"/>
      <c r="D607" s="305"/>
      <c r="E607" s="306"/>
      <c r="I607" s="826"/>
    </row>
    <row r="608" spans="1:9">
      <c r="A608" s="292" t="s">
        <v>1995</v>
      </c>
      <c r="B608" s="303" t="s">
        <v>852</v>
      </c>
      <c r="C608" s="834"/>
      <c r="D608" s="834"/>
      <c r="E608" s="834"/>
      <c r="I608" s="826"/>
    </row>
    <row r="609" spans="1:9" ht="63.75">
      <c r="B609" s="893" t="s">
        <v>2618</v>
      </c>
      <c r="D609" s="305"/>
      <c r="E609" s="306"/>
      <c r="I609" s="826"/>
    </row>
    <row r="610" spans="1:9">
      <c r="B610" s="893" t="s">
        <v>794</v>
      </c>
      <c r="C610" s="896" t="s">
        <v>45</v>
      </c>
      <c r="D610" s="305">
        <v>3</v>
      </c>
      <c r="E610" s="306"/>
      <c r="F610" s="385">
        <f>D610*E610</f>
        <v>0</v>
      </c>
      <c r="H610" s="287"/>
      <c r="I610" s="826"/>
    </row>
    <row r="611" spans="1:9">
      <c r="B611" s="303"/>
      <c r="D611" s="305"/>
      <c r="E611" s="306"/>
      <c r="F611" s="395" t="str">
        <f>IF(N(E611),ROUND(E611*D611,2),"")</f>
        <v/>
      </c>
      <c r="I611" s="826"/>
    </row>
    <row r="612" spans="1:9">
      <c r="A612" s="292" t="s">
        <v>1996</v>
      </c>
      <c r="B612" s="303" t="s">
        <v>2613</v>
      </c>
      <c r="D612" s="305"/>
      <c r="E612" s="306"/>
      <c r="I612" s="826"/>
    </row>
    <row r="613" spans="1:9" ht="25.5">
      <c r="B613" s="303" t="s">
        <v>853</v>
      </c>
      <c r="D613" s="305"/>
      <c r="E613" s="306"/>
      <c r="I613" s="826"/>
    </row>
    <row r="614" spans="1:9">
      <c r="B614" s="303" t="s">
        <v>757</v>
      </c>
      <c r="D614" s="305"/>
      <c r="E614" s="306"/>
      <c r="I614" s="826"/>
    </row>
    <row r="615" spans="1:9">
      <c r="A615" s="292" t="s">
        <v>71</v>
      </c>
      <c r="B615" s="303" t="s">
        <v>2709</v>
      </c>
      <c r="C615" s="304" t="s">
        <v>120</v>
      </c>
      <c r="D615" s="305">
        <v>20</v>
      </c>
      <c r="E615" s="306"/>
      <c r="F615" s="385">
        <f t="shared" ref="F615:F616" si="19">D615*E615</f>
        <v>0</v>
      </c>
      <c r="H615" s="287"/>
      <c r="I615" s="826"/>
    </row>
    <row r="616" spans="1:9">
      <c r="A616" s="292" t="s">
        <v>72</v>
      </c>
      <c r="B616" s="303" t="s">
        <v>2614</v>
      </c>
      <c r="C616" s="304" t="s">
        <v>120</v>
      </c>
      <c r="D616" s="305">
        <v>30</v>
      </c>
      <c r="E616" s="306"/>
      <c r="F616" s="385">
        <f t="shared" si="19"/>
        <v>0</v>
      </c>
      <c r="H616" s="287"/>
      <c r="I616" s="826"/>
    </row>
    <row r="617" spans="1:9" ht="13.5" thickBot="1">
      <c r="B617" s="303"/>
      <c r="D617" s="305"/>
      <c r="E617" s="306"/>
      <c r="I617" s="826"/>
    </row>
    <row r="618" spans="1:9" ht="13.5" thickBot="1">
      <c r="A618" s="835"/>
      <c r="B618" s="393" t="s">
        <v>854</v>
      </c>
      <c r="C618" s="393"/>
      <c r="D618" s="393"/>
      <c r="E618" s="393"/>
      <c r="F618" s="393">
        <f>SUM(F585:F617)</f>
        <v>0</v>
      </c>
      <c r="G618" s="825"/>
      <c r="I618" s="826"/>
    </row>
    <row r="619" spans="1:9">
      <c r="B619" s="303"/>
      <c r="D619" s="305"/>
      <c r="E619" s="306"/>
      <c r="I619" s="826"/>
    </row>
    <row r="620" spans="1:9">
      <c r="A620" s="298" t="s">
        <v>609</v>
      </c>
      <c r="B620" s="299" t="s">
        <v>855</v>
      </c>
      <c r="D620" s="305"/>
      <c r="E620" s="306"/>
      <c r="F620" s="395" t="str">
        <f>IF(N(E620),ROUND(E620*D620,2),"")</f>
        <v/>
      </c>
      <c r="I620" s="826"/>
    </row>
    <row r="621" spans="1:9">
      <c r="B621" s="303"/>
      <c r="D621" s="305"/>
      <c r="E621" s="306"/>
      <c r="I621" s="826"/>
    </row>
    <row r="622" spans="1:9">
      <c r="A622" s="292" t="s">
        <v>1997</v>
      </c>
      <c r="B622" s="303" t="s">
        <v>856</v>
      </c>
      <c r="D622" s="305"/>
      <c r="E622" s="306"/>
      <c r="F622" s="395" t="str">
        <f>IF(N(E622),ROUND(E622*D622,2),"")</f>
        <v/>
      </c>
      <c r="I622" s="826"/>
    </row>
    <row r="623" spans="1:9" ht="25.5">
      <c r="B623" s="303" t="s">
        <v>857</v>
      </c>
      <c r="D623" s="305"/>
      <c r="E623" s="306"/>
      <c r="F623" s="395" t="str">
        <f>IF(N(E623),ROUND(E623*D623,2),"")</f>
        <v/>
      </c>
      <c r="I623" s="826"/>
    </row>
    <row r="624" spans="1:9">
      <c r="A624" s="312" t="s">
        <v>71</v>
      </c>
      <c r="B624" s="303" t="s">
        <v>858</v>
      </c>
      <c r="C624" s="304" t="s">
        <v>45</v>
      </c>
      <c r="D624" s="305">
        <v>1</v>
      </c>
      <c r="E624" s="306"/>
      <c r="F624" s="385">
        <f t="shared" ref="F624:F636" si="20">D624*E624</f>
        <v>0</v>
      </c>
      <c r="H624" s="287"/>
      <c r="I624" s="826"/>
    </row>
    <row r="625" spans="1:9">
      <c r="A625" s="312" t="s">
        <v>72</v>
      </c>
      <c r="B625" s="303" t="s">
        <v>859</v>
      </c>
      <c r="C625" s="304" t="s">
        <v>45</v>
      </c>
      <c r="D625" s="305">
        <v>1</v>
      </c>
      <c r="E625" s="306"/>
      <c r="F625" s="385">
        <f t="shared" si="20"/>
        <v>0</v>
      </c>
      <c r="H625" s="287"/>
      <c r="I625" s="826"/>
    </row>
    <row r="626" spans="1:9">
      <c r="A626" s="292" t="s">
        <v>73</v>
      </c>
      <c r="B626" s="303" t="s">
        <v>860</v>
      </c>
      <c r="C626" s="304" t="s">
        <v>45</v>
      </c>
      <c r="D626" s="305">
        <v>1</v>
      </c>
      <c r="E626" s="306"/>
      <c r="F626" s="385">
        <f t="shared" si="20"/>
        <v>0</v>
      </c>
      <c r="H626" s="287"/>
      <c r="I626" s="826"/>
    </row>
    <row r="627" spans="1:9">
      <c r="A627" s="292" t="s">
        <v>74</v>
      </c>
      <c r="B627" s="303" t="s">
        <v>861</v>
      </c>
      <c r="C627" s="304" t="s">
        <v>45</v>
      </c>
      <c r="D627" s="305">
        <v>2</v>
      </c>
      <c r="E627" s="306"/>
      <c r="F627" s="385">
        <f t="shared" si="20"/>
        <v>0</v>
      </c>
      <c r="H627" s="287"/>
      <c r="I627" s="826"/>
    </row>
    <row r="628" spans="1:9">
      <c r="A628" s="292" t="s">
        <v>75</v>
      </c>
      <c r="B628" s="303" t="s">
        <v>862</v>
      </c>
      <c r="C628" s="304" t="s">
        <v>45</v>
      </c>
      <c r="D628" s="305">
        <v>1</v>
      </c>
      <c r="E628" s="306"/>
      <c r="F628" s="385">
        <f t="shared" si="20"/>
        <v>0</v>
      </c>
      <c r="H628" s="287"/>
      <c r="I628" s="826"/>
    </row>
    <row r="629" spans="1:9">
      <c r="A629" s="292" t="s">
        <v>76</v>
      </c>
      <c r="B629" s="303" t="s">
        <v>863</v>
      </c>
      <c r="C629" s="304" t="s">
        <v>45</v>
      </c>
      <c r="D629" s="305">
        <v>1</v>
      </c>
      <c r="E629" s="306"/>
      <c r="F629" s="385">
        <f t="shared" si="20"/>
        <v>0</v>
      </c>
      <c r="H629" s="287"/>
      <c r="I629" s="826"/>
    </row>
    <row r="630" spans="1:9" ht="25.5">
      <c r="A630" s="292" t="s">
        <v>77</v>
      </c>
      <c r="B630" s="303" t="s">
        <v>864</v>
      </c>
      <c r="C630" s="304" t="s">
        <v>45</v>
      </c>
      <c r="D630" s="305">
        <v>1</v>
      </c>
      <c r="E630" s="306"/>
      <c r="F630" s="385">
        <f t="shared" si="20"/>
        <v>0</v>
      </c>
      <c r="H630" s="287"/>
      <c r="I630" s="826"/>
    </row>
    <row r="631" spans="1:9">
      <c r="A631" s="292" t="s">
        <v>346</v>
      </c>
      <c r="B631" s="893" t="s">
        <v>2677</v>
      </c>
      <c r="C631" s="304" t="s">
        <v>45</v>
      </c>
      <c r="D631" s="305">
        <v>1</v>
      </c>
      <c r="E631" s="306"/>
      <c r="F631" s="385">
        <f t="shared" si="20"/>
        <v>0</v>
      </c>
      <c r="H631" s="287"/>
      <c r="I631" s="826"/>
    </row>
    <row r="632" spans="1:9">
      <c r="A632" s="292" t="s">
        <v>80</v>
      </c>
      <c r="B632" s="893" t="s">
        <v>2678</v>
      </c>
      <c r="C632" s="304" t="s">
        <v>45</v>
      </c>
      <c r="D632" s="305">
        <v>1</v>
      </c>
      <c r="E632" s="306"/>
      <c r="F632" s="385">
        <f t="shared" si="20"/>
        <v>0</v>
      </c>
      <c r="H632" s="287"/>
      <c r="I632" s="826"/>
    </row>
    <row r="633" spans="1:9">
      <c r="A633" s="292" t="s">
        <v>725</v>
      </c>
      <c r="B633" s="893" t="s">
        <v>865</v>
      </c>
      <c r="C633" s="304" t="s">
        <v>45</v>
      </c>
      <c r="D633" s="305">
        <v>1</v>
      </c>
      <c r="E633" s="306"/>
      <c r="F633" s="385">
        <f t="shared" si="20"/>
        <v>0</v>
      </c>
      <c r="H633" s="287"/>
      <c r="I633" s="826"/>
    </row>
    <row r="634" spans="1:9">
      <c r="A634" s="292" t="s">
        <v>727</v>
      </c>
      <c r="B634" s="893" t="s">
        <v>2679</v>
      </c>
      <c r="C634" s="304" t="s">
        <v>45</v>
      </c>
      <c r="D634" s="305">
        <v>1</v>
      </c>
      <c r="E634" s="306"/>
      <c r="F634" s="385">
        <f t="shared" si="20"/>
        <v>0</v>
      </c>
      <c r="H634" s="287"/>
      <c r="I634" s="826"/>
    </row>
    <row r="635" spans="1:9">
      <c r="A635" s="292" t="s">
        <v>121</v>
      </c>
      <c r="B635" s="893" t="s">
        <v>866</v>
      </c>
      <c r="C635" s="304" t="s">
        <v>45</v>
      </c>
      <c r="D635" s="305">
        <v>3</v>
      </c>
      <c r="E635" s="306"/>
      <c r="F635" s="385">
        <f t="shared" si="20"/>
        <v>0</v>
      </c>
      <c r="H635" s="287"/>
      <c r="I635" s="826"/>
    </row>
    <row r="636" spans="1:9">
      <c r="A636" s="292" t="s">
        <v>729</v>
      </c>
      <c r="B636" s="893" t="s">
        <v>867</v>
      </c>
      <c r="C636" s="304" t="s">
        <v>120</v>
      </c>
      <c r="D636" s="305">
        <v>200</v>
      </c>
      <c r="E636" s="306"/>
      <c r="F636" s="385">
        <f t="shared" si="20"/>
        <v>0</v>
      </c>
      <c r="H636" s="287"/>
      <c r="I636" s="826"/>
    </row>
    <row r="637" spans="1:9">
      <c r="B637" s="893"/>
      <c r="D637" s="305"/>
      <c r="E637" s="306"/>
      <c r="F637" s="395" t="str">
        <f>IF(N(E637),ROUND(E637*D637,2),"")</f>
        <v/>
      </c>
      <c r="I637" s="826"/>
    </row>
    <row r="638" spans="1:9">
      <c r="A638" s="292" t="s">
        <v>1998</v>
      </c>
      <c r="B638" s="893" t="s">
        <v>868</v>
      </c>
      <c r="D638" s="305"/>
      <c r="E638" s="306"/>
      <c r="F638" s="395" t="str">
        <f t="shared" ref="F638:F658" si="21">IF(N(E638),ROUND(E638*D638,2),"")</f>
        <v/>
      </c>
      <c r="I638" s="826"/>
    </row>
    <row r="639" spans="1:9" ht="51">
      <c r="B639" s="893" t="s">
        <v>869</v>
      </c>
      <c r="D639" s="305"/>
      <c r="E639" s="306"/>
      <c r="F639" s="395" t="str">
        <f t="shared" si="21"/>
        <v/>
      </c>
      <c r="I639" s="826"/>
    </row>
    <row r="640" spans="1:9" ht="36.75" customHeight="1">
      <c r="A640" s="312" t="s">
        <v>71</v>
      </c>
      <c r="B640" s="893" t="s">
        <v>870</v>
      </c>
      <c r="C640" s="304" t="s">
        <v>45</v>
      </c>
      <c r="D640" s="305">
        <v>1</v>
      </c>
      <c r="E640" s="306"/>
      <c r="F640" s="385">
        <f t="shared" ref="F640:F652" si="22">D640*E640</f>
        <v>0</v>
      </c>
      <c r="H640" s="287"/>
      <c r="I640" s="826"/>
    </row>
    <row r="641" spans="1:9" ht="25.5">
      <c r="A641" s="312" t="s">
        <v>72</v>
      </c>
      <c r="B641" s="893" t="s">
        <v>2680</v>
      </c>
      <c r="C641" s="304" t="s">
        <v>45</v>
      </c>
      <c r="D641" s="305">
        <v>4</v>
      </c>
      <c r="E641" s="306"/>
      <c r="F641" s="385">
        <f t="shared" si="22"/>
        <v>0</v>
      </c>
      <c r="H641" s="287"/>
      <c r="I641" s="826"/>
    </row>
    <row r="642" spans="1:9" ht="25.5">
      <c r="A642" s="292" t="s">
        <v>73</v>
      </c>
      <c r="B642" s="893" t="s">
        <v>871</v>
      </c>
      <c r="C642" s="304" t="s">
        <v>45</v>
      </c>
      <c r="D642" s="305">
        <v>15</v>
      </c>
      <c r="E642" s="306"/>
      <c r="F642" s="385">
        <f t="shared" si="22"/>
        <v>0</v>
      </c>
      <c r="H642" s="287"/>
      <c r="I642" s="826"/>
    </row>
    <row r="643" spans="1:9" ht="25.5">
      <c r="A643" s="292" t="s">
        <v>74</v>
      </c>
      <c r="B643" s="893" t="s">
        <v>872</v>
      </c>
      <c r="C643" s="304" t="s">
        <v>45</v>
      </c>
      <c r="D643" s="305">
        <v>1</v>
      </c>
      <c r="E643" s="306"/>
      <c r="F643" s="385">
        <f t="shared" si="22"/>
        <v>0</v>
      </c>
      <c r="H643" s="287"/>
      <c r="I643" s="826"/>
    </row>
    <row r="644" spans="1:9" ht="25.5">
      <c r="A644" s="292" t="s">
        <v>75</v>
      </c>
      <c r="B644" s="893" t="s">
        <v>2681</v>
      </c>
      <c r="C644" s="304" t="s">
        <v>45</v>
      </c>
      <c r="D644" s="305">
        <v>1</v>
      </c>
      <c r="E644" s="306"/>
      <c r="F644" s="385">
        <f t="shared" si="22"/>
        <v>0</v>
      </c>
      <c r="H644" s="287"/>
      <c r="I644" s="826"/>
    </row>
    <row r="645" spans="1:9" ht="25.5">
      <c r="A645" s="292" t="s">
        <v>76</v>
      </c>
      <c r="B645" s="303" t="s">
        <v>873</v>
      </c>
      <c r="C645" s="304" t="s">
        <v>45</v>
      </c>
      <c r="D645" s="305">
        <v>1</v>
      </c>
      <c r="E645" s="306"/>
      <c r="F645" s="385">
        <f t="shared" si="22"/>
        <v>0</v>
      </c>
      <c r="H645" s="287"/>
      <c r="I645" s="826"/>
    </row>
    <row r="646" spans="1:9" ht="25.5">
      <c r="A646" s="292" t="s">
        <v>77</v>
      </c>
      <c r="B646" s="303" t="s">
        <v>874</v>
      </c>
      <c r="C646" s="304" t="s">
        <v>45</v>
      </c>
      <c r="D646" s="305">
        <v>1</v>
      </c>
      <c r="E646" s="306"/>
      <c r="F646" s="385">
        <f t="shared" si="22"/>
        <v>0</v>
      </c>
      <c r="H646" s="287"/>
      <c r="I646" s="826"/>
    </row>
    <row r="647" spans="1:9" ht="25.5">
      <c r="A647" s="292" t="s">
        <v>346</v>
      </c>
      <c r="B647" s="893" t="s">
        <v>2676</v>
      </c>
      <c r="C647" s="304" t="s">
        <v>45</v>
      </c>
      <c r="D647" s="305">
        <v>1</v>
      </c>
      <c r="E647" s="306"/>
      <c r="F647" s="385">
        <f t="shared" si="22"/>
        <v>0</v>
      </c>
      <c r="H647" s="287"/>
      <c r="I647" s="826"/>
    </row>
    <row r="648" spans="1:9" ht="25.5">
      <c r="A648" s="292" t="s">
        <v>80</v>
      </c>
      <c r="B648" s="893" t="s">
        <v>875</v>
      </c>
      <c r="C648" s="304" t="s">
        <v>45</v>
      </c>
      <c r="D648" s="305">
        <v>1</v>
      </c>
      <c r="E648" s="306"/>
      <c r="F648" s="385">
        <f t="shared" si="22"/>
        <v>0</v>
      </c>
      <c r="H648" s="287"/>
      <c r="I648" s="826"/>
    </row>
    <row r="649" spans="1:9">
      <c r="A649" s="292" t="s">
        <v>725</v>
      </c>
      <c r="B649" s="893" t="s">
        <v>876</v>
      </c>
      <c r="C649" s="304" t="s">
        <v>45</v>
      </c>
      <c r="D649" s="305">
        <v>8</v>
      </c>
      <c r="E649" s="306"/>
      <c r="F649" s="385">
        <f t="shared" si="22"/>
        <v>0</v>
      </c>
      <c r="H649" s="287"/>
      <c r="I649" s="826"/>
    </row>
    <row r="650" spans="1:9">
      <c r="A650" s="292" t="s">
        <v>727</v>
      </c>
      <c r="B650" s="893" t="s">
        <v>877</v>
      </c>
      <c r="C650" s="304" t="s">
        <v>45</v>
      </c>
      <c r="D650" s="305">
        <v>1</v>
      </c>
      <c r="E650" s="306"/>
      <c r="F650" s="385">
        <f t="shared" si="22"/>
        <v>0</v>
      </c>
      <c r="H650" s="287"/>
      <c r="I650" s="826"/>
    </row>
    <row r="651" spans="1:9">
      <c r="A651" s="292" t="s">
        <v>121</v>
      </c>
      <c r="B651" s="893" t="s">
        <v>878</v>
      </c>
      <c r="C651" s="304" t="s">
        <v>45</v>
      </c>
      <c r="D651" s="305">
        <v>1</v>
      </c>
      <c r="E651" s="306"/>
      <c r="F651" s="385">
        <f t="shared" si="22"/>
        <v>0</v>
      </c>
      <c r="H651" s="287"/>
      <c r="I651" s="826"/>
    </row>
    <row r="652" spans="1:9" ht="25.5">
      <c r="A652" s="292" t="s">
        <v>729</v>
      </c>
      <c r="B652" s="893" t="s">
        <v>879</v>
      </c>
      <c r="C652" s="304" t="s">
        <v>45</v>
      </c>
      <c r="D652" s="305">
        <v>45</v>
      </c>
      <c r="E652" s="306"/>
      <c r="F652" s="385">
        <f t="shared" si="22"/>
        <v>0</v>
      </c>
      <c r="H652" s="287"/>
      <c r="I652" s="826"/>
    </row>
    <row r="653" spans="1:9">
      <c r="B653" s="893"/>
      <c r="D653" s="305"/>
      <c r="E653" s="306"/>
      <c r="F653" s="395" t="str">
        <f t="shared" si="21"/>
        <v/>
      </c>
      <c r="I653" s="826"/>
    </row>
    <row r="654" spans="1:9">
      <c r="A654" s="292" t="s">
        <v>1999</v>
      </c>
      <c r="B654" s="893" t="s">
        <v>692</v>
      </c>
      <c r="D654" s="305"/>
      <c r="E654" s="306"/>
      <c r="F654" s="395" t="str">
        <f t="shared" si="21"/>
        <v/>
      </c>
      <c r="I654" s="826"/>
    </row>
    <row r="655" spans="1:9" ht="63.75">
      <c r="B655" s="893" t="s">
        <v>880</v>
      </c>
      <c r="D655" s="305"/>
      <c r="E655" s="306"/>
      <c r="F655" s="395" t="str">
        <f t="shared" si="21"/>
        <v/>
      </c>
      <c r="I655" s="826"/>
    </row>
    <row r="656" spans="1:9">
      <c r="B656" s="893" t="s">
        <v>694</v>
      </c>
      <c r="D656" s="305"/>
      <c r="E656" s="306"/>
      <c r="F656" s="395" t="str">
        <f t="shared" si="21"/>
        <v/>
      </c>
      <c r="I656" s="826"/>
    </row>
    <row r="657" spans="1:9" ht="25.5">
      <c r="A657" s="292" t="s">
        <v>71</v>
      </c>
      <c r="B657" s="893" t="s">
        <v>2710</v>
      </c>
      <c r="C657" s="304" t="s">
        <v>120</v>
      </c>
      <c r="D657" s="305">
        <v>200</v>
      </c>
      <c r="E657" s="306"/>
      <c r="F657" s="385">
        <f t="shared" ref="F657" si="23">D657*E657</f>
        <v>0</v>
      </c>
      <c r="I657" s="826"/>
    </row>
    <row r="658" spans="1:9">
      <c r="B658" s="303"/>
      <c r="D658" s="305"/>
      <c r="E658" s="306"/>
      <c r="F658" s="395" t="str">
        <f t="shared" si="21"/>
        <v/>
      </c>
      <c r="I658" s="826"/>
    </row>
    <row r="659" spans="1:9">
      <c r="A659" s="292" t="s">
        <v>2000</v>
      </c>
      <c r="B659" s="303" t="s">
        <v>881</v>
      </c>
      <c r="D659" s="305"/>
      <c r="E659" s="306"/>
      <c r="I659" s="826"/>
    </row>
    <row r="660" spans="1:9" ht="38.25">
      <c r="B660" s="303" t="s">
        <v>882</v>
      </c>
      <c r="C660" s="834"/>
      <c r="D660" s="834"/>
      <c r="E660" s="834"/>
      <c r="I660" s="826"/>
    </row>
    <row r="661" spans="1:9">
      <c r="B661" s="303" t="s">
        <v>750</v>
      </c>
      <c r="C661" s="304" t="s">
        <v>45</v>
      </c>
      <c r="D661" s="305">
        <v>8</v>
      </c>
      <c r="E661" s="306"/>
      <c r="F661" s="385">
        <f t="shared" ref="F661" si="24">D661*E661</f>
        <v>0</v>
      </c>
      <c r="H661" s="287"/>
      <c r="I661" s="826"/>
    </row>
    <row r="662" spans="1:9">
      <c r="B662" s="303"/>
      <c r="D662" s="305"/>
      <c r="E662" s="306"/>
      <c r="I662" s="826"/>
    </row>
    <row r="663" spans="1:9">
      <c r="A663" s="292" t="s">
        <v>2001</v>
      </c>
      <c r="B663" s="303" t="s">
        <v>883</v>
      </c>
      <c r="D663" s="305"/>
      <c r="E663" s="306"/>
      <c r="I663" s="826"/>
    </row>
    <row r="664" spans="1:9" ht="25.5">
      <c r="B664" s="303" t="s">
        <v>853</v>
      </c>
      <c r="D664" s="305"/>
      <c r="E664" s="306"/>
      <c r="I664" s="826"/>
    </row>
    <row r="665" spans="1:9">
      <c r="B665" s="303" t="s">
        <v>757</v>
      </c>
      <c r="D665" s="305"/>
      <c r="E665" s="306"/>
      <c r="I665" s="826"/>
    </row>
    <row r="666" spans="1:9">
      <c r="A666" s="312" t="s">
        <v>71</v>
      </c>
      <c r="B666" s="893" t="s">
        <v>884</v>
      </c>
      <c r="C666" s="304" t="s">
        <v>120</v>
      </c>
      <c r="D666" s="305">
        <v>200</v>
      </c>
      <c r="E666" s="306"/>
      <c r="F666" s="385">
        <f t="shared" ref="F666:F667" si="25">D666*E666</f>
        <v>0</v>
      </c>
      <c r="H666" s="287"/>
      <c r="I666" s="826"/>
    </row>
    <row r="667" spans="1:9" ht="25.5">
      <c r="A667" s="312" t="s">
        <v>72</v>
      </c>
      <c r="B667" s="303" t="s">
        <v>2591</v>
      </c>
      <c r="C667" s="304" t="s">
        <v>120</v>
      </c>
      <c r="D667" s="305">
        <v>20</v>
      </c>
      <c r="E667" s="306"/>
      <c r="F667" s="385">
        <f t="shared" si="25"/>
        <v>0</v>
      </c>
      <c r="H667" s="287"/>
      <c r="I667" s="826"/>
    </row>
    <row r="668" spans="1:9">
      <c r="B668" s="303"/>
      <c r="D668" s="305"/>
      <c r="E668" s="306"/>
      <c r="I668" s="826"/>
    </row>
    <row r="669" spans="1:9">
      <c r="A669" s="292" t="s">
        <v>2002</v>
      </c>
      <c r="B669" s="303" t="s">
        <v>885</v>
      </c>
      <c r="D669" s="305"/>
      <c r="E669" s="306"/>
      <c r="I669" s="826"/>
    </row>
    <row r="670" spans="1:9" ht="25.5">
      <c r="B670" s="303" t="s">
        <v>886</v>
      </c>
      <c r="D670" s="305"/>
      <c r="E670" s="306"/>
      <c r="I670" s="826"/>
    </row>
    <row r="671" spans="1:9">
      <c r="B671" s="303" t="s">
        <v>765</v>
      </c>
      <c r="D671" s="305"/>
      <c r="E671" s="306"/>
      <c r="I671" s="826"/>
    </row>
    <row r="672" spans="1:9">
      <c r="A672" s="312" t="s">
        <v>71</v>
      </c>
      <c r="B672" s="303" t="s">
        <v>887</v>
      </c>
      <c r="C672" s="304" t="s">
        <v>45</v>
      </c>
      <c r="D672" s="305">
        <v>7</v>
      </c>
      <c r="E672" s="306"/>
      <c r="F672" s="385">
        <f t="shared" ref="F672:F673" si="26">D672*E672</f>
        <v>0</v>
      </c>
      <c r="H672" s="287"/>
      <c r="I672" s="826"/>
    </row>
    <row r="673" spans="1:9">
      <c r="A673" s="312" t="s">
        <v>72</v>
      </c>
      <c r="B673" s="303" t="s">
        <v>888</v>
      </c>
      <c r="C673" s="304" t="s">
        <v>45</v>
      </c>
      <c r="D673" s="305">
        <v>8</v>
      </c>
      <c r="E673" s="306"/>
      <c r="F673" s="385">
        <f t="shared" si="26"/>
        <v>0</v>
      </c>
      <c r="H673" s="287"/>
      <c r="I673" s="826"/>
    </row>
    <row r="674" spans="1:9">
      <c r="B674" s="303"/>
      <c r="D674" s="305"/>
      <c r="E674" s="306"/>
      <c r="I674" s="826"/>
    </row>
    <row r="675" spans="1:9" ht="25.5">
      <c r="A675" s="292" t="s">
        <v>2003</v>
      </c>
      <c r="B675" s="303" t="s">
        <v>889</v>
      </c>
      <c r="C675" s="834"/>
      <c r="D675" s="834"/>
      <c r="E675" s="834"/>
      <c r="I675" s="826"/>
    </row>
    <row r="676" spans="1:9" ht="38.25">
      <c r="B676" s="303" t="s">
        <v>890</v>
      </c>
      <c r="D676" s="305"/>
      <c r="E676" s="306"/>
      <c r="I676" s="826"/>
    </row>
    <row r="677" spans="1:9">
      <c r="B677" s="303" t="s">
        <v>706</v>
      </c>
      <c r="C677" s="304" t="s">
        <v>120</v>
      </c>
      <c r="D677" s="305">
        <v>10</v>
      </c>
      <c r="E677" s="306"/>
      <c r="F677" s="385">
        <f t="shared" ref="F677" si="27">D677*E677</f>
        <v>0</v>
      </c>
      <c r="H677" s="287"/>
      <c r="I677" s="826"/>
    </row>
    <row r="678" spans="1:9">
      <c r="B678" s="303"/>
      <c r="D678" s="305"/>
      <c r="E678" s="306"/>
      <c r="F678" s="395" t="str">
        <f>IF(N(E678),ROUND(E678*D678,2),"")</f>
        <v/>
      </c>
      <c r="I678" s="826"/>
    </row>
    <row r="679" spans="1:9" ht="25.5">
      <c r="A679" s="292" t="s">
        <v>2004</v>
      </c>
      <c r="B679" s="303" t="s">
        <v>891</v>
      </c>
      <c r="C679" s="834"/>
      <c r="D679" s="834"/>
      <c r="E679" s="834"/>
      <c r="I679" s="826"/>
    </row>
    <row r="680" spans="1:9" ht="38.25">
      <c r="B680" s="303" t="s">
        <v>892</v>
      </c>
      <c r="D680" s="305"/>
      <c r="E680" s="306"/>
      <c r="I680" s="826"/>
    </row>
    <row r="681" spans="1:9">
      <c r="B681" s="303" t="s">
        <v>706</v>
      </c>
      <c r="C681" s="304" t="s">
        <v>120</v>
      </c>
      <c r="D681" s="305">
        <v>15</v>
      </c>
      <c r="E681" s="306"/>
      <c r="F681" s="385">
        <f t="shared" ref="F681" si="28">D681*E681</f>
        <v>0</v>
      </c>
      <c r="H681" s="287"/>
      <c r="I681" s="826"/>
    </row>
    <row r="682" spans="1:9">
      <c r="B682" s="303"/>
      <c r="D682" s="305"/>
      <c r="E682" s="306"/>
      <c r="F682" s="395" t="str">
        <f>IF(N(E682),ROUND(E682*D682,2),"")</f>
        <v/>
      </c>
      <c r="I682" s="826"/>
    </row>
    <row r="683" spans="1:9">
      <c r="A683" s="292" t="s">
        <v>2005</v>
      </c>
      <c r="B683" s="303" t="s">
        <v>893</v>
      </c>
      <c r="C683" s="834"/>
      <c r="D683" s="834"/>
      <c r="E683" s="834"/>
      <c r="I683" s="826"/>
    </row>
    <row r="684" spans="1:9" ht="51">
      <c r="B684" s="303" t="s">
        <v>894</v>
      </c>
      <c r="D684" s="305"/>
      <c r="E684" s="306"/>
      <c r="I684" s="826"/>
    </row>
    <row r="685" spans="1:9">
      <c r="B685" s="303" t="s">
        <v>706</v>
      </c>
      <c r="C685" s="304" t="s">
        <v>120</v>
      </c>
      <c r="D685" s="305">
        <v>10</v>
      </c>
      <c r="E685" s="306"/>
      <c r="F685" s="385">
        <f t="shared" ref="F685" si="29">D685*E685</f>
        <v>0</v>
      </c>
      <c r="H685" s="287"/>
      <c r="I685" s="826"/>
    </row>
    <row r="686" spans="1:9">
      <c r="B686" s="303"/>
      <c r="D686" s="305"/>
      <c r="E686" s="306"/>
      <c r="F686" s="395" t="str">
        <f>IF(N(E686),ROUND(E686*D686,2),"")</f>
        <v/>
      </c>
      <c r="I686" s="826"/>
    </row>
    <row r="687" spans="1:9">
      <c r="A687" s="292" t="s">
        <v>2006</v>
      </c>
      <c r="B687" s="893" t="s">
        <v>895</v>
      </c>
      <c r="C687" s="834"/>
      <c r="D687" s="834"/>
      <c r="E687" s="834"/>
      <c r="I687" s="826"/>
    </row>
    <row r="688" spans="1:9" ht="102">
      <c r="B688" s="303" t="s">
        <v>896</v>
      </c>
      <c r="D688" s="305"/>
      <c r="E688" s="306"/>
      <c r="I688" s="826"/>
    </row>
    <row r="689" spans="1:9">
      <c r="B689" s="303" t="s">
        <v>803</v>
      </c>
      <c r="C689" s="304" t="s">
        <v>70</v>
      </c>
      <c r="D689" s="305">
        <v>1</v>
      </c>
      <c r="E689" s="306"/>
      <c r="F689" s="385">
        <f t="shared" ref="F689" si="30">D689*E689</f>
        <v>0</v>
      </c>
      <c r="H689" s="287"/>
      <c r="I689" s="826"/>
    </row>
    <row r="690" spans="1:9" ht="13.5" thickBot="1">
      <c r="B690" s="303"/>
      <c r="D690" s="305"/>
      <c r="E690" s="306"/>
      <c r="I690" s="826"/>
    </row>
    <row r="691" spans="1:9" ht="13.5" thickBot="1">
      <c r="A691" s="835"/>
      <c r="B691" s="393" t="s">
        <v>897</v>
      </c>
      <c r="C691" s="393"/>
      <c r="D691" s="393"/>
      <c r="E691" s="393"/>
      <c r="F691" s="393">
        <f>SUM(F621:F690)</f>
        <v>0</v>
      </c>
      <c r="G691" s="825"/>
      <c r="I691" s="826"/>
    </row>
    <row r="692" spans="1:9">
      <c r="B692" s="303"/>
      <c r="D692" s="305"/>
      <c r="E692" s="306"/>
      <c r="I692" s="826"/>
    </row>
    <row r="693" spans="1:9">
      <c r="A693" s="298" t="s">
        <v>610</v>
      </c>
      <c r="B693" s="299" t="s">
        <v>898</v>
      </c>
      <c r="D693" s="305"/>
      <c r="E693" s="306"/>
      <c r="F693" s="395" t="str">
        <f>IF(N(E693),ROUND(E693*D693,2),"")</f>
        <v/>
      </c>
      <c r="I693" s="826"/>
    </row>
    <row r="694" spans="1:9">
      <c r="B694" s="303"/>
      <c r="D694" s="305"/>
      <c r="E694" s="306"/>
      <c r="I694" s="826"/>
    </row>
    <row r="695" spans="1:9">
      <c r="A695" s="292" t="s">
        <v>2007</v>
      </c>
      <c r="B695" s="303" t="s">
        <v>899</v>
      </c>
      <c r="C695" s="834"/>
      <c r="D695" s="834"/>
      <c r="E695" s="306"/>
      <c r="F695" s="395" t="str">
        <f>IF(N(E695),ROUND(E695*D697,2),"")</f>
        <v/>
      </c>
      <c r="H695" s="287"/>
      <c r="I695" s="826"/>
    </row>
    <row r="696" spans="1:9" ht="102">
      <c r="B696" s="303" t="s">
        <v>1724</v>
      </c>
      <c r="D696" s="305"/>
      <c r="E696" s="306"/>
      <c r="I696" s="826"/>
    </row>
    <row r="697" spans="1:9">
      <c r="B697" s="303" t="s">
        <v>803</v>
      </c>
      <c r="C697" s="304" t="s">
        <v>70</v>
      </c>
      <c r="D697" s="305">
        <v>1</v>
      </c>
      <c r="E697" s="306"/>
      <c r="F697" s="385">
        <f>D697*E697</f>
        <v>0</v>
      </c>
      <c r="I697" s="826"/>
    </row>
    <row r="698" spans="1:9">
      <c r="B698" s="303"/>
      <c r="D698" s="305"/>
      <c r="E698" s="306"/>
      <c r="I698" s="826"/>
    </row>
    <row r="699" spans="1:9" ht="25.5">
      <c r="A699" s="292" t="s">
        <v>2008</v>
      </c>
      <c r="B699" s="303" t="s">
        <v>900</v>
      </c>
      <c r="D699" s="305"/>
      <c r="E699" s="306"/>
      <c r="F699" s="395" t="str">
        <f t="shared" ref="F699:F700" si="31">IF(N(E699),ROUND(E699*D699,2),"")</f>
        <v/>
      </c>
      <c r="I699" s="826"/>
    </row>
    <row r="700" spans="1:9" ht="89.25">
      <c r="B700" s="303" t="s">
        <v>2870</v>
      </c>
      <c r="D700" s="305"/>
      <c r="E700" s="306"/>
      <c r="F700" s="395" t="str">
        <f t="shared" si="31"/>
        <v/>
      </c>
      <c r="I700" s="826"/>
    </row>
    <row r="701" spans="1:9" ht="39.75">
      <c r="A701" s="312" t="s">
        <v>71</v>
      </c>
      <c r="B701" s="303" t="s">
        <v>902</v>
      </c>
      <c r="C701" s="304" t="s">
        <v>45</v>
      </c>
      <c r="D701" s="305">
        <v>1</v>
      </c>
      <c r="E701" s="306"/>
      <c r="F701" s="385">
        <f t="shared" ref="F701:F720" si="32">D701*E701</f>
        <v>0</v>
      </c>
      <c r="H701" s="287"/>
      <c r="I701" s="826"/>
    </row>
    <row r="702" spans="1:9" ht="25.5">
      <c r="A702" s="312" t="s">
        <v>72</v>
      </c>
      <c r="B702" s="303" t="s">
        <v>903</v>
      </c>
      <c r="C702" s="304" t="s">
        <v>45</v>
      </c>
      <c r="D702" s="305">
        <v>1</v>
      </c>
      <c r="E702" s="306"/>
      <c r="F702" s="385">
        <f t="shared" si="32"/>
        <v>0</v>
      </c>
      <c r="H702" s="287"/>
      <c r="I702" s="826"/>
    </row>
    <row r="703" spans="1:9">
      <c r="A703" s="292" t="s">
        <v>73</v>
      </c>
      <c r="B703" s="303" t="s">
        <v>904</v>
      </c>
      <c r="C703" s="304" t="s">
        <v>45</v>
      </c>
      <c r="D703" s="305">
        <v>1</v>
      </c>
      <c r="E703" s="306"/>
      <c r="F703" s="385">
        <f t="shared" si="32"/>
        <v>0</v>
      </c>
      <c r="H703" s="287"/>
      <c r="I703" s="826"/>
    </row>
    <row r="704" spans="1:9" ht="51">
      <c r="A704" s="292" t="s">
        <v>74</v>
      </c>
      <c r="B704" s="303" t="s">
        <v>905</v>
      </c>
      <c r="C704" s="304" t="s">
        <v>45</v>
      </c>
      <c r="D704" s="305">
        <v>50</v>
      </c>
      <c r="E704" s="306"/>
      <c r="F704" s="385">
        <f t="shared" si="32"/>
        <v>0</v>
      </c>
      <c r="H704" s="287"/>
      <c r="I704" s="826"/>
    </row>
    <row r="705" spans="1:9">
      <c r="A705" s="292" t="s">
        <v>75</v>
      </c>
      <c r="B705" s="303" t="s">
        <v>906</v>
      </c>
      <c r="C705" s="304" t="s">
        <v>45</v>
      </c>
      <c r="D705" s="305">
        <v>30</v>
      </c>
      <c r="E705" s="306"/>
      <c r="F705" s="385">
        <f t="shared" si="32"/>
        <v>0</v>
      </c>
      <c r="H705" s="287"/>
      <c r="I705" s="826"/>
    </row>
    <row r="706" spans="1:9">
      <c r="A706" s="292" t="s">
        <v>76</v>
      </c>
      <c r="B706" s="303" t="s">
        <v>907</v>
      </c>
      <c r="C706" s="304" t="s">
        <v>45</v>
      </c>
      <c r="D706" s="305">
        <v>30</v>
      </c>
      <c r="E706" s="306"/>
      <c r="F706" s="385">
        <f t="shared" si="32"/>
        <v>0</v>
      </c>
      <c r="H706" s="287"/>
      <c r="I706" s="826"/>
    </row>
    <row r="707" spans="1:9">
      <c r="A707" s="292" t="s">
        <v>77</v>
      </c>
      <c r="B707" s="303" t="s">
        <v>908</v>
      </c>
      <c r="C707" s="304" t="s">
        <v>45</v>
      </c>
      <c r="D707" s="305">
        <v>5</v>
      </c>
      <c r="E707" s="306"/>
      <c r="F707" s="385">
        <f t="shared" si="32"/>
        <v>0</v>
      </c>
      <c r="H707" s="287"/>
      <c r="I707" s="826"/>
    </row>
    <row r="708" spans="1:9" ht="38.25">
      <c r="A708" s="292" t="s">
        <v>346</v>
      </c>
      <c r="B708" s="303" t="s">
        <v>909</v>
      </c>
      <c r="C708" s="304" t="s">
        <v>45</v>
      </c>
      <c r="D708" s="305">
        <v>2</v>
      </c>
      <c r="E708" s="306"/>
      <c r="F708" s="385">
        <f t="shared" si="32"/>
        <v>0</v>
      </c>
      <c r="H708" s="287"/>
      <c r="I708" s="826"/>
    </row>
    <row r="709" spans="1:9" ht="38.25">
      <c r="A709" s="292" t="s">
        <v>80</v>
      </c>
      <c r="B709" s="303" t="s">
        <v>910</v>
      </c>
      <c r="C709" s="304" t="s">
        <v>45</v>
      </c>
      <c r="D709" s="305">
        <v>1</v>
      </c>
      <c r="E709" s="306"/>
      <c r="F709" s="385">
        <f t="shared" si="32"/>
        <v>0</v>
      </c>
      <c r="H709" s="287"/>
      <c r="I709" s="826"/>
    </row>
    <row r="710" spans="1:9" ht="25.5">
      <c r="A710" s="292" t="s">
        <v>725</v>
      </c>
      <c r="B710" s="303" t="s">
        <v>911</v>
      </c>
      <c r="C710" s="304" t="s">
        <v>45</v>
      </c>
      <c r="D710" s="305">
        <v>1</v>
      </c>
      <c r="E710" s="306"/>
      <c r="F710" s="385">
        <f t="shared" si="32"/>
        <v>0</v>
      </c>
      <c r="H710" s="287"/>
      <c r="I710" s="826"/>
    </row>
    <row r="711" spans="1:9" ht="38.25">
      <c r="A711" s="292" t="s">
        <v>727</v>
      </c>
      <c r="B711" s="303" t="s">
        <v>912</v>
      </c>
      <c r="C711" s="304" t="s">
        <v>45</v>
      </c>
      <c r="D711" s="305">
        <v>1</v>
      </c>
      <c r="E711" s="306"/>
      <c r="F711" s="385">
        <f t="shared" si="32"/>
        <v>0</v>
      </c>
      <c r="H711" s="287"/>
      <c r="I711" s="826"/>
    </row>
    <row r="712" spans="1:9" ht="25.5">
      <c r="A712" s="292" t="s">
        <v>121</v>
      </c>
      <c r="B712" s="303" t="s">
        <v>913</v>
      </c>
      <c r="C712" s="304" t="s">
        <v>45</v>
      </c>
      <c r="D712" s="305">
        <v>2</v>
      </c>
      <c r="E712" s="306"/>
      <c r="F712" s="385">
        <f t="shared" si="32"/>
        <v>0</v>
      </c>
      <c r="H712" s="287"/>
      <c r="I712" s="826"/>
    </row>
    <row r="713" spans="1:9" ht="51">
      <c r="A713" s="292" t="s">
        <v>729</v>
      </c>
      <c r="B713" s="430" t="s">
        <v>2412</v>
      </c>
      <c r="C713" s="304" t="s">
        <v>45</v>
      </c>
      <c r="D713" s="305">
        <v>1</v>
      </c>
      <c r="E713" s="306"/>
      <c r="F713" s="385">
        <f t="shared" si="32"/>
        <v>0</v>
      </c>
      <c r="H713" s="287"/>
      <c r="I713" s="826"/>
    </row>
    <row r="714" spans="1:9" ht="25.5">
      <c r="A714" s="292" t="s">
        <v>730</v>
      </c>
      <c r="B714" s="303" t="s">
        <v>914</v>
      </c>
      <c r="C714" s="304" t="s">
        <v>45</v>
      </c>
      <c r="D714" s="305">
        <v>1</v>
      </c>
      <c r="E714" s="306"/>
      <c r="F714" s="385">
        <f t="shared" si="32"/>
        <v>0</v>
      </c>
      <c r="H714" s="287"/>
      <c r="I714" s="826"/>
    </row>
    <row r="715" spans="1:9" ht="25.5">
      <c r="A715" s="292" t="s">
        <v>732</v>
      </c>
      <c r="B715" s="303" t="s">
        <v>914</v>
      </c>
      <c r="C715" s="304" t="s">
        <v>45</v>
      </c>
      <c r="D715" s="305">
        <v>1</v>
      </c>
      <c r="E715" s="306"/>
      <c r="F715" s="385">
        <f t="shared" si="32"/>
        <v>0</v>
      </c>
      <c r="H715" s="287"/>
      <c r="I715" s="826"/>
    </row>
    <row r="716" spans="1:9" ht="51">
      <c r="A716" s="292" t="s">
        <v>734</v>
      </c>
      <c r="B716" s="303" t="s">
        <v>915</v>
      </c>
      <c r="C716" s="304" t="s">
        <v>45</v>
      </c>
      <c r="D716" s="305">
        <v>2</v>
      </c>
      <c r="E716" s="306"/>
      <c r="F716" s="385">
        <f t="shared" si="32"/>
        <v>0</v>
      </c>
      <c r="H716" s="287"/>
      <c r="I716" s="826"/>
    </row>
    <row r="717" spans="1:9" ht="89.25">
      <c r="A717" s="292" t="s">
        <v>735</v>
      </c>
      <c r="B717" s="303" t="s">
        <v>917</v>
      </c>
      <c r="C717" s="304" t="s">
        <v>45</v>
      </c>
      <c r="D717" s="305">
        <v>1</v>
      </c>
      <c r="E717" s="306"/>
      <c r="F717" s="385">
        <f t="shared" si="32"/>
        <v>0</v>
      </c>
      <c r="H717" s="287"/>
      <c r="I717" s="826"/>
    </row>
    <row r="718" spans="1:9" ht="51">
      <c r="A718" s="292" t="s">
        <v>737</v>
      </c>
      <c r="B718" s="303" t="s">
        <v>919</v>
      </c>
      <c r="C718" s="304" t="s">
        <v>70</v>
      </c>
      <c r="D718" s="305">
        <v>1</v>
      </c>
      <c r="E718" s="306"/>
      <c r="F718" s="385">
        <f t="shared" si="32"/>
        <v>0</v>
      </c>
      <c r="H718" s="287"/>
      <c r="I718" s="826"/>
    </row>
    <row r="719" spans="1:9" ht="38.25">
      <c r="A719" s="292" t="s">
        <v>739</v>
      </c>
      <c r="B719" s="303" t="s">
        <v>920</v>
      </c>
      <c r="C719" s="304" t="s">
        <v>70</v>
      </c>
      <c r="D719" s="305">
        <v>1</v>
      </c>
      <c r="E719" s="306"/>
      <c r="F719" s="385">
        <f t="shared" si="32"/>
        <v>0</v>
      </c>
      <c r="H719" s="287"/>
      <c r="I719" s="826"/>
    </row>
    <row r="720" spans="1:9" ht="38.25">
      <c r="A720" s="292" t="s">
        <v>916</v>
      </c>
      <c r="B720" s="303" t="s">
        <v>921</v>
      </c>
      <c r="C720" s="304" t="s">
        <v>70</v>
      </c>
      <c r="D720" s="305">
        <v>1</v>
      </c>
      <c r="E720" s="306"/>
      <c r="F720" s="385">
        <f t="shared" si="32"/>
        <v>0</v>
      </c>
      <c r="H720" s="287"/>
      <c r="I720" s="826"/>
    </row>
    <row r="721" spans="1:9">
      <c r="B721" s="303"/>
      <c r="D721" s="305"/>
      <c r="E721" s="306"/>
      <c r="I721" s="826"/>
    </row>
    <row r="722" spans="1:9">
      <c r="A722" s="292" t="s">
        <v>2009</v>
      </c>
      <c r="B722" s="303" t="s">
        <v>922</v>
      </c>
      <c r="C722" s="834"/>
      <c r="D722" s="834"/>
      <c r="E722" s="834"/>
      <c r="I722" s="826"/>
    </row>
    <row r="723" spans="1:9" ht="89.25">
      <c r="B723" s="303" t="s">
        <v>923</v>
      </c>
      <c r="D723" s="305"/>
      <c r="E723" s="306"/>
      <c r="I723" s="826"/>
    </row>
    <row r="724" spans="1:9">
      <c r="B724" s="303" t="s">
        <v>803</v>
      </c>
      <c r="C724" s="304" t="s">
        <v>70</v>
      </c>
      <c r="D724" s="305">
        <v>1</v>
      </c>
      <c r="E724" s="306"/>
      <c r="F724" s="385">
        <f t="shared" ref="F724" si="33">D724*E724</f>
        <v>0</v>
      </c>
      <c r="H724" s="287"/>
      <c r="I724" s="826"/>
    </row>
    <row r="725" spans="1:9">
      <c r="B725" s="303"/>
      <c r="D725" s="305"/>
      <c r="E725" s="306"/>
      <c r="I725" s="826"/>
    </row>
    <row r="726" spans="1:9">
      <c r="A726" s="292" t="s">
        <v>2010</v>
      </c>
      <c r="B726" s="303" t="s">
        <v>924</v>
      </c>
      <c r="D726" s="305"/>
      <c r="E726" s="306"/>
      <c r="F726" s="395" t="str">
        <f t="shared" ref="F726:F727" si="34">IF(N(E726),ROUND(E726*D726,2),"")</f>
        <v/>
      </c>
      <c r="I726" s="826"/>
    </row>
    <row r="727" spans="1:9" ht="38.25">
      <c r="B727" s="303" t="s">
        <v>901</v>
      </c>
      <c r="D727" s="305"/>
      <c r="E727" s="306"/>
      <c r="F727" s="395" t="str">
        <f t="shared" si="34"/>
        <v/>
      </c>
      <c r="I727" s="826"/>
    </row>
    <row r="728" spans="1:9" ht="25.5">
      <c r="A728" s="312" t="s">
        <v>71</v>
      </c>
      <c r="B728" s="303" t="s">
        <v>925</v>
      </c>
      <c r="C728" s="304" t="s">
        <v>45</v>
      </c>
      <c r="D728" s="305">
        <v>1</v>
      </c>
      <c r="E728" s="306"/>
      <c r="F728" s="385">
        <f t="shared" ref="F728:F732" si="35">D728*E728</f>
        <v>0</v>
      </c>
      <c r="H728" s="287"/>
      <c r="I728" s="826"/>
    </row>
    <row r="729" spans="1:9">
      <c r="A729" s="312" t="s">
        <v>72</v>
      </c>
      <c r="B729" s="303" t="s">
        <v>926</v>
      </c>
      <c r="C729" s="304" t="s">
        <v>45</v>
      </c>
      <c r="D729" s="305">
        <v>1</v>
      </c>
      <c r="E729" s="306"/>
      <c r="F729" s="385">
        <f t="shared" si="35"/>
        <v>0</v>
      </c>
      <c r="H729" s="287"/>
      <c r="I729" s="826"/>
    </row>
    <row r="730" spans="1:9" ht="25.5">
      <c r="A730" s="292" t="s">
        <v>73</v>
      </c>
      <c r="B730" s="303" t="s">
        <v>927</v>
      </c>
      <c r="C730" s="304" t="s">
        <v>45</v>
      </c>
      <c r="D730" s="305">
        <v>1</v>
      </c>
      <c r="E730" s="306"/>
      <c r="F730" s="385">
        <f t="shared" si="35"/>
        <v>0</v>
      </c>
      <c r="H730" s="287"/>
      <c r="I730" s="826"/>
    </row>
    <row r="731" spans="1:9">
      <c r="A731" s="292" t="s">
        <v>74</v>
      </c>
      <c r="B731" s="303" t="s">
        <v>928</v>
      </c>
      <c r="C731" s="304" t="s">
        <v>45</v>
      </c>
      <c r="D731" s="305">
        <v>1</v>
      </c>
      <c r="E731" s="306"/>
      <c r="F731" s="385">
        <f t="shared" si="35"/>
        <v>0</v>
      </c>
      <c r="H731" s="287"/>
      <c r="I731" s="826"/>
    </row>
    <row r="732" spans="1:9" ht="25.5">
      <c r="A732" s="292" t="s">
        <v>75</v>
      </c>
      <c r="B732" s="303" t="s">
        <v>929</v>
      </c>
      <c r="C732" s="304" t="s">
        <v>45</v>
      </c>
      <c r="D732" s="305">
        <v>1</v>
      </c>
      <c r="E732" s="306"/>
      <c r="F732" s="385">
        <f t="shared" si="35"/>
        <v>0</v>
      </c>
      <c r="H732" s="287"/>
      <c r="I732" s="826"/>
    </row>
    <row r="733" spans="1:9">
      <c r="B733" s="303"/>
      <c r="D733" s="305"/>
      <c r="E733" s="306"/>
      <c r="F733" s="395" t="str">
        <f t="shared" ref="F733:F736" si="36">IF(N(E733),ROUND(E733*D733,2),"")</f>
        <v/>
      </c>
      <c r="I733" s="826"/>
    </row>
    <row r="734" spans="1:9">
      <c r="A734" s="292" t="s">
        <v>2011</v>
      </c>
      <c r="B734" s="303" t="s">
        <v>692</v>
      </c>
      <c r="D734" s="305"/>
      <c r="E734" s="306"/>
      <c r="F734" s="395" t="str">
        <f t="shared" si="36"/>
        <v/>
      </c>
      <c r="I734" s="826"/>
    </row>
    <row r="735" spans="1:9" ht="51">
      <c r="B735" s="303" t="s">
        <v>930</v>
      </c>
      <c r="D735" s="305"/>
      <c r="E735" s="306"/>
      <c r="F735" s="395" t="str">
        <f t="shared" si="36"/>
        <v/>
      </c>
      <c r="I735" s="826"/>
    </row>
    <row r="736" spans="1:9">
      <c r="B736" s="303" t="s">
        <v>694</v>
      </c>
      <c r="D736" s="305"/>
      <c r="E736" s="306"/>
      <c r="F736" s="395" t="str">
        <f t="shared" si="36"/>
        <v/>
      </c>
      <c r="I736" s="826"/>
    </row>
    <row r="737" spans="1:9">
      <c r="A737" s="312" t="s">
        <v>71</v>
      </c>
      <c r="B737" s="303" t="s">
        <v>931</v>
      </c>
      <c r="C737" s="304" t="s">
        <v>120</v>
      </c>
      <c r="D737" s="305">
        <v>20</v>
      </c>
      <c r="E737" s="306"/>
      <c r="F737" s="385">
        <f t="shared" ref="F737:F740" si="37">D737*E737</f>
        <v>0</v>
      </c>
      <c r="H737" s="287"/>
      <c r="I737" s="826"/>
    </row>
    <row r="738" spans="1:9">
      <c r="A738" s="312" t="s">
        <v>72</v>
      </c>
      <c r="B738" s="893" t="s">
        <v>2673</v>
      </c>
      <c r="C738" s="304" t="s">
        <v>120</v>
      </c>
      <c r="D738" s="305">
        <v>1400</v>
      </c>
      <c r="E738" s="306"/>
      <c r="F738" s="385">
        <f t="shared" si="37"/>
        <v>0</v>
      </c>
      <c r="H738" s="287"/>
      <c r="I738" s="826"/>
    </row>
    <row r="739" spans="1:9">
      <c r="A739" s="292" t="s">
        <v>73</v>
      </c>
      <c r="B739" s="893" t="s">
        <v>2674</v>
      </c>
      <c r="C739" s="304" t="s">
        <v>120</v>
      </c>
      <c r="D739" s="305">
        <v>1500</v>
      </c>
      <c r="E739" s="306"/>
      <c r="F739" s="385">
        <f t="shared" si="37"/>
        <v>0</v>
      </c>
      <c r="H739" s="287"/>
      <c r="I739" s="826"/>
    </row>
    <row r="740" spans="1:9" ht="25.5">
      <c r="A740" s="292" t="s">
        <v>74</v>
      </c>
      <c r="B740" s="893" t="s">
        <v>2675</v>
      </c>
      <c r="C740" s="304" t="s">
        <v>120</v>
      </c>
      <c r="D740" s="305">
        <v>30</v>
      </c>
      <c r="E740" s="306"/>
      <c r="F740" s="385">
        <f t="shared" si="37"/>
        <v>0</v>
      </c>
      <c r="H740" s="287"/>
      <c r="I740" s="826"/>
    </row>
    <row r="741" spans="1:9">
      <c r="B741" s="303"/>
      <c r="D741" s="305"/>
      <c r="E741" s="306"/>
      <c r="F741" s="395" t="str">
        <f>IF(N(E741),ROUND(E741*D741,2),"")</f>
        <v/>
      </c>
      <c r="I741" s="826"/>
    </row>
    <row r="742" spans="1:9">
      <c r="A742" s="292" t="s">
        <v>2012</v>
      </c>
      <c r="B742" s="303" t="s">
        <v>932</v>
      </c>
      <c r="D742" s="305"/>
      <c r="E742" s="306"/>
      <c r="I742" s="826"/>
    </row>
    <row r="743" spans="1:9" ht="38.25">
      <c r="B743" s="303" t="s">
        <v>749</v>
      </c>
      <c r="D743" s="305"/>
      <c r="E743" s="306"/>
      <c r="I743" s="826"/>
    </row>
    <row r="744" spans="1:9">
      <c r="B744" s="303" t="s">
        <v>750</v>
      </c>
      <c r="D744" s="305"/>
      <c r="E744" s="306"/>
      <c r="I744" s="826"/>
    </row>
    <row r="745" spans="1:9">
      <c r="A745" s="312" t="s">
        <v>71</v>
      </c>
      <c r="B745" s="893" t="s">
        <v>2669</v>
      </c>
      <c r="C745" s="304" t="s">
        <v>45</v>
      </c>
      <c r="D745" s="305">
        <v>6</v>
      </c>
      <c r="E745" s="306"/>
      <c r="F745" s="385">
        <f t="shared" ref="F745:F747" si="38">D745*E745</f>
        <v>0</v>
      </c>
      <c r="H745" s="287"/>
      <c r="I745" s="826"/>
    </row>
    <row r="746" spans="1:9">
      <c r="A746" s="312" t="s">
        <v>72</v>
      </c>
      <c r="B746" s="893" t="s">
        <v>2670</v>
      </c>
      <c r="C746" s="304" t="s">
        <v>45</v>
      </c>
      <c r="D746" s="305">
        <v>16</v>
      </c>
      <c r="E746" s="306"/>
      <c r="F746" s="385">
        <f t="shared" si="38"/>
        <v>0</v>
      </c>
      <c r="H746" s="287"/>
      <c r="I746" s="826"/>
    </row>
    <row r="747" spans="1:9">
      <c r="A747" s="292" t="s">
        <v>73</v>
      </c>
      <c r="B747" s="893" t="s">
        <v>2671</v>
      </c>
      <c r="C747" s="304" t="s">
        <v>45</v>
      </c>
      <c r="D747" s="305">
        <v>2</v>
      </c>
      <c r="E747" s="306"/>
      <c r="F747" s="385">
        <f t="shared" si="38"/>
        <v>0</v>
      </c>
      <c r="H747" s="287"/>
      <c r="I747" s="826"/>
    </row>
    <row r="748" spans="1:9">
      <c r="B748" s="893"/>
      <c r="D748" s="305"/>
      <c r="E748" s="306"/>
      <c r="I748" s="826"/>
    </row>
    <row r="749" spans="1:9">
      <c r="A749" s="292" t="s">
        <v>2013</v>
      </c>
      <c r="B749" s="893" t="s">
        <v>933</v>
      </c>
      <c r="D749" s="305"/>
      <c r="E749" s="306"/>
      <c r="I749" s="826"/>
    </row>
    <row r="750" spans="1:9" ht="25.5">
      <c r="B750" s="893" t="s">
        <v>934</v>
      </c>
      <c r="D750" s="305"/>
      <c r="E750" s="306"/>
      <c r="I750" s="826"/>
    </row>
    <row r="751" spans="1:9" ht="102">
      <c r="B751" s="893" t="s">
        <v>935</v>
      </c>
      <c r="I751" s="826"/>
    </row>
    <row r="752" spans="1:9">
      <c r="B752" s="893" t="s">
        <v>803</v>
      </c>
      <c r="C752" s="304" t="s">
        <v>70</v>
      </c>
      <c r="D752" s="305">
        <v>1</v>
      </c>
      <c r="E752" s="306"/>
      <c r="F752" s="385">
        <f t="shared" ref="F752" si="39">D752*E752</f>
        <v>0</v>
      </c>
      <c r="H752" s="287"/>
      <c r="I752" s="826"/>
    </row>
    <row r="753" spans="1:9">
      <c r="B753" s="893"/>
      <c r="D753" s="305"/>
      <c r="E753" s="306"/>
      <c r="I753" s="826"/>
    </row>
    <row r="754" spans="1:9">
      <c r="A754" s="292" t="s">
        <v>2014</v>
      </c>
      <c r="B754" s="893" t="s">
        <v>895</v>
      </c>
      <c r="C754" s="834"/>
      <c r="D754" s="834"/>
      <c r="E754" s="834"/>
      <c r="I754" s="826"/>
    </row>
    <row r="755" spans="1:9" ht="89.25">
      <c r="B755" s="893" t="s">
        <v>2672</v>
      </c>
      <c r="D755" s="305"/>
      <c r="E755" s="306"/>
      <c r="I755" s="826"/>
    </row>
    <row r="756" spans="1:9">
      <c r="B756" s="303" t="s">
        <v>803</v>
      </c>
      <c r="C756" s="304" t="s">
        <v>70</v>
      </c>
      <c r="D756" s="305">
        <v>1</v>
      </c>
      <c r="E756" s="306"/>
      <c r="F756" s="385">
        <f t="shared" ref="F756" si="40">D756*E756</f>
        <v>0</v>
      </c>
      <c r="H756" s="287"/>
      <c r="I756" s="826"/>
    </row>
    <row r="757" spans="1:9" ht="13.5" thickBot="1">
      <c r="B757" s="303"/>
      <c r="D757" s="305"/>
      <c r="E757" s="306"/>
      <c r="F757" s="395" t="str">
        <f>IF(N(E757),ROUND(E757*D757,2),"")</f>
        <v/>
      </c>
      <c r="I757" s="826"/>
    </row>
    <row r="758" spans="1:9" ht="13.5" thickBot="1">
      <c r="A758" s="835"/>
      <c r="B758" s="393" t="s">
        <v>936</v>
      </c>
      <c r="C758" s="393"/>
      <c r="D758" s="393"/>
      <c r="E758" s="393"/>
      <c r="F758" s="393">
        <f>SUM(F696:F757)</f>
        <v>0</v>
      </c>
      <c r="G758" s="825"/>
      <c r="I758" s="826"/>
    </row>
    <row r="759" spans="1:9">
      <c r="B759" s="303"/>
      <c r="D759" s="305"/>
      <c r="E759" s="306"/>
      <c r="F759" s="395" t="str">
        <f>IF(N(E759),ROUND(E759*D759,2),"")</f>
        <v/>
      </c>
      <c r="I759" s="826"/>
    </row>
    <row r="760" spans="1:9">
      <c r="A760" s="298" t="s">
        <v>612</v>
      </c>
      <c r="B760" s="299" t="s">
        <v>937</v>
      </c>
      <c r="D760" s="305"/>
      <c r="E760" s="306"/>
      <c r="F760" s="395" t="str">
        <f>IF(N(E760),ROUND(E760*D760,2),"")</f>
        <v/>
      </c>
      <c r="I760" s="826"/>
    </row>
    <row r="761" spans="1:9">
      <c r="B761" s="303"/>
      <c r="D761" s="305"/>
      <c r="E761" s="306"/>
      <c r="I761" s="826"/>
    </row>
    <row r="762" spans="1:9">
      <c r="A762" s="292" t="s">
        <v>2015</v>
      </c>
      <c r="B762" s="303" t="s">
        <v>938</v>
      </c>
      <c r="D762" s="305"/>
      <c r="E762" s="306"/>
      <c r="I762" s="826"/>
    </row>
    <row r="763" spans="1:9" ht="51">
      <c r="B763" s="303" t="s">
        <v>939</v>
      </c>
      <c r="D763" s="305"/>
      <c r="E763" s="306"/>
      <c r="I763" s="826"/>
    </row>
    <row r="764" spans="1:9">
      <c r="B764" s="303" t="s">
        <v>706</v>
      </c>
      <c r="D764" s="305"/>
      <c r="E764" s="306"/>
      <c r="I764" s="826"/>
    </row>
    <row r="765" spans="1:9">
      <c r="A765" s="312" t="s">
        <v>71</v>
      </c>
      <c r="B765" s="303" t="s">
        <v>940</v>
      </c>
      <c r="C765" s="304" t="s">
        <v>120</v>
      </c>
      <c r="D765" s="305">
        <v>100</v>
      </c>
      <c r="E765" s="306"/>
      <c r="F765" s="385">
        <f t="shared" ref="F765:F766" si="41">D765*E765</f>
        <v>0</v>
      </c>
      <c r="H765" s="287"/>
      <c r="I765" s="826"/>
    </row>
    <row r="766" spans="1:9">
      <c r="A766" s="312" t="s">
        <v>72</v>
      </c>
      <c r="B766" s="303" t="s">
        <v>941</v>
      </c>
      <c r="C766" s="304" t="s">
        <v>120</v>
      </c>
      <c r="D766" s="305">
        <v>40</v>
      </c>
      <c r="E766" s="306"/>
      <c r="F766" s="385">
        <f t="shared" si="41"/>
        <v>0</v>
      </c>
      <c r="H766" s="287"/>
      <c r="I766" s="826"/>
    </row>
    <row r="767" spans="1:9">
      <c r="B767" s="303"/>
      <c r="D767" s="305"/>
      <c r="E767" s="306"/>
      <c r="F767" s="395" t="str">
        <f>IF(N(E767),ROUND(E767*D767,2),"")</f>
        <v/>
      </c>
      <c r="I767" s="826"/>
    </row>
    <row r="768" spans="1:9">
      <c r="A768" s="292" t="s">
        <v>2016</v>
      </c>
      <c r="B768" s="303" t="s">
        <v>942</v>
      </c>
      <c r="C768" s="834"/>
      <c r="D768" s="834"/>
      <c r="E768" s="834"/>
      <c r="I768" s="826"/>
    </row>
    <row r="769" spans="1:9" ht="63.75">
      <c r="B769" s="303" t="s">
        <v>2746</v>
      </c>
      <c r="D769" s="305"/>
      <c r="E769" s="306"/>
      <c r="I769" s="826"/>
    </row>
    <row r="770" spans="1:9">
      <c r="B770" s="303" t="s">
        <v>943</v>
      </c>
      <c r="C770" s="304" t="s">
        <v>45</v>
      </c>
      <c r="D770" s="305">
        <v>2</v>
      </c>
      <c r="E770" s="306"/>
      <c r="F770" s="385">
        <f t="shared" ref="F770" si="42">D770*E770</f>
        <v>0</v>
      </c>
      <c r="H770" s="287"/>
      <c r="I770" s="826"/>
    </row>
    <row r="771" spans="1:9">
      <c r="B771" s="303"/>
      <c r="D771" s="305"/>
      <c r="E771" s="306"/>
      <c r="F771" s="395" t="str">
        <f>IF(N(E771),ROUND(E771*D771,2),"")</f>
        <v/>
      </c>
      <c r="I771" s="826"/>
    </row>
    <row r="772" spans="1:9">
      <c r="A772" s="292" t="s">
        <v>2017</v>
      </c>
      <c r="B772" s="303" t="s">
        <v>944</v>
      </c>
      <c r="C772" s="834"/>
      <c r="D772" s="834"/>
      <c r="E772" s="834"/>
      <c r="I772" s="826"/>
    </row>
    <row r="773" spans="1:9" ht="51">
      <c r="B773" s="303" t="s">
        <v>945</v>
      </c>
      <c r="D773" s="305"/>
      <c r="E773" s="306"/>
      <c r="I773" s="826"/>
    </row>
    <row r="774" spans="1:9">
      <c r="B774" s="303" t="s">
        <v>943</v>
      </c>
      <c r="C774" s="304" t="s">
        <v>45</v>
      </c>
      <c r="D774" s="305">
        <v>10</v>
      </c>
      <c r="E774" s="306"/>
      <c r="F774" s="385">
        <f t="shared" ref="F774" si="43">D774*E774</f>
        <v>0</v>
      </c>
      <c r="H774" s="287"/>
      <c r="I774" s="826"/>
    </row>
    <row r="775" spans="1:9">
      <c r="B775" s="303"/>
      <c r="D775" s="305"/>
      <c r="E775" s="306"/>
      <c r="F775" s="395" t="str">
        <f>IF(N(E775),ROUND(E775*D775,2),"")</f>
        <v/>
      </c>
      <c r="I775" s="826"/>
    </row>
    <row r="776" spans="1:9">
      <c r="A776" s="292" t="s">
        <v>2018</v>
      </c>
      <c r="B776" s="303" t="s">
        <v>946</v>
      </c>
      <c r="C776" s="834"/>
      <c r="D776" s="834"/>
      <c r="E776" s="834"/>
      <c r="I776" s="826"/>
    </row>
    <row r="777" spans="1:9" ht="51">
      <c r="B777" s="303" t="s">
        <v>2924</v>
      </c>
      <c r="D777" s="305"/>
      <c r="E777" s="306"/>
      <c r="I777" s="826"/>
    </row>
    <row r="778" spans="1:9">
      <c r="B778" s="303" t="s">
        <v>947</v>
      </c>
      <c r="C778" s="304" t="s">
        <v>120</v>
      </c>
      <c r="D778" s="305">
        <v>9</v>
      </c>
      <c r="E778" s="306"/>
      <c r="F778" s="385">
        <f t="shared" ref="F778" si="44">D778*E778</f>
        <v>0</v>
      </c>
      <c r="H778" s="287"/>
      <c r="I778" s="826"/>
    </row>
    <row r="779" spans="1:9">
      <c r="B779" s="303"/>
      <c r="D779" s="305"/>
      <c r="E779" s="306"/>
      <c r="F779" s="395" t="str">
        <f>IF(N(E779),ROUND(E779*D779,2),"")</f>
        <v/>
      </c>
      <c r="I779" s="826"/>
    </row>
    <row r="780" spans="1:9">
      <c r="A780" s="292" t="s">
        <v>2019</v>
      </c>
      <c r="B780" s="303" t="s">
        <v>948</v>
      </c>
      <c r="C780" s="834"/>
      <c r="D780" s="834"/>
      <c r="E780" s="834"/>
      <c r="I780" s="826"/>
    </row>
    <row r="781" spans="1:9" ht="38.25">
      <c r="B781" s="303" t="s">
        <v>949</v>
      </c>
      <c r="D781" s="305"/>
      <c r="E781" s="306"/>
      <c r="I781" s="826"/>
    </row>
    <row r="782" spans="1:9">
      <c r="B782" s="303" t="s">
        <v>950</v>
      </c>
      <c r="C782" s="304" t="s">
        <v>45</v>
      </c>
      <c r="D782" s="305">
        <v>10</v>
      </c>
      <c r="E782" s="306"/>
      <c r="F782" s="385">
        <f t="shared" ref="F782" si="45">D782*E782</f>
        <v>0</v>
      </c>
      <c r="H782" s="287"/>
      <c r="I782" s="826"/>
    </row>
    <row r="783" spans="1:9">
      <c r="B783" s="303"/>
      <c r="D783" s="305"/>
      <c r="E783" s="306"/>
      <c r="I783" s="826"/>
    </row>
    <row r="784" spans="1:9">
      <c r="A784" s="292" t="s">
        <v>2020</v>
      </c>
      <c r="B784" s="893" t="s">
        <v>2668</v>
      </c>
      <c r="C784" s="834"/>
      <c r="D784" s="834"/>
      <c r="E784" s="834"/>
      <c r="I784" s="826"/>
    </row>
    <row r="785" spans="1:9" ht="38.25">
      <c r="B785" s="303" t="s">
        <v>951</v>
      </c>
      <c r="D785" s="305"/>
      <c r="E785" s="306"/>
      <c r="I785" s="826"/>
    </row>
    <row r="786" spans="1:9">
      <c r="B786" s="303" t="s">
        <v>952</v>
      </c>
      <c r="C786" s="304" t="s">
        <v>120</v>
      </c>
      <c r="D786" s="305">
        <v>170</v>
      </c>
      <c r="E786" s="306"/>
      <c r="F786" s="385">
        <f t="shared" ref="F786" si="46">D786*E786</f>
        <v>0</v>
      </c>
      <c r="H786" s="287"/>
      <c r="I786" s="826"/>
    </row>
    <row r="787" spans="1:9">
      <c r="B787" s="303"/>
      <c r="D787" s="305"/>
      <c r="E787" s="306"/>
      <c r="F787" s="395" t="str">
        <f>IF(N(E787),ROUND(E787*D787,2),"")</f>
        <v/>
      </c>
      <c r="I787" s="826"/>
    </row>
    <row r="788" spans="1:9">
      <c r="A788" s="292" t="s">
        <v>2021</v>
      </c>
      <c r="B788" s="303" t="s">
        <v>953</v>
      </c>
      <c r="C788" s="834"/>
      <c r="D788" s="834"/>
      <c r="E788" s="834"/>
      <c r="I788" s="826"/>
    </row>
    <row r="789" spans="1:9" ht="76.5">
      <c r="B789" s="303" t="s">
        <v>2413</v>
      </c>
      <c r="D789" s="305"/>
      <c r="E789" s="306"/>
      <c r="I789" s="826"/>
    </row>
    <row r="790" spans="1:9">
      <c r="B790" s="303" t="s">
        <v>794</v>
      </c>
      <c r="C790" s="304" t="s">
        <v>45</v>
      </c>
      <c r="D790" s="305">
        <v>50</v>
      </c>
      <c r="E790" s="306"/>
      <c r="F790" s="385">
        <f t="shared" ref="F790" si="47">D790*E790</f>
        <v>0</v>
      </c>
      <c r="H790" s="287"/>
      <c r="I790" s="826"/>
    </row>
    <row r="791" spans="1:9">
      <c r="B791" s="303"/>
      <c r="D791" s="305"/>
      <c r="E791" s="306"/>
      <c r="F791" s="395" t="str">
        <f>IF(N(E791),ROUND(E791*D791,2),"")</f>
        <v/>
      </c>
      <c r="I791" s="826"/>
    </row>
    <row r="792" spans="1:9">
      <c r="A792" s="292" t="s">
        <v>2022</v>
      </c>
      <c r="B792" s="303" t="s">
        <v>954</v>
      </c>
      <c r="C792" s="834"/>
      <c r="D792" s="834"/>
      <c r="E792" s="834"/>
      <c r="I792" s="826"/>
    </row>
    <row r="793" spans="1:9" ht="63.75">
      <c r="B793" s="893" t="s">
        <v>2925</v>
      </c>
      <c r="D793" s="305"/>
      <c r="E793" s="306"/>
      <c r="I793" s="826"/>
    </row>
    <row r="794" spans="1:9">
      <c r="B794" s="303" t="s">
        <v>794</v>
      </c>
      <c r="C794" s="304" t="s">
        <v>45</v>
      </c>
      <c r="D794" s="305">
        <v>25</v>
      </c>
      <c r="E794" s="306"/>
      <c r="F794" s="385">
        <f t="shared" ref="F794" si="48">D794*E794</f>
        <v>0</v>
      </c>
      <c r="H794" s="287"/>
      <c r="I794" s="826"/>
    </row>
    <row r="795" spans="1:9">
      <c r="B795" s="303"/>
      <c r="D795" s="305"/>
      <c r="E795" s="306"/>
      <c r="F795" s="395" t="str">
        <f>IF(N(E795),ROUND(E795*D795,2),"")</f>
        <v/>
      </c>
      <c r="I795" s="826"/>
    </row>
    <row r="796" spans="1:9">
      <c r="A796" s="292" t="s">
        <v>2023</v>
      </c>
      <c r="B796" s="303" t="s">
        <v>955</v>
      </c>
      <c r="C796" s="834"/>
      <c r="D796" s="834"/>
      <c r="E796" s="834"/>
      <c r="I796" s="826"/>
    </row>
    <row r="797" spans="1:9" ht="76.5">
      <c r="B797" s="303" t="s">
        <v>956</v>
      </c>
      <c r="D797" s="305"/>
      <c r="E797" s="306"/>
      <c r="I797" s="826"/>
    </row>
    <row r="798" spans="1:9">
      <c r="B798" s="303" t="s">
        <v>794</v>
      </c>
      <c r="C798" s="304" t="s">
        <v>45</v>
      </c>
      <c r="D798" s="305">
        <v>15</v>
      </c>
      <c r="E798" s="306"/>
      <c r="F798" s="385">
        <f t="shared" ref="F798" si="49">D798*E798</f>
        <v>0</v>
      </c>
      <c r="H798" s="287"/>
      <c r="I798" s="826"/>
    </row>
    <row r="799" spans="1:9">
      <c r="B799" s="303"/>
      <c r="D799" s="305"/>
      <c r="E799" s="306"/>
      <c r="F799" s="395" t="str">
        <f>IF(N(E799),ROUND(E799*D799,2),"")</f>
        <v/>
      </c>
      <c r="I799" s="826"/>
    </row>
    <row r="800" spans="1:9">
      <c r="A800" s="292" t="s">
        <v>2024</v>
      </c>
      <c r="B800" s="303" t="s">
        <v>953</v>
      </c>
      <c r="C800" s="834"/>
      <c r="D800" s="834"/>
      <c r="E800" s="834"/>
      <c r="I800" s="826"/>
    </row>
    <row r="801" spans="1:9" ht="63.75">
      <c r="B801" s="303" t="s">
        <v>957</v>
      </c>
      <c r="D801" s="305"/>
      <c r="E801" s="306"/>
      <c r="I801" s="826"/>
    </row>
    <row r="802" spans="1:9">
      <c r="B802" s="303" t="s">
        <v>794</v>
      </c>
      <c r="C802" s="304" t="s">
        <v>45</v>
      </c>
      <c r="D802" s="305">
        <v>45</v>
      </c>
      <c r="E802" s="306"/>
      <c r="F802" s="385">
        <f t="shared" ref="F802" si="50">D802*E802</f>
        <v>0</v>
      </c>
      <c r="H802" s="287"/>
      <c r="I802" s="826"/>
    </row>
    <row r="803" spans="1:9">
      <c r="B803" s="303"/>
      <c r="D803" s="305"/>
      <c r="E803" s="306"/>
      <c r="F803" s="395" t="str">
        <f>IF(N(E803),ROUND(E803*D803,2),"")</f>
        <v/>
      </c>
      <c r="I803" s="826"/>
    </row>
    <row r="804" spans="1:9">
      <c r="A804" s="292" t="s">
        <v>2025</v>
      </c>
      <c r="B804" s="303" t="s">
        <v>958</v>
      </c>
      <c r="C804" s="834"/>
      <c r="D804" s="834"/>
      <c r="E804" s="834"/>
      <c r="I804" s="826"/>
    </row>
    <row r="805" spans="1:9" ht="25.5">
      <c r="B805" s="303" t="s">
        <v>959</v>
      </c>
      <c r="D805" s="305"/>
      <c r="E805" s="306"/>
      <c r="I805" s="826"/>
    </row>
    <row r="806" spans="1:9">
      <c r="B806" s="303" t="s">
        <v>794</v>
      </c>
      <c r="C806" s="304" t="s">
        <v>45</v>
      </c>
      <c r="D806" s="305">
        <v>10</v>
      </c>
      <c r="E806" s="306"/>
      <c r="F806" s="385">
        <f t="shared" ref="F806" si="51">D806*E806</f>
        <v>0</v>
      </c>
      <c r="H806" s="287"/>
      <c r="I806" s="826"/>
    </row>
    <row r="807" spans="1:9">
      <c r="B807" s="303"/>
      <c r="D807" s="305"/>
      <c r="E807" s="306"/>
      <c r="F807" s="395" t="str">
        <f>IF(N(E807),ROUND(E807*D807,2),"")</f>
        <v/>
      </c>
      <c r="I807" s="826"/>
    </row>
    <row r="808" spans="1:9">
      <c r="A808" s="292" t="s">
        <v>2026</v>
      </c>
      <c r="B808" s="303" t="s">
        <v>960</v>
      </c>
      <c r="C808" s="834"/>
      <c r="D808" s="834"/>
      <c r="E808" s="834"/>
      <c r="I808" s="826"/>
    </row>
    <row r="809" spans="1:9" ht="25.5">
      <c r="B809" s="303" t="s">
        <v>961</v>
      </c>
      <c r="D809" s="305"/>
      <c r="E809" s="306"/>
      <c r="I809" s="826"/>
    </row>
    <row r="810" spans="1:9">
      <c r="B810" s="303" t="s">
        <v>794</v>
      </c>
      <c r="C810" s="304" t="s">
        <v>45</v>
      </c>
      <c r="D810" s="305">
        <v>9</v>
      </c>
      <c r="E810" s="306"/>
      <c r="F810" s="385">
        <f t="shared" ref="F810" si="52">D810*E810</f>
        <v>0</v>
      </c>
      <c r="H810" s="287"/>
      <c r="I810" s="826"/>
    </row>
    <row r="811" spans="1:9">
      <c r="B811" s="303"/>
      <c r="D811" s="305"/>
      <c r="E811" s="306"/>
      <c r="F811" s="395" t="str">
        <f>IF(N(E811),ROUND(E811*D811,2),"")</f>
        <v/>
      </c>
      <c r="I811" s="826"/>
    </row>
    <row r="812" spans="1:9">
      <c r="A812" s="292" t="s">
        <v>2027</v>
      </c>
      <c r="B812" s="303" t="s">
        <v>962</v>
      </c>
      <c r="C812" s="834"/>
      <c r="D812" s="834"/>
      <c r="E812" s="834"/>
      <c r="I812" s="826"/>
    </row>
    <row r="813" spans="1:9" ht="76.5">
      <c r="B813" s="893" t="s">
        <v>2667</v>
      </c>
      <c r="D813" s="305"/>
      <c r="E813" s="306"/>
      <c r="I813" s="826"/>
    </row>
    <row r="814" spans="1:9">
      <c r="B814" s="303" t="s">
        <v>774</v>
      </c>
      <c r="C814" s="304" t="s">
        <v>45</v>
      </c>
      <c r="D814" s="305">
        <v>9</v>
      </c>
      <c r="E814" s="306"/>
      <c r="F814" s="385">
        <f t="shared" ref="F814" si="53">D814*E814</f>
        <v>0</v>
      </c>
      <c r="H814" s="287"/>
      <c r="I814" s="826"/>
    </row>
    <row r="815" spans="1:9">
      <c r="B815" s="303"/>
      <c r="D815" s="305"/>
      <c r="E815" s="306"/>
      <c r="I815" s="826"/>
    </row>
    <row r="816" spans="1:9">
      <c r="A816" s="292" t="s">
        <v>2028</v>
      </c>
      <c r="B816" s="303" t="s">
        <v>963</v>
      </c>
      <c r="C816" s="834"/>
      <c r="D816" s="834"/>
      <c r="E816" s="834"/>
      <c r="I816" s="826"/>
    </row>
    <row r="817" spans="1:9" ht="38.25">
      <c r="B817" s="303" t="s">
        <v>964</v>
      </c>
      <c r="D817" s="305"/>
      <c r="E817" s="306"/>
      <c r="I817" s="826"/>
    </row>
    <row r="818" spans="1:9">
      <c r="B818" s="303" t="s">
        <v>794</v>
      </c>
      <c r="C818" s="304" t="s">
        <v>45</v>
      </c>
      <c r="D818" s="305">
        <v>1</v>
      </c>
      <c r="E818" s="306"/>
      <c r="F818" s="385">
        <f t="shared" ref="F818" si="54">D818*E818</f>
        <v>0</v>
      </c>
      <c r="H818" s="287"/>
      <c r="I818" s="826"/>
    </row>
    <row r="819" spans="1:9">
      <c r="B819" s="303"/>
      <c r="D819" s="305"/>
      <c r="E819" s="306"/>
      <c r="I819" s="826"/>
    </row>
    <row r="820" spans="1:9">
      <c r="A820" s="292" t="s">
        <v>2029</v>
      </c>
      <c r="B820" s="303" t="s">
        <v>965</v>
      </c>
      <c r="C820" s="834"/>
      <c r="D820" s="834"/>
      <c r="E820" s="834"/>
      <c r="I820" s="826"/>
    </row>
    <row r="821" spans="1:9" ht="63.75">
      <c r="B821" s="893" t="s">
        <v>2619</v>
      </c>
      <c r="D821" s="305"/>
      <c r="E821" s="306"/>
      <c r="I821" s="826"/>
    </row>
    <row r="822" spans="1:9">
      <c r="B822" s="893" t="s">
        <v>794</v>
      </c>
      <c r="C822" s="896" t="s">
        <v>45</v>
      </c>
      <c r="D822" s="305">
        <v>1</v>
      </c>
      <c r="E822" s="306"/>
      <c r="F822" s="385">
        <f t="shared" ref="F822" si="55">D822*E822</f>
        <v>0</v>
      </c>
      <c r="H822" s="287"/>
      <c r="I822" s="826"/>
    </row>
    <row r="823" spans="1:9">
      <c r="B823" s="303"/>
      <c r="D823" s="305"/>
      <c r="E823" s="306"/>
      <c r="I823" s="826"/>
    </row>
    <row r="824" spans="1:9">
      <c r="A824" s="292" t="s">
        <v>2030</v>
      </c>
      <c r="B824" s="303" t="s">
        <v>793</v>
      </c>
      <c r="D824" s="305"/>
      <c r="E824" s="306"/>
      <c r="I824" s="826"/>
    </row>
    <row r="825" spans="1:9" ht="25.5">
      <c r="B825" s="303" t="s">
        <v>966</v>
      </c>
      <c r="D825" s="305"/>
      <c r="E825" s="306"/>
      <c r="I825" s="826"/>
    </row>
    <row r="826" spans="1:9">
      <c r="B826" s="893" t="s">
        <v>967</v>
      </c>
      <c r="D826" s="305"/>
      <c r="E826" s="306"/>
      <c r="I826" s="826"/>
    </row>
    <row r="827" spans="1:9">
      <c r="A827" s="292" t="s">
        <v>71</v>
      </c>
      <c r="B827" s="893" t="s">
        <v>2665</v>
      </c>
      <c r="C827" s="304" t="s">
        <v>120</v>
      </c>
      <c r="D827" s="305">
        <v>30</v>
      </c>
      <c r="E827" s="306"/>
      <c r="F827" s="385">
        <f t="shared" ref="F827:F828" si="56">D827*E827</f>
        <v>0</v>
      </c>
      <c r="H827" s="287"/>
      <c r="I827" s="826"/>
    </row>
    <row r="828" spans="1:9">
      <c r="A828" s="292" t="s">
        <v>72</v>
      </c>
      <c r="B828" s="893" t="s">
        <v>2666</v>
      </c>
      <c r="C828" s="304" t="s">
        <v>120</v>
      </c>
      <c r="D828" s="305">
        <v>25</v>
      </c>
      <c r="E828" s="306"/>
      <c r="F828" s="385">
        <f t="shared" si="56"/>
        <v>0</v>
      </c>
      <c r="H828" s="287"/>
      <c r="I828" s="826"/>
    </row>
    <row r="829" spans="1:9">
      <c r="B829" s="893"/>
      <c r="D829" s="305"/>
      <c r="E829" s="306"/>
      <c r="I829" s="826"/>
    </row>
    <row r="830" spans="1:9">
      <c r="A830" s="292" t="s">
        <v>2031</v>
      </c>
      <c r="B830" s="893" t="s">
        <v>895</v>
      </c>
      <c r="C830" s="834"/>
      <c r="D830" s="834"/>
      <c r="E830" s="834"/>
      <c r="I830" s="826"/>
    </row>
    <row r="831" spans="1:9" ht="63.75">
      <c r="B831" s="893" t="s">
        <v>968</v>
      </c>
      <c r="D831" s="305"/>
      <c r="E831" s="306"/>
      <c r="I831" s="826"/>
    </row>
    <row r="832" spans="1:9">
      <c r="B832" s="303" t="s">
        <v>803</v>
      </c>
      <c r="C832" s="304" t="s">
        <v>70</v>
      </c>
      <c r="D832" s="305">
        <v>1</v>
      </c>
      <c r="E832" s="306"/>
      <c r="F832" s="385">
        <f t="shared" ref="F832" si="57">D832*E832</f>
        <v>0</v>
      </c>
      <c r="H832" s="287"/>
      <c r="I832" s="826"/>
    </row>
    <row r="833" spans="1:9" ht="13.5" thickBot="1">
      <c r="B833" s="303"/>
      <c r="D833" s="305"/>
      <c r="E833" s="306"/>
      <c r="I833" s="826"/>
    </row>
    <row r="834" spans="1:9" ht="13.5" thickBot="1">
      <c r="A834" s="835"/>
      <c r="B834" s="393" t="s">
        <v>969</v>
      </c>
      <c r="C834" s="393"/>
      <c r="D834" s="393"/>
      <c r="E834" s="393"/>
      <c r="F834" s="393">
        <f>SUM(F762:F833)</f>
        <v>0</v>
      </c>
      <c r="G834" s="825"/>
      <c r="I834" s="826"/>
    </row>
    <row r="835" spans="1:9">
      <c r="B835" s="303"/>
      <c r="D835" s="305"/>
      <c r="E835" s="306"/>
      <c r="I835" s="826"/>
    </row>
    <row r="836" spans="1:9">
      <c r="A836" s="298" t="s">
        <v>2032</v>
      </c>
      <c r="B836" s="299" t="s">
        <v>970</v>
      </c>
      <c r="D836" s="305"/>
      <c r="E836" s="306"/>
      <c r="F836" s="395" t="str">
        <f>IF(N(E836),ROUND(E836*D836,2),"")</f>
        <v/>
      </c>
      <c r="I836" s="826"/>
    </row>
    <row r="837" spans="1:9">
      <c r="B837" s="303"/>
      <c r="D837" s="305"/>
      <c r="E837" s="306"/>
      <c r="I837" s="826"/>
    </row>
    <row r="838" spans="1:9">
      <c r="A838" s="292" t="s">
        <v>2033</v>
      </c>
      <c r="B838" s="893" t="s">
        <v>971</v>
      </c>
      <c r="D838" s="305"/>
      <c r="E838" s="306"/>
      <c r="I838" s="826"/>
    </row>
    <row r="839" spans="1:9" ht="51">
      <c r="B839" s="303" t="s">
        <v>972</v>
      </c>
      <c r="D839" s="305"/>
      <c r="E839" s="306"/>
      <c r="I839" s="826"/>
    </row>
    <row r="840" spans="1:9" ht="25.5">
      <c r="B840" s="303" t="s">
        <v>973</v>
      </c>
      <c r="D840" s="305"/>
      <c r="E840" s="306"/>
      <c r="I840" s="826"/>
    </row>
    <row r="841" spans="1:9">
      <c r="A841" s="312" t="s">
        <v>71</v>
      </c>
      <c r="B841" s="303" t="s">
        <v>974</v>
      </c>
      <c r="C841" s="304" t="s">
        <v>70</v>
      </c>
      <c r="D841" s="305">
        <v>1</v>
      </c>
      <c r="E841" s="306"/>
      <c r="F841" s="385">
        <f t="shared" ref="F841:F847" si="58">D841*E841</f>
        <v>0</v>
      </c>
      <c r="H841" s="287"/>
      <c r="I841" s="826"/>
    </row>
    <row r="842" spans="1:9">
      <c r="A842" s="312" t="s">
        <v>72</v>
      </c>
      <c r="B842" s="303" t="s">
        <v>975</v>
      </c>
      <c r="C842" s="304" t="s">
        <v>70</v>
      </c>
      <c r="D842" s="305">
        <v>1</v>
      </c>
      <c r="E842" s="306"/>
      <c r="F842" s="385">
        <f t="shared" si="58"/>
        <v>0</v>
      </c>
      <c r="H842" s="287"/>
      <c r="I842" s="826"/>
    </row>
    <row r="843" spans="1:9" ht="25.5">
      <c r="A843" s="292" t="s">
        <v>73</v>
      </c>
      <c r="B843" s="303" t="s">
        <v>976</v>
      </c>
      <c r="C843" s="304" t="s">
        <v>70</v>
      </c>
      <c r="D843" s="305">
        <v>1</v>
      </c>
      <c r="E843" s="306"/>
      <c r="F843" s="385">
        <f t="shared" si="58"/>
        <v>0</v>
      </c>
      <c r="H843" s="287"/>
      <c r="I843" s="826"/>
    </row>
    <row r="844" spans="1:9" ht="25.5">
      <c r="A844" s="292" t="s">
        <v>74</v>
      </c>
      <c r="B844" s="303" t="s">
        <v>977</v>
      </c>
      <c r="C844" s="304" t="s">
        <v>70</v>
      </c>
      <c r="D844" s="305">
        <v>1</v>
      </c>
      <c r="E844" s="306"/>
      <c r="F844" s="385">
        <f t="shared" si="58"/>
        <v>0</v>
      </c>
      <c r="H844" s="287"/>
      <c r="I844" s="826"/>
    </row>
    <row r="845" spans="1:9">
      <c r="A845" s="292" t="s">
        <v>75</v>
      </c>
      <c r="B845" s="303" t="s">
        <v>978</v>
      </c>
      <c r="C845" s="304" t="s">
        <v>70</v>
      </c>
      <c r="D845" s="305">
        <v>1</v>
      </c>
      <c r="E845" s="306"/>
      <c r="F845" s="385">
        <f t="shared" si="58"/>
        <v>0</v>
      </c>
      <c r="H845" s="287"/>
      <c r="I845" s="826"/>
    </row>
    <row r="846" spans="1:9">
      <c r="A846" s="292" t="s">
        <v>76</v>
      </c>
      <c r="B846" s="303" t="s">
        <v>979</v>
      </c>
      <c r="C846" s="304" t="s">
        <v>70</v>
      </c>
      <c r="D846" s="305">
        <v>1</v>
      </c>
      <c r="E846" s="306"/>
      <c r="F846" s="385">
        <f t="shared" si="58"/>
        <v>0</v>
      </c>
      <c r="H846" s="287"/>
      <c r="I846" s="826"/>
    </row>
    <row r="847" spans="1:9" ht="25.5">
      <c r="A847" s="292" t="s">
        <v>77</v>
      </c>
      <c r="B847" s="303" t="s">
        <v>980</v>
      </c>
      <c r="C847" s="304" t="s">
        <v>70</v>
      </c>
      <c r="D847" s="305">
        <v>1</v>
      </c>
      <c r="E847" s="306"/>
      <c r="F847" s="385">
        <f t="shared" si="58"/>
        <v>0</v>
      </c>
      <c r="H847" s="287"/>
      <c r="I847" s="826"/>
    </row>
    <row r="848" spans="1:9">
      <c r="B848" s="303"/>
      <c r="D848" s="305"/>
      <c r="E848" s="306"/>
      <c r="I848" s="826"/>
    </row>
    <row r="849" spans="1:9">
      <c r="A849" s="292" t="s">
        <v>2034</v>
      </c>
      <c r="B849" s="303" t="s">
        <v>981</v>
      </c>
      <c r="C849" s="834"/>
      <c r="D849" s="834"/>
      <c r="E849" s="306"/>
      <c r="F849" s="395" t="str">
        <f>IF(N(E849),ROUND(E849*D851,2),"")</f>
        <v/>
      </c>
      <c r="H849" s="287"/>
      <c r="I849" s="826"/>
    </row>
    <row r="850" spans="1:9" ht="51">
      <c r="B850" s="303" t="s">
        <v>982</v>
      </c>
      <c r="D850" s="305"/>
      <c r="E850" s="306"/>
      <c r="I850" s="826"/>
    </row>
    <row r="851" spans="1:9" ht="25.5">
      <c r="B851" s="303" t="s">
        <v>983</v>
      </c>
      <c r="C851" s="304" t="s">
        <v>70</v>
      </c>
      <c r="D851" s="305">
        <v>1</v>
      </c>
      <c r="E851" s="306"/>
      <c r="F851" s="385">
        <f t="shared" ref="F851" si="59">D851*E851</f>
        <v>0</v>
      </c>
      <c r="I851" s="826"/>
    </row>
    <row r="852" spans="1:9">
      <c r="B852" s="303"/>
      <c r="D852" s="305"/>
      <c r="E852" s="306"/>
      <c r="I852" s="826"/>
    </row>
    <row r="853" spans="1:9">
      <c r="B853" s="303"/>
      <c r="D853" s="305"/>
      <c r="E853" s="306"/>
      <c r="I853" s="826"/>
    </row>
    <row r="854" spans="1:9">
      <c r="A854" s="292" t="s">
        <v>2035</v>
      </c>
      <c r="B854" s="303" t="s">
        <v>985</v>
      </c>
      <c r="H854" s="287"/>
      <c r="I854" s="826"/>
    </row>
    <row r="855" spans="1:9" ht="63.75">
      <c r="B855" s="303" t="s">
        <v>986</v>
      </c>
      <c r="D855" s="305"/>
      <c r="E855" s="306"/>
      <c r="I855" s="826"/>
    </row>
    <row r="856" spans="1:9" ht="25.5">
      <c r="B856" s="303" t="s">
        <v>983</v>
      </c>
      <c r="C856" s="304" t="s">
        <v>70</v>
      </c>
      <c r="D856" s="305">
        <v>1</v>
      </c>
      <c r="E856" s="306"/>
      <c r="F856" s="385">
        <f t="shared" ref="F856" si="60">D856*E856</f>
        <v>0</v>
      </c>
      <c r="I856" s="826"/>
    </row>
    <row r="857" spans="1:9" ht="13.5" thickBot="1">
      <c r="B857" s="303"/>
      <c r="D857" s="305"/>
      <c r="E857" s="306"/>
      <c r="F857" s="395" t="str">
        <f>IF(N(E857),ROUND(E857*D857,2),"")</f>
        <v/>
      </c>
      <c r="I857" s="826"/>
    </row>
    <row r="858" spans="1:9" ht="13.5" thickBot="1">
      <c r="A858" s="835"/>
      <c r="B858" s="393" t="s">
        <v>987</v>
      </c>
      <c r="C858" s="393"/>
      <c r="D858" s="393"/>
      <c r="E858" s="393"/>
      <c r="F858" s="393">
        <f>SUM(F839:F857)</f>
        <v>0</v>
      </c>
      <c r="G858" s="825"/>
      <c r="I858" s="826"/>
    </row>
    <row r="859" spans="1:9" ht="13.5" thickBot="1">
      <c r="B859" s="303"/>
      <c r="D859" s="305"/>
      <c r="E859" s="306"/>
      <c r="F859" s="395" t="str">
        <f>IF(N(E859),ROUND(E859*D859,2),"")</f>
        <v/>
      </c>
      <c r="I859" s="826"/>
    </row>
    <row r="860" spans="1:9" ht="13.5" thickBot="1">
      <c r="B860" s="293" t="s">
        <v>44</v>
      </c>
      <c r="C860" s="294"/>
      <c r="D860" s="295"/>
      <c r="E860" s="296"/>
      <c r="F860" s="881">
        <f>F858+F834+F758+F691+F618+F582+F569+F481+F319</f>
        <v>0</v>
      </c>
      <c r="G860" s="825"/>
      <c r="I860" s="826"/>
    </row>
    <row r="861" spans="1:9">
      <c r="B861" s="303"/>
      <c r="D861" s="305"/>
      <c r="E861" s="306"/>
      <c r="I861" s="826"/>
    </row>
    <row r="862" spans="1:9">
      <c r="A862" s="426"/>
      <c r="B862" s="285"/>
      <c r="D862" s="305"/>
      <c r="E862" s="306"/>
      <c r="I862" s="826"/>
    </row>
    <row r="863" spans="1:9">
      <c r="B863" s="303"/>
      <c r="D863" s="305"/>
      <c r="E863" s="306"/>
      <c r="I863" s="826"/>
    </row>
    <row r="864" spans="1:9">
      <c r="A864" s="427"/>
      <c r="B864" s="290"/>
      <c r="C864" s="290"/>
      <c r="D864" s="291"/>
      <c r="F864" s="392"/>
      <c r="G864" s="392"/>
      <c r="I864" s="826"/>
    </row>
    <row r="865" spans="2:9">
      <c r="B865" s="303"/>
      <c r="D865" s="305"/>
      <c r="E865" s="306"/>
      <c r="I865" s="826"/>
    </row>
    <row r="866" spans="2:9">
      <c r="B866" s="303"/>
      <c r="D866" s="305"/>
      <c r="E866" s="306"/>
    </row>
    <row r="867" spans="2:9">
      <c r="B867" s="303"/>
      <c r="D867" s="305"/>
      <c r="E867" s="306"/>
    </row>
    <row r="868" spans="2:9">
      <c r="B868" s="303"/>
      <c r="D868" s="305"/>
      <c r="E868" s="306"/>
    </row>
    <row r="869" spans="2:9">
      <c r="B869" s="303"/>
      <c r="D869" s="305"/>
      <c r="E869" s="306"/>
    </row>
    <row r="870" spans="2:9">
      <c r="B870" s="303"/>
      <c r="D870" s="305"/>
      <c r="E870" s="306"/>
    </row>
    <row r="871" spans="2:9">
      <c r="B871" s="303"/>
      <c r="D871" s="305"/>
      <c r="E871" s="306"/>
    </row>
    <row r="872" spans="2:9">
      <c r="B872" s="303"/>
      <c r="D872" s="305"/>
      <c r="E872" s="306"/>
    </row>
    <row r="873" spans="2:9">
      <c r="B873" s="303"/>
      <c r="D873" s="305"/>
      <c r="E873" s="306"/>
    </row>
    <row r="874" spans="2:9">
      <c r="B874" s="303"/>
      <c r="D874" s="305"/>
      <c r="E874" s="306"/>
    </row>
    <row r="875" spans="2:9">
      <c r="B875" s="303"/>
      <c r="D875" s="305"/>
      <c r="E875" s="306"/>
    </row>
    <row r="876" spans="2:9">
      <c r="B876" s="303"/>
      <c r="D876" s="305"/>
      <c r="E876" s="306"/>
    </row>
    <row r="877" spans="2:9">
      <c r="B877" s="303"/>
      <c r="D877" s="305"/>
      <c r="E877" s="306"/>
    </row>
    <row r="878" spans="2:9">
      <c r="B878" s="303"/>
      <c r="D878" s="305"/>
      <c r="E878" s="306"/>
    </row>
    <row r="879" spans="2:9">
      <c r="B879" s="303"/>
      <c r="D879" s="305"/>
      <c r="E879" s="306"/>
    </row>
    <row r="880" spans="2:9">
      <c r="B880" s="303"/>
      <c r="D880" s="305"/>
      <c r="E880" s="306"/>
    </row>
    <row r="881" spans="1:8">
      <c r="B881" s="303"/>
      <c r="D881" s="305"/>
      <c r="E881" s="306"/>
    </row>
    <row r="882" spans="1:8">
      <c r="B882" s="303"/>
      <c r="D882" s="305"/>
      <c r="E882" s="306"/>
    </row>
    <row r="883" spans="1:8">
      <c r="B883" s="303"/>
      <c r="D883" s="305"/>
      <c r="E883" s="306"/>
    </row>
    <row r="884" spans="1:8">
      <c r="B884" s="303"/>
      <c r="D884" s="305"/>
      <c r="E884" s="306"/>
    </row>
    <row r="885" spans="1:8">
      <c r="B885" s="303"/>
      <c r="D885" s="305"/>
      <c r="E885" s="306"/>
    </row>
    <row r="886" spans="1:8">
      <c r="B886" s="303"/>
      <c r="D886" s="305"/>
      <c r="E886" s="306"/>
    </row>
    <row r="887" spans="1:8">
      <c r="B887" s="303"/>
      <c r="D887" s="305"/>
      <c r="E887" s="306"/>
    </row>
    <row r="888" spans="1:8">
      <c r="B888" s="303"/>
      <c r="D888" s="305"/>
      <c r="E888" s="306"/>
    </row>
    <row r="889" spans="1:8">
      <c r="B889" s="303"/>
      <c r="D889" s="305"/>
      <c r="E889" s="306"/>
    </row>
    <row r="890" spans="1:8">
      <c r="B890" s="303"/>
      <c r="D890" s="305"/>
      <c r="E890" s="306"/>
    </row>
    <row r="891" spans="1:8">
      <c r="B891" s="303"/>
      <c r="D891" s="305"/>
      <c r="E891" s="306"/>
    </row>
    <row r="892" spans="1:8">
      <c r="B892" s="303"/>
      <c r="D892" s="305"/>
      <c r="E892" s="306"/>
    </row>
    <row r="893" spans="1:8">
      <c r="B893" s="303"/>
      <c r="D893" s="305"/>
      <c r="E893" s="306"/>
    </row>
    <row r="894" spans="1:8">
      <c r="B894" s="303"/>
      <c r="D894" s="305"/>
      <c r="E894" s="306"/>
    </row>
    <row r="895" spans="1:8" ht="15">
      <c r="A895" s="429"/>
      <c r="B895" s="429"/>
      <c r="C895" s="429"/>
      <c r="D895" s="429"/>
      <c r="E895" s="429"/>
      <c r="F895" s="397"/>
      <c r="G895" s="397"/>
      <c r="H895" s="409"/>
    </row>
    <row r="896" spans="1:8" ht="15">
      <c r="A896" s="429"/>
      <c r="B896" s="429"/>
      <c r="C896" s="429"/>
      <c r="D896" s="429"/>
      <c r="E896" s="429"/>
      <c r="F896" s="397"/>
      <c r="G896" s="397"/>
      <c r="H896" s="409"/>
    </row>
    <row r="897" spans="1:8" ht="15">
      <c r="A897" s="429"/>
      <c r="B897" s="429"/>
      <c r="C897" s="429"/>
      <c r="D897" s="429"/>
      <c r="E897" s="429"/>
      <c r="F897" s="397"/>
      <c r="G897" s="397"/>
      <c r="H897" s="409"/>
    </row>
    <row r="898" spans="1:8" ht="15">
      <c r="A898" s="429"/>
      <c r="B898" s="429"/>
      <c r="C898" s="429"/>
      <c r="D898" s="429"/>
      <c r="E898" s="429"/>
      <c r="F898" s="397"/>
      <c r="G898" s="397"/>
      <c r="H898" s="409"/>
    </row>
    <row r="899" spans="1:8" ht="15">
      <c r="A899" s="429"/>
      <c r="B899" s="429"/>
      <c r="C899" s="429"/>
      <c r="D899" s="429"/>
      <c r="E899" s="429"/>
      <c r="F899" s="397"/>
      <c r="G899" s="397"/>
      <c r="H899" s="409"/>
    </row>
    <row r="900" spans="1:8" ht="15">
      <c r="A900" s="429"/>
      <c r="B900" s="429"/>
      <c r="C900" s="429"/>
      <c r="D900" s="429"/>
      <c r="E900" s="429"/>
      <c r="F900" s="397"/>
      <c r="G900" s="397"/>
      <c r="H900" s="409"/>
    </row>
    <row r="901" spans="1:8">
      <c r="B901" s="303"/>
      <c r="D901" s="305"/>
    </row>
    <row r="902" spans="1:8">
      <c r="B902" s="303"/>
      <c r="D902" s="305"/>
    </row>
    <row r="903" spans="1:8">
      <c r="B903" s="303"/>
      <c r="D903" s="305"/>
    </row>
    <row r="904" spans="1:8">
      <c r="B904" s="303"/>
      <c r="D904" s="305"/>
    </row>
    <row r="905" spans="1:8">
      <c r="B905" s="303"/>
      <c r="D905" s="305"/>
    </row>
    <row r="906" spans="1:8">
      <c r="B906" s="303"/>
      <c r="D906" s="305"/>
    </row>
    <row r="907" spans="1:8">
      <c r="B907" s="303"/>
      <c r="D907" s="305"/>
    </row>
    <row r="908" spans="1:8">
      <c r="B908" s="303"/>
      <c r="D908" s="305"/>
    </row>
    <row r="909" spans="1:8">
      <c r="B909" s="303"/>
      <c r="D909" s="305"/>
    </row>
    <row r="910" spans="1:8">
      <c r="B910" s="126"/>
      <c r="C910" s="122"/>
      <c r="D910" s="123"/>
      <c r="E910" s="286"/>
      <c r="F910" s="391"/>
      <c r="G910" s="391"/>
    </row>
    <row r="911" spans="1:8">
      <c r="B911" s="303"/>
      <c r="D911" s="305"/>
    </row>
    <row r="912" spans="1:8">
      <c r="B912" s="303"/>
      <c r="D912" s="305"/>
    </row>
    <row r="913" spans="2:4">
      <c r="B913" s="303"/>
      <c r="D913" s="305"/>
    </row>
    <row r="914" spans="2:4">
      <c r="B914" s="303"/>
      <c r="D914" s="305"/>
    </row>
    <row r="915" spans="2:4">
      <c r="B915" s="303"/>
      <c r="D915" s="305"/>
    </row>
    <row r="916" spans="2:4">
      <c r="B916" s="303"/>
      <c r="D916" s="305"/>
    </row>
    <row r="917" spans="2:4">
      <c r="B917" s="303"/>
      <c r="D917" s="305"/>
    </row>
    <row r="918" spans="2:4">
      <c r="B918" s="303"/>
      <c r="D918" s="305"/>
    </row>
    <row r="919" spans="2:4">
      <c r="B919" s="303"/>
      <c r="D919" s="305"/>
    </row>
    <row r="920" spans="2:4">
      <c r="B920" s="303"/>
      <c r="D920" s="305"/>
    </row>
    <row r="921" spans="2:4">
      <c r="B921" s="303"/>
      <c r="D921" s="305"/>
    </row>
    <row r="922" spans="2:4">
      <c r="B922" s="303"/>
      <c r="D922" s="305"/>
    </row>
    <row r="923" spans="2:4">
      <c r="B923" s="303"/>
      <c r="D923" s="305"/>
    </row>
    <row r="924" spans="2:4">
      <c r="B924" s="303"/>
      <c r="D924" s="305"/>
    </row>
    <row r="925" spans="2:4">
      <c r="B925" s="303"/>
      <c r="D925" s="305"/>
    </row>
    <row r="926" spans="2:4">
      <c r="B926" s="303"/>
      <c r="D926" s="305"/>
    </row>
    <row r="927" spans="2:4">
      <c r="B927" s="303"/>
      <c r="D927" s="305"/>
    </row>
    <row r="928" spans="2:4">
      <c r="B928" s="303"/>
      <c r="D928" s="305"/>
    </row>
    <row r="929" spans="2:5">
      <c r="B929" s="303"/>
      <c r="D929" s="305"/>
    </row>
    <row r="930" spans="2:5">
      <c r="B930" s="303"/>
      <c r="D930" s="305"/>
    </row>
    <row r="931" spans="2:5">
      <c r="B931" s="303"/>
      <c r="D931" s="305"/>
    </row>
    <row r="932" spans="2:5">
      <c r="B932" s="303"/>
      <c r="D932" s="305"/>
    </row>
    <row r="933" spans="2:5">
      <c r="B933" s="303"/>
      <c r="D933" s="305"/>
    </row>
    <row r="934" spans="2:5">
      <c r="B934" s="303"/>
      <c r="D934" s="305"/>
    </row>
    <row r="935" spans="2:5">
      <c r="B935" s="303"/>
      <c r="D935" s="305"/>
    </row>
    <row r="936" spans="2:5">
      <c r="B936" s="313"/>
      <c r="D936" s="305"/>
    </row>
    <row r="937" spans="2:5">
      <c r="B937" s="303"/>
      <c r="D937" s="305"/>
    </row>
    <row r="938" spans="2:5">
      <c r="B938" s="834"/>
      <c r="C938" s="834"/>
      <c r="D938" s="834"/>
      <c r="E938" s="834"/>
    </row>
    <row r="939" spans="2:5">
      <c r="C939" s="834"/>
      <c r="D939" s="307"/>
    </row>
    <row r="940" spans="2:5">
      <c r="C940" s="834"/>
      <c r="D940" s="307"/>
    </row>
  </sheetData>
  <mergeCells count="3">
    <mergeCell ref="D1:F2"/>
    <mergeCell ref="C28:F28"/>
    <mergeCell ref="C29:F29"/>
  </mergeCells>
  <pageMargins left="0.25" right="0.25" top="0.75" bottom="0.75" header="0.3" footer="0.3"/>
  <pageSetup paperSize="9" scale="97" fitToHeight="0" orientation="portrait" r:id="rId1"/>
  <headerFooter alignWithMargins="0"/>
  <rowBreaks count="37" manualBreakCount="37">
    <brk id="58" max="5" man="1"/>
    <brk id="113" max="16383" man="1"/>
    <brk id="124" max="5" man="1"/>
    <brk id="157" max="5" man="1"/>
    <brk id="184" max="16383" man="1"/>
    <brk id="207" max="16383" man="1"/>
    <brk id="222" max="16383" man="1"/>
    <brk id="262" max="5" man="1"/>
    <brk id="284" max="5" man="1"/>
    <brk id="298" max="16383" man="1"/>
    <brk id="314" max="5" man="1"/>
    <brk id="319" max="16383" man="1"/>
    <brk id="355" max="16383" man="1"/>
    <brk id="391" max="16383" man="1"/>
    <brk id="429" max="16383" man="1"/>
    <brk id="463" max="5" man="1"/>
    <brk id="481" max="16383" man="1"/>
    <brk id="496" max="16383" man="1"/>
    <brk id="508" max="16383" man="1"/>
    <brk id="516" max="5" man="1"/>
    <brk id="520" max="16383" man="1"/>
    <brk id="532" max="16383" man="1"/>
    <brk id="544" max="16383" man="1"/>
    <brk id="556" max="16383" man="1"/>
    <brk id="570" max="5" man="1"/>
    <brk id="583" max="5" man="1"/>
    <brk id="603" max="5" man="1"/>
    <brk id="619" max="5" man="1"/>
    <brk id="653" max="16383" man="1"/>
    <brk id="681" max="5" man="1"/>
    <brk id="691" max="16383" man="1"/>
    <brk id="715" max="5" man="1"/>
    <brk id="733" max="5" man="1"/>
    <brk id="758" max="16383" man="1"/>
    <brk id="791" max="16383" man="1"/>
    <brk id="819" max="5" man="1"/>
    <brk id="8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H298"/>
  <sheetViews>
    <sheetView showZeros="0" view="pageBreakPreview" topLeftCell="A295" zoomScale="90" zoomScaleNormal="100" zoomScaleSheetLayoutView="90" workbookViewId="0">
      <selection activeCell="G24" sqref="G24"/>
    </sheetView>
  </sheetViews>
  <sheetFormatPr defaultColWidth="9.140625" defaultRowHeight="12.75"/>
  <cols>
    <col min="1" max="1" width="12.7109375" style="292" customWidth="1"/>
    <col min="2" max="2" width="40.7109375" style="170" customWidth="1"/>
    <col min="3" max="3" width="7.28515625" style="304" customWidth="1"/>
    <col min="4" max="4" width="10.7109375" style="308" customWidth="1"/>
    <col min="5" max="5" width="13.7109375" style="287" customWidth="1"/>
    <col min="6" max="6" width="16.7109375" style="395" customWidth="1"/>
    <col min="7" max="7" width="13.7109375" style="287" customWidth="1"/>
    <col min="8" max="8" width="12.5703125" style="834" bestFit="1" customWidth="1"/>
    <col min="9" max="16384" width="9.140625" style="834"/>
  </cols>
  <sheetData>
    <row r="1" spans="1:7" s="257" customFormat="1" ht="12.75" customHeight="1">
      <c r="A1" s="381"/>
      <c r="B1" s="382" t="s">
        <v>202</v>
      </c>
      <c r="C1" s="383" t="s">
        <v>148</v>
      </c>
      <c r="D1" s="959" t="s">
        <v>273</v>
      </c>
      <c r="E1" s="959"/>
      <c r="F1" s="959"/>
    </row>
    <row r="2" spans="1:7" s="257" customFormat="1">
      <c r="A2" s="61" t="s">
        <v>1</v>
      </c>
      <c r="B2" s="82" t="s">
        <v>203</v>
      </c>
      <c r="C2" s="83"/>
      <c r="D2" s="936"/>
      <c r="E2" s="936"/>
      <c r="F2" s="936"/>
    </row>
    <row r="3" spans="1:7" s="257" customFormat="1">
      <c r="A3" s="61"/>
      <c r="B3" s="2" t="s">
        <v>204</v>
      </c>
      <c r="C3" s="83"/>
      <c r="D3" s="84"/>
      <c r="E3" s="85"/>
      <c r="F3" s="386"/>
      <c r="G3" s="85"/>
    </row>
    <row r="4" spans="1:7">
      <c r="A4" s="62"/>
      <c r="B4" s="8"/>
      <c r="C4" s="86" t="s">
        <v>2</v>
      </c>
      <c r="D4" s="63" t="s">
        <v>274</v>
      </c>
      <c r="E4" s="87"/>
      <c r="F4" s="387"/>
      <c r="G4" s="85"/>
    </row>
    <row r="5" spans="1:7">
      <c r="A5" s="425"/>
      <c r="B5" s="262"/>
      <c r="C5" s="279"/>
      <c r="D5" s="280"/>
      <c r="E5" s="282"/>
      <c r="F5" s="389"/>
      <c r="G5" s="282"/>
    </row>
    <row r="6" spans="1:7">
      <c r="A6" s="425"/>
      <c r="B6" s="262"/>
      <c r="C6" s="279"/>
      <c r="D6" s="280"/>
      <c r="E6" s="282"/>
      <c r="F6" s="389"/>
      <c r="G6" s="282"/>
    </row>
    <row r="7" spans="1:7">
      <c r="A7" s="425"/>
      <c r="B7" s="262"/>
      <c r="C7" s="279"/>
      <c r="D7" s="280"/>
      <c r="E7" s="282"/>
      <c r="F7" s="389"/>
      <c r="G7" s="282"/>
    </row>
    <row r="8" spans="1:7">
      <c r="A8" s="425"/>
      <c r="B8" s="262"/>
      <c r="C8" s="279"/>
      <c r="D8" s="280"/>
      <c r="E8" s="282"/>
      <c r="F8" s="389"/>
      <c r="G8" s="282"/>
    </row>
    <row r="9" spans="1:7">
      <c r="A9" s="425"/>
      <c r="B9" s="262"/>
      <c r="C9" s="279"/>
      <c r="D9" s="280"/>
      <c r="E9" s="282"/>
      <c r="F9" s="389"/>
      <c r="G9" s="282"/>
    </row>
    <row r="10" spans="1:7">
      <c r="A10" s="425"/>
      <c r="B10" s="262"/>
      <c r="C10" s="279"/>
      <c r="D10" s="280"/>
      <c r="E10" s="282"/>
      <c r="F10" s="389"/>
      <c r="G10" s="282"/>
    </row>
    <row r="11" spans="1:7">
      <c r="A11" s="425"/>
      <c r="B11" s="262"/>
      <c r="C11" s="279"/>
      <c r="D11" s="280"/>
      <c r="E11" s="282"/>
      <c r="F11" s="389"/>
      <c r="G11" s="282"/>
    </row>
    <row r="12" spans="1:7">
      <c r="A12" s="425"/>
      <c r="B12" s="262"/>
      <c r="C12" s="279"/>
      <c r="D12" s="280"/>
      <c r="E12" s="282"/>
      <c r="F12" s="389"/>
      <c r="G12" s="282"/>
    </row>
    <row r="13" spans="1:7">
      <c r="A13" s="425"/>
      <c r="B13" s="262"/>
      <c r="C13" s="279"/>
      <c r="D13" s="280"/>
      <c r="E13" s="282"/>
      <c r="F13" s="389"/>
      <c r="G13" s="282"/>
    </row>
    <row r="14" spans="1:7">
      <c r="A14" s="425"/>
      <c r="B14" s="262"/>
      <c r="C14" s="279"/>
      <c r="D14" s="280"/>
      <c r="E14" s="282"/>
      <c r="F14" s="389"/>
      <c r="G14" s="282"/>
    </row>
    <row r="15" spans="1:7">
      <c r="A15" s="425"/>
      <c r="B15" s="262"/>
      <c r="C15" s="279"/>
      <c r="D15" s="280"/>
      <c r="E15" s="282"/>
      <c r="F15" s="389"/>
      <c r="G15" s="282"/>
    </row>
    <row r="16" spans="1:7">
      <c r="A16" s="425"/>
      <c r="B16" s="262"/>
      <c r="C16" s="279"/>
      <c r="D16" s="280"/>
      <c r="E16" s="282"/>
      <c r="F16" s="389"/>
      <c r="G16" s="282"/>
    </row>
    <row r="17" spans="1:7">
      <c r="A17" s="425"/>
      <c r="B17" s="262"/>
      <c r="C17" s="279"/>
      <c r="D17" s="280"/>
      <c r="E17" s="282"/>
      <c r="F17" s="389"/>
      <c r="G17" s="282"/>
    </row>
    <row r="18" spans="1:7">
      <c r="A18" s="425"/>
      <c r="B18" s="262"/>
      <c r="C18" s="279"/>
      <c r="D18" s="280"/>
      <c r="E18" s="282"/>
      <c r="F18" s="389"/>
      <c r="G18" s="282"/>
    </row>
    <row r="19" spans="1:7" ht="15.75">
      <c r="B19" s="264" t="s">
        <v>656</v>
      </c>
      <c r="C19" s="264"/>
      <c r="D19" s="264"/>
      <c r="E19" s="264"/>
      <c r="F19" s="389"/>
      <c r="G19" s="264"/>
    </row>
    <row r="20" spans="1:7" ht="15.75">
      <c r="A20" s="425"/>
      <c r="B20" s="266" t="s">
        <v>988</v>
      </c>
      <c r="C20" s="314"/>
      <c r="D20" s="315"/>
      <c r="E20" s="314"/>
      <c r="F20" s="389"/>
      <c r="G20" s="314"/>
    </row>
    <row r="21" spans="1:7">
      <c r="A21" s="425"/>
      <c r="B21" s="269"/>
      <c r="C21" s="316"/>
      <c r="D21" s="317"/>
      <c r="E21" s="282"/>
      <c r="F21" s="389"/>
      <c r="G21" s="282"/>
    </row>
    <row r="22" spans="1:7">
      <c r="A22" s="425"/>
      <c r="B22" s="269"/>
      <c r="C22" s="316"/>
      <c r="D22" s="317"/>
      <c r="E22" s="282"/>
      <c r="F22" s="389"/>
      <c r="G22" s="282"/>
    </row>
    <row r="23" spans="1:7">
      <c r="A23" s="425"/>
      <c r="B23" s="272"/>
      <c r="C23" s="314"/>
      <c r="D23" s="315"/>
      <c r="E23" s="314"/>
      <c r="F23" s="389"/>
      <c r="G23" s="314"/>
    </row>
    <row r="24" spans="1:7" s="257" customFormat="1">
      <c r="A24" s="258"/>
      <c r="B24" s="190" t="s">
        <v>0</v>
      </c>
      <c r="C24" s="191" t="s">
        <v>390</v>
      </c>
      <c r="D24" s="192"/>
      <c r="E24" s="192"/>
      <c r="F24" s="389"/>
      <c r="G24" s="192"/>
    </row>
    <row r="25" spans="1:7" s="257" customFormat="1">
      <c r="A25" s="258"/>
      <c r="B25" s="190"/>
      <c r="C25" s="191" t="s">
        <v>391</v>
      </c>
      <c r="D25" s="192"/>
      <c r="E25" s="192"/>
      <c r="F25" s="389"/>
      <c r="G25" s="192"/>
    </row>
    <row r="26" spans="1:7" s="257" customFormat="1">
      <c r="A26" s="258"/>
      <c r="B26" s="190"/>
      <c r="C26" s="191" t="s">
        <v>392</v>
      </c>
      <c r="D26" s="192"/>
      <c r="E26" s="192"/>
      <c r="F26" s="389"/>
      <c r="G26" s="192"/>
    </row>
    <row r="27" spans="1:7" s="257" customFormat="1">
      <c r="A27" s="258"/>
      <c r="B27" s="190"/>
      <c r="C27" s="191"/>
      <c r="D27" s="192"/>
      <c r="E27" s="192"/>
      <c r="F27" s="389"/>
      <c r="G27" s="192"/>
    </row>
    <row r="28" spans="1:7" s="257" customFormat="1" ht="12.75" customHeight="1">
      <c r="A28" s="258"/>
      <c r="B28" s="190" t="s">
        <v>3</v>
      </c>
      <c r="C28" s="960" t="s">
        <v>393</v>
      </c>
      <c r="D28" s="960"/>
      <c r="E28" s="960"/>
      <c r="F28" s="960"/>
      <c r="G28" s="256"/>
    </row>
    <row r="29" spans="1:7" s="257" customFormat="1" ht="12.75" customHeight="1">
      <c r="A29" s="258"/>
      <c r="B29" s="190"/>
      <c r="C29" s="960" t="s">
        <v>394</v>
      </c>
      <c r="D29" s="960"/>
      <c r="E29" s="960"/>
      <c r="F29" s="960"/>
      <c r="G29" s="256"/>
    </row>
    <row r="30" spans="1:7" s="257" customFormat="1" ht="12.75" customHeight="1">
      <c r="A30" s="258"/>
      <c r="B30" s="190"/>
      <c r="C30" s="874"/>
      <c r="D30" s="874"/>
      <c r="E30" s="874"/>
      <c r="F30" s="655"/>
      <c r="G30" s="874"/>
    </row>
    <row r="31" spans="1:7" s="257" customFormat="1" ht="12.75" customHeight="1">
      <c r="A31" s="258"/>
      <c r="B31" s="190"/>
      <c r="C31" s="193"/>
      <c r="D31" s="193"/>
      <c r="E31" s="193"/>
      <c r="F31" s="389"/>
      <c r="G31" s="193"/>
    </row>
    <row r="32" spans="1:7" s="257" customFormat="1">
      <c r="A32" s="258"/>
      <c r="B32" s="190"/>
      <c r="C32" s="193"/>
      <c r="D32" s="192"/>
      <c r="E32" s="192"/>
      <c r="F32" s="389"/>
      <c r="G32" s="192"/>
    </row>
    <row r="33" spans="1:7" s="257" customFormat="1">
      <c r="A33" s="258"/>
      <c r="B33" s="190"/>
      <c r="C33" s="193"/>
      <c r="D33" s="192"/>
      <c r="E33" s="192"/>
      <c r="F33" s="389"/>
      <c r="G33" s="192"/>
    </row>
    <row r="34" spans="1:7" s="257" customFormat="1">
      <c r="A34" s="258"/>
      <c r="B34" s="190" t="s">
        <v>2</v>
      </c>
      <c r="C34" s="194" t="s">
        <v>274</v>
      </c>
      <c r="D34" s="195"/>
      <c r="E34" s="192"/>
      <c r="F34" s="389"/>
      <c r="G34" s="192"/>
    </row>
    <row r="35" spans="1:7" s="257" customFormat="1">
      <c r="A35" s="258"/>
      <c r="B35" s="190" t="s">
        <v>4</v>
      </c>
      <c r="C35" s="194" t="s">
        <v>281</v>
      </c>
      <c r="D35" s="195"/>
      <c r="E35" s="192"/>
      <c r="F35" s="389"/>
      <c r="G35" s="192"/>
    </row>
    <row r="36" spans="1:7" s="830" customFormat="1">
      <c r="A36" s="5"/>
      <c r="B36" s="20" t="s">
        <v>5</v>
      </c>
      <c r="C36" s="152" t="s">
        <v>284</v>
      </c>
      <c r="D36" s="280"/>
      <c r="E36" s="282"/>
      <c r="F36" s="389"/>
      <c r="G36" s="282"/>
    </row>
    <row r="37" spans="1:7" s="257" customFormat="1">
      <c r="A37" s="258"/>
      <c r="B37" s="182"/>
      <c r="C37" s="183"/>
      <c r="D37" s="196"/>
      <c r="E37" s="184"/>
      <c r="F37" s="389"/>
      <c r="G37" s="184"/>
    </row>
    <row r="38" spans="1:7" s="257" customFormat="1">
      <c r="A38" s="258"/>
      <c r="B38" s="269" t="s">
        <v>2905</v>
      </c>
      <c r="C38" s="648" t="s">
        <v>2909</v>
      </c>
      <c r="D38" s="931"/>
      <c r="E38" s="648"/>
      <c r="F38" s="389"/>
      <c r="G38" s="184"/>
    </row>
    <row r="39" spans="1:7">
      <c r="A39" s="425"/>
      <c r="B39" s="278"/>
      <c r="C39" s="279"/>
      <c r="D39" s="698"/>
      <c r="E39" s="281"/>
      <c r="F39" s="389"/>
      <c r="G39" s="281"/>
    </row>
    <row r="40" spans="1:7">
      <c r="A40" s="425"/>
      <c r="B40" s="278"/>
      <c r="C40" s="279"/>
      <c r="D40" s="280"/>
      <c r="E40" s="281"/>
      <c r="F40" s="389"/>
      <c r="G40" s="281"/>
    </row>
    <row r="41" spans="1:7">
      <c r="A41" s="425"/>
      <c r="B41" s="278"/>
      <c r="C41" s="279"/>
      <c r="D41" s="283"/>
      <c r="E41" s="281"/>
      <c r="F41" s="389"/>
      <c r="G41" s="281"/>
    </row>
    <row r="42" spans="1:7">
      <c r="A42" s="425"/>
      <c r="B42" s="278"/>
      <c r="C42" s="279"/>
      <c r="D42" s="280"/>
      <c r="E42" s="281"/>
      <c r="F42" s="389"/>
      <c r="G42" s="281"/>
    </row>
    <row r="43" spans="1:7">
      <c r="A43" s="425"/>
      <c r="B43" s="278"/>
      <c r="C43" s="279"/>
      <c r="D43" s="280"/>
      <c r="E43" s="281"/>
      <c r="F43" s="389"/>
      <c r="G43" s="281"/>
    </row>
    <row r="44" spans="1:7">
      <c r="A44" s="425"/>
      <c r="B44" s="278"/>
      <c r="C44" s="279"/>
      <c r="D44" s="280"/>
      <c r="E44" s="281"/>
      <c r="F44" s="389"/>
      <c r="G44" s="281"/>
    </row>
    <row r="45" spans="1:7">
      <c r="A45" s="425"/>
      <c r="B45" s="278"/>
      <c r="C45" s="279"/>
      <c r="D45" s="280"/>
      <c r="E45" s="281"/>
      <c r="F45" s="389"/>
      <c r="G45" s="281"/>
    </row>
    <row r="46" spans="1:7">
      <c r="A46" s="425"/>
      <c r="B46" s="278"/>
      <c r="C46" s="279"/>
      <c r="D46" s="280"/>
      <c r="E46" s="281"/>
      <c r="F46" s="389"/>
      <c r="G46" s="281"/>
    </row>
    <row r="47" spans="1:7">
      <c r="A47" s="425"/>
      <c r="B47" s="278"/>
      <c r="C47" s="279"/>
      <c r="D47" s="280"/>
      <c r="E47" s="281"/>
      <c r="F47" s="389"/>
      <c r="G47" s="281"/>
    </row>
    <row r="48" spans="1:7">
      <c r="A48" s="425"/>
      <c r="B48" s="278"/>
      <c r="C48" s="279"/>
      <c r="D48" s="280"/>
      <c r="E48" s="281"/>
      <c r="F48" s="389"/>
      <c r="G48" s="281"/>
    </row>
    <row r="49" spans="1:7">
      <c r="A49" s="425"/>
      <c r="B49" s="278"/>
      <c r="C49" s="279"/>
      <c r="D49" s="280"/>
      <c r="E49" s="281"/>
      <c r="F49" s="389"/>
      <c r="G49" s="281"/>
    </row>
    <row r="50" spans="1:7">
      <c r="A50" s="425"/>
      <c r="B50" s="278"/>
      <c r="C50" s="279"/>
      <c r="D50" s="280"/>
      <c r="E50" s="281"/>
      <c r="F50" s="389"/>
      <c r="G50" s="281"/>
    </row>
    <row r="51" spans="1:7">
      <c r="A51" s="425"/>
      <c r="B51" s="278"/>
      <c r="C51" s="279"/>
      <c r="D51" s="280"/>
      <c r="E51" s="281"/>
      <c r="F51" s="389"/>
      <c r="G51" s="281"/>
    </row>
    <row r="52" spans="1:7">
      <c r="A52" s="425"/>
      <c r="B52" s="278"/>
      <c r="C52" s="279"/>
      <c r="D52" s="280"/>
      <c r="E52" s="281"/>
      <c r="F52" s="389"/>
      <c r="G52" s="281"/>
    </row>
    <row r="53" spans="1:7">
      <c r="A53" s="425"/>
      <c r="B53" s="278"/>
      <c r="C53" s="279"/>
      <c r="D53" s="280"/>
      <c r="E53" s="281"/>
      <c r="F53" s="389"/>
      <c r="G53" s="281"/>
    </row>
    <row r="54" spans="1:7">
      <c r="A54" s="425"/>
      <c r="B54" s="278"/>
      <c r="C54" s="279"/>
      <c r="D54" s="280"/>
      <c r="E54" s="281"/>
      <c r="F54" s="389"/>
      <c r="G54" s="281"/>
    </row>
    <row r="55" spans="1:7">
      <c r="A55" s="278"/>
      <c r="B55" s="278"/>
      <c r="C55" s="278"/>
      <c r="D55" s="278"/>
      <c r="E55" s="278"/>
      <c r="F55" s="658"/>
      <c r="G55" s="278"/>
    </row>
    <row r="56" spans="1:7">
      <c r="A56" s="278"/>
      <c r="B56" s="278"/>
      <c r="C56" s="278"/>
      <c r="D56" s="278"/>
      <c r="E56" s="278"/>
      <c r="F56" s="658"/>
      <c r="G56" s="278"/>
    </row>
    <row r="57" spans="1:7">
      <c r="A57" s="278"/>
      <c r="B57" s="278"/>
      <c r="C57" s="278"/>
      <c r="D57" s="278"/>
      <c r="E57" s="278"/>
      <c r="F57" s="658"/>
      <c r="G57" s="278"/>
    </row>
    <row r="58" spans="1:7">
      <c r="A58" s="425"/>
      <c r="B58" s="278"/>
      <c r="C58" s="279"/>
      <c r="D58" s="280"/>
      <c r="E58" s="281"/>
      <c r="F58" s="389"/>
      <c r="G58" s="281"/>
    </row>
    <row r="59" spans="1:7">
      <c r="A59" s="425"/>
      <c r="B59" s="278"/>
      <c r="C59" s="279"/>
      <c r="D59" s="283"/>
      <c r="E59" s="281"/>
      <c r="F59" s="389"/>
      <c r="G59" s="281"/>
    </row>
    <row r="60" spans="1:7">
      <c r="A60" s="425"/>
      <c r="B60" s="278"/>
      <c r="C60" s="279"/>
      <c r="D60" s="280"/>
      <c r="E60" s="281"/>
      <c r="F60" s="389"/>
      <c r="G60" s="281"/>
    </row>
    <row r="61" spans="1:7">
      <c r="A61" s="425"/>
      <c r="B61" s="278"/>
      <c r="C61" s="279"/>
      <c r="D61" s="283"/>
      <c r="E61" s="281"/>
      <c r="F61" s="389"/>
      <c r="G61" s="281"/>
    </row>
    <row r="62" spans="1:7">
      <c r="A62" s="425"/>
      <c r="B62" s="278"/>
      <c r="C62" s="279"/>
      <c r="D62" s="280"/>
      <c r="E62" s="281"/>
      <c r="F62" s="389"/>
      <c r="G62" s="281"/>
    </row>
    <row r="63" spans="1:7">
      <c r="A63" s="425"/>
      <c r="B63" s="278"/>
      <c r="C63" s="279"/>
      <c r="D63" s="280"/>
      <c r="E63" s="281"/>
      <c r="F63" s="389"/>
      <c r="G63" s="281"/>
    </row>
    <row r="64" spans="1:7">
      <c r="A64" s="425"/>
      <c r="B64" s="278"/>
      <c r="C64" s="279"/>
      <c r="D64" s="280"/>
      <c r="E64" s="281"/>
      <c r="F64" s="389"/>
      <c r="G64" s="281"/>
    </row>
    <row r="65" spans="1:7">
      <c r="A65" s="426"/>
      <c r="B65" s="285" t="s">
        <v>15</v>
      </c>
      <c r="C65" s="122"/>
      <c r="D65" s="123"/>
      <c r="E65" s="286"/>
      <c r="F65" s="391"/>
      <c r="G65" s="286"/>
    </row>
    <row r="66" spans="1:7">
      <c r="A66" s="835"/>
      <c r="B66" s="126"/>
      <c r="C66" s="122"/>
      <c r="D66" s="123"/>
      <c r="E66" s="286"/>
      <c r="F66" s="391"/>
      <c r="G66" s="286"/>
    </row>
    <row r="67" spans="1:7">
      <c r="A67" s="318" t="s">
        <v>1494</v>
      </c>
      <c r="B67" s="285" t="s">
        <v>989</v>
      </c>
      <c r="C67" s="122"/>
      <c r="D67" s="123"/>
      <c r="E67" s="286"/>
      <c r="F67" s="391"/>
      <c r="G67" s="286"/>
    </row>
    <row r="68" spans="1:7">
      <c r="A68" s="835"/>
      <c r="B68" s="126"/>
      <c r="C68" s="122"/>
      <c r="D68" s="123"/>
      <c r="E68" s="286"/>
      <c r="F68" s="391"/>
      <c r="G68" s="286"/>
    </row>
    <row r="69" spans="1:7">
      <c r="A69" s="835" t="s">
        <v>414</v>
      </c>
      <c r="B69" s="126" t="str">
        <f>B129</f>
        <v>INSTALACIJA VATRODOJAVE</v>
      </c>
      <c r="C69" s="122"/>
      <c r="D69" s="123"/>
      <c r="F69" s="391">
        <f>F298</f>
        <v>0</v>
      </c>
    </row>
    <row r="70" spans="1:7">
      <c r="A70" s="835"/>
      <c r="B70" s="126"/>
      <c r="C70" s="122"/>
      <c r="D70" s="123"/>
      <c r="F70" s="391"/>
    </row>
    <row r="71" spans="1:7">
      <c r="A71" s="835"/>
      <c r="B71" s="384" t="s">
        <v>2211</v>
      </c>
      <c r="C71" s="877"/>
      <c r="D71" s="878"/>
      <c r="E71" s="452"/>
      <c r="F71" s="626">
        <f>SUM(F61:F70)</f>
        <v>0</v>
      </c>
      <c r="G71" s="123"/>
    </row>
    <row r="72" spans="1:7" customFormat="1" ht="15"/>
    <row r="73" spans="1:7" customFormat="1" ht="15"/>
    <row r="74" spans="1:7">
      <c r="A74" s="835"/>
      <c r="B74" s="126"/>
      <c r="C74" s="122"/>
      <c r="D74" s="123"/>
      <c r="E74" s="123"/>
      <c r="F74" s="391"/>
      <c r="G74" s="123"/>
    </row>
    <row r="75" spans="1:7">
      <c r="A75" s="835"/>
      <c r="B75" s="126"/>
      <c r="C75" s="122"/>
      <c r="D75" s="123"/>
      <c r="E75" s="123"/>
      <c r="F75" s="391"/>
      <c r="G75" s="123"/>
    </row>
    <row r="76" spans="1:7">
      <c r="A76" s="835"/>
      <c r="B76" s="126"/>
      <c r="C76" s="122"/>
      <c r="D76" s="123"/>
      <c r="E76" s="123"/>
      <c r="F76" s="391"/>
      <c r="G76" s="123"/>
    </row>
    <row r="77" spans="1:7">
      <c r="A77" s="835"/>
      <c r="B77" s="126"/>
      <c r="C77" s="122"/>
      <c r="D77" s="123"/>
      <c r="E77" s="123"/>
      <c r="F77" s="391"/>
      <c r="G77" s="123"/>
    </row>
    <row r="78" spans="1:7">
      <c r="A78" s="835"/>
      <c r="B78" s="126"/>
      <c r="C78" s="122"/>
      <c r="D78" s="123"/>
      <c r="E78" s="123"/>
      <c r="F78" s="391"/>
      <c r="G78" s="123"/>
    </row>
    <row r="79" spans="1:7">
      <c r="A79" s="835"/>
      <c r="B79" s="126"/>
      <c r="C79" s="122"/>
      <c r="D79" s="123"/>
      <c r="E79" s="123"/>
      <c r="F79" s="391"/>
      <c r="G79" s="123"/>
    </row>
    <row r="80" spans="1:7">
      <c r="A80" s="835"/>
      <c r="B80" s="126"/>
      <c r="C80" s="122"/>
      <c r="D80" s="123"/>
      <c r="E80" s="123"/>
      <c r="F80" s="391"/>
      <c r="G80" s="123"/>
    </row>
    <row r="81" spans="1:7">
      <c r="A81" s="835"/>
      <c r="B81" s="126"/>
      <c r="C81" s="122"/>
      <c r="D81" s="123"/>
      <c r="E81" s="123"/>
      <c r="F81" s="391"/>
      <c r="G81" s="123"/>
    </row>
    <row r="82" spans="1:7">
      <c r="A82" s="835"/>
      <c r="B82" s="126"/>
      <c r="C82" s="122"/>
      <c r="D82" s="123"/>
      <c r="E82" s="123"/>
      <c r="F82" s="391"/>
      <c r="G82" s="123"/>
    </row>
    <row r="83" spans="1:7">
      <c r="A83" s="835"/>
      <c r="B83" s="126"/>
      <c r="C83" s="122"/>
      <c r="D83" s="123"/>
      <c r="E83" s="123"/>
      <c r="F83" s="391"/>
      <c r="G83" s="123"/>
    </row>
    <row r="84" spans="1:7">
      <c r="A84" s="835"/>
      <c r="B84" s="126"/>
      <c r="C84" s="122"/>
      <c r="D84" s="123"/>
      <c r="E84" s="123"/>
      <c r="F84" s="391"/>
      <c r="G84" s="123"/>
    </row>
    <row r="85" spans="1:7">
      <c r="A85" s="835"/>
      <c r="B85" s="126"/>
      <c r="C85" s="122"/>
      <c r="D85" s="123"/>
      <c r="E85" s="123"/>
      <c r="F85" s="391"/>
      <c r="G85" s="123"/>
    </row>
    <row r="86" spans="1:7">
      <c r="A86" s="835"/>
      <c r="B86" s="126"/>
      <c r="C86" s="122"/>
      <c r="D86" s="123"/>
      <c r="E86" s="123"/>
      <c r="F86" s="391"/>
      <c r="G86" s="123"/>
    </row>
    <row r="87" spans="1:7">
      <c r="A87" s="835"/>
      <c r="B87" s="126"/>
      <c r="C87" s="122"/>
      <c r="D87" s="123"/>
      <c r="E87" s="123"/>
      <c r="F87" s="391"/>
      <c r="G87" s="123"/>
    </row>
    <row r="88" spans="1:7">
      <c r="A88" s="835"/>
      <c r="B88" s="126"/>
      <c r="C88" s="122"/>
      <c r="D88" s="123"/>
      <c r="E88" s="123"/>
      <c r="F88" s="391"/>
      <c r="G88" s="123"/>
    </row>
    <row r="89" spans="1:7">
      <c r="A89" s="835"/>
      <c r="B89" s="126"/>
      <c r="C89" s="122"/>
      <c r="D89" s="123"/>
      <c r="E89" s="123"/>
      <c r="F89" s="391"/>
      <c r="G89" s="123"/>
    </row>
    <row r="90" spans="1:7">
      <c r="A90" s="835"/>
      <c r="B90" s="126"/>
      <c r="C90" s="122"/>
      <c r="D90" s="123"/>
      <c r="E90" s="123"/>
      <c r="F90" s="391"/>
      <c r="G90" s="123"/>
    </row>
    <row r="91" spans="1:7">
      <c r="A91" s="835"/>
      <c r="B91" s="126"/>
      <c r="C91" s="122"/>
      <c r="D91" s="123"/>
      <c r="E91" s="123"/>
      <c r="F91" s="391"/>
      <c r="G91" s="123"/>
    </row>
    <row r="92" spans="1:7">
      <c r="A92" s="835"/>
      <c r="B92" s="126"/>
      <c r="C92" s="122"/>
      <c r="D92" s="123"/>
      <c r="E92" s="123"/>
      <c r="F92" s="391"/>
      <c r="G92" s="123"/>
    </row>
    <row r="93" spans="1:7">
      <c r="A93" s="835"/>
      <c r="B93" s="126"/>
      <c r="C93" s="122"/>
      <c r="D93" s="123"/>
      <c r="E93" s="123"/>
      <c r="F93" s="391"/>
      <c r="G93" s="123"/>
    </row>
    <row r="94" spans="1:7">
      <c r="A94" s="835"/>
      <c r="B94" s="126"/>
      <c r="C94" s="122"/>
      <c r="D94" s="123"/>
      <c r="E94" s="123"/>
      <c r="F94" s="391"/>
      <c r="G94" s="123"/>
    </row>
    <row r="95" spans="1:7">
      <c r="A95" s="835"/>
      <c r="B95" s="126"/>
      <c r="C95" s="122"/>
      <c r="D95" s="123"/>
      <c r="E95" s="123"/>
      <c r="F95" s="391"/>
      <c r="G95" s="123"/>
    </row>
    <row r="96" spans="1:7">
      <c r="A96" s="835"/>
      <c r="B96" s="126"/>
      <c r="C96" s="122"/>
      <c r="D96" s="123"/>
      <c r="E96" s="123"/>
      <c r="F96" s="391"/>
      <c r="G96" s="123"/>
    </row>
    <row r="97" spans="1:7">
      <c r="A97" s="835"/>
      <c r="B97" s="126"/>
      <c r="C97" s="122"/>
      <c r="D97" s="123"/>
      <c r="E97" s="123"/>
      <c r="F97" s="391"/>
      <c r="G97" s="123"/>
    </row>
    <row r="98" spans="1:7">
      <c r="A98" s="835"/>
      <c r="B98" s="126"/>
      <c r="C98" s="122"/>
      <c r="D98" s="123"/>
      <c r="E98" s="123"/>
      <c r="F98" s="391"/>
      <c r="G98" s="123"/>
    </row>
    <row r="99" spans="1:7">
      <c r="A99" s="835"/>
      <c r="B99" s="126"/>
      <c r="C99" s="122"/>
      <c r="D99" s="123"/>
      <c r="E99" s="123"/>
      <c r="F99" s="391"/>
      <c r="G99" s="123"/>
    </row>
    <row r="100" spans="1:7">
      <c r="A100" s="835"/>
      <c r="B100" s="126"/>
      <c r="C100" s="122"/>
      <c r="D100" s="123"/>
      <c r="E100" s="123"/>
      <c r="F100" s="391"/>
      <c r="G100" s="123"/>
    </row>
    <row r="101" spans="1:7">
      <c r="A101" s="835"/>
      <c r="B101" s="126"/>
      <c r="C101" s="122"/>
      <c r="D101" s="123"/>
      <c r="E101" s="123"/>
      <c r="F101" s="391"/>
      <c r="G101" s="123"/>
    </row>
    <row r="102" spans="1:7">
      <c r="A102" s="835"/>
      <c r="B102" s="126"/>
      <c r="C102" s="122"/>
      <c r="D102" s="123"/>
      <c r="E102" s="123"/>
      <c r="F102" s="391"/>
      <c r="G102" s="123"/>
    </row>
    <row r="103" spans="1:7">
      <c r="A103" s="835"/>
      <c r="B103" s="126"/>
      <c r="C103" s="122"/>
      <c r="D103" s="123"/>
      <c r="E103" s="123"/>
      <c r="F103" s="391"/>
      <c r="G103" s="123"/>
    </row>
    <row r="104" spans="1:7">
      <c r="A104" s="835"/>
      <c r="B104" s="126"/>
      <c r="C104" s="122"/>
      <c r="D104" s="123"/>
      <c r="E104" s="123"/>
      <c r="F104" s="391"/>
      <c r="G104" s="123"/>
    </row>
    <row r="105" spans="1:7">
      <c r="A105" s="835"/>
      <c r="B105" s="126"/>
      <c r="C105" s="122"/>
      <c r="D105" s="123"/>
      <c r="E105" s="123"/>
      <c r="F105" s="391"/>
      <c r="G105" s="123"/>
    </row>
    <row r="106" spans="1:7">
      <c r="A106" s="835"/>
      <c r="B106" s="126"/>
      <c r="C106" s="122"/>
      <c r="D106" s="123"/>
      <c r="E106" s="123"/>
      <c r="F106" s="391"/>
      <c r="G106" s="123"/>
    </row>
    <row r="107" spans="1:7">
      <c r="A107" s="835"/>
      <c r="B107" s="126"/>
      <c r="C107" s="122"/>
      <c r="D107" s="123"/>
      <c r="E107" s="123"/>
      <c r="F107" s="391"/>
      <c r="G107" s="123"/>
    </row>
    <row r="108" spans="1:7">
      <c r="A108" s="835"/>
      <c r="B108" s="126"/>
      <c r="C108" s="122"/>
      <c r="D108" s="123"/>
      <c r="E108" s="123"/>
      <c r="F108" s="391"/>
      <c r="G108" s="123"/>
    </row>
    <row r="109" spans="1:7">
      <c r="A109" s="835"/>
      <c r="B109" s="126"/>
      <c r="C109" s="122"/>
      <c r="D109" s="123"/>
      <c r="E109" s="123"/>
      <c r="F109" s="391"/>
      <c r="G109" s="123"/>
    </row>
    <row r="110" spans="1:7">
      <c r="A110" s="835"/>
      <c r="B110" s="126"/>
      <c r="C110" s="122"/>
      <c r="D110" s="123"/>
      <c r="E110" s="123"/>
      <c r="F110" s="391"/>
      <c r="G110" s="123"/>
    </row>
    <row r="111" spans="1:7">
      <c r="A111" s="835"/>
      <c r="B111" s="126"/>
      <c r="C111" s="122"/>
      <c r="D111" s="123"/>
      <c r="E111" s="123"/>
      <c r="F111" s="391"/>
      <c r="G111" s="123"/>
    </row>
    <row r="112" spans="1:7">
      <c r="A112" s="835"/>
      <c r="B112" s="126"/>
      <c r="C112" s="122"/>
      <c r="D112" s="123"/>
      <c r="E112" s="123"/>
      <c r="F112" s="391"/>
      <c r="G112" s="123"/>
    </row>
    <row r="113" spans="1:7">
      <c r="A113" s="835"/>
      <c r="B113" s="126"/>
      <c r="C113" s="122"/>
      <c r="D113" s="123"/>
      <c r="E113" s="123"/>
      <c r="F113" s="391"/>
      <c r="G113" s="123"/>
    </row>
    <row r="114" spans="1:7">
      <c r="A114" s="835"/>
      <c r="B114" s="126"/>
      <c r="C114" s="122"/>
      <c r="D114" s="123"/>
      <c r="E114" s="123"/>
      <c r="F114" s="391"/>
      <c r="G114" s="123"/>
    </row>
    <row r="115" spans="1:7">
      <c r="A115" s="835"/>
      <c r="B115" s="126"/>
      <c r="C115" s="122"/>
      <c r="D115" s="123"/>
      <c r="E115" s="123"/>
      <c r="F115" s="391"/>
      <c r="G115" s="123"/>
    </row>
    <row r="116" spans="1:7">
      <c r="A116" s="835"/>
      <c r="B116" s="126"/>
      <c r="C116" s="122"/>
      <c r="D116" s="123"/>
      <c r="E116" s="123"/>
      <c r="F116" s="391"/>
      <c r="G116" s="123"/>
    </row>
    <row r="117" spans="1:7">
      <c r="A117" s="835"/>
      <c r="B117" s="126"/>
      <c r="C117" s="122"/>
      <c r="D117" s="123"/>
      <c r="E117" s="123"/>
      <c r="F117" s="391"/>
      <c r="G117" s="123"/>
    </row>
    <row r="118" spans="1:7">
      <c r="A118" s="835"/>
      <c r="B118" s="126"/>
      <c r="C118" s="122"/>
      <c r="D118" s="123"/>
      <c r="E118" s="123"/>
      <c r="F118" s="391"/>
      <c r="G118" s="123"/>
    </row>
    <row r="119" spans="1:7">
      <c r="A119" s="835"/>
      <c r="B119" s="126"/>
      <c r="C119" s="122"/>
      <c r="D119" s="123"/>
      <c r="E119" s="123"/>
      <c r="F119" s="391"/>
      <c r="G119" s="123"/>
    </row>
    <row r="120" spans="1:7">
      <c r="A120" s="835"/>
      <c r="B120" s="126"/>
      <c r="C120" s="122"/>
      <c r="D120" s="123"/>
      <c r="E120" s="123"/>
      <c r="F120" s="391"/>
      <c r="G120" s="123"/>
    </row>
    <row r="121" spans="1:7">
      <c r="A121" s="835"/>
      <c r="B121" s="126"/>
      <c r="C121" s="122"/>
      <c r="D121" s="123"/>
      <c r="E121" s="123"/>
      <c r="F121" s="391"/>
      <c r="G121" s="123"/>
    </row>
    <row r="122" spans="1:7">
      <c r="A122" s="835"/>
      <c r="B122" s="126"/>
      <c r="C122" s="122"/>
      <c r="D122" s="123"/>
      <c r="E122" s="123"/>
      <c r="F122" s="391"/>
      <c r="G122" s="123"/>
    </row>
    <row r="123" spans="1:7">
      <c r="A123" s="835"/>
      <c r="B123" s="126"/>
      <c r="C123" s="122"/>
      <c r="D123" s="123"/>
      <c r="E123" s="123"/>
      <c r="F123" s="391"/>
      <c r="G123" s="123"/>
    </row>
    <row r="124" spans="1:7">
      <c r="A124" s="835"/>
      <c r="B124" s="126"/>
      <c r="C124" s="122"/>
      <c r="D124" s="123"/>
      <c r="E124" s="123"/>
      <c r="F124" s="391"/>
      <c r="G124" s="123"/>
    </row>
    <row r="125" spans="1:7">
      <c r="A125" s="835"/>
      <c r="B125" s="126"/>
      <c r="C125" s="122"/>
      <c r="D125" s="123"/>
      <c r="E125" s="123"/>
      <c r="F125" s="391"/>
      <c r="G125" s="123"/>
    </row>
    <row r="126" spans="1:7">
      <c r="A126" s="835"/>
      <c r="B126" s="126"/>
      <c r="C126" s="122"/>
      <c r="D126" s="123"/>
      <c r="E126" s="123"/>
      <c r="F126" s="391"/>
      <c r="G126" s="123"/>
    </row>
    <row r="127" spans="1:7">
      <c r="A127" s="835"/>
      <c r="B127" s="126"/>
      <c r="C127" s="122"/>
      <c r="D127" s="123"/>
      <c r="E127" s="123"/>
      <c r="F127" s="391"/>
      <c r="G127" s="123"/>
    </row>
    <row r="128" spans="1:7">
      <c r="A128" s="835"/>
      <c r="B128" s="126"/>
      <c r="C128" s="122"/>
      <c r="D128" s="123"/>
      <c r="E128" s="286"/>
      <c r="F128" s="391"/>
      <c r="G128" s="286"/>
    </row>
    <row r="129" spans="1:8">
      <c r="A129" s="319" t="s">
        <v>414</v>
      </c>
      <c r="B129" s="320" t="s">
        <v>990</v>
      </c>
      <c r="C129" s="122"/>
      <c r="D129" s="123"/>
      <c r="E129" s="286"/>
      <c r="F129" s="391"/>
      <c r="G129" s="286"/>
    </row>
    <row r="130" spans="1:8">
      <c r="A130" s="321"/>
      <c r="B130" s="322"/>
      <c r="C130" s="122"/>
      <c r="D130" s="123"/>
      <c r="E130" s="286"/>
      <c r="F130" s="391"/>
      <c r="G130" s="286"/>
    </row>
    <row r="131" spans="1:8" s="169" customFormat="1">
      <c r="A131" s="427" t="s">
        <v>39</v>
      </c>
      <c r="B131" s="323" t="s">
        <v>40</v>
      </c>
      <c r="C131" s="290" t="s">
        <v>41</v>
      </c>
      <c r="D131" s="291" t="s">
        <v>42</v>
      </c>
      <c r="E131" s="427" t="s">
        <v>43</v>
      </c>
      <c r="F131" s="392" t="s">
        <v>44</v>
      </c>
      <c r="G131" s="427"/>
    </row>
    <row r="132" spans="1:8">
      <c r="A132" s="292" t="s">
        <v>614</v>
      </c>
      <c r="B132" s="170" t="s">
        <v>991</v>
      </c>
      <c r="D132" s="305"/>
      <c r="E132" s="306"/>
      <c r="F132" s="389"/>
      <c r="G132" s="306"/>
    </row>
    <row r="133" spans="1:8" ht="63.75">
      <c r="B133" s="170" t="s">
        <v>992</v>
      </c>
      <c r="D133" s="305"/>
      <c r="E133" s="306"/>
      <c r="F133" s="389"/>
      <c r="G133" s="306"/>
    </row>
    <row r="134" spans="1:8" ht="25.5">
      <c r="B134" s="170" t="s">
        <v>993</v>
      </c>
      <c r="D134" s="305"/>
      <c r="E134" s="306"/>
      <c r="F134" s="389"/>
      <c r="G134" s="306"/>
    </row>
    <row r="135" spans="1:8" ht="25.5">
      <c r="B135" s="170" t="s">
        <v>994</v>
      </c>
      <c r="D135" s="305"/>
      <c r="E135" s="306"/>
      <c r="F135" s="389"/>
      <c r="G135" s="306"/>
    </row>
    <row r="136" spans="1:8">
      <c r="B136" s="170" t="s">
        <v>995</v>
      </c>
      <c r="D136" s="305"/>
      <c r="E136" s="306"/>
      <c r="F136" s="389"/>
      <c r="G136" s="306"/>
    </row>
    <row r="137" spans="1:8" ht="25.5">
      <c r="B137" s="170" t="s">
        <v>996</v>
      </c>
      <c r="D137" s="305"/>
      <c r="E137" s="306"/>
      <c r="F137" s="389"/>
      <c r="G137" s="306"/>
    </row>
    <row r="138" spans="1:8" ht="25.5">
      <c r="B138" s="170" t="s">
        <v>997</v>
      </c>
      <c r="D138" s="305"/>
      <c r="E138" s="306"/>
      <c r="F138" s="389"/>
      <c r="G138" s="306"/>
    </row>
    <row r="139" spans="1:8">
      <c r="B139" s="170" t="s">
        <v>998</v>
      </c>
      <c r="D139" s="305"/>
      <c r="E139" s="306"/>
      <c r="F139" s="389"/>
      <c r="G139" s="306"/>
    </row>
    <row r="140" spans="1:8" ht="38.25">
      <c r="B140" s="170" t="s">
        <v>999</v>
      </c>
      <c r="D140" s="305"/>
      <c r="E140" s="306"/>
      <c r="F140" s="389"/>
      <c r="G140" s="306"/>
    </row>
    <row r="141" spans="1:8" ht="25.5">
      <c r="B141" s="170" t="s">
        <v>1000</v>
      </c>
      <c r="D141" s="305"/>
      <c r="E141" s="306"/>
      <c r="F141" s="389"/>
      <c r="G141" s="306"/>
    </row>
    <row r="142" spans="1:8">
      <c r="B142" s="170" t="s">
        <v>1001</v>
      </c>
      <c r="C142" s="304" t="s">
        <v>70</v>
      </c>
      <c r="D142" s="305">
        <v>1</v>
      </c>
      <c r="E142" s="306"/>
      <c r="F142" s="389">
        <f>E142*D142</f>
        <v>0</v>
      </c>
      <c r="G142" s="306"/>
      <c r="H142" s="287"/>
    </row>
    <row r="143" spans="1:8">
      <c r="D143" s="305"/>
      <c r="E143" s="306"/>
      <c r="F143" s="389"/>
      <c r="G143" s="306"/>
    </row>
    <row r="144" spans="1:8">
      <c r="A144" s="292" t="s">
        <v>624</v>
      </c>
      <c r="B144" s="170" t="s">
        <v>1002</v>
      </c>
      <c r="D144" s="305"/>
      <c r="E144" s="306"/>
      <c r="F144" s="389"/>
      <c r="G144" s="306"/>
    </row>
    <row r="145" spans="1:8" ht="51">
      <c r="B145" s="170" t="s">
        <v>2414</v>
      </c>
      <c r="D145" s="305"/>
      <c r="E145" s="306"/>
      <c r="F145" s="389"/>
      <c r="G145" s="306"/>
    </row>
    <row r="146" spans="1:8" ht="25.5">
      <c r="B146" s="170" t="s">
        <v>1003</v>
      </c>
      <c r="D146" s="305"/>
      <c r="E146" s="306"/>
      <c r="F146" s="389"/>
      <c r="G146" s="306"/>
    </row>
    <row r="147" spans="1:8">
      <c r="B147" s="170" t="s">
        <v>1004</v>
      </c>
      <c r="D147" s="305"/>
      <c r="E147" s="306"/>
      <c r="F147" s="389"/>
      <c r="G147" s="306"/>
    </row>
    <row r="148" spans="1:8">
      <c r="B148" s="170" t="s">
        <v>1005</v>
      </c>
      <c r="D148" s="305"/>
      <c r="E148" s="306"/>
      <c r="F148" s="389"/>
      <c r="G148" s="306"/>
    </row>
    <row r="149" spans="1:8" ht="25.5">
      <c r="B149" s="170" t="s">
        <v>1006</v>
      </c>
      <c r="D149" s="305"/>
      <c r="E149" s="306"/>
      <c r="F149" s="389"/>
      <c r="G149" s="306"/>
    </row>
    <row r="150" spans="1:8">
      <c r="B150" s="170" t="s">
        <v>1007</v>
      </c>
      <c r="D150" s="305"/>
      <c r="E150" s="306"/>
      <c r="F150" s="389"/>
      <c r="G150" s="306"/>
    </row>
    <row r="151" spans="1:8" ht="25.5">
      <c r="B151" s="170" t="s">
        <v>1008</v>
      </c>
      <c r="D151" s="305"/>
      <c r="E151" s="306"/>
      <c r="F151" s="389"/>
      <c r="G151" s="306"/>
    </row>
    <row r="152" spans="1:8">
      <c r="B152" s="170" t="s">
        <v>1009</v>
      </c>
      <c r="C152" s="304" t="s">
        <v>45</v>
      </c>
      <c r="D152" s="305">
        <v>1</v>
      </c>
      <c r="E152" s="306"/>
      <c r="F152" s="389">
        <f t="shared" ref="F152" si="0">E152*D152</f>
        <v>0</v>
      </c>
      <c r="G152" s="306"/>
      <c r="H152" s="287"/>
    </row>
    <row r="153" spans="1:8">
      <c r="D153" s="305"/>
      <c r="E153" s="306"/>
      <c r="F153" s="389"/>
      <c r="G153" s="306"/>
    </row>
    <row r="154" spans="1:8">
      <c r="A154" s="292" t="s">
        <v>629</v>
      </c>
      <c r="B154" s="170" t="s">
        <v>1010</v>
      </c>
      <c r="D154" s="305"/>
      <c r="E154" s="306"/>
      <c r="F154" s="389"/>
      <c r="G154" s="306"/>
    </row>
    <row r="155" spans="1:8" ht="51">
      <c r="B155" s="170" t="s">
        <v>1011</v>
      </c>
      <c r="D155" s="305"/>
      <c r="E155" s="306"/>
      <c r="F155" s="389"/>
      <c r="G155" s="306"/>
    </row>
    <row r="156" spans="1:8">
      <c r="B156" s="170" t="s">
        <v>1012</v>
      </c>
      <c r="D156" s="305"/>
      <c r="E156" s="306"/>
      <c r="F156" s="389"/>
      <c r="G156" s="306"/>
    </row>
    <row r="157" spans="1:8" ht="25.5">
      <c r="B157" s="170" t="s">
        <v>1013</v>
      </c>
      <c r="D157" s="305"/>
      <c r="E157" s="306"/>
      <c r="F157" s="389"/>
      <c r="G157" s="306"/>
    </row>
    <row r="158" spans="1:8" ht="25.5">
      <c r="B158" s="170" t="s">
        <v>1014</v>
      </c>
      <c r="D158" s="305"/>
      <c r="E158" s="306"/>
      <c r="F158" s="389"/>
      <c r="G158" s="306"/>
    </row>
    <row r="159" spans="1:8">
      <c r="B159" s="170" t="s">
        <v>1015</v>
      </c>
      <c r="D159" s="305"/>
      <c r="E159" s="306"/>
      <c r="F159" s="389"/>
      <c r="G159" s="306"/>
    </row>
    <row r="160" spans="1:8" ht="51">
      <c r="B160" s="170" t="s">
        <v>1016</v>
      </c>
      <c r="D160" s="305"/>
      <c r="E160" s="306"/>
      <c r="F160" s="389"/>
      <c r="G160" s="306"/>
    </row>
    <row r="161" spans="1:8">
      <c r="B161" s="170" t="s">
        <v>1017</v>
      </c>
      <c r="D161" s="305"/>
      <c r="E161" s="306"/>
      <c r="F161" s="389"/>
      <c r="G161" s="306"/>
    </row>
    <row r="162" spans="1:8" ht="25.5">
      <c r="B162" s="170" t="s">
        <v>1018</v>
      </c>
      <c r="D162" s="305"/>
      <c r="E162" s="306"/>
      <c r="F162" s="389"/>
      <c r="G162" s="306"/>
    </row>
    <row r="163" spans="1:8">
      <c r="B163" s="170" t="s">
        <v>1019</v>
      </c>
      <c r="D163" s="305"/>
      <c r="E163" s="306"/>
      <c r="F163" s="389"/>
      <c r="G163" s="306"/>
    </row>
    <row r="164" spans="1:8" ht="25.5">
      <c r="B164" s="170" t="s">
        <v>1020</v>
      </c>
      <c r="D164" s="305"/>
      <c r="E164" s="306"/>
      <c r="F164" s="389"/>
      <c r="G164" s="306"/>
    </row>
    <row r="165" spans="1:8" ht="25.5">
      <c r="B165" s="170" t="s">
        <v>1021</v>
      </c>
      <c r="D165" s="305"/>
      <c r="E165" s="306"/>
      <c r="F165" s="389"/>
      <c r="G165" s="306"/>
    </row>
    <row r="166" spans="1:8" ht="25.5">
      <c r="B166" s="170" t="s">
        <v>1022</v>
      </c>
      <c r="D166" s="305"/>
      <c r="E166" s="306"/>
      <c r="F166" s="389"/>
      <c r="G166" s="306"/>
    </row>
    <row r="167" spans="1:8" ht="38.25">
      <c r="B167" s="882" t="s">
        <v>2415</v>
      </c>
      <c r="D167" s="305"/>
      <c r="E167" s="306"/>
      <c r="F167" s="389"/>
      <c r="G167" s="306"/>
    </row>
    <row r="168" spans="1:8">
      <c r="B168" s="170" t="s">
        <v>1023</v>
      </c>
      <c r="C168" s="304" t="s">
        <v>45</v>
      </c>
      <c r="D168" s="305">
        <v>26</v>
      </c>
      <c r="E168" s="306"/>
      <c r="F168" s="389">
        <f t="shared" ref="F168" si="1">E168*D168</f>
        <v>0</v>
      </c>
      <c r="G168" s="306"/>
      <c r="H168" s="287"/>
    </row>
    <row r="169" spans="1:8">
      <c r="D169" s="305"/>
      <c r="E169" s="306"/>
      <c r="F169" s="389"/>
      <c r="G169" s="306"/>
    </row>
    <row r="170" spans="1:8">
      <c r="A170" s="292" t="s">
        <v>635</v>
      </c>
      <c r="B170" s="170" t="s">
        <v>1024</v>
      </c>
      <c r="D170" s="305"/>
      <c r="E170" s="306"/>
      <c r="F170" s="389"/>
      <c r="G170" s="306"/>
    </row>
    <row r="171" spans="1:8" ht="51">
      <c r="B171" s="170" t="s">
        <v>1025</v>
      </c>
      <c r="D171" s="305"/>
      <c r="E171" s="306"/>
      <c r="F171" s="389"/>
      <c r="G171" s="306"/>
    </row>
    <row r="172" spans="1:8" ht="25.5">
      <c r="B172" s="170" t="s">
        <v>1026</v>
      </c>
      <c r="D172" s="305"/>
      <c r="E172" s="306"/>
      <c r="F172" s="389"/>
      <c r="G172" s="306"/>
    </row>
    <row r="173" spans="1:8" ht="25.5">
      <c r="B173" s="170" t="s">
        <v>1027</v>
      </c>
      <c r="D173" s="305"/>
      <c r="E173" s="306"/>
      <c r="F173" s="389"/>
      <c r="G173" s="306"/>
    </row>
    <row r="174" spans="1:8">
      <c r="B174" s="170" t="s">
        <v>1028</v>
      </c>
      <c r="D174" s="305"/>
      <c r="E174" s="306"/>
      <c r="F174" s="389"/>
      <c r="G174" s="306"/>
    </row>
    <row r="175" spans="1:8">
      <c r="B175" s="170" t="s">
        <v>1029</v>
      </c>
      <c r="D175" s="305"/>
      <c r="E175" s="306"/>
      <c r="F175" s="389"/>
      <c r="G175" s="306"/>
    </row>
    <row r="176" spans="1:8" ht="25.5">
      <c r="B176" s="170" t="s">
        <v>1030</v>
      </c>
      <c r="D176" s="305"/>
      <c r="E176" s="306"/>
      <c r="F176" s="389"/>
      <c r="G176" s="306"/>
    </row>
    <row r="177" spans="1:8" ht="25.5">
      <c r="B177" s="170" t="s">
        <v>1031</v>
      </c>
      <c r="D177" s="305"/>
      <c r="E177" s="306"/>
      <c r="F177" s="389"/>
      <c r="G177" s="306"/>
    </row>
    <row r="178" spans="1:8">
      <c r="B178" s="170" t="s">
        <v>1019</v>
      </c>
      <c r="D178" s="305"/>
      <c r="E178" s="306"/>
      <c r="F178" s="389"/>
      <c r="G178" s="306"/>
    </row>
    <row r="179" spans="1:8" ht="25.5">
      <c r="B179" s="170" t="s">
        <v>1020</v>
      </c>
      <c r="D179" s="305"/>
      <c r="E179" s="306"/>
      <c r="F179" s="389"/>
      <c r="G179" s="306"/>
    </row>
    <row r="180" spans="1:8" ht="25.5">
      <c r="B180" s="170" t="s">
        <v>1032</v>
      </c>
      <c r="D180" s="305"/>
      <c r="E180" s="306"/>
      <c r="F180" s="389"/>
      <c r="G180" s="306"/>
    </row>
    <row r="181" spans="1:8" ht="51">
      <c r="B181" s="678" t="s">
        <v>2621</v>
      </c>
      <c r="D181" s="305"/>
      <c r="E181" s="306"/>
      <c r="F181" s="389"/>
      <c r="G181" s="306"/>
    </row>
    <row r="182" spans="1:8" ht="25.5">
      <c r="B182" s="170" t="s">
        <v>1033</v>
      </c>
      <c r="D182" s="305"/>
      <c r="E182" s="306"/>
      <c r="F182" s="389"/>
      <c r="G182" s="306"/>
    </row>
    <row r="183" spans="1:8" ht="25.5">
      <c r="B183" s="170" t="s">
        <v>1022</v>
      </c>
      <c r="D183" s="305"/>
      <c r="E183" s="306"/>
      <c r="F183" s="389"/>
      <c r="G183" s="306"/>
    </row>
    <row r="184" spans="1:8" ht="51">
      <c r="B184" s="882" t="s">
        <v>2416</v>
      </c>
      <c r="D184" s="305"/>
      <c r="E184" s="306"/>
      <c r="F184" s="389"/>
      <c r="G184" s="306"/>
    </row>
    <row r="185" spans="1:8">
      <c r="B185" s="170" t="s">
        <v>1023</v>
      </c>
      <c r="C185" s="304" t="s">
        <v>45</v>
      </c>
      <c r="D185" s="305">
        <v>18</v>
      </c>
      <c r="E185" s="306"/>
      <c r="F185" s="389">
        <f t="shared" ref="F185" si="2">E185*D185</f>
        <v>0</v>
      </c>
      <c r="G185" s="306"/>
      <c r="H185" s="287"/>
    </row>
    <row r="186" spans="1:8">
      <c r="D186" s="305"/>
      <c r="E186" s="306"/>
      <c r="F186" s="389"/>
      <c r="G186" s="306"/>
    </row>
    <row r="187" spans="1:8">
      <c r="A187" s="292" t="s">
        <v>647</v>
      </c>
      <c r="B187" s="170" t="s">
        <v>1034</v>
      </c>
      <c r="D187" s="305"/>
      <c r="E187" s="306"/>
      <c r="F187" s="389"/>
      <c r="G187" s="306"/>
    </row>
    <row r="188" spans="1:8" ht="25.5">
      <c r="B188" s="170" t="s">
        <v>1035</v>
      </c>
      <c r="D188" s="305"/>
      <c r="E188" s="306"/>
      <c r="F188" s="389"/>
      <c r="G188" s="306"/>
    </row>
    <row r="189" spans="1:8">
      <c r="B189" s="170" t="s">
        <v>1036</v>
      </c>
      <c r="C189" s="304" t="s">
        <v>45</v>
      </c>
      <c r="D189" s="305">
        <v>44</v>
      </c>
      <c r="E189" s="306"/>
      <c r="F189" s="389">
        <f t="shared" ref="F189" si="3">E189*D189</f>
        <v>0</v>
      </c>
      <c r="G189" s="306"/>
      <c r="H189" s="287"/>
    </row>
    <row r="190" spans="1:8">
      <c r="D190" s="305"/>
      <c r="E190" s="306"/>
      <c r="F190" s="389"/>
      <c r="G190" s="306"/>
    </row>
    <row r="191" spans="1:8">
      <c r="A191" s="292" t="s">
        <v>643</v>
      </c>
      <c r="B191" s="170" t="s">
        <v>1037</v>
      </c>
      <c r="D191" s="305"/>
      <c r="E191" s="306"/>
      <c r="F191" s="389"/>
      <c r="G191" s="306"/>
    </row>
    <row r="192" spans="1:8" ht="38.25">
      <c r="B192" s="170" t="s">
        <v>1038</v>
      </c>
      <c r="D192" s="305"/>
      <c r="E192" s="306"/>
      <c r="F192" s="389"/>
      <c r="G192" s="306"/>
    </row>
    <row r="193" spans="1:8">
      <c r="B193" s="170" t="s">
        <v>1039</v>
      </c>
      <c r="C193" s="304" t="s">
        <v>45</v>
      </c>
      <c r="D193" s="305">
        <v>43</v>
      </c>
      <c r="E193" s="306"/>
      <c r="F193" s="389">
        <f>E193*D193</f>
        <v>0</v>
      </c>
      <c r="G193" s="306"/>
      <c r="H193" s="287"/>
    </row>
    <row r="194" spans="1:8">
      <c r="D194" s="305"/>
      <c r="E194" s="306"/>
      <c r="F194" s="389"/>
      <c r="G194" s="306"/>
    </row>
    <row r="195" spans="1:8">
      <c r="A195" s="292" t="s">
        <v>654</v>
      </c>
      <c r="B195" s="170" t="s">
        <v>1040</v>
      </c>
      <c r="D195" s="305"/>
      <c r="E195" s="306"/>
      <c r="F195" s="389"/>
      <c r="G195" s="306"/>
    </row>
    <row r="196" spans="1:8" ht="25.5">
      <c r="B196" s="170" t="s">
        <v>1041</v>
      </c>
      <c r="D196" s="305"/>
      <c r="E196" s="306"/>
      <c r="F196" s="389"/>
      <c r="G196" s="306"/>
    </row>
    <row r="197" spans="1:8">
      <c r="B197" s="170" t="s">
        <v>1042</v>
      </c>
      <c r="C197" s="304" t="s">
        <v>45</v>
      </c>
      <c r="D197" s="305">
        <v>5</v>
      </c>
      <c r="E197" s="306"/>
      <c r="F197" s="389">
        <f>E197*D197</f>
        <v>0</v>
      </c>
      <c r="G197" s="306"/>
      <c r="H197" s="287"/>
    </row>
    <row r="198" spans="1:8">
      <c r="D198" s="305"/>
      <c r="E198" s="306"/>
      <c r="F198" s="389"/>
      <c r="G198" s="306"/>
    </row>
    <row r="199" spans="1:8">
      <c r="A199" s="292" t="s">
        <v>1678</v>
      </c>
      <c r="B199" s="170" t="s">
        <v>1043</v>
      </c>
      <c r="D199" s="305"/>
      <c r="E199" s="306"/>
      <c r="F199" s="389"/>
      <c r="G199" s="306"/>
    </row>
    <row r="200" spans="1:8" ht="63.75">
      <c r="B200" s="170" t="s">
        <v>1044</v>
      </c>
      <c r="D200" s="305"/>
      <c r="E200" s="306"/>
      <c r="F200" s="389"/>
      <c r="G200" s="306"/>
    </row>
    <row r="201" spans="1:8">
      <c r="B201" s="170" t="s">
        <v>851</v>
      </c>
      <c r="C201" s="304" t="s">
        <v>45</v>
      </c>
      <c r="D201" s="305">
        <v>2</v>
      </c>
      <c r="E201" s="306"/>
      <c r="F201" s="389">
        <f>E201*D201</f>
        <v>0</v>
      </c>
      <c r="G201" s="306"/>
      <c r="H201" s="287"/>
    </row>
    <row r="202" spans="1:8">
      <c r="D202" s="305"/>
      <c r="E202" s="306"/>
      <c r="F202" s="389" t="str">
        <f>IF(N(E202),ROUND(E202*D202,2),"")</f>
        <v/>
      </c>
      <c r="G202" s="306"/>
    </row>
    <row r="203" spans="1:8">
      <c r="A203" s="292" t="s">
        <v>2043</v>
      </c>
      <c r="B203" s="170" t="s">
        <v>1043</v>
      </c>
      <c r="D203" s="305"/>
      <c r="E203" s="306"/>
      <c r="F203" s="389"/>
      <c r="G203" s="306"/>
    </row>
    <row r="204" spans="1:8" ht="63.75">
      <c r="B204" s="170" t="s">
        <v>1045</v>
      </c>
      <c r="D204" s="305"/>
      <c r="E204" s="306"/>
      <c r="F204" s="389"/>
      <c r="G204" s="306"/>
    </row>
    <row r="205" spans="1:8">
      <c r="B205" s="170" t="s">
        <v>851</v>
      </c>
      <c r="C205" s="304" t="s">
        <v>45</v>
      </c>
      <c r="D205" s="305">
        <v>8</v>
      </c>
      <c r="E205" s="306"/>
      <c r="F205" s="389">
        <f>E205*D205</f>
        <v>0</v>
      </c>
      <c r="G205" s="306"/>
      <c r="H205" s="287"/>
    </row>
    <row r="206" spans="1:8">
      <c r="D206" s="305"/>
      <c r="E206" s="306"/>
      <c r="F206" s="389" t="str">
        <f>IF(N(E206),ROUND(E206*D206,2),"")</f>
        <v/>
      </c>
      <c r="G206" s="306"/>
    </row>
    <row r="207" spans="1:8">
      <c r="A207" s="292" t="s">
        <v>2044</v>
      </c>
      <c r="B207" s="170" t="s">
        <v>1046</v>
      </c>
      <c r="D207" s="305"/>
      <c r="E207" s="306"/>
      <c r="F207" s="389"/>
      <c r="G207" s="306"/>
    </row>
    <row r="208" spans="1:8" ht="38.25">
      <c r="B208" s="170" t="s">
        <v>1047</v>
      </c>
      <c r="D208" s="305"/>
      <c r="E208" s="306"/>
      <c r="F208" s="389"/>
      <c r="G208" s="306"/>
    </row>
    <row r="209" spans="1:8">
      <c r="B209" s="170" t="s">
        <v>1048</v>
      </c>
      <c r="D209" s="305"/>
      <c r="E209" s="306"/>
      <c r="F209" s="389"/>
      <c r="G209" s="306"/>
    </row>
    <row r="210" spans="1:8" ht="25.5">
      <c r="B210" s="170" t="s">
        <v>1049</v>
      </c>
      <c r="D210" s="305"/>
      <c r="E210" s="306"/>
      <c r="F210" s="389"/>
      <c r="G210" s="306"/>
    </row>
    <row r="211" spans="1:8" ht="25.5">
      <c r="B211" s="882" t="s">
        <v>2417</v>
      </c>
      <c r="D211" s="305"/>
      <c r="E211" s="306"/>
      <c r="F211" s="389"/>
      <c r="G211" s="306"/>
    </row>
    <row r="212" spans="1:8">
      <c r="B212" s="170" t="s">
        <v>1050</v>
      </c>
      <c r="D212" s="305"/>
      <c r="E212" s="306"/>
      <c r="F212" s="389"/>
      <c r="G212" s="306"/>
    </row>
    <row r="213" spans="1:8">
      <c r="B213" s="170" t="s">
        <v>1051</v>
      </c>
      <c r="D213" s="305"/>
      <c r="E213" s="306"/>
      <c r="F213" s="389"/>
      <c r="G213" s="306"/>
    </row>
    <row r="214" spans="1:8" ht="25.5">
      <c r="B214" s="170" t="s">
        <v>1052</v>
      </c>
      <c r="D214" s="305"/>
      <c r="E214" s="306"/>
      <c r="F214" s="389"/>
      <c r="G214" s="306"/>
    </row>
    <row r="215" spans="1:8">
      <c r="B215" s="882" t="s">
        <v>1053</v>
      </c>
      <c r="D215" s="305"/>
      <c r="E215" s="306"/>
      <c r="F215" s="389"/>
      <c r="G215" s="306"/>
    </row>
    <row r="216" spans="1:8" ht="38.25">
      <c r="B216" s="882" t="s">
        <v>2418</v>
      </c>
      <c r="D216" s="305"/>
      <c r="E216" s="306"/>
      <c r="F216" s="389"/>
      <c r="G216" s="306"/>
    </row>
    <row r="217" spans="1:8">
      <c r="B217" s="170" t="s">
        <v>1054</v>
      </c>
      <c r="C217" s="304" t="s">
        <v>45</v>
      </c>
      <c r="D217" s="305">
        <v>5</v>
      </c>
      <c r="E217" s="306"/>
      <c r="F217" s="389">
        <f>E217*D217</f>
        <v>0</v>
      </c>
      <c r="G217" s="306"/>
      <c r="H217" s="287"/>
    </row>
    <row r="218" spans="1:8">
      <c r="D218" s="305"/>
      <c r="E218" s="306"/>
      <c r="F218" s="389" t="str">
        <f>IF(N(E218),ROUND(E218*D218,2),"")</f>
        <v/>
      </c>
      <c r="G218" s="306"/>
    </row>
    <row r="219" spans="1:8">
      <c r="A219" s="292" t="s">
        <v>2045</v>
      </c>
      <c r="B219" s="170" t="s">
        <v>1055</v>
      </c>
      <c r="D219" s="305"/>
      <c r="E219" s="306"/>
      <c r="F219" s="389"/>
      <c r="G219" s="306"/>
    </row>
    <row r="220" spans="1:8" ht="25.5">
      <c r="B220" s="170" t="s">
        <v>1056</v>
      </c>
      <c r="D220" s="305"/>
      <c r="E220" s="306"/>
      <c r="F220" s="389"/>
      <c r="G220" s="306"/>
    </row>
    <row r="221" spans="1:8">
      <c r="B221" s="170" t="s">
        <v>1048</v>
      </c>
      <c r="D221" s="305"/>
      <c r="E221" s="306"/>
      <c r="F221" s="389"/>
      <c r="G221" s="306"/>
    </row>
    <row r="222" spans="1:8" ht="25.5">
      <c r="B222" s="170" t="s">
        <v>1049</v>
      </c>
      <c r="D222" s="305"/>
      <c r="E222" s="306"/>
      <c r="F222" s="389"/>
      <c r="G222" s="306"/>
    </row>
    <row r="223" spans="1:8" ht="25.5">
      <c r="B223" s="882" t="s">
        <v>2419</v>
      </c>
      <c r="D223" s="305"/>
      <c r="E223" s="306"/>
      <c r="F223" s="389"/>
      <c r="G223" s="306"/>
    </row>
    <row r="224" spans="1:8">
      <c r="B224" s="170" t="s">
        <v>1050</v>
      </c>
      <c r="D224" s="305"/>
      <c r="E224" s="306"/>
      <c r="F224" s="389"/>
      <c r="G224" s="306"/>
    </row>
    <row r="225" spans="1:8">
      <c r="B225" s="170" t="s">
        <v>1051</v>
      </c>
      <c r="D225" s="305"/>
      <c r="E225" s="306"/>
      <c r="F225" s="389"/>
      <c r="G225" s="306"/>
    </row>
    <row r="226" spans="1:8" ht="25.5">
      <c r="B226" s="170" t="s">
        <v>1052</v>
      </c>
      <c r="D226" s="305"/>
      <c r="E226" s="306"/>
      <c r="F226" s="389"/>
      <c r="G226" s="306"/>
    </row>
    <row r="227" spans="1:8">
      <c r="B227" s="170" t="s">
        <v>1053</v>
      </c>
      <c r="D227" s="305"/>
      <c r="E227" s="306"/>
      <c r="F227" s="389"/>
      <c r="G227" s="306"/>
    </row>
    <row r="228" spans="1:8" ht="38.25">
      <c r="B228" s="882" t="s">
        <v>2420</v>
      </c>
      <c r="D228" s="305"/>
      <c r="E228" s="306"/>
      <c r="F228" s="389"/>
      <c r="G228" s="306"/>
    </row>
    <row r="229" spans="1:8">
      <c r="B229" s="170" t="s">
        <v>1054</v>
      </c>
      <c r="C229" s="304" t="s">
        <v>45</v>
      </c>
      <c r="D229" s="305">
        <v>8</v>
      </c>
      <c r="E229" s="306"/>
      <c r="F229" s="389">
        <f>E229*D229</f>
        <v>0</v>
      </c>
      <c r="G229" s="306"/>
      <c r="H229" s="287"/>
    </row>
    <row r="230" spans="1:8">
      <c r="D230" s="305"/>
      <c r="E230" s="306"/>
      <c r="F230" s="389" t="str">
        <f>IF(N(E230),ROUND(E230*D230,2),"")</f>
        <v/>
      </c>
      <c r="G230" s="306"/>
    </row>
    <row r="231" spans="1:8">
      <c r="A231" s="292" t="s">
        <v>2046</v>
      </c>
      <c r="B231" s="170" t="s">
        <v>1057</v>
      </c>
      <c r="D231" s="305"/>
      <c r="E231" s="306"/>
      <c r="F231" s="389"/>
      <c r="G231" s="306"/>
    </row>
    <row r="232" spans="1:8" ht="25.5">
      <c r="B232" s="170" t="s">
        <v>1058</v>
      </c>
      <c r="D232" s="305"/>
      <c r="E232" s="306"/>
      <c r="F232" s="389"/>
      <c r="G232" s="306"/>
    </row>
    <row r="233" spans="1:8">
      <c r="B233" s="170" t="s">
        <v>2421</v>
      </c>
      <c r="C233" s="304" t="s">
        <v>45</v>
      </c>
      <c r="D233" s="305">
        <v>1</v>
      </c>
      <c r="E233" s="306"/>
      <c r="F233" s="389">
        <f>E233*D233</f>
        <v>0</v>
      </c>
      <c r="G233" s="306"/>
      <c r="H233" s="287"/>
    </row>
    <row r="234" spans="1:8">
      <c r="D234" s="305"/>
      <c r="E234" s="306"/>
      <c r="F234" s="389" t="str">
        <f>IF(N(E234),ROUND(E234*D234,2),"")</f>
        <v/>
      </c>
      <c r="G234" s="306"/>
    </row>
    <row r="235" spans="1:8">
      <c r="A235" s="292" t="s">
        <v>2047</v>
      </c>
      <c r="B235" s="170" t="s">
        <v>1059</v>
      </c>
      <c r="D235" s="305"/>
      <c r="E235" s="306"/>
      <c r="F235" s="389"/>
      <c r="G235" s="306"/>
    </row>
    <row r="236" spans="1:8" ht="38.25">
      <c r="B236" s="170" t="s">
        <v>1060</v>
      </c>
      <c r="D236" s="305"/>
      <c r="E236" s="306"/>
      <c r="F236" s="389"/>
      <c r="G236" s="306"/>
    </row>
    <row r="237" spans="1:8">
      <c r="B237" s="170" t="s">
        <v>1061</v>
      </c>
      <c r="D237" s="305"/>
      <c r="E237" s="306"/>
      <c r="F237" s="389"/>
      <c r="G237" s="306"/>
    </row>
    <row r="238" spans="1:8" ht="51">
      <c r="B238" s="170" t="s">
        <v>1062</v>
      </c>
      <c r="D238" s="305"/>
      <c r="E238" s="306"/>
      <c r="F238" s="389"/>
      <c r="G238" s="306"/>
    </row>
    <row r="239" spans="1:8" ht="25.5">
      <c r="B239" s="170" t="s">
        <v>1063</v>
      </c>
      <c r="D239" s="305"/>
      <c r="E239" s="306"/>
      <c r="F239" s="389"/>
      <c r="G239" s="306"/>
    </row>
    <row r="240" spans="1:8">
      <c r="B240" s="170" t="s">
        <v>1064</v>
      </c>
      <c r="D240" s="305"/>
      <c r="E240" s="306"/>
      <c r="F240" s="389"/>
      <c r="G240" s="306"/>
    </row>
    <row r="241" spans="1:8">
      <c r="B241" s="170" t="s">
        <v>1065</v>
      </c>
      <c r="D241" s="305"/>
      <c r="E241" s="306"/>
      <c r="F241" s="389"/>
      <c r="G241" s="306"/>
    </row>
    <row r="242" spans="1:8" ht="25.5">
      <c r="B242" s="170" t="s">
        <v>1066</v>
      </c>
      <c r="D242" s="305"/>
      <c r="E242" s="306"/>
      <c r="F242" s="389"/>
      <c r="G242" s="306"/>
    </row>
    <row r="243" spans="1:8" ht="25.5">
      <c r="B243" s="170" t="s">
        <v>1022</v>
      </c>
      <c r="D243" s="305"/>
      <c r="E243" s="306"/>
      <c r="F243" s="389"/>
      <c r="G243" s="306"/>
    </row>
    <row r="244" spans="1:8" ht="38.25">
      <c r="B244" s="882" t="s">
        <v>2422</v>
      </c>
      <c r="D244" s="305"/>
      <c r="E244" s="306"/>
      <c r="F244" s="389"/>
      <c r="G244" s="306"/>
    </row>
    <row r="245" spans="1:8">
      <c r="B245" s="170" t="s">
        <v>1067</v>
      </c>
      <c r="C245" s="304" t="s">
        <v>45</v>
      </c>
      <c r="D245" s="305">
        <v>6</v>
      </c>
      <c r="E245" s="306"/>
      <c r="F245" s="389">
        <f>E245*D245</f>
        <v>0</v>
      </c>
      <c r="G245" s="306"/>
      <c r="H245" s="287"/>
    </row>
    <row r="246" spans="1:8">
      <c r="D246" s="305"/>
      <c r="E246" s="306"/>
      <c r="F246" s="389"/>
      <c r="G246" s="306"/>
    </row>
    <row r="247" spans="1:8">
      <c r="A247" s="292" t="s">
        <v>2048</v>
      </c>
      <c r="B247" s="170" t="s">
        <v>883</v>
      </c>
      <c r="D247" s="305"/>
      <c r="E247" s="306"/>
      <c r="F247" s="389"/>
      <c r="G247" s="306"/>
    </row>
    <row r="248" spans="1:8" ht="25.5">
      <c r="B248" s="170" t="s">
        <v>853</v>
      </c>
      <c r="D248" s="305"/>
      <c r="E248" s="306"/>
      <c r="F248" s="389"/>
      <c r="G248" s="306"/>
    </row>
    <row r="249" spans="1:8">
      <c r="B249" s="170" t="s">
        <v>757</v>
      </c>
      <c r="D249" s="305"/>
      <c r="E249" s="306"/>
      <c r="F249" s="389"/>
      <c r="G249" s="306"/>
    </row>
    <row r="250" spans="1:8">
      <c r="A250" s="292" t="s">
        <v>71</v>
      </c>
      <c r="B250" s="170" t="s">
        <v>884</v>
      </c>
      <c r="C250" s="304" t="s">
        <v>120</v>
      </c>
      <c r="D250" s="305">
        <v>700</v>
      </c>
      <c r="E250" s="306"/>
      <c r="F250" s="389">
        <f>E250*D250</f>
        <v>0</v>
      </c>
      <c r="G250" s="306"/>
      <c r="H250" s="287"/>
    </row>
    <row r="251" spans="1:8">
      <c r="D251" s="305"/>
      <c r="E251" s="306"/>
      <c r="F251" s="389"/>
      <c r="G251" s="306"/>
    </row>
    <row r="252" spans="1:8">
      <c r="A252" s="292" t="s">
        <v>2049</v>
      </c>
      <c r="B252" s="170" t="s">
        <v>692</v>
      </c>
      <c r="D252" s="305"/>
      <c r="E252" s="306"/>
      <c r="F252" s="389" t="str">
        <f t="shared" ref="F252:F259" si="4">IF(N(E252),ROUND(E252*D252,2),"")</f>
        <v/>
      </c>
      <c r="G252" s="306"/>
    </row>
    <row r="253" spans="1:8" ht="51">
      <c r="B253" s="170" t="s">
        <v>1068</v>
      </c>
      <c r="D253" s="305"/>
      <c r="E253" s="306"/>
      <c r="F253" s="389" t="str">
        <f t="shared" si="4"/>
        <v/>
      </c>
      <c r="G253" s="306"/>
    </row>
    <row r="254" spans="1:8">
      <c r="B254" s="170" t="s">
        <v>694</v>
      </c>
      <c r="D254" s="305"/>
      <c r="E254" s="306"/>
      <c r="F254" s="389" t="str">
        <f t="shared" si="4"/>
        <v/>
      </c>
      <c r="G254" s="306"/>
    </row>
    <row r="255" spans="1:8">
      <c r="A255" s="921" t="s">
        <v>71</v>
      </c>
      <c r="B255" s="678" t="s">
        <v>2651</v>
      </c>
      <c r="C255" s="304" t="s">
        <v>120</v>
      </c>
      <c r="D255" s="305">
        <v>20</v>
      </c>
      <c r="E255" s="306"/>
      <c r="F255" s="389">
        <f t="shared" ref="F255:F258" si="5">E255*D255</f>
        <v>0</v>
      </c>
      <c r="G255" s="306"/>
      <c r="H255" s="287"/>
    </row>
    <row r="256" spans="1:8">
      <c r="A256" s="921" t="s">
        <v>72</v>
      </c>
      <c r="B256" s="678" t="s">
        <v>2652</v>
      </c>
      <c r="C256" s="304" t="s">
        <v>120</v>
      </c>
      <c r="D256" s="305">
        <v>960</v>
      </c>
      <c r="E256" s="306"/>
      <c r="F256" s="389">
        <f t="shared" si="5"/>
        <v>0</v>
      </c>
      <c r="G256" s="306"/>
      <c r="H256" s="287"/>
    </row>
    <row r="257" spans="1:8" ht="14.25">
      <c r="A257" s="921" t="s">
        <v>73</v>
      </c>
      <c r="B257" s="678" t="s">
        <v>2653</v>
      </c>
      <c r="C257" s="304" t="s">
        <v>120</v>
      </c>
      <c r="D257" s="305">
        <v>50</v>
      </c>
      <c r="E257" s="306"/>
      <c r="F257" s="389">
        <f t="shared" si="5"/>
        <v>0</v>
      </c>
      <c r="G257" s="306"/>
      <c r="H257" s="287"/>
    </row>
    <row r="258" spans="1:8">
      <c r="A258" s="921" t="s">
        <v>74</v>
      </c>
      <c r="B258" s="678" t="s">
        <v>2654</v>
      </c>
      <c r="C258" s="304" t="s">
        <v>120</v>
      </c>
      <c r="D258" s="305">
        <v>20</v>
      </c>
      <c r="E258" s="306"/>
      <c r="F258" s="389">
        <f t="shared" si="5"/>
        <v>0</v>
      </c>
      <c r="G258" s="306"/>
      <c r="H258" s="287"/>
    </row>
    <row r="259" spans="1:8">
      <c r="D259" s="305"/>
      <c r="E259" s="306"/>
      <c r="F259" s="389" t="str">
        <f t="shared" si="4"/>
        <v/>
      </c>
      <c r="G259" s="306"/>
    </row>
    <row r="260" spans="1:8">
      <c r="A260" s="292" t="s">
        <v>2050</v>
      </c>
      <c r="B260" s="170" t="s">
        <v>1069</v>
      </c>
      <c r="D260" s="305"/>
      <c r="E260" s="306"/>
      <c r="F260" s="389"/>
      <c r="G260" s="306"/>
    </row>
    <row r="261" spans="1:8" ht="25.5">
      <c r="B261" s="170" t="s">
        <v>1070</v>
      </c>
      <c r="D261" s="305"/>
      <c r="E261" s="306"/>
      <c r="F261" s="389"/>
      <c r="G261" s="306"/>
    </row>
    <row r="262" spans="1:8">
      <c r="B262" s="170" t="s">
        <v>794</v>
      </c>
      <c r="C262" s="304" t="s">
        <v>45</v>
      </c>
      <c r="D262" s="305">
        <v>2</v>
      </c>
      <c r="E262" s="306"/>
      <c r="F262" s="389">
        <f>E262*D262</f>
        <v>0</v>
      </c>
      <c r="G262" s="306"/>
      <c r="H262" s="287"/>
    </row>
    <row r="263" spans="1:8">
      <c r="D263" s="305"/>
      <c r="E263" s="306"/>
      <c r="F263" s="389"/>
      <c r="G263" s="306"/>
    </row>
    <row r="264" spans="1:8">
      <c r="A264" s="292" t="s">
        <v>2051</v>
      </c>
      <c r="B264" s="170" t="s">
        <v>1071</v>
      </c>
      <c r="D264" s="305"/>
      <c r="E264" s="306"/>
      <c r="F264" s="389"/>
      <c r="G264" s="306"/>
    </row>
    <row r="265" spans="1:8" ht="51">
      <c r="B265" s="170" t="s">
        <v>1072</v>
      </c>
      <c r="D265" s="305"/>
      <c r="E265" s="306"/>
      <c r="F265" s="389" t="str">
        <f>IF(N(E265),ROUND(E265*D265,2),"")</f>
        <v/>
      </c>
      <c r="G265" s="306"/>
    </row>
    <row r="266" spans="1:8" ht="51">
      <c r="A266" s="312"/>
      <c r="B266" s="324" t="s">
        <v>2926</v>
      </c>
      <c r="E266" s="306"/>
      <c r="G266" s="306"/>
    </row>
    <row r="267" spans="1:8" ht="38.25">
      <c r="B267" s="883" t="s">
        <v>2423</v>
      </c>
      <c r="E267" s="306"/>
      <c r="G267" s="306"/>
    </row>
    <row r="268" spans="1:8" ht="25.5">
      <c r="B268" s="883" t="s">
        <v>2424</v>
      </c>
      <c r="E268" s="306"/>
      <c r="G268" s="306"/>
    </row>
    <row r="269" spans="1:8">
      <c r="B269" s="324" t="s">
        <v>1073</v>
      </c>
      <c r="E269" s="306"/>
      <c r="G269" s="306"/>
    </row>
    <row r="270" spans="1:8">
      <c r="B270" s="324" t="s">
        <v>1074</v>
      </c>
      <c r="E270" s="306"/>
      <c r="G270" s="306"/>
    </row>
    <row r="271" spans="1:8">
      <c r="B271" s="324" t="s">
        <v>794</v>
      </c>
      <c r="C271" s="304" t="s">
        <v>45</v>
      </c>
      <c r="D271" s="308">
        <v>1</v>
      </c>
      <c r="E271" s="306"/>
      <c r="F271" s="389">
        <f>E271*D271</f>
        <v>0</v>
      </c>
      <c r="G271" s="306"/>
      <c r="H271" s="287"/>
    </row>
    <row r="272" spans="1:8">
      <c r="B272" s="324"/>
      <c r="E272" s="306"/>
      <c r="G272" s="306"/>
    </row>
    <row r="273" spans="1:8">
      <c r="A273" s="292" t="s">
        <v>2052</v>
      </c>
      <c r="B273" s="324" t="s">
        <v>1075</v>
      </c>
      <c r="E273" s="306"/>
      <c r="G273" s="306"/>
    </row>
    <row r="274" spans="1:8" ht="38.25">
      <c r="B274" s="324" t="s">
        <v>1076</v>
      </c>
      <c r="E274" s="306"/>
      <c r="G274" s="306"/>
    </row>
    <row r="275" spans="1:8">
      <c r="B275" s="324" t="s">
        <v>794</v>
      </c>
      <c r="C275" s="304" t="s">
        <v>45</v>
      </c>
      <c r="D275" s="308">
        <v>80</v>
      </c>
      <c r="E275" s="306"/>
      <c r="F275" s="389">
        <f>E275*D275</f>
        <v>0</v>
      </c>
      <c r="G275" s="306"/>
      <c r="H275" s="287"/>
    </row>
    <row r="276" spans="1:8">
      <c r="B276" s="324"/>
      <c r="E276" s="306"/>
      <c r="G276" s="306"/>
    </row>
    <row r="277" spans="1:8">
      <c r="A277" s="292" t="s">
        <v>2053</v>
      </c>
      <c r="B277" s="324" t="s">
        <v>796</v>
      </c>
      <c r="E277" s="306"/>
      <c r="G277" s="306"/>
    </row>
    <row r="278" spans="1:8" ht="25.5">
      <c r="A278" s="312"/>
      <c r="B278" s="324" t="s">
        <v>1077</v>
      </c>
      <c r="E278" s="306"/>
      <c r="G278" s="306"/>
    </row>
    <row r="279" spans="1:8">
      <c r="A279" s="312"/>
      <c r="B279" s="324" t="s">
        <v>1078</v>
      </c>
      <c r="C279" s="304" t="s">
        <v>45</v>
      </c>
      <c r="D279" s="308">
        <v>20</v>
      </c>
      <c r="E279" s="306"/>
      <c r="F279" s="389">
        <f>E279*D279</f>
        <v>0</v>
      </c>
      <c r="G279" s="306"/>
      <c r="H279" s="287"/>
    </row>
    <row r="280" spans="1:8">
      <c r="A280" s="312"/>
      <c r="B280" s="324"/>
      <c r="E280" s="306"/>
      <c r="G280" s="306"/>
    </row>
    <row r="281" spans="1:8">
      <c r="A281" s="292" t="s">
        <v>2054</v>
      </c>
      <c r="B281" s="324" t="s">
        <v>1079</v>
      </c>
      <c r="E281" s="306"/>
      <c r="G281" s="306"/>
    </row>
    <row r="282" spans="1:8" ht="25.5">
      <c r="B282" s="324" t="s">
        <v>1080</v>
      </c>
      <c r="E282" s="306"/>
      <c r="G282" s="306"/>
    </row>
    <row r="283" spans="1:8">
      <c r="B283" s="324" t="s">
        <v>2425</v>
      </c>
      <c r="C283" s="304" t="s">
        <v>45</v>
      </c>
      <c r="D283" s="308">
        <v>17</v>
      </c>
      <c r="E283" s="306"/>
      <c r="F283" s="389">
        <f>E283*D283</f>
        <v>0</v>
      </c>
      <c r="G283" s="306"/>
      <c r="H283" s="287"/>
    </row>
    <row r="284" spans="1:8">
      <c r="B284" s="324"/>
      <c r="E284" s="306"/>
      <c r="G284" s="306"/>
    </row>
    <row r="285" spans="1:8">
      <c r="A285" s="292" t="s">
        <v>2055</v>
      </c>
      <c r="B285" s="324" t="s">
        <v>895</v>
      </c>
      <c r="E285" s="306"/>
      <c r="F285" s="395" t="str">
        <f>IF(N(E285),ROUND(E285*D296,2),"")</f>
        <v/>
      </c>
      <c r="G285" s="306"/>
      <c r="H285" s="287"/>
    </row>
    <row r="286" spans="1:8">
      <c r="B286" s="324" t="s">
        <v>1081</v>
      </c>
      <c r="E286" s="306"/>
      <c r="G286" s="306"/>
    </row>
    <row r="287" spans="1:8" ht="25.5">
      <c r="B287" s="324" t="s">
        <v>1082</v>
      </c>
      <c r="E287" s="306"/>
      <c r="G287" s="306"/>
    </row>
    <row r="288" spans="1:8" ht="25.5">
      <c r="B288" s="324" t="s">
        <v>1083</v>
      </c>
      <c r="E288" s="306"/>
      <c r="G288" s="306"/>
    </row>
    <row r="289" spans="1:7">
      <c r="B289" s="324" t="s">
        <v>1084</v>
      </c>
      <c r="E289" s="306"/>
      <c r="G289" s="306"/>
    </row>
    <row r="290" spans="1:7" ht="25.5">
      <c r="B290" s="324" t="s">
        <v>1085</v>
      </c>
      <c r="E290" s="306"/>
      <c r="G290" s="306"/>
    </row>
    <row r="291" spans="1:7">
      <c r="B291" s="324" t="s">
        <v>1086</v>
      </c>
      <c r="E291" s="306"/>
      <c r="G291" s="306"/>
    </row>
    <row r="292" spans="1:7" ht="51">
      <c r="B292" s="324" t="s">
        <v>1087</v>
      </c>
      <c r="E292" s="306"/>
      <c r="G292" s="306"/>
    </row>
    <row r="293" spans="1:7" ht="38.25">
      <c r="A293" s="312"/>
      <c r="B293" s="324" t="s">
        <v>1088</v>
      </c>
      <c r="E293" s="306"/>
      <c r="G293" s="306"/>
    </row>
    <row r="294" spans="1:7">
      <c r="A294" s="312"/>
      <c r="B294" s="324" t="s">
        <v>1089</v>
      </c>
      <c r="E294" s="306"/>
      <c r="G294" s="306"/>
    </row>
    <row r="295" spans="1:7" ht="89.25">
      <c r="A295" s="312"/>
      <c r="B295" s="324" t="s">
        <v>1090</v>
      </c>
      <c r="E295" s="306"/>
      <c r="G295" s="306"/>
    </row>
    <row r="296" spans="1:7">
      <c r="A296" s="312"/>
      <c r="B296" s="915" t="s">
        <v>984</v>
      </c>
      <c r="C296" s="304" t="s">
        <v>70</v>
      </c>
      <c r="D296" s="308">
        <v>1</v>
      </c>
      <c r="E296" s="306"/>
      <c r="F296" s="389">
        <f>E296*D296</f>
        <v>0</v>
      </c>
      <c r="G296" s="306"/>
    </row>
    <row r="297" spans="1:7" ht="13.5" thickBot="1">
      <c r="B297" s="324"/>
      <c r="E297" s="306"/>
      <c r="G297" s="306"/>
    </row>
    <row r="298" spans="1:7" ht="13.5" thickBot="1">
      <c r="B298" s="293" t="s">
        <v>49</v>
      </c>
      <c r="C298" s="294"/>
      <c r="D298" s="295"/>
      <c r="E298" s="296"/>
      <c r="F298" s="393">
        <f>SUM(F132:F297)</f>
        <v>0</v>
      </c>
      <c r="G298" s="78"/>
    </row>
  </sheetData>
  <mergeCells count="3">
    <mergeCell ref="D1:F2"/>
    <mergeCell ref="C28:F28"/>
    <mergeCell ref="C29:F29"/>
  </mergeCells>
  <pageMargins left="0.25" right="0.25" top="0.75" bottom="0.75" header="0.3" footer="0.3"/>
  <pageSetup paperSize="9" scale="77" orientation="portrait" r:id="rId1"/>
  <headerFooter alignWithMargins="0"/>
  <rowBreaks count="6" manualBreakCount="6">
    <brk id="60" max="12" man="1"/>
    <brk id="127" max="5" man="1"/>
    <brk id="169" max="16383" man="1"/>
    <brk id="206" max="16383" man="1"/>
    <brk id="251" max="16383" man="1"/>
    <brk id="28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1:I204"/>
  <sheetViews>
    <sheetView showZeros="0" view="pageBreakPreview" topLeftCell="A196" zoomScaleNormal="100" zoomScaleSheetLayoutView="100" workbookViewId="0">
      <selection activeCell="Q38" sqref="Q38"/>
    </sheetView>
  </sheetViews>
  <sheetFormatPr defaultColWidth="9.140625" defaultRowHeight="12.75"/>
  <cols>
    <col min="1" max="1" width="12.7109375" style="292" customWidth="1"/>
    <col min="2" max="2" width="40.7109375" style="324" customWidth="1"/>
    <col min="3" max="3" width="7.28515625" style="304" customWidth="1"/>
    <col min="4" max="4" width="10.7109375" style="308" customWidth="1"/>
    <col min="5" max="5" width="13.7109375" style="287" customWidth="1"/>
    <col min="6" max="6" width="16.7109375" style="395" customWidth="1"/>
    <col min="7" max="7" width="12.5703125" style="834" bestFit="1" customWidth="1"/>
    <col min="8" max="8" width="9.7109375" style="834" customWidth="1"/>
    <col min="9" max="16384" width="9.140625" style="834"/>
  </cols>
  <sheetData>
    <row r="1" spans="1:6">
      <c r="A1" s="381"/>
      <c r="B1" s="382" t="s">
        <v>202</v>
      </c>
      <c r="C1" s="383" t="s">
        <v>148</v>
      </c>
      <c r="D1" s="959" t="s">
        <v>273</v>
      </c>
      <c r="E1" s="959"/>
      <c r="F1" s="959"/>
    </row>
    <row r="2" spans="1:6">
      <c r="A2" s="61" t="s">
        <v>1</v>
      </c>
      <c r="B2" s="82" t="s">
        <v>203</v>
      </c>
      <c r="C2" s="83"/>
      <c r="D2" s="936"/>
      <c r="E2" s="936"/>
      <c r="F2" s="936"/>
    </row>
    <row r="3" spans="1:6">
      <c r="A3" s="61"/>
      <c r="B3" s="2" t="s">
        <v>204</v>
      </c>
      <c r="C3" s="83"/>
      <c r="D3" s="84"/>
      <c r="E3" s="85"/>
      <c r="F3" s="386"/>
    </row>
    <row r="4" spans="1:6">
      <c r="A4" s="62"/>
      <c r="B4" s="8"/>
      <c r="C4" s="86" t="s">
        <v>2</v>
      </c>
      <c r="D4" s="63" t="s">
        <v>274</v>
      </c>
      <c r="E4" s="87"/>
      <c r="F4" s="387"/>
    </row>
    <row r="5" spans="1:6">
      <c r="A5" s="425"/>
      <c r="C5" s="279"/>
      <c r="D5" s="280"/>
      <c r="E5" s="282"/>
      <c r="F5" s="389"/>
    </row>
    <row r="6" spans="1:6">
      <c r="A6" s="425"/>
      <c r="C6" s="279"/>
      <c r="D6" s="280"/>
      <c r="E6" s="282"/>
      <c r="F6" s="389"/>
    </row>
    <row r="7" spans="1:6">
      <c r="A7" s="425"/>
      <c r="C7" s="279"/>
      <c r="D7" s="280"/>
      <c r="E7" s="282"/>
      <c r="F7" s="389"/>
    </row>
    <row r="8" spans="1:6">
      <c r="A8" s="425"/>
      <c r="C8" s="279"/>
      <c r="D8" s="280"/>
      <c r="E8" s="282"/>
      <c r="F8" s="389"/>
    </row>
    <row r="9" spans="1:6">
      <c r="A9" s="425"/>
      <c r="C9" s="279"/>
      <c r="D9" s="280"/>
      <c r="E9" s="282"/>
      <c r="F9" s="389"/>
    </row>
    <row r="10" spans="1:6">
      <c r="A10" s="425"/>
      <c r="C10" s="279"/>
      <c r="D10" s="280"/>
      <c r="E10" s="282"/>
      <c r="F10" s="389"/>
    </row>
    <row r="11" spans="1:6">
      <c r="A11" s="425"/>
      <c r="C11" s="279"/>
      <c r="D11" s="280"/>
      <c r="E11" s="282"/>
      <c r="F11" s="389"/>
    </row>
    <row r="12" spans="1:6">
      <c r="A12" s="425"/>
      <c r="C12" s="279"/>
      <c r="D12" s="280"/>
      <c r="E12" s="282"/>
      <c r="F12" s="389"/>
    </row>
    <row r="13" spans="1:6">
      <c r="A13" s="425"/>
      <c r="C13" s="279"/>
      <c r="D13" s="280"/>
      <c r="E13" s="282"/>
      <c r="F13" s="389"/>
    </row>
    <row r="14" spans="1:6">
      <c r="A14" s="425"/>
      <c r="C14" s="279"/>
      <c r="D14" s="280"/>
      <c r="E14" s="282"/>
      <c r="F14" s="389"/>
    </row>
    <row r="15" spans="1:6">
      <c r="A15" s="425"/>
      <c r="C15" s="279"/>
      <c r="D15" s="280"/>
      <c r="E15" s="282"/>
      <c r="F15" s="389"/>
    </row>
    <row r="16" spans="1:6">
      <c r="A16" s="425"/>
      <c r="C16" s="279"/>
      <c r="D16" s="280"/>
      <c r="E16" s="282"/>
      <c r="F16" s="389"/>
    </row>
    <row r="17" spans="1:7">
      <c r="A17" s="425"/>
      <c r="C17" s="279"/>
      <c r="D17" s="280"/>
      <c r="E17" s="282"/>
      <c r="F17" s="389"/>
    </row>
    <row r="18" spans="1:7">
      <c r="A18" s="425"/>
      <c r="C18" s="279"/>
      <c r="D18" s="280"/>
      <c r="E18" s="282"/>
      <c r="F18" s="389"/>
    </row>
    <row r="19" spans="1:7">
      <c r="A19" s="425"/>
      <c r="C19" s="279"/>
      <c r="D19" s="280"/>
      <c r="E19" s="282"/>
      <c r="F19" s="389"/>
    </row>
    <row r="20" spans="1:7" ht="15.75">
      <c r="B20" s="325" t="s">
        <v>656</v>
      </c>
      <c r="C20" s="264"/>
      <c r="D20" s="264"/>
      <c r="E20" s="264"/>
      <c r="F20" s="389"/>
    </row>
    <row r="21" spans="1:7" ht="15.75">
      <c r="A21" s="425"/>
      <c r="B21" s="326" t="s">
        <v>1091</v>
      </c>
      <c r="C21" s="314"/>
      <c r="D21" s="315"/>
      <c r="E21" s="314"/>
      <c r="F21" s="389"/>
    </row>
    <row r="22" spans="1:7">
      <c r="A22" s="425"/>
      <c r="B22" s="327"/>
      <c r="C22" s="316"/>
      <c r="D22" s="317"/>
      <c r="E22" s="282"/>
      <c r="F22" s="389"/>
    </row>
    <row r="23" spans="1:7">
      <c r="A23" s="425"/>
      <c r="B23" s="327"/>
      <c r="C23" s="316"/>
      <c r="D23" s="317"/>
      <c r="E23" s="282"/>
      <c r="F23" s="389"/>
    </row>
    <row r="24" spans="1:7" s="257" customFormat="1">
      <c r="A24" s="258"/>
      <c r="B24" s="273"/>
      <c r="C24" s="274"/>
      <c r="D24" s="328"/>
      <c r="E24" s="328"/>
      <c r="F24" s="388"/>
    </row>
    <row r="25" spans="1:7" s="257" customFormat="1">
      <c r="A25" s="258"/>
      <c r="B25" s="190" t="s">
        <v>0</v>
      </c>
      <c r="C25" s="191" t="s">
        <v>390</v>
      </c>
      <c r="D25" s="192"/>
      <c r="E25" s="192"/>
      <c r="F25" s="389"/>
      <c r="G25" s="256"/>
    </row>
    <row r="26" spans="1:7" s="257" customFormat="1">
      <c r="A26" s="258"/>
      <c r="B26" s="190"/>
      <c r="C26" s="191" t="s">
        <v>391</v>
      </c>
      <c r="D26" s="192"/>
      <c r="E26" s="192"/>
      <c r="F26" s="389"/>
      <c r="G26" s="256"/>
    </row>
    <row r="27" spans="1:7" s="257" customFormat="1">
      <c r="A27" s="258"/>
      <c r="B27" s="190"/>
      <c r="C27" s="191" t="s">
        <v>392</v>
      </c>
      <c r="D27" s="192"/>
      <c r="E27" s="192"/>
      <c r="F27" s="389"/>
      <c r="G27" s="256"/>
    </row>
    <row r="28" spans="1:7" s="257" customFormat="1">
      <c r="A28" s="258"/>
      <c r="B28" s="190"/>
      <c r="C28" s="191"/>
      <c r="D28" s="192"/>
      <c r="E28" s="192"/>
      <c r="F28" s="389"/>
      <c r="G28" s="256"/>
    </row>
    <row r="29" spans="1:7" s="257" customFormat="1" ht="12.75" customHeight="1">
      <c r="A29" s="258"/>
      <c r="B29" s="190" t="s">
        <v>3</v>
      </c>
      <c r="C29" s="960" t="s">
        <v>393</v>
      </c>
      <c r="D29" s="960"/>
      <c r="E29" s="960"/>
      <c r="F29" s="960"/>
      <c r="G29" s="256"/>
    </row>
    <row r="30" spans="1:7" s="257" customFormat="1" ht="12.75" customHeight="1">
      <c r="A30" s="258"/>
      <c r="B30" s="190"/>
      <c r="C30" s="960" t="s">
        <v>394</v>
      </c>
      <c r="D30" s="960"/>
      <c r="E30" s="960"/>
      <c r="F30" s="960"/>
      <c r="G30" s="256"/>
    </row>
    <row r="31" spans="1:7" s="257" customFormat="1" ht="12.75" customHeight="1">
      <c r="A31" s="258"/>
      <c r="B31" s="190"/>
      <c r="C31" s="874"/>
      <c r="D31" s="874"/>
      <c r="E31" s="874"/>
      <c r="F31" s="655"/>
      <c r="G31" s="256"/>
    </row>
    <row r="32" spans="1:7" s="257" customFormat="1" ht="12.75" customHeight="1">
      <c r="A32" s="258"/>
      <c r="B32" s="190"/>
      <c r="C32" s="193"/>
      <c r="D32" s="193"/>
      <c r="E32" s="193"/>
      <c r="F32" s="389"/>
      <c r="G32" s="256"/>
    </row>
    <row r="33" spans="1:7" s="257" customFormat="1">
      <c r="A33" s="258"/>
      <c r="B33" s="190"/>
      <c r="C33" s="193"/>
      <c r="D33" s="192"/>
      <c r="E33" s="192"/>
      <c r="F33" s="389"/>
      <c r="G33" s="256"/>
    </row>
    <row r="34" spans="1:7" s="257" customFormat="1">
      <c r="A34" s="258"/>
      <c r="B34" s="190"/>
      <c r="C34" s="193"/>
      <c r="D34" s="192"/>
      <c r="E34" s="192"/>
      <c r="F34" s="389"/>
      <c r="G34" s="256"/>
    </row>
    <row r="35" spans="1:7" s="257" customFormat="1">
      <c r="A35" s="258"/>
      <c r="B35" s="190" t="s">
        <v>2</v>
      </c>
      <c r="C35" s="194" t="s">
        <v>274</v>
      </c>
      <c r="D35" s="195"/>
      <c r="E35" s="192"/>
      <c r="F35" s="389"/>
      <c r="G35" s="256"/>
    </row>
    <row r="36" spans="1:7" s="257" customFormat="1">
      <c r="A36" s="258"/>
      <c r="B36" s="190" t="s">
        <v>4</v>
      </c>
      <c r="C36" s="194" t="s">
        <v>281</v>
      </c>
      <c r="D36" s="195"/>
      <c r="E36" s="192"/>
      <c r="F36" s="389"/>
      <c r="G36" s="256"/>
    </row>
    <row r="37" spans="1:7" s="830" customFormat="1">
      <c r="A37" s="5"/>
      <c r="B37" s="20" t="s">
        <v>5</v>
      </c>
      <c r="C37" s="152" t="s">
        <v>284</v>
      </c>
      <c r="D37" s="280"/>
      <c r="E37" s="282"/>
      <c r="F37" s="389"/>
    </row>
    <row r="38" spans="1:7" s="257" customFormat="1">
      <c r="A38" s="258"/>
      <c r="B38" s="182"/>
      <c r="C38" s="183"/>
      <c r="D38" s="196"/>
      <c r="E38" s="184"/>
      <c r="F38" s="389"/>
      <c r="G38" s="256"/>
    </row>
    <row r="39" spans="1:7" s="257" customFormat="1">
      <c r="A39" s="258"/>
      <c r="B39" s="269" t="s">
        <v>2905</v>
      </c>
      <c r="C39" s="648" t="s">
        <v>2909</v>
      </c>
      <c r="D39" s="648"/>
      <c r="E39" s="648"/>
      <c r="F39" s="389"/>
      <c r="G39" s="256"/>
    </row>
    <row r="40" spans="1:7">
      <c r="A40" s="425"/>
      <c r="C40" s="21"/>
      <c r="D40" s="280"/>
      <c r="E40" s="282"/>
      <c r="F40" s="389"/>
    </row>
    <row r="41" spans="1:7">
      <c r="A41" s="425"/>
      <c r="C41" s="21"/>
      <c r="D41" s="280"/>
      <c r="E41" s="282"/>
      <c r="F41" s="389"/>
    </row>
    <row r="42" spans="1:7">
      <c r="A42" s="425"/>
      <c r="C42" s="279"/>
      <c r="D42" s="280"/>
      <c r="E42" s="281"/>
      <c r="F42" s="389"/>
    </row>
    <row r="43" spans="1:7">
      <c r="A43" s="425"/>
      <c r="C43" s="279"/>
      <c r="D43" s="283"/>
      <c r="E43" s="281"/>
      <c r="F43" s="389"/>
    </row>
    <row r="44" spans="1:7">
      <c r="A44" s="425"/>
      <c r="C44" s="279"/>
      <c r="D44" s="280"/>
      <c r="E44" s="281"/>
      <c r="F44" s="389"/>
    </row>
    <row r="45" spans="1:7">
      <c r="A45" s="425"/>
      <c r="C45" s="279"/>
      <c r="D45" s="283"/>
      <c r="E45" s="281"/>
      <c r="F45" s="389"/>
    </row>
    <row r="46" spans="1:7">
      <c r="A46" s="425"/>
      <c r="C46" s="279"/>
      <c r="D46" s="280"/>
      <c r="E46" s="281"/>
      <c r="F46" s="389"/>
    </row>
    <row r="47" spans="1:7">
      <c r="A47" s="425"/>
      <c r="C47" s="279"/>
      <c r="D47" s="280"/>
      <c r="E47" s="281"/>
      <c r="F47" s="389"/>
    </row>
    <row r="48" spans="1:7">
      <c r="A48" s="425"/>
      <c r="C48" s="279"/>
      <c r="D48" s="280"/>
      <c r="E48" s="281"/>
      <c r="F48" s="389"/>
    </row>
    <row r="49" spans="1:6">
      <c r="A49" s="425"/>
      <c r="C49" s="279"/>
      <c r="D49" s="280"/>
      <c r="E49" s="281"/>
      <c r="F49" s="389"/>
    </row>
    <row r="50" spans="1:6">
      <c r="A50" s="425"/>
      <c r="C50" s="279"/>
      <c r="D50" s="280"/>
      <c r="E50" s="281"/>
      <c r="F50" s="389"/>
    </row>
    <row r="51" spans="1:6">
      <c r="A51" s="425"/>
      <c r="C51" s="279"/>
      <c r="D51" s="283"/>
      <c r="E51" s="281"/>
      <c r="F51" s="389"/>
    </row>
    <row r="52" spans="1:6">
      <c r="A52" s="425"/>
      <c r="C52" s="279"/>
      <c r="D52" s="283"/>
      <c r="E52" s="281"/>
      <c r="F52" s="389"/>
    </row>
    <row r="53" spans="1:6">
      <c r="A53" s="425"/>
      <c r="B53" s="298"/>
      <c r="C53" s="425"/>
      <c r="D53" s="425"/>
      <c r="E53" s="425"/>
      <c r="F53" s="390"/>
    </row>
    <row r="54" spans="1:6">
      <c r="A54" s="425"/>
      <c r="B54" s="298"/>
      <c r="C54" s="425"/>
      <c r="D54" s="425"/>
      <c r="E54" s="425"/>
      <c r="F54" s="390"/>
    </row>
    <row r="55" spans="1:6">
      <c r="A55" s="425"/>
      <c r="B55" s="298"/>
      <c r="C55" s="425"/>
      <c r="D55" s="425"/>
      <c r="E55" s="425"/>
      <c r="F55" s="390"/>
    </row>
    <row r="56" spans="1:6">
      <c r="A56" s="425"/>
      <c r="C56" s="279"/>
      <c r="D56" s="283"/>
      <c r="E56" s="281"/>
      <c r="F56" s="389"/>
    </row>
    <row r="57" spans="1:6">
      <c r="A57" s="425"/>
      <c r="C57" s="279"/>
      <c r="D57" s="280"/>
      <c r="E57" s="281"/>
      <c r="F57" s="389"/>
    </row>
    <row r="58" spans="1:6">
      <c r="A58" s="425"/>
      <c r="C58" s="279"/>
      <c r="D58" s="283"/>
      <c r="E58" s="281"/>
      <c r="F58" s="389"/>
    </row>
    <row r="59" spans="1:6">
      <c r="A59" s="425"/>
      <c r="C59" s="279"/>
      <c r="D59" s="283"/>
      <c r="E59" s="281"/>
      <c r="F59" s="389"/>
    </row>
    <row r="60" spans="1:6">
      <c r="A60" s="425"/>
      <c r="C60" s="279"/>
      <c r="D60" s="280"/>
      <c r="E60" s="281"/>
      <c r="F60" s="389"/>
    </row>
    <row r="61" spans="1:6">
      <c r="A61" s="425"/>
      <c r="C61" s="279"/>
      <c r="D61" s="280"/>
      <c r="E61" s="281"/>
      <c r="F61" s="389"/>
    </row>
    <row r="62" spans="1:6">
      <c r="A62" s="425"/>
      <c r="C62" s="279"/>
      <c r="D62" s="280"/>
      <c r="E62" s="281"/>
      <c r="F62" s="389"/>
    </row>
    <row r="63" spans="1:6">
      <c r="A63" s="425"/>
      <c r="B63" s="329" t="s">
        <v>15</v>
      </c>
      <c r="C63" s="279"/>
      <c r="D63" s="280"/>
      <c r="E63" s="281"/>
      <c r="F63" s="389"/>
    </row>
    <row r="64" spans="1:6">
      <c r="A64" s="428"/>
      <c r="C64" s="279"/>
      <c r="D64" s="280"/>
      <c r="E64" s="281"/>
      <c r="F64" s="389"/>
    </row>
    <row r="65" spans="1:7">
      <c r="A65" s="425" t="s">
        <v>1495</v>
      </c>
      <c r="B65" s="329" t="s">
        <v>1092</v>
      </c>
      <c r="C65" s="279"/>
      <c r="D65" s="280"/>
      <c r="E65" s="281"/>
      <c r="F65" s="389"/>
    </row>
    <row r="66" spans="1:7">
      <c r="A66" s="428"/>
      <c r="C66" s="279"/>
      <c r="D66" s="280"/>
      <c r="E66" s="281"/>
      <c r="F66" s="389"/>
    </row>
    <row r="67" spans="1:7">
      <c r="A67" s="428" t="s">
        <v>1939</v>
      </c>
      <c r="B67" s="324" t="str">
        <f>B75</f>
        <v>AUTOMATSKA REGULACIJA</v>
      </c>
      <c r="C67" s="279"/>
      <c r="D67" s="280"/>
      <c r="F67" s="389">
        <f>F193</f>
        <v>0</v>
      </c>
    </row>
    <row r="68" spans="1:7">
      <c r="A68" s="428"/>
      <c r="C68" s="279"/>
      <c r="D68" s="280"/>
      <c r="F68" s="389"/>
    </row>
    <row r="69" spans="1:7">
      <c r="A69" s="835"/>
      <c r="B69" s="384" t="s">
        <v>2213</v>
      </c>
      <c r="C69" s="877"/>
      <c r="D69" s="878"/>
      <c r="E69" s="452"/>
      <c r="F69" s="626">
        <f>SUM(F59:F68)</f>
        <v>0</v>
      </c>
      <c r="G69" s="123"/>
    </row>
    <row r="70" spans="1:7" customFormat="1" ht="15"/>
    <row r="71" spans="1:7" customFormat="1" ht="15"/>
    <row r="72" spans="1:7" customFormat="1" ht="15"/>
    <row r="73" spans="1:7">
      <c r="B73" s="330"/>
      <c r="D73" s="305"/>
    </row>
    <row r="74" spans="1:7">
      <c r="A74" s="331"/>
      <c r="D74" s="305"/>
    </row>
    <row r="75" spans="1:7">
      <c r="A75" s="425" t="s">
        <v>1939</v>
      </c>
      <c r="B75" s="329" t="s">
        <v>1093</v>
      </c>
      <c r="C75" s="279"/>
      <c r="D75" s="280"/>
      <c r="E75" s="281"/>
      <c r="F75" s="389"/>
    </row>
    <row r="76" spans="1:7" ht="38.25">
      <c r="A76" s="425"/>
      <c r="B76" s="332" t="s">
        <v>1094</v>
      </c>
      <c r="C76" s="279"/>
      <c r="D76" s="280"/>
      <c r="E76" s="281"/>
      <c r="F76" s="389"/>
    </row>
    <row r="77" spans="1:7" ht="38.25">
      <c r="A77" s="425"/>
      <c r="B77" s="333" t="s">
        <v>1095</v>
      </c>
      <c r="C77" s="279"/>
      <c r="D77" s="280"/>
      <c r="E77" s="281"/>
      <c r="F77" s="389"/>
    </row>
    <row r="78" spans="1:7" s="169" customFormat="1">
      <c r="A78" s="427" t="s">
        <v>39</v>
      </c>
      <c r="B78" s="323" t="s">
        <v>40</v>
      </c>
      <c r="C78" s="290" t="s">
        <v>41</v>
      </c>
      <c r="D78" s="291" t="s">
        <v>42</v>
      </c>
      <c r="E78" s="427" t="s">
        <v>43</v>
      </c>
      <c r="F78" s="392" t="s">
        <v>44</v>
      </c>
    </row>
    <row r="79" spans="1:7">
      <c r="A79" s="292" t="s">
        <v>2056</v>
      </c>
      <c r="B79" s="334" t="s">
        <v>1096</v>
      </c>
      <c r="E79" s="306"/>
    </row>
    <row r="80" spans="1:7" ht="51">
      <c r="A80" s="312"/>
      <c r="B80" s="324" t="s">
        <v>1097</v>
      </c>
      <c r="E80" s="306"/>
    </row>
    <row r="81" spans="1:6">
      <c r="B81" s="324" t="s">
        <v>1108</v>
      </c>
      <c r="E81" s="306"/>
    </row>
    <row r="82" spans="1:6" ht="38.25">
      <c r="A82" s="312" t="s">
        <v>71</v>
      </c>
      <c r="B82" s="883" t="s">
        <v>2426</v>
      </c>
      <c r="C82" s="304" t="s">
        <v>45</v>
      </c>
      <c r="D82" s="308">
        <v>1</v>
      </c>
      <c r="E82" s="306"/>
      <c r="F82" s="385">
        <f t="shared" ref="F82:F101" si="0">D82*E82</f>
        <v>0</v>
      </c>
    </row>
    <row r="83" spans="1:6" ht="38.25">
      <c r="A83" s="312" t="s">
        <v>72</v>
      </c>
      <c r="B83" s="883" t="s">
        <v>2427</v>
      </c>
      <c r="C83" s="304" t="s">
        <v>45</v>
      </c>
      <c r="D83" s="308">
        <v>5</v>
      </c>
      <c r="E83" s="306"/>
      <c r="F83" s="385">
        <f t="shared" si="0"/>
        <v>0</v>
      </c>
    </row>
    <row r="84" spans="1:6" ht="25.5">
      <c r="A84" s="292" t="s">
        <v>73</v>
      </c>
      <c r="B84" s="324" t="s">
        <v>1098</v>
      </c>
      <c r="C84" s="304" t="s">
        <v>45</v>
      </c>
      <c r="D84" s="308">
        <v>5</v>
      </c>
      <c r="E84" s="306"/>
      <c r="F84" s="385">
        <f t="shared" si="0"/>
        <v>0</v>
      </c>
    </row>
    <row r="85" spans="1:6" ht="38.25">
      <c r="A85" s="292" t="s">
        <v>74</v>
      </c>
      <c r="B85" s="883" t="s">
        <v>2428</v>
      </c>
      <c r="C85" s="304" t="s">
        <v>45</v>
      </c>
      <c r="D85" s="308">
        <v>4</v>
      </c>
      <c r="E85" s="306"/>
      <c r="F85" s="385">
        <f t="shared" si="0"/>
        <v>0</v>
      </c>
    </row>
    <row r="86" spans="1:6" ht="38.25">
      <c r="A86" s="292" t="s">
        <v>75</v>
      </c>
      <c r="B86" s="883" t="s">
        <v>2429</v>
      </c>
      <c r="C86" s="304" t="s">
        <v>45</v>
      </c>
      <c r="D86" s="308">
        <v>4</v>
      </c>
      <c r="E86" s="306"/>
      <c r="F86" s="385">
        <f t="shared" si="0"/>
        <v>0</v>
      </c>
    </row>
    <row r="87" spans="1:6" ht="38.25">
      <c r="A87" s="292" t="s">
        <v>76</v>
      </c>
      <c r="B87" s="883" t="s">
        <v>2430</v>
      </c>
      <c r="C87" s="304" t="s">
        <v>45</v>
      </c>
      <c r="D87" s="308">
        <v>2</v>
      </c>
      <c r="E87" s="306"/>
      <c r="F87" s="385">
        <f t="shared" si="0"/>
        <v>0</v>
      </c>
    </row>
    <row r="88" spans="1:6" ht="38.25">
      <c r="A88" s="292" t="s">
        <v>77</v>
      </c>
      <c r="B88" s="883" t="s">
        <v>2431</v>
      </c>
      <c r="C88" s="304" t="s">
        <v>45</v>
      </c>
      <c r="D88" s="308">
        <v>1</v>
      </c>
      <c r="E88" s="306"/>
      <c r="F88" s="385">
        <f t="shared" si="0"/>
        <v>0</v>
      </c>
    </row>
    <row r="89" spans="1:6" ht="25.5">
      <c r="A89" s="292" t="s">
        <v>346</v>
      </c>
      <c r="B89" s="324" t="s">
        <v>1099</v>
      </c>
      <c r="C89" s="304" t="s">
        <v>45</v>
      </c>
      <c r="D89" s="308">
        <v>1</v>
      </c>
      <c r="E89" s="306"/>
      <c r="F89" s="385">
        <f t="shared" si="0"/>
        <v>0</v>
      </c>
    </row>
    <row r="90" spans="1:6">
      <c r="A90" s="292" t="s">
        <v>80</v>
      </c>
      <c r="B90" s="324" t="s">
        <v>1100</v>
      </c>
      <c r="C90" s="304" t="s">
        <v>45</v>
      </c>
      <c r="D90" s="308">
        <v>2</v>
      </c>
      <c r="E90" s="306"/>
      <c r="F90" s="385">
        <f t="shared" si="0"/>
        <v>0</v>
      </c>
    </row>
    <row r="91" spans="1:6" ht="25.5">
      <c r="A91" s="292" t="s">
        <v>725</v>
      </c>
      <c r="B91" s="324" t="s">
        <v>1101</v>
      </c>
      <c r="C91" s="304" t="s">
        <v>45</v>
      </c>
      <c r="D91" s="308">
        <v>1</v>
      </c>
      <c r="E91" s="306"/>
      <c r="F91" s="385">
        <f t="shared" si="0"/>
        <v>0</v>
      </c>
    </row>
    <row r="92" spans="1:6" ht="25.5">
      <c r="A92" s="292" t="s">
        <v>727</v>
      </c>
      <c r="B92" s="324" t="s">
        <v>1102</v>
      </c>
      <c r="C92" s="304" t="s">
        <v>45</v>
      </c>
      <c r="D92" s="308">
        <v>1</v>
      </c>
      <c r="E92" s="306"/>
      <c r="F92" s="385">
        <f t="shared" si="0"/>
        <v>0</v>
      </c>
    </row>
    <row r="93" spans="1:6">
      <c r="A93" s="292" t="s">
        <v>121</v>
      </c>
      <c r="B93" s="324" t="s">
        <v>1103</v>
      </c>
      <c r="C93" s="304" t="s">
        <v>45</v>
      </c>
      <c r="D93" s="308">
        <v>3</v>
      </c>
      <c r="E93" s="306"/>
      <c r="F93" s="385">
        <f t="shared" si="0"/>
        <v>0</v>
      </c>
    </row>
    <row r="94" spans="1:6" ht="25.5">
      <c r="A94" s="292" t="s">
        <v>729</v>
      </c>
      <c r="B94" s="324" t="s">
        <v>1104</v>
      </c>
      <c r="C94" s="304" t="s">
        <v>45</v>
      </c>
      <c r="D94" s="308">
        <v>1</v>
      </c>
      <c r="E94" s="306"/>
      <c r="F94" s="385">
        <f t="shared" si="0"/>
        <v>0</v>
      </c>
    </row>
    <row r="95" spans="1:6" ht="25.5">
      <c r="A95" s="292" t="s">
        <v>730</v>
      </c>
      <c r="B95" s="324" t="s">
        <v>1105</v>
      </c>
      <c r="C95" s="304" t="s">
        <v>45</v>
      </c>
      <c r="D95" s="308">
        <v>1</v>
      </c>
      <c r="E95" s="306"/>
      <c r="F95" s="385">
        <f t="shared" si="0"/>
        <v>0</v>
      </c>
    </row>
    <row r="96" spans="1:6">
      <c r="A96" s="312" t="s">
        <v>732</v>
      </c>
      <c r="B96" s="324" t="s">
        <v>1106</v>
      </c>
      <c r="C96" s="304" t="s">
        <v>45</v>
      </c>
      <c r="D96" s="308">
        <v>2</v>
      </c>
      <c r="E96" s="306"/>
      <c r="F96" s="385">
        <f t="shared" si="0"/>
        <v>0</v>
      </c>
    </row>
    <row r="97" spans="1:6" ht="25.5">
      <c r="A97" s="312" t="s">
        <v>734</v>
      </c>
      <c r="B97" s="324" t="s">
        <v>1101</v>
      </c>
      <c r="C97" s="304" t="s">
        <v>45</v>
      </c>
      <c r="D97" s="308">
        <v>1</v>
      </c>
      <c r="E97" s="306"/>
      <c r="F97" s="385">
        <f t="shared" si="0"/>
        <v>0</v>
      </c>
    </row>
    <row r="98" spans="1:6" ht="25.5">
      <c r="A98" s="312" t="s">
        <v>735</v>
      </c>
      <c r="B98" s="324" t="s">
        <v>1107</v>
      </c>
      <c r="C98" s="304" t="s">
        <v>45</v>
      </c>
      <c r="D98" s="308">
        <v>1</v>
      </c>
      <c r="E98" s="306"/>
      <c r="F98" s="385">
        <f t="shared" si="0"/>
        <v>0</v>
      </c>
    </row>
    <row r="99" spans="1:6">
      <c r="A99" s="312" t="s">
        <v>737</v>
      </c>
      <c r="B99" s="324" t="s">
        <v>1106</v>
      </c>
      <c r="C99" s="304" t="s">
        <v>45</v>
      </c>
      <c r="D99" s="308">
        <v>2</v>
      </c>
      <c r="E99" s="306"/>
      <c r="F99" s="385">
        <f t="shared" si="0"/>
        <v>0</v>
      </c>
    </row>
    <row r="100" spans="1:6" ht="25.5">
      <c r="A100" s="292" t="s">
        <v>739</v>
      </c>
      <c r="B100" s="324" t="s">
        <v>1101</v>
      </c>
      <c r="C100" s="304" t="s">
        <v>45</v>
      </c>
      <c r="D100" s="308">
        <v>1</v>
      </c>
      <c r="E100" s="306"/>
      <c r="F100" s="385">
        <f t="shared" si="0"/>
        <v>0</v>
      </c>
    </row>
    <row r="101" spans="1:6" ht="25.5">
      <c r="A101" s="292" t="s">
        <v>916</v>
      </c>
      <c r="B101" s="324" t="s">
        <v>2854</v>
      </c>
      <c r="C101" s="304" t="s">
        <v>45</v>
      </c>
      <c r="D101" s="308">
        <v>3</v>
      </c>
      <c r="E101" s="306"/>
      <c r="F101" s="385">
        <f t="shared" si="0"/>
        <v>0</v>
      </c>
    </row>
    <row r="102" spans="1:6">
      <c r="E102" s="306"/>
    </row>
    <row r="103" spans="1:6">
      <c r="A103" s="292" t="s">
        <v>2057</v>
      </c>
      <c r="B103" s="324" t="s">
        <v>2649</v>
      </c>
      <c r="C103" s="834"/>
      <c r="D103" s="834"/>
      <c r="E103" s="834"/>
    </row>
    <row r="104" spans="1:6" ht="38.25">
      <c r="B104" s="324" t="s">
        <v>1109</v>
      </c>
      <c r="E104" s="306"/>
    </row>
    <row r="105" spans="1:6">
      <c r="B105" s="324" t="s">
        <v>1108</v>
      </c>
      <c r="E105" s="306"/>
    </row>
    <row r="106" spans="1:6" ht="76.5">
      <c r="A106" s="312" t="s">
        <v>71</v>
      </c>
      <c r="B106" s="324" t="s">
        <v>1110</v>
      </c>
      <c r="C106" s="304" t="s">
        <v>45</v>
      </c>
      <c r="D106" s="308">
        <v>1</v>
      </c>
      <c r="E106" s="306"/>
      <c r="F106" s="385">
        <f t="shared" ref="F106:F115" si="1">D106*E106</f>
        <v>0</v>
      </c>
    </row>
    <row r="107" spans="1:6">
      <c r="A107" s="312" t="s">
        <v>72</v>
      </c>
      <c r="B107" s="324" t="s">
        <v>1111</v>
      </c>
      <c r="C107" s="304" t="s">
        <v>45</v>
      </c>
      <c r="D107" s="308">
        <v>1</v>
      </c>
      <c r="E107" s="306"/>
      <c r="F107" s="385">
        <f t="shared" si="1"/>
        <v>0</v>
      </c>
    </row>
    <row r="108" spans="1:6" ht="38.25">
      <c r="A108" s="292" t="s">
        <v>73</v>
      </c>
      <c r="B108" s="915" t="s">
        <v>1112</v>
      </c>
      <c r="C108" s="304" t="s">
        <v>45</v>
      </c>
      <c r="D108" s="308">
        <v>1</v>
      </c>
      <c r="E108" s="306"/>
      <c r="F108" s="385">
        <f t="shared" si="1"/>
        <v>0</v>
      </c>
    </row>
    <row r="109" spans="1:6" ht="25.5">
      <c r="A109" s="292" t="s">
        <v>74</v>
      </c>
      <c r="B109" s="324" t="s">
        <v>1113</v>
      </c>
      <c r="C109" s="304" t="s">
        <v>45</v>
      </c>
      <c r="D109" s="308">
        <v>2</v>
      </c>
      <c r="E109" s="306"/>
      <c r="F109" s="385">
        <f t="shared" si="1"/>
        <v>0</v>
      </c>
    </row>
    <row r="110" spans="1:6" ht="25.5">
      <c r="A110" s="292" t="s">
        <v>75</v>
      </c>
      <c r="B110" s="324" t="s">
        <v>1114</v>
      </c>
      <c r="C110" s="304" t="s">
        <v>45</v>
      </c>
      <c r="D110" s="308">
        <v>2</v>
      </c>
      <c r="E110" s="306"/>
      <c r="F110" s="385">
        <f t="shared" si="1"/>
        <v>0</v>
      </c>
    </row>
    <row r="111" spans="1:6" ht="25.5">
      <c r="A111" s="292" t="s">
        <v>76</v>
      </c>
      <c r="B111" s="324" t="s">
        <v>1115</v>
      </c>
      <c r="C111" s="304" t="s">
        <v>45</v>
      </c>
      <c r="D111" s="308">
        <v>1</v>
      </c>
      <c r="E111" s="306"/>
      <c r="F111" s="385">
        <f t="shared" si="1"/>
        <v>0</v>
      </c>
    </row>
    <row r="112" spans="1:6">
      <c r="A112" s="292" t="s">
        <v>77</v>
      </c>
      <c r="B112" s="324" t="s">
        <v>1116</v>
      </c>
      <c r="C112" s="304" t="s">
        <v>45</v>
      </c>
      <c r="D112" s="308">
        <v>1</v>
      </c>
      <c r="E112" s="306"/>
      <c r="F112" s="385">
        <f t="shared" si="1"/>
        <v>0</v>
      </c>
    </row>
    <row r="113" spans="1:7" ht="25.5">
      <c r="A113" s="292" t="s">
        <v>346</v>
      </c>
      <c r="B113" s="324" t="s">
        <v>1117</v>
      </c>
      <c r="C113" s="304" t="s">
        <v>70</v>
      </c>
      <c r="D113" s="308">
        <v>1</v>
      </c>
      <c r="E113" s="306"/>
      <c r="F113" s="385">
        <f t="shared" si="1"/>
        <v>0</v>
      </c>
    </row>
    <row r="114" spans="1:7">
      <c r="A114" s="292" t="s">
        <v>80</v>
      </c>
      <c r="B114" s="324" t="s">
        <v>1118</v>
      </c>
      <c r="C114" s="304" t="s">
        <v>45</v>
      </c>
      <c r="D114" s="308">
        <v>1</v>
      </c>
      <c r="E114" s="306"/>
      <c r="F114" s="385">
        <f t="shared" si="1"/>
        <v>0</v>
      </c>
    </row>
    <row r="115" spans="1:7">
      <c r="A115" s="292" t="s">
        <v>725</v>
      </c>
      <c r="B115" s="324" t="s">
        <v>1119</v>
      </c>
      <c r="C115" s="304" t="s">
        <v>45</v>
      </c>
      <c r="D115" s="308">
        <v>1</v>
      </c>
      <c r="E115" s="306"/>
      <c r="F115" s="385">
        <f t="shared" si="1"/>
        <v>0</v>
      </c>
    </row>
    <row r="116" spans="1:7">
      <c r="E116" s="306"/>
    </row>
    <row r="117" spans="1:7">
      <c r="A117" s="292" t="s">
        <v>2058</v>
      </c>
      <c r="B117" s="324" t="s">
        <v>1120</v>
      </c>
      <c r="C117" s="834"/>
      <c r="D117" s="834"/>
      <c r="E117" s="834"/>
    </row>
    <row r="118" spans="1:7" ht="51">
      <c r="B118" s="324" t="s">
        <v>1121</v>
      </c>
      <c r="E118" s="306"/>
    </row>
    <row r="119" spans="1:7">
      <c r="B119" s="324" t="s">
        <v>1122</v>
      </c>
      <c r="E119" s="306"/>
    </row>
    <row r="120" spans="1:7" ht="25.5">
      <c r="B120" s="324" t="s">
        <v>1123</v>
      </c>
      <c r="E120" s="306"/>
    </row>
    <row r="121" spans="1:7">
      <c r="B121" s="324" t="s">
        <v>1124</v>
      </c>
      <c r="E121" s="306"/>
    </row>
    <row r="122" spans="1:7" ht="25.5">
      <c r="B122" s="324" t="s">
        <v>1125</v>
      </c>
      <c r="E122" s="306"/>
    </row>
    <row r="123" spans="1:7" ht="25.5">
      <c r="B123" s="324" t="s">
        <v>1126</v>
      </c>
      <c r="E123" s="306"/>
    </row>
    <row r="124" spans="1:7">
      <c r="B124" s="324" t="s">
        <v>1127</v>
      </c>
      <c r="E124" s="306"/>
    </row>
    <row r="125" spans="1:7">
      <c r="B125" s="324" t="s">
        <v>1128</v>
      </c>
      <c r="E125" s="306"/>
    </row>
    <row r="126" spans="1:7">
      <c r="B126" s="324" t="s">
        <v>1129</v>
      </c>
      <c r="C126" s="304" t="s">
        <v>45</v>
      </c>
      <c r="D126" s="308">
        <v>24</v>
      </c>
      <c r="E126" s="306"/>
      <c r="F126" s="385">
        <f t="shared" ref="F126" si="2">D126*E126</f>
        <v>0</v>
      </c>
      <c r="G126" s="826"/>
    </row>
    <row r="127" spans="1:7">
      <c r="A127" s="312"/>
      <c r="E127" s="306"/>
      <c r="F127" s="395" t="str">
        <f>IF(N(E127),ROUND(E127*D127,2),"")</f>
        <v/>
      </c>
    </row>
    <row r="128" spans="1:7">
      <c r="A128" s="292" t="s">
        <v>2059</v>
      </c>
      <c r="B128" s="324" t="s">
        <v>715</v>
      </c>
      <c r="E128" s="306"/>
    </row>
    <row r="129" spans="1:6" ht="285" customHeight="1">
      <c r="A129" s="312"/>
      <c r="B129" s="930" t="s">
        <v>2881</v>
      </c>
      <c r="C129" s="896"/>
      <c r="E129" s="306"/>
      <c r="F129" s="385"/>
    </row>
    <row r="130" spans="1:6" ht="38.25">
      <c r="A130" s="312"/>
      <c r="B130" s="883" t="s">
        <v>2882</v>
      </c>
      <c r="E130" s="306"/>
      <c r="F130" s="385"/>
    </row>
    <row r="131" spans="1:6">
      <c r="A131" s="312"/>
      <c r="B131" s="883" t="s">
        <v>713</v>
      </c>
      <c r="E131" s="306"/>
      <c r="F131" s="385"/>
    </row>
    <row r="132" spans="1:6" ht="25.5">
      <c r="B132" s="324" t="s">
        <v>2883</v>
      </c>
      <c r="E132" s="306"/>
      <c r="F132" s="385"/>
    </row>
    <row r="133" spans="1:6" ht="25.5">
      <c r="B133" s="324" t="s">
        <v>2884</v>
      </c>
      <c r="E133" s="306"/>
      <c r="F133" s="385"/>
    </row>
    <row r="134" spans="1:6" ht="25.5">
      <c r="B134" s="883" t="s">
        <v>2885</v>
      </c>
      <c r="E134" s="306"/>
      <c r="F134" s="385"/>
    </row>
    <row r="135" spans="1:6" ht="25.5">
      <c r="B135" s="883" t="s">
        <v>2886</v>
      </c>
      <c r="E135" s="306"/>
      <c r="F135" s="385"/>
    </row>
    <row r="136" spans="1:6" ht="25.5">
      <c r="B136" s="883" t="s">
        <v>2887</v>
      </c>
      <c r="E136" s="306"/>
      <c r="F136" s="385"/>
    </row>
    <row r="137" spans="1:6" ht="25.5">
      <c r="B137" s="883" t="s">
        <v>2889</v>
      </c>
      <c r="E137" s="306"/>
      <c r="F137" s="385"/>
    </row>
    <row r="138" spans="1:6" ht="25.5">
      <c r="B138" s="883" t="s">
        <v>2888</v>
      </c>
      <c r="E138" s="306"/>
      <c r="F138" s="385"/>
    </row>
    <row r="139" spans="1:6" ht="25.5">
      <c r="B139" s="883" t="s">
        <v>2890</v>
      </c>
      <c r="E139" s="306"/>
      <c r="F139" s="385"/>
    </row>
    <row r="140" spans="1:6" ht="25.5">
      <c r="B140" s="883" t="s">
        <v>2891</v>
      </c>
      <c r="E140" s="306"/>
      <c r="F140" s="385"/>
    </row>
    <row r="141" spans="1:6" ht="25.5">
      <c r="B141" s="915" t="s">
        <v>2894</v>
      </c>
      <c r="C141" s="896"/>
      <c r="E141" s="306"/>
      <c r="F141" s="385"/>
    </row>
    <row r="142" spans="1:6">
      <c r="B142" s="883" t="s">
        <v>2771</v>
      </c>
      <c r="E142" s="306"/>
      <c r="F142" s="385"/>
    </row>
    <row r="143" spans="1:6">
      <c r="B143" s="883" t="s">
        <v>2892</v>
      </c>
      <c r="E143" s="306"/>
      <c r="F143" s="385"/>
    </row>
    <row r="144" spans="1:6" ht="25.5">
      <c r="A144" s="312"/>
      <c r="B144" s="883" t="s">
        <v>2775</v>
      </c>
      <c r="E144" s="306"/>
      <c r="F144" s="385"/>
    </row>
    <row r="145" spans="1:9" ht="25.5">
      <c r="A145" s="312"/>
      <c r="B145" s="883" t="s">
        <v>2895</v>
      </c>
      <c r="E145" s="306"/>
      <c r="F145" s="385"/>
    </row>
    <row r="146" spans="1:9" ht="25.5">
      <c r="A146" s="312"/>
      <c r="B146" s="883" t="s">
        <v>2896</v>
      </c>
      <c r="E146" s="306"/>
      <c r="F146" s="385"/>
    </row>
    <row r="147" spans="1:9" ht="25.5">
      <c r="A147" s="312"/>
      <c r="B147" s="883" t="s">
        <v>2897</v>
      </c>
      <c r="E147" s="306"/>
      <c r="F147" s="385"/>
    </row>
    <row r="148" spans="1:9" ht="38.25">
      <c r="B148" s="883" t="s">
        <v>2893</v>
      </c>
      <c r="E148" s="306"/>
      <c r="F148" s="385"/>
    </row>
    <row r="149" spans="1:9">
      <c r="A149" s="479"/>
      <c r="B149" s="898" t="s">
        <v>2777</v>
      </c>
      <c r="C149" s="304" t="s">
        <v>70</v>
      </c>
      <c r="D149" s="305">
        <v>1</v>
      </c>
      <c r="E149" s="306"/>
      <c r="F149" s="385">
        <f>D149*E149</f>
        <v>0</v>
      </c>
      <c r="G149" s="395"/>
      <c r="H149" s="287"/>
      <c r="I149" s="826"/>
    </row>
    <row r="150" spans="1:9">
      <c r="E150" s="306"/>
      <c r="F150" s="395" t="str">
        <f>IF(N(E150),ROUND(E150*D150,2),"")</f>
        <v/>
      </c>
    </row>
    <row r="151" spans="1:9">
      <c r="A151" s="292" t="s">
        <v>2060</v>
      </c>
      <c r="B151" s="324" t="s">
        <v>1130</v>
      </c>
      <c r="C151" s="834"/>
      <c r="D151" s="834"/>
      <c r="E151" s="834"/>
    </row>
    <row r="152" spans="1:9" ht="38.25">
      <c r="B152" s="324" t="s">
        <v>1131</v>
      </c>
      <c r="E152" s="306"/>
    </row>
    <row r="153" spans="1:9" ht="25.5">
      <c r="B153" s="324" t="s">
        <v>983</v>
      </c>
      <c r="C153" s="304" t="s">
        <v>70</v>
      </c>
      <c r="D153" s="308">
        <v>1</v>
      </c>
      <c r="E153" s="306"/>
      <c r="F153" s="385">
        <f t="shared" ref="F153" si="3">D153*E153</f>
        <v>0</v>
      </c>
    </row>
    <row r="154" spans="1:9">
      <c r="E154" s="306"/>
      <c r="F154" s="395" t="str">
        <f>IF(N(E154),ROUND(E154*D154,2),"")</f>
        <v/>
      </c>
    </row>
    <row r="155" spans="1:9">
      <c r="A155" s="292" t="s">
        <v>2061</v>
      </c>
      <c r="B155" s="324" t="s">
        <v>1132</v>
      </c>
      <c r="C155" s="834"/>
      <c r="D155" s="834"/>
      <c r="E155" s="834"/>
    </row>
    <row r="156" spans="1:9">
      <c r="B156" s="883" t="s">
        <v>2432</v>
      </c>
      <c r="E156" s="306"/>
    </row>
    <row r="157" spans="1:9">
      <c r="B157" s="324" t="s">
        <v>1133</v>
      </c>
      <c r="E157" s="306"/>
    </row>
    <row r="158" spans="1:9">
      <c r="B158" s="324" t="s">
        <v>1134</v>
      </c>
      <c r="E158" s="306"/>
    </row>
    <row r="159" spans="1:9">
      <c r="A159" s="312"/>
      <c r="B159" s="324" t="s">
        <v>1135</v>
      </c>
      <c r="E159" s="306"/>
    </row>
    <row r="160" spans="1:9">
      <c r="A160" s="312"/>
      <c r="B160" s="324" t="s">
        <v>1136</v>
      </c>
      <c r="E160" s="306"/>
    </row>
    <row r="161" spans="1:6">
      <c r="A161" s="312"/>
      <c r="B161" s="324" t="s">
        <v>984</v>
      </c>
      <c r="C161" s="304" t="s">
        <v>70</v>
      </c>
      <c r="D161" s="308">
        <v>1</v>
      </c>
      <c r="E161" s="306"/>
      <c r="F161" s="385">
        <f t="shared" ref="F161" si="4">D161*E161</f>
        <v>0</v>
      </c>
    </row>
    <row r="162" spans="1:6">
      <c r="A162" s="312"/>
      <c r="E162" s="306"/>
      <c r="F162" s="395" t="str">
        <f>IF(N(E162),ROUND(E162*D162,2),"")</f>
        <v/>
      </c>
    </row>
    <row r="163" spans="1:6">
      <c r="A163" s="292" t="s">
        <v>2062</v>
      </c>
      <c r="B163" s="324" t="s">
        <v>1137</v>
      </c>
      <c r="C163" s="834"/>
      <c r="D163" s="834"/>
      <c r="E163" s="834"/>
    </row>
    <row r="164" spans="1:6" ht="51">
      <c r="B164" s="324" t="s">
        <v>1138</v>
      </c>
      <c r="E164" s="306"/>
    </row>
    <row r="165" spans="1:6" ht="25.5">
      <c r="B165" s="324" t="s">
        <v>2622</v>
      </c>
      <c r="E165" s="306"/>
    </row>
    <row r="166" spans="1:6" ht="25.5">
      <c r="B166" s="324" t="s">
        <v>1139</v>
      </c>
      <c r="E166" s="306"/>
    </row>
    <row r="167" spans="1:6">
      <c r="B167" s="324" t="s">
        <v>1140</v>
      </c>
      <c r="E167" s="306"/>
    </row>
    <row r="168" spans="1:6">
      <c r="B168" s="324" t="s">
        <v>984</v>
      </c>
      <c r="C168" s="304" t="s">
        <v>70</v>
      </c>
      <c r="D168" s="308">
        <v>1</v>
      </c>
      <c r="E168" s="306"/>
      <c r="F168" s="385">
        <f t="shared" ref="F168" si="5">D168*E168</f>
        <v>0</v>
      </c>
    </row>
    <row r="169" spans="1:6">
      <c r="E169" s="306"/>
      <c r="F169" s="395" t="str">
        <f>IF(N(E169),ROUND(E169*D169,2),"")</f>
        <v/>
      </c>
    </row>
    <row r="170" spans="1:6" ht="25.5">
      <c r="A170" s="292" t="s">
        <v>2063</v>
      </c>
      <c r="B170" s="324" t="s">
        <v>1141</v>
      </c>
      <c r="C170" s="834"/>
      <c r="D170" s="834"/>
      <c r="E170" s="834"/>
    </row>
    <row r="171" spans="1:6">
      <c r="B171" s="324" t="s">
        <v>1142</v>
      </c>
      <c r="E171" s="306"/>
    </row>
    <row r="172" spans="1:6">
      <c r="B172" s="324" t="s">
        <v>1143</v>
      </c>
      <c r="E172" s="306"/>
    </row>
    <row r="173" spans="1:6" ht="38.25">
      <c r="B173" s="883" t="s">
        <v>2747</v>
      </c>
      <c r="E173" s="306"/>
    </row>
    <row r="174" spans="1:6" ht="25.5">
      <c r="B174" s="324" t="s">
        <v>1144</v>
      </c>
      <c r="E174" s="306"/>
    </row>
    <row r="175" spans="1:6" ht="25.5">
      <c r="A175" s="312"/>
      <c r="B175" s="324" t="s">
        <v>1145</v>
      </c>
      <c r="E175" s="306"/>
    </row>
    <row r="176" spans="1:6">
      <c r="A176" s="312"/>
      <c r="B176" s="324" t="s">
        <v>1146</v>
      </c>
      <c r="E176" s="306"/>
    </row>
    <row r="177" spans="1:6">
      <c r="A177" s="312"/>
      <c r="B177" s="324" t="s">
        <v>1135</v>
      </c>
      <c r="E177" s="306"/>
    </row>
    <row r="178" spans="1:6">
      <c r="A178" s="312"/>
      <c r="B178" s="324" t="s">
        <v>1136</v>
      </c>
      <c r="E178" s="306"/>
    </row>
    <row r="179" spans="1:6">
      <c r="B179" s="324" t="s">
        <v>984</v>
      </c>
      <c r="C179" s="304" t="s">
        <v>70</v>
      </c>
      <c r="D179" s="308">
        <v>1</v>
      </c>
      <c r="E179" s="306"/>
      <c r="F179" s="385">
        <f t="shared" ref="F179" si="6">D179*E179</f>
        <v>0</v>
      </c>
    </row>
    <row r="180" spans="1:6">
      <c r="E180" s="306"/>
      <c r="F180" s="395" t="str">
        <f>IF(N(E180),ROUND(E180*D180,2),"")</f>
        <v/>
      </c>
    </row>
    <row r="181" spans="1:6" ht="25.5">
      <c r="A181" s="292" t="s">
        <v>2064</v>
      </c>
      <c r="B181" s="324" t="s">
        <v>1147</v>
      </c>
      <c r="C181" s="834"/>
      <c r="D181" s="834"/>
      <c r="E181" s="834"/>
    </row>
    <row r="182" spans="1:6" ht="89.25">
      <c r="B182" s="915" t="s">
        <v>2650</v>
      </c>
      <c r="E182" s="306"/>
    </row>
    <row r="183" spans="1:6" ht="25.5">
      <c r="B183" s="324" t="s">
        <v>1148</v>
      </c>
      <c r="E183" s="306"/>
    </row>
    <row r="184" spans="1:6">
      <c r="B184" s="324" t="s">
        <v>1149</v>
      </c>
      <c r="E184" s="306"/>
    </row>
    <row r="185" spans="1:6">
      <c r="B185" s="324" t="s">
        <v>1150</v>
      </c>
      <c r="E185" s="306"/>
    </row>
    <row r="186" spans="1:6">
      <c r="B186" s="324" t="s">
        <v>1151</v>
      </c>
      <c r="E186" s="306"/>
    </row>
    <row r="187" spans="1:6">
      <c r="B187" s="324" t="s">
        <v>1152</v>
      </c>
      <c r="E187" s="306"/>
    </row>
    <row r="188" spans="1:6">
      <c r="B188" s="324" t="s">
        <v>1153</v>
      </c>
      <c r="E188" s="306"/>
    </row>
    <row r="189" spans="1:6">
      <c r="B189" s="324" t="s">
        <v>1135</v>
      </c>
      <c r="E189" s="306"/>
    </row>
    <row r="190" spans="1:6">
      <c r="B190" s="324" t="s">
        <v>1136</v>
      </c>
      <c r="E190" s="306"/>
    </row>
    <row r="191" spans="1:6">
      <c r="A191" s="312"/>
      <c r="B191" s="324" t="s">
        <v>984</v>
      </c>
      <c r="C191" s="304" t="s">
        <v>70</v>
      </c>
      <c r="D191" s="308">
        <v>1</v>
      </c>
      <c r="E191" s="306"/>
      <c r="F191" s="385">
        <f t="shared" ref="F191" si="7">D191*E191</f>
        <v>0</v>
      </c>
    </row>
    <row r="192" spans="1:6" ht="13.5" thickBot="1">
      <c r="A192" s="312"/>
      <c r="E192" s="306"/>
    </row>
    <row r="193" spans="1:6" ht="13.5" thickBot="1">
      <c r="B193" s="335" t="s">
        <v>49</v>
      </c>
      <c r="C193" s="294"/>
      <c r="D193" s="295"/>
      <c r="E193" s="296"/>
      <c r="F193" s="393">
        <f>SUM(F79:F192)</f>
        <v>0</v>
      </c>
    </row>
    <row r="194" spans="1:6">
      <c r="E194" s="306"/>
    </row>
    <row r="195" spans="1:6">
      <c r="A195" s="425"/>
      <c r="B195" s="329"/>
      <c r="C195" s="279"/>
      <c r="D195" s="280"/>
      <c r="E195" s="281"/>
      <c r="F195" s="389"/>
    </row>
    <row r="196" spans="1:6">
      <c r="A196" s="835"/>
      <c r="B196" s="329"/>
      <c r="C196" s="122"/>
      <c r="D196" s="123"/>
      <c r="E196" s="286"/>
      <c r="F196" s="391"/>
    </row>
    <row r="197" spans="1:6">
      <c r="A197" s="427"/>
      <c r="B197" s="323"/>
      <c r="C197" s="290"/>
      <c r="D197" s="291"/>
      <c r="E197" s="427"/>
      <c r="F197" s="392"/>
    </row>
    <row r="204" spans="1:6">
      <c r="B204" s="329"/>
    </row>
  </sheetData>
  <mergeCells count="3">
    <mergeCell ref="D1:F2"/>
    <mergeCell ref="C29:F29"/>
    <mergeCell ref="C30:F30"/>
  </mergeCells>
  <pageMargins left="0.25" right="0.25" top="0.75" bottom="0.75" header="0.3" footer="0.3"/>
  <pageSetup paperSize="9" scale="97" fitToHeight="0" orientation="portrait" r:id="rId1"/>
  <headerFooter alignWithMargins="0"/>
  <rowBreaks count="6" manualBreakCount="6">
    <brk id="61" max="12" man="1"/>
    <brk id="74" max="12" man="1"/>
    <brk id="101" max="5" man="1"/>
    <brk id="127" max="16383" man="1"/>
    <brk id="140" max="5" man="1"/>
    <brk id="179"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977"/>
  <sheetViews>
    <sheetView view="pageBreakPreview" topLeftCell="A964" zoomScaleNormal="100" zoomScaleSheetLayoutView="100" zoomScalePageLayoutView="115" workbookViewId="0">
      <selection activeCell="C33" sqref="C33:F33"/>
    </sheetView>
  </sheetViews>
  <sheetFormatPr defaultColWidth="9.140625" defaultRowHeight="12.75"/>
  <cols>
    <col min="1" max="1" width="11.7109375" style="292" customWidth="1"/>
    <col min="2" max="2" width="40.7109375" style="170" customWidth="1"/>
    <col min="3" max="3" width="7.28515625" style="276" customWidth="1"/>
    <col min="4" max="4" width="10.7109375" style="308" customWidth="1"/>
    <col min="5" max="5" width="13" style="287" customWidth="1"/>
    <col min="6" max="6" width="15.28515625" style="395" customWidth="1"/>
    <col min="7" max="7" width="13" style="287" customWidth="1"/>
    <col min="8" max="8" width="26.140625" style="276" customWidth="1"/>
    <col min="9" max="16384" width="9.140625" style="121"/>
  </cols>
  <sheetData>
    <row r="1" spans="1:7" ht="12.75" customHeight="1">
      <c r="A1" s="120"/>
      <c r="B1" s="80" t="s">
        <v>1528</v>
      </c>
      <c r="C1" s="659" t="s">
        <v>148</v>
      </c>
      <c r="D1" s="351" t="s">
        <v>1529</v>
      </c>
      <c r="E1" s="352"/>
      <c r="F1" s="653"/>
      <c r="G1" s="352"/>
    </row>
    <row r="2" spans="1:7">
      <c r="A2" s="61" t="s">
        <v>1</v>
      </c>
      <c r="B2" s="82" t="s">
        <v>1530</v>
      </c>
      <c r="C2" s="660"/>
      <c r="D2" s="351" t="s">
        <v>278</v>
      </c>
      <c r="E2" s="353"/>
      <c r="F2" s="654"/>
      <c r="G2" s="353"/>
    </row>
    <row r="3" spans="1:7">
      <c r="A3" s="61"/>
      <c r="B3" s="2" t="s">
        <v>1531</v>
      </c>
      <c r="C3" s="660"/>
      <c r="D3" s="84"/>
      <c r="E3" s="85"/>
      <c r="F3" s="509"/>
      <c r="G3" s="85"/>
    </row>
    <row r="4" spans="1:7">
      <c r="A4" s="62"/>
      <c r="B4" s="8" t="s">
        <v>1532</v>
      </c>
      <c r="C4" s="661" t="s">
        <v>2</v>
      </c>
      <c r="D4" s="63" t="s">
        <v>1533</v>
      </c>
      <c r="E4" s="87"/>
      <c r="F4" s="510"/>
      <c r="G4" s="87"/>
    </row>
    <row r="5" spans="1:7">
      <c r="A5" s="284"/>
      <c r="B5" s="171"/>
      <c r="C5" s="441"/>
      <c r="D5" s="123"/>
      <c r="E5" s="124"/>
      <c r="F5" s="391"/>
      <c r="G5" s="124"/>
    </row>
    <row r="6" spans="1:7">
      <c r="A6" s="284"/>
      <c r="B6" s="171"/>
      <c r="C6" s="441"/>
      <c r="D6" s="123"/>
      <c r="E6" s="124"/>
      <c r="F6" s="391"/>
      <c r="G6" s="124"/>
    </row>
    <row r="7" spans="1:7">
      <c r="A7" s="284"/>
      <c r="B7" s="171"/>
      <c r="C7" s="441"/>
      <c r="D7" s="123"/>
      <c r="E7" s="124"/>
      <c r="F7" s="391"/>
      <c r="G7" s="124"/>
    </row>
    <row r="8" spans="1:7">
      <c r="A8" s="284"/>
      <c r="B8" s="171"/>
      <c r="C8" s="441"/>
      <c r="D8" s="123"/>
      <c r="E8" s="124"/>
      <c r="F8" s="391"/>
      <c r="G8" s="124"/>
    </row>
    <row r="9" spans="1:7">
      <c r="A9" s="284"/>
      <c r="B9" s="171"/>
      <c r="C9" s="441"/>
      <c r="D9" s="123"/>
      <c r="E9" s="124"/>
      <c r="F9" s="391"/>
      <c r="G9" s="124"/>
    </row>
    <row r="10" spans="1:7">
      <c r="A10" s="284"/>
      <c r="B10" s="171"/>
      <c r="C10" s="441"/>
      <c r="D10" s="123"/>
      <c r="E10" s="124"/>
      <c r="F10" s="391"/>
      <c r="G10" s="124"/>
    </row>
    <row r="11" spans="1:7">
      <c r="A11" s="284"/>
      <c r="B11" s="171"/>
      <c r="C11" s="441"/>
      <c r="D11" s="123"/>
      <c r="E11" s="124"/>
      <c r="F11" s="391"/>
      <c r="G11" s="124"/>
    </row>
    <row r="12" spans="1:7">
      <c r="A12" s="284"/>
      <c r="B12" s="171"/>
      <c r="C12" s="441"/>
      <c r="D12" s="123"/>
      <c r="E12" s="124"/>
      <c r="F12" s="391"/>
      <c r="G12" s="124"/>
    </row>
    <row r="13" spans="1:7">
      <c r="A13" s="284"/>
      <c r="B13" s="171"/>
      <c r="C13" s="441"/>
      <c r="D13" s="123"/>
      <c r="E13" s="124"/>
      <c r="F13" s="391"/>
      <c r="G13" s="124"/>
    </row>
    <row r="14" spans="1:7">
      <c r="A14" s="284"/>
      <c r="B14" s="171"/>
      <c r="C14" s="441"/>
      <c r="D14" s="123"/>
      <c r="E14" s="124"/>
      <c r="F14" s="391"/>
      <c r="G14" s="124"/>
    </row>
    <row r="15" spans="1:7">
      <c r="A15" s="284"/>
      <c r="B15" s="171"/>
      <c r="C15" s="441"/>
      <c r="D15" s="123"/>
      <c r="E15" s="124"/>
      <c r="F15" s="391"/>
      <c r="G15" s="124"/>
    </row>
    <row r="16" spans="1:7">
      <c r="A16" s="284"/>
      <c r="B16" s="171"/>
      <c r="C16" s="441"/>
      <c r="D16" s="123"/>
      <c r="E16" s="124"/>
      <c r="F16" s="391"/>
      <c r="G16" s="124"/>
    </row>
    <row r="17" spans="1:7">
      <c r="A17" s="284"/>
      <c r="B17" s="171"/>
      <c r="C17" s="441"/>
      <c r="D17" s="123"/>
      <c r="E17" s="124"/>
      <c r="F17" s="391"/>
      <c r="G17" s="124"/>
    </row>
    <row r="18" spans="1:7">
      <c r="A18" s="284"/>
      <c r="B18" s="171"/>
      <c r="C18" s="441"/>
      <c r="D18" s="123"/>
      <c r="E18" s="124"/>
      <c r="F18" s="391"/>
      <c r="G18" s="124"/>
    </row>
    <row r="19" spans="1:7">
      <c r="A19" s="284"/>
      <c r="B19" s="171"/>
      <c r="C19" s="441"/>
      <c r="D19" s="123"/>
      <c r="E19" s="124"/>
      <c r="F19" s="391"/>
      <c r="G19" s="124"/>
    </row>
    <row r="20" spans="1:7" ht="15.75">
      <c r="B20" s="354" t="s">
        <v>1534</v>
      </c>
      <c r="C20" s="662"/>
      <c r="D20" s="354"/>
      <c r="E20" s="354"/>
      <c r="F20" s="391"/>
      <c r="G20" s="354"/>
    </row>
    <row r="21" spans="1:7" ht="15.75">
      <c r="A21" s="284"/>
      <c r="B21" s="354" t="s">
        <v>1535</v>
      </c>
      <c r="C21" s="663"/>
      <c r="D21" s="356"/>
      <c r="E21" s="355"/>
      <c r="F21" s="391"/>
      <c r="G21" s="355"/>
    </row>
    <row r="22" spans="1:7">
      <c r="A22" s="284"/>
      <c r="B22" s="357"/>
      <c r="C22" s="664"/>
      <c r="D22" s="358"/>
      <c r="E22" s="124"/>
      <c r="F22" s="391"/>
      <c r="G22" s="124"/>
    </row>
    <row r="23" spans="1:7">
      <c r="A23" s="284"/>
      <c r="B23" s="357"/>
      <c r="C23" s="664"/>
      <c r="D23" s="358"/>
      <c r="E23" s="124"/>
      <c r="F23" s="391"/>
      <c r="G23" s="124"/>
    </row>
    <row r="24" spans="1:7" ht="5.25" customHeight="1">
      <c r="A24" s="284"/>
      <c r="B24" s="359"/>
      <c r="C24" s="663"/>
      <c r="D24" s="356"/>
      <c r="E24" s="355"/>
      <c r="F24" s="391"/>
      <c r="G24" s="355"/>
    </row>
    <row r="25" spans="1:7" ht="31.5" customHeight="1">
      <c r="A25" s="284"/>
      <c r="B25" s="20" t="s">
        <v>0</v>
      </c>
      <c r="C25" s="962" t="s">
        <v>1536</v>
      </c>
      <c r="D25" s="963"/>
      <c r="E25" s="963"/>
      <c r="F25" s="963"/>
      <c r="G25" s="121"/>
    </row>
    <row r="26" spans="1:7" ht="7.5" hidden="1" customHeight="1">
      <c r="A26" s="284"/>
      <c r="B26" s="20"/>
      <c r="C26" s="964"/>
      <c r="D26" s="965"/>
      <c r="E26" s="965"/>
      <c r="F26" s="965"/>
      <c r="G26" s="121"/>
    </row>
    <row r="27" spans="1:7">
      <c r="A27" s="284"/>
      <c r="B27" s="324"/>
      <c r="C27" s="820" t="s">
        <v>392</v>
      </c>
    </row>
    <row r="28" spans="1:7">
      <c r="A28" s="284"/>
      <c r="B28" s="20" t="s">
        <v>3</v>
      </c>
      <c r="C28" s="939" t="s">
        <v>1529</v>
      </c>
      <c r="D28" s="939"/>
      <c r="E28" s="939"/>
      <c r="F28" s="939"/>
      <c r="G28" s="121"/>
    </row>
    <row r="29" spans="1:7">
      <c r="A29" s="284"/>
      <c r="B29" s="324"/>
      <c r="C29" s="939" t="s">
        <v>278</v>
      </c>
      <c r="D29" s="939"/>
      <c r="E29" s="939"/>
      <c r="F29" s="939"/>
      <c r="G29" s="121"/>
    </row>
    <row r="30" spans="1:7">
      <c r="A30" s="284"/>
      <c r="B30" s="20"/>
      <c r="C30" s="939" t="s">
        <v>279</v>
      </c>
      <c r="D30" s="939"/>
      <c r="E30" s="939"/>
      <c r="F30" s="939"/>
      <c r="G30" s="121"/>
    </row>
    <row r="31" spans="1:7">
      <c r="A31" s="284"/>
      <c r="B31" s="20"/>
      <c r="C31" s="665"/>
      <c r="D31" s="336"/>
      <c r="E31" s="336"/>
      <c r="F31" s="655"/>
      <c r="G31" s="821"/>
    </row>
    <row r="32" spans="1:7">
      <c r="A32" s="321"/>
      <c r="B32" s="675"/>
      <c r="C32" s="961"/>
      <c r="D32" s="961"/>
      <c r="E32" s="961"/>
      <c r="F32" s="961"/>
      <c r="G32" s="121"/>
    </row>
    <row r="33" spans="1:8">
      <c r="A33" s="321"/>
      <c r="B33" s="675"/>
      <c r="C33" s="961"/>
      <c r="D33" s="961"/>
      <c r="E33" s="961"/>
      <c r="F33" s="961"/>
      <c r="G33" s="121"/>
    </row>
    <row r="34" spans="1:8" s="424" customFormat="1">
      <c r="A34" s="321"/>
      <c r="B34" s="675"/>
      <c r="C34" s="676"/>
      <c r="D34" s="676"/>
      <c r="E34" s="676"/>
      <c r="F34" s="676"/>
      <c r="G34" s="822"/>
      <c r="H34" s="276"/>
    </row>
    <row r="35" spans="1:8">
      <c r="A35" s="321"/>
      <c r="B35" s="675" t="s">
        <v>2</v>
      </c>
      <c r="C35" s="961" t="s">
        <v>1533</v>
      </c>
      <c r="D35" s="961"/>
      <c r="E35" s="961"/>
      <c r="F35" s="961"/>
      <c r="G35" s="121"/>
    </row>
    <row r="36" spans="1:8">
      <c r="A36" s="321"/>
      <c r="B36" s="675" t="s">
        <v>4</v>
      </c>
      <c r="C36" s="961" t="s">
        <v>1537</v>
      </c>
      <c r="D36" s="961"/>
      <c r="E36" s="961"/>
      <c r="F36" s="961"/>
      <c r="G36" s="121"/>
    </row>
    <row r="37" spans="1:8">
      <c r="A37" s="321"/>
      <c r="B37" s="677" t="s">
        <v>1538</v>
      </c>
      <c r="C37" s="961" t="s">
        <v>284</v>
      </c>
      <c r="D37" s="961"/>
      <c r="E37" s="961"/>
      <c r="F37" s="961"/>
      <c r="G37" s="121"/>
    </row>
    <row r="38" spans="1:8">
      <c r="A38" s="284"/>
      <c r="B38" s="324"/>
      <c r="F38" s="389"/>
    </row>
    <row r="39" spans="1:8">
      <c r="A39" s="284"/>
      <c r="B39" s="269" t="s">
        <v>2905</v>
      </c>
      <c r="C39" s="648" t="s">
        <v>2910</v>
      </c>
      <c r="D39" s="648"/>
      <c r="E39" s="648"/>
      <c r="F39" s="389"/>
      <c r="G39" s="282"/>
    </row>
    <row r="40" spans="1:8">
      <c r="A40" s="284"/>
      <c r="B40" s="126"/>
      <c r="C40" s="441"/>
      <c r="D40" s="123"/>
      <c r="E40" s="286"/>
      <c r="F40" s="391"/>
      <c r="G40" s="286"/>
    </row>
    <row r="41" spans="1:8">
      <c r="A41" s="284"/>
      <c r="B41" s="126"/>
      <c r="C41" s="441"/>
      <c r="D41" s="123"/>
      <c r="E41" s="286"/>
      <c r="F41" s="391"/>
      <c r="G41" s="286"/>
    </row>
    <row r="42" spans="1:8">
      <c r="A42" s="284"/>
      <c r="B42" s="126"/>
      <c r="C42" s="441"/>
      <c r="D42" s="360"/>
      <c r="E42" s="286"/>
      <c r="F42" s="391"/>
      <c r="G42" s="286"/>
    </row>
    <row r="43" spans="1:8">
      <c r="A43" s="284"/>
      <c r="B43" s="126"/>
      <c r="C43" s="441"/>
      <c r="D43" s="123"/>
      <c r="E43" s="286"/>
      <c r="F43" s="391"/>
      <c r="G43" s="286"/>
    </row>
    <row r="44" spans="1:8">
      <c r="A44" s="284"/>
      <c r="B44" s="126"/>
      <c r="C44" s="441"/>
      <c r="D44" s="123"/>
      <c r="E44" s="286"/>
      <c r="F44" s="391"/>
      <c r="G44" s="286"/>
    </row>
    <row r="45" spans="1:8">
      <c r="A45" s="284"/>
      <c r="B45" s="126"/>
      <c r="C45" s="441"/>
      <c r="D45" s="123"/>
      <c r="E45" s="286"/>
      <c r="F45" s="391"/>
      <c r="G45" s="286"/>
    </row>
    <row r="46" spans="1:8">
      <c r="A46" s="284"/>
      <c r="B46" s="126"/>
      <c r="C46" s="441"/>
      <c r="D46" s="123"/>
      <c r="E46" s="286"/>
      <c r="F46" s="391"/>
      <c r="G46" s="286"/>
    </row>
    <row r="47" spans="1:8">
      <c r="A47" s="284"/>
      <c r="B47" s="126"/>
      <c r="C47" s="441"/>
      <c r="D47" s="123"/>
      <c r="E47" s="286"/>
      <c r="F47" s="391"/>
      <c r="G47" s="286"/>
    </row>
    <row r="48" spans="1:8">
      <c r="A48" s="284"/>
      <c r="B48" s="126"/>
      <c r="C48" s="441"/>
      <c r="D48" s="123"/>
      <c r="E48" s="286"/>
      <c r="F48" s="391"/>
      <c r="G48" s="286"/>
    </row>
    <row r="49" spans="1:7">
      <c r="A49" s="284"/>
      <c r="B49" s="126"/>
      <c r="C49" s="441"/>
      <c r="D49" s="123"/>
      <c r="E49" s="286"/>
      <c r="F49" s="391"/>
      <c r="G49" s="286"/>
    </row>
    <row r="50" spans="1:7">
      <c r="A50" s="284"/>
      <c r="B50" s="126"/>
      <c r="C50" s="441"/>
      <c r="D50" s="123"/>
      <c r="E50" s="286"/>
      <c r="F50" s="391"/>
      <c r="G50" s="286"/>
    </row>
    <row r="51" spans="1:7">
      <c r="A51" s="284"/>
      <c r="B51" s="126"/>
      <c r="C51" s="441"/>
      <c r="D51" s="123"/>
      <c r="E51" s="286"/>
      <c r="F51" s="391"/>
      <c r="G51" s="286"/>
    </row>
    <row r="52" spans="1:7">
      <c r="A52" s="284"/>
      <c r="B52" s="126"/>
      <c r="C52" s="441"/>
      <c r="D52" s="123"/>
      <c r="E52" s="286"/>
      <c r="F52" s="391"/>
      <c r="G52" s="286"/>
    </row>
    <row r="53" spans="1:7">
      <c r="A53" s="284"/>
      <c r="B53" s="126"/>
      <c r="C53" s="441"/>
      <c r="D53" s="123"/>
      <c r="E53" s="286"/>
      <c r="F53" s="391"/>
      <c r="G53" s="286"/>
    </row>
    <row r="54" spans="1:7">
      <c r="A54" s="284"/>
      <c r="B54" s="126"/>
      <c r="C54" s="441"/>
      <c r="D54" s="123"/>
      <c r="E54" s="286"/>
      <c r="F54" s="391"/>
      <c r="G54" s="286"/>
    </row>
    <row r="55" spans="1:7">
      <c r="A55" s="284"/>
      <c r="B55" s="126"/>
      <c r="C55" s="441"/>
      <c r="D55" s="123"/>
      <c r="E55" s="286"/>
      <c r="F55" s="391"/>
      <c r="G55" s="286"/>
    </row>
    <row r="56" spans="1:7">
      <c r="A56" s="284"/>
      <c r="B56" s="126"/>
      <c r="C56" s="441"/>
      <c r="D56" s="123"/>
      <c r="E56" s="286"/>
      <c r="F56" s="391"/>
      <c r="G56" s="286"/>
    </row>
    <row r="57" spans="1:7">
      <c r="A57" s="284"/>
      <c r="B57" s="126"/>
      <c r="C57" s="441"/>
      <c r="D57" s="123"/>
      <c r="E57" s="286"/>
      <c r="F57" s="391"/>
      <c r="G57" s="286"/>
    </row>
    <row r="58" spans="1:7">
      <c r="A58" s="284"/>
      <c r="B58" s="126"/>
      <c r="C58" s="441"/>
      <c r="D58" s="360"/>
      <c r="E58" s="286"/>
      <c r="F58" s="391"/>
      <c r="G58" s="286"/>
    </row>
    <row r="59" spans="1:7">
      <c r="A59" s="284"/>
      <c r="B59" s="126"/>
      <c r="C59" s="441"/>
      <c r="D59" s="123"/>
      <c r="E59" s="286"/>
      <c r="F59" s="391"/>
      <c r="G59" s="286"/>
    </row>
    <row r="60" spans="1:7">
      <c r="A60" s="284"/>
      <c r="B60" s="126"/>
      <c r="C60" s="441"/>
      <c r="D60" s="360"/>
      <c r="E60" s="286"/>
      <c r="F60" s="391"/>
      <c r="G60" s="286"/>
    </row>
    <row r="61" spans="1:7">
      <c r="A61" s="284"/>
      <c r="B61" s="126"/>
      <c r="C61" s="441"/>
      <c r="D61" s="123"/>
      <c r="E61" s="286"/>
      <c r="F61" s="391"/>
      <c r="G61" s="286"/>
    </row>
    <row r="62" spans="1:7">
      <c r="A62" s="284"/>
      <c r="B62" s="126"/>
      <c r="C62" s="441"/>
      <c r="D62" s="360"/>
      <c r="E62" s="286"/>
      <c r="F62" s="391"/>
      <c r="G62" s="286"/>
    </row>
    <row r="63" spans="1:7">
      <c r="A63" s="284"/>
      <c r="B63" s="126"/>
      <c r="C63" s="441"/>
      <c r="D63" s="123"/>
      <c r="E63" s="286"/>
      <c r="F63" s="391"/>
      <c r="G63" s="286"/>
    </row>
    <row r="64" spans="1:7">
      <c r="A64" s="284"/>
      <c r="B64" s="126"/>
      <c r="C64" s="441"/>
      <c r="D64" s="123"/>
      <c r="E64" s="286"/>
      <c r="F64" s="391"/>
      <c r="G64" s="286"/>
    </row>
    <row r="65" spans="1:7">
      <c r="A65" s="284"/>
      <c r="B65" s="126"/>
      <c r="C65" s="441"/>
      <c r="D65" s="123"/>
      <c r="E65" s="286"/>
      <c r="F65" s="391"/>
      <c r="G65" s="286"/>
    </row>
    <row r="66" spans="1:7">
      <c r="A66" s="284"/>
      <c r="B66" s="285" t="s">
        <v>15</v>
      </c>
      <c r="C66" s="441"/>
      <c r="D66" s="123"/>
      <c r="E66" s="286"/>
      <c r="F66" s="391"/>
      <c r="G66" s="286"/>
    </row>
    <row r="67" spans="1:7">
      <c r="A67" s="125"/>
      <c r="B67" s="126"/>
      <c r="C67" s="441"/>
      <c r="D67" s="123"/>
      <c r="E67" s="286"/>
      <c r="F67" s="391"/>
      <c r="G67" s="286"/>
    </row>
    <row r="68" spans="1:7" ht="25.5">
      <c r="A68" s="318" t="s">
        <v>79</v>
      </c>
      <c r="B68" s="285" t="s">
        <v>1539</v>
      </c>
      <c r="C68" s="441"/>
      <c r="D68" s="123"/>
      <c r="E68" s="286"/>
      <c r="F68" s="391"/>
      <c r="G68" s="286"/>
    </row>
    <row r="69" spans="1:7">
      <c r="A69" s="125"/>
      <c r="B69" s="126"/>
      <c r="C69" s="441"/>
      <c r="D69" s="123"/>
      <c r="E69" s="286"/>
      <c r="F69" s="391"/>
      <c r="G69" s="286"/>
    </row>
    <row r="70" spans="1:7" ht="25.5">
      <c r="A70" s="361" t="s">
        <v>2065</v>
      </c>
      <c r="B70" s="126" t="str">
        <f>B155</f>
        <v>KUĆNI PRIKLJUČAK I NEMJERENI DIO PLINSKE INSTALACIJE</v>
      </c>
      <c r="C70" s="441"/>
      <c r="D70" s="123"/>
      <c r="F70" s="391">
        <f>F228</f>
        <v>0</v>
      </c>
    </row>
    <row r="71" spans="1:7">
      <c r="A71" s="125"/>
      <c r="B71" s="126"/>
      <c r="C71" s="441"/>
      <c r="D71" s="123"/>
      <c r="F71" s="391"/>
    </row>
    <row r="72" spans="1:7">
      <c r="A72" s="361" t="s">
        <v>2066</v>
      </c>
      <c r="B72" s="126" t="str">
        <f>B231</f>
        <v>MJERENI DIO PLINSKE INSTALACIJE</v>
      </c>
      <c r="C72" s="441"/>
      <c r="D72" s="123"/>
      <c r="F72" s="391">
        <f>F262</f>
        <v>0</v>
      </c>
    </row>
    <row r="73" spans="1:7">
      <c r="A73" s="125"/>
      <c r="B73" s="126"/>
      <c r="C73" s="441"/>
      <c r="D73" s="123"/>
      <c r="E73" s="286"/>
      <c r="F73" s="391"/>
      <c r="G73" s="286"/>
    </row>
    <row r="74" spans="1:7">
      <c r="A74" s="361" t="s">
        <v>2067</v>
      </c>
      <c r="B74" s="126" t="str">
        <f>B264</f>
        <v>STROJARNICA</v>
      </c>
      <c r="C74" s="441"/>
      <c r="D74" s="123"/>
      <c r="F74" s="391">
        <f>F486</f>
        <v>0</v>
      </c>
    </row>
    <row r="75" spans="1:7">
      <c r="A75" s="361"/>
      <c r="B75" s="126"/>
      <c r="C75" s="441"/>
      <c r="D75" s="123"/>
      <c r="F75" s="391"/>
    </row>
    <row r="76" spans="1:7">
      <c r="A76" s="361" t="s">
        <v>2068</v>
      </c>
      <c r="B76" s="126" t="str">
        <f>B488</f>
        <v>SOLARNA INSTALACIJA ZA PRIPREMU PTV</v>
      </c>
      <c r="C76" s="441"/>
      <c r="D76" s="123"/>
      <c r="F76" s="391">
        <f>F535</f>
        <v>0</v>
      </c>
    </row>
    <row r="77" spans="1:7">
      <c r="A77" s="361"/>
      <c r="B77" s="126"/>
      <c r="C77" s="441"/>
      <c r="D77" s="123"/>
      <c r="F77" s="391"/>
    </row>
    <row r="78" spans="1:7">
      <c r="A78" s="361" t="s">
        <v>2069</v>
      </c>
      <c r="B78" s="126" t="str">
        <f>B537</f>
        <v>INSTALACIJA GRIJANJA I HLAĐENJA</v>
      </c>
      <c r="C78" s="441"/>
      <c r="D78" s="123"/>
      <c r="F78" s="391">
        <f>F733</f>
        <v>0</v>
      </c>
    </row>
    <row r="79" spans="1:7">
      <c r="A79" s="361"/>
      <c r="B79" s="126"/>
      <c r="C79" s="441"/>
      <c r="D79" s="123"/>
      <c r="F79" s="391"/>
    </row>
    <row r="80" spans="1:7">
      <c r="A80" s="361" t="s">
        <v>2070</v>
      </c>
      <c r="B80" s="126" t="str">
        <f>B735</f>
        <v>RADIJATORSKO I PODNO GRIJANJE</v>
      </c>
      <c r="C80" s="441"/>
      <c r="D80" s="123"/>
      <c r="F80" s="391">
        <f>F795</f>
        <v>0</v>
      </c>
    </row>
    <row r="81" spans="1:7">
      <c r="A81" s="361"/>
      <c r="B81" s="126"/>
      <c r="C81" s="441"/>
      <c r="D81" s="123"/>
      <c r="F81" s="391"/>
    </row>
    <row r="82" spans="1:7" ht="25.5">
      <c r="A82" s="361" t="s">
        <v>2071</v>
      </c>
      <c r="B82" s="126" t="str">
        <f>B797</f>
        <v>ODSISNA VENTILACIJA SANITARIJA I POMOĆNIH PROSTORA</v>
      </c>
      <c r="C82" s="441"/>
      <c r="D82" s="123"/>
      <c r="F82" s="391">
        <f>F834</f>
        <v>0</v>
      </c>
    </row>
    <row r="83" spans="1:7">
      <c r="A83" s="361"/>
      <c r="B83" s="126"/>
      <c r="C83" s="441"/>
      <c r="D83" s="123"/>
      <c r="F83" s="391"/>
    </row>
    <row r="84" spans="1:7">
      <c r="A84" s="361" t="s">
        <v>2072</v>
      </c>
      <c r="B84" s="126" t="str">
        <f>B836</f>
        <v>VENTILACIJA KUHINJE</v>
      </c>
      <c r="C84" s="441"/>
      <c r="D84" s="123"/>
      <c r="F84" s="391">
        <f>F896</f>
        <v>0</v>
      </c>
    </row>
    <row r="85" spans="1:7">
      <c r="A85" s="361"/>
      <c r="B85" s="126"/>
      <c r="C85" s="441"/>
      <c r="D85" s="123"/>
      <c r="F85" s="391"/>
    </row>
    <row r="86" spans="1:7">
      <c r="A86" s="361" t="s">
        <v>2073</v>
      </c>
      <c r="B86" s="126" t="str">
        <f>B898</f>
        <v>CENTRALNO USISAVANJE</v>
      </c>
      <c r="C86" s="441"/>
      <c r="D86" s="123"/>
      <c r="F86" s="391">
        <f>F967</f>
        <v>0</v>
      </c>
    </row>
    <row r="87" spans="1:7">
      <c r="A87" s="361"/>
      <c r="B87" s="126"/>
      <c r="C87" s="441"/>
      <c r="D87" s="123"/>
      <c r="F87" s="391"/>
      <c r="G87" s="829"/>
    </row>
    <row r="88" spans="1:7" s="834" customFormat="1">
      <c r="A88" s="835"/>
      <c r="B88" s="156" t="s">
        <v>2214</v>
      </c>
      <c r="C88" s="437"/>
      <c r="D88" s="549"/>
      <c r="E88" s="452"/>
      <c r="F88" s="626">
        <f>SUM(F70:F87)</f>
        <v>0</v>
      </c>
      <c r="G88" s="848"/>
    </row>
    <row r="89" spans="1:7" customFormat="1" ht="15"/>
    <row r="90" spans="1:7" customFormat="1" ht="15"/>
    <row r="91" spans="1:7">
      <c r="A91" s="125"/>
    </row>
    <row r="92" spans="1:7">
      <c r="A92" s="125"/>
    </row>
    <row r="93" spans="1:7">
      <c r="A93" s="125"/>
    </row>
    <row r="94" spans="1:7">
      <c r="A94" s="125"/>
    </row>
    <row r="95" spans="1:7">
      <c r="A95" s="125"/>
    </row>
    <row r="96" spans="1:7">
      <c r="A96" s="125"/>
    </row>
    <row r="97" spans="1:8">
      <c r="A97" s="125"/>
    </row>
    <row r="98" spans="1:8">
      <c r="A98" s="125"/>
    </row>
    <row r="99" spans="1:8">
      <c r="A99" s="125"/>
    </row>
    <row r="100" spans="1:8">
      <c r="A100" s="125"/>
    </row>
    <row r="101" spans="1:8">
      <c r="A101" s="125"/>
      <c r="B101" s="362"/>
      <c r="C101" s="666"/>
      <c r="D101" s="362"/>
      <c r="E101" s="123"/>
      <c r="F101" s="455"/>
      <c r="G101" s="123"/>
    </row>
    <row r="102" spans="1:8">
      <c r="A102" s="125"/>
      <c r="B102" s="362"/>
      <c r="C102" s="666"/>
      <c r="D102" s="362"/>
      <c r="E102" s="123"/>
      <c r="F102" s="455"/>
      <c r="G102" s="123"/>
    </row>
    <row r="103" spans="1:8">
      <c r="A103" s="125"/>
      <c r="B103" s="362"/>
      <c r="C103" s="666"/>
      <c r="D103" s="362"/>
      <c r="E103" s="123"/>
      <c r="F103" s="455"/>
      <c r="G103" s="123"/>
    </row>
    <row r="104" spans="1:8">
      <c r="A104" s="125"/>
      <c r="B104" s="362" t="s">
        <v>1540</v>
      </c>
      <c r="C104" s="666"/>
      <c r="D104" s="362"/>
      <c r="E104" s="123"/>
      <c r="F104" s="455"/>
      <c r="G104" s="123"/>
      <c r="H104" s="121"/>
    </row>
    <row r="105" spans="1:8">
      <c r="A105" s="125"/>
      <c r="B105" s="362"/>
      <c r="C105" s="666"/>
      <c r="D105" s="362"/>
      <c r="E105" s="123"/>
      <c r="F105" s="455"/>
      <c r="G105" s="123"/>
      <c r="H105" s="121"/>
    </row>
    <row r="106" spans="1:8" ht="127.5">
      <c r="A106" s="125"/>
      <c r="B106" s="126" t="s">
        <v>1541</v>
      </c>
      <c r="C106" s="441"/>
      <c r="D106" s="123"/>
      <c r="E106" s="78"/>
      <c r="F106" s="391"/>
      <c r="G106" s="78"/>
      <c r="H106" s="121"/>
    </row>
    <row r="107" spans="1:8" ht="25.5">
      <c r="A107" s="125"/>
      <c r="B107" s="126" t="s">
        <v>1542</v>
      </c>
      <c r="C107" s="441"/>
      <c r="D107" s="123"/>
      <c r="E107" s="78"/>
      <c r="F107" s="391"/>
      <c r="G107" s="78"/>
      <c r="H107" s="121"/>
    </row>
    <row r="108" spans="1:8" ht="114.75">
      <c r="A108" s="125"/>
      <c r="B108" s="126" t="s">
        <v>1543</v>
      </c>
      <c r="C108" s="441"/>
      <c r="D108" s="123"/>
      <c r="E108" s="78"/>
      <c r="F108" s="391"/>
      <c r="G108" s="78"/>
      <c r="H108" s="121"/>
    </row>
    <row r="109" spans="1:8" ht="25.5">
      <c r="A109" s="125"/>
      <c r="B109" s="126" t="s">
        <v>1544</v>
      </c>
      <c r="C109" s="441"/>
      <c r="D109" s="123"/>
      <c r="E109" s="78"/>
      <c r="F109" s="391"/>
      <c r="G109" s="78"/>
      <c r="H109" s="121"/>
    </row>
    <row r="110" spans="1:8" ht="127.5">
      <c r="A110" s="125"/>
      <c r="B110" s="126" t="s">
        <v>2224</v>
      </c>
      <c r="C110" s="441"/>
      <c r="D110" s="123"/>
      <c r="E110" s="78"/>
      <c r="F110" s="391"/>
      <c r="G110" s="78"/>
      <c r="H110" s="121"/>
    </row>
    <row r="111" spans="1:8" ht="191.25">
      <c r="A111" s="125"/>
      <c r="B111" s="126" t="s">
        <v>1545</v>
      </c>
      <c r="C111" s="441"/>
      <c r="D111" s="123"/>
      <c r="E111" s="78"/>
      <c r="F111" s="391"/>
      <c r="G111" s="78"/>
      <c r="H111" s="121"/>
    </row>
    <row r="112" spans="1:8" ht="140.25">
      <c r="A112" s="125"/>
      <c r="B112" s="126" t="s">
        <v>1546</v>
      </c>
      <c r="C112" s="441"/>
      <c r="D112" s="123"/>
      <c r="E112" s="78"/>
      <c r="F112" s="391"/>
      <c r="G112" s="78"/>
      <c r="H112" s="121"/>
    </row>
    <row r="113" spans="1:8" ht="114.75">
      <c r="A113" s="125"/>
      <c r="B113" s="126" t="s">
        <v>1547</v>
      </c>
      <c r="C113" s="441"/>
      <c r="D113" s="123"/>
      <c r="E113" s="78"/>
      <c r="F113" s="391"/>
      <c r="G113" s="78"/>
      <c r="H113" s="121"/>
    </row>
    <row r="114" spans="1:8" ht="76.5">
      <c r="A114" s="125"/>
      <c r="B114" s="126" t="s">
        <v>1548</v>
      </c>
      <c r="C114" s="441"/>
      <c r="D114" s="123"/>
      <c r="E114" s="78"/>
      <c r="F114" s="391"/>
      <c r="G114" s="78"/>
      <c r="H114" s="121"/>
    </row>
    <row r="115" spans="1:8" ht="165.75">
      <c r="A115" s="125"/>
      <c r="B115" s="126" t="s">
        <v>1549</v>
      </c>
      <c r="C115" s="441"/>
      <c r="D115" s="123"/>
      <c r="E115" s="78"/>
      <c r="F115" s="391"/>
      <c r="G115" s="78"/>
      <c r="H115" s="121"/>
    </row>
    <row r="116" spans="1:8" ht="191.25">
      <c r="A116" s="125"/>
      <c r="B116" s="126" t="s">
        <v>1550</v>
      </c>
      <c r="C116" s="441"/>
      <c r="D116" s="123"/>
      <c r="E116" s="78"/>
      <c r="F116" s="391"/>
      <c r="G116" s="78"/>
      <c r="H116" s="121"/>
    </row>
    <row r="117" spans="1:8" ht="51">
      <c r="A117" s="125"/>
      <c r="B117" s="126" t="s">
        <v>1551</v>
      </c>
      <c r="C117" s="441"/>
      <c r="D117" s="123"/>
      <c r="E117" s="78"/>
      <c r="F117" s="391"/>
      <c r="G117" s="78"/>
      <c r="H117" s="121"/>
    </row>
    <row r="118" spans="1:8" ht="114.75">
      <c r="A118" s="125"/>
      <c r="B118" s="126" t="s">
        <v>1552</v>
      </c>
      <c r="C118" s="441"/>
      <c r="D118" s="123"/>
      <c r="E118" s="78"/>
      <c r="F118" s="391"/>
      <c r="G118" s="78"/>
      <c r="H118" s="121"/>
    </row>
    <row r="119" spans="1:8">
      <c r="A119" s="125"/>
      <c r="B119" s="126"/>
      <c r="C119" s="441"/>
      <c r="D119" s="123"/>
      <c r="E119" s="78"/>
      <c r="F119" s="391"/>
      <c r="G119" s="78"/>
      <c r="H119" s="121"/>
    </row>
    <row r="120" spans="1:8" ht="38.25">
      <c r="A120" s="125"/>
      <c r="B120" s="126" t="s">
        <v>1553</v>
      </c>
      <c r="C120" s="441"/>
      <c r="D120" s="123"/>
      <c r="E120" s="78"/>
      <c r="F120" s="391"/>
      <c r="G120" s="78"/>
      <c r="H120" s="121"/>
    </row>
    <row r="121" spans="1:8">
      <c r="A121" s="125"/>
      <c r="B121" s="126"/>
      <c r="C121" s="441"/>
      <c r="D121" s="123"/>
      <c r="E121" s="78"/>
      <c r="F121" s="391"/>
      <c r="G121" s="78"/>
      <c r="H121" s="121"/>
    </row>
    <row r="122" spans="1:8" ht="102">
      <c r="A122" s="125"/>
      <c r="B122" s="126" t="s">
        <v>1554</v>
      </c>
      <c r="C122" s="441"/>
      <c r="D122" s="123"/>
      <c r="E122" s="78"/>
      <c r="F122" s="391"/>
      <c r="G122" s="78"/>
      <c r="H122" s="121"/>
    </row>
    <row r="123" spans="1:8">
      <c r="A123" s="125"/>
      <c r="B123" s="126"/>
      <c r="C123" s="441"/>
      <c r="D123" s="123"/>
      <c r="E123" s="78"/>
      <c r="F123" s="391"/>
      <c r="G123" s="78"/>
      <c r="H123" s="121"/>
    </row>
    <row r="124" spans="1:8" ht="76.5">
      <c r="A124" s="125"/>
      <c r="B124" s="126" t="s">
        <v>1555</v>
      </c>
      <c r="C124" s="441"/>
      <c r="D124" s="123"/>
      <c r="E124" s="78"/>
      <c r="F124" s="391"/>
      <c r="G124" s="78"/>
      <c r="H124" s="121"/>
    </row>
    <row r="125" spans="1:8" ht="114.75">
      <c r="A125" s="125"/>
      <c r="B125" s="126" t="s">
        <v>1556</v>
      </c>
      <c r="C125" s="441"/>
      <c r="D125" s="123"/>
      <c r="E125" s="78"/>
      <c r="F125" s="391"/>
      <c r="G125" s="78"/>
      <c r="H125" s="121"/>
    </row>
    <row r="126" spans="1:8" ht="102">
      <c r="A126" s="125"/>
      <c r="B126" s="126" t="s">
        <v>1557</v>
      </c>
      <c r="C126" s="441"/>
      <c r="D126" s="123"/>
      <c r="E126" s="78"/>
      <c r="F126" s="391"/>
      <c r="G126" s="78"/>
      <c r="H126" s="121"/>
    </row>
    <row r="127" spans="1:8">
      <c r="A127" s="125"/>
      <c r="B127" s="126"/>
      <c r="C127" s="441"/>
      <c r="D127" s="123"/>
      <c r="E127" s="78"/>
      <c r="F127" s="391"/>
      <c r="G127" s="78"/>
      <c r="H127" s="121"/>
    </row>
    <row r="128" spans="1:8" ht="51">
      <c r="A128" s="125"/>
      <c r="B128" s="126" t="s">
        <v>1558</v>
      </c>
      <c r="C128" s="441"/>
      <c r="D128" s="123"/>
      <c r="E128" s="78"/>
      <c r="F128" s="391"/>
      <c r="G128" s="78"/>
      <c r="H128" s="121"/>
    </row>
    <row r="129" spans="1:8" ht="76.5">
      <c r="A129" s="125"/>
      <c r="B129" s="126" t="s">
        <v>1559</v>
      </c>
      <c r="C129" s="441"/>
      <c r="D129" s="123"/>
      <c r="E129" s="78"/>
      <c r="F129" s="391"/>
      <c r="G129" s="78"/>
      <c r="H129" s="121"/>
    </row>
    <row r="130" spans="1:8" ht="38.25">
      <c r="A130" s="125"/>
      <c r="B130" s="126" t="s">
        <v>2225</v>
      </c>
      <c r="C130" s="441"/>
      <c r="D130" s="123"/>
      <c r="E130" s="78"/>
      <c r="F130" s="391"/>
      <c r="G130" s="78"/>
      <c r="H130" s="121"/>
    </row>
    <row r="131" spans="1:8" ht="38.25">
      <c r="A131" s="125"/>
      <c r="B131" s="126" t="s">
        <v>2226</v>
      </c>
      <c r="C131" s="441"/>
      <c r="D131" s="123"/>
      <c r="E131" s="78"/>
      <c r="F131" s="391"/>
      <c r="G131" s="78"/>
      <c r="H131" s="121"/>
    </row>
    <row r="132" spans="1:8" ht="89.25">
      <c r="A132" s="125"/>
      <c r="B132" s="126" t="s">
        <v>1560</v>
      </c>
      <c r="C132" s="441"/>
      <c r="D132" s="123"/>
      <c r="E132" s="78"/>
      <c r="F132" s="391"/>
      <c r="G132" s="78"/>
      <c r="H132" s="121"/>
    </row>
    <row r="133" spans="1:8" ht="63.75">
      <c r="A133" s="125"/>
      <c r="B133" s="126" t="s">
        <v>1561</v>
      </c>
      <c r="C133" s="441"/>
      <c r="D133" s="123"/>
      <c r="E133" s="78"/>
      <c r="F133" s="391"/>
      <c r="G133" s="78"/>
      <c r="H133" s="121"/>
    </row>
    <row r="134" spans="1:8" ht="51">
      <c r="A134" s="125"/>
      <c r="B134" s="126" t="s">
        <v>1562</v>
      </c>
      <c r="C134" s="441"/>
      <c r="D134" s="123"/>
      <c r="E134" s="78"/>
      <c r="F134" s="391"/>
      <c r="G134" s="78"/>
      <c r="H134" s="121"/>
    </row>
    <row r="135" spans="1:8" ht="76.5">
      <c r="A135" s="125"/>
      <c r="B135" s="126" t="s">
        <v>1563</v>
      </c>
      <c r="C135" s="441"/>
      <c r="D135" s="123"/>
      <c r="E135" s="78"/>
      <c r="F135" s="391"/>
      <c r="G135" s="78"/>
      <c r="H135" s="121"/>
    </row>
    <row r="136" spans="1:8" ht="89.25">
      <c r="A136" s="125"/>
      <c r="B136" s="126" t="s">
        <v>1564</v>
      </c>
      <c r="C136" s="441"/>
      <c r="D136" s="123"/>
      <c r="E136" s="78"/>
      <c r="F136" s="391"/>
      <c r="G136" s="78"/>
      <c r="H136" s="121"/>
    </row>
    <row r="137" spans="1:8" ht="114.75">
      <c r="A137" s="125"/>
      <c r="B137" s="126" t="s">
        <v>1565</v>
      </c>
      <c r="C137" s="441"/>
      <c r="D137" s="123"/>
      <c r="E137" s="78"/>
      <c r="F137" s="391"/>
      <c r="G137" s="78"/>
      <c r="H137" s="121"/>
    </row>
    <row r="138" spans="1:8" ht="51">
      <c r="A138" s="125"/>
      <c r="B138" s="126" t="s">
        <v>1566</v>
      </c>
      <c r="C138" s="441"/>
      <c r="D138" s="123"/>
      <c r="E138" s="78"/>
      <c r="F138" s="391"/>
      <c r="G138" s="78"/>
      <c r="H138" s="121"/>
    </row>
    <row r="139" spans="1:8" ht="51">
      <c r="A139" s="125"/>
      <c r="B139" s="126" t="s">
        <v>1567</v>
      </c>
      <c r="C139" s="441"/>
      <c r="D139" s="123"/>
      <c r="E139" s="78"/>
      <c r="F139" s="391"/>
      <c r="G139" s="78"/>
      <c r="H139" s="121"/>
    </row>
    <row r="140" spans="1:8" ht="102">
      <c r="A140" s="125"/>
      <c r="B140" s="126" t="s">
        <v>1568</v>
      </c>
      <c r="C140" s="441"/>
      <c r="D140" s="123"/>
      <c r="E140" s="78"/>
      <c r="F140" s="391"/>
      <c r="G140" s="78"/>
      <c r="H140" s="121"/>
    </row>
    <row r="141" spans="1:8" ht="51">
      <c r="A141" s="125"/>
      <c r="B141" s="126" t="s">
        <v>1569</v>
      </c>
      <c r="C141" s="441"/>
      <c r="D141" s="123"/>
      <c r="E141" s="78"/>
      <c r="F141" s="391"/>
      <c r="G141" s="78"/>
      <c r="H141" s="121"/>
    </row>
    <row r="142" spans="1:8" ht="38.25">
      <c r="A142" s="125"/>
      <c r="B142" s="126" t="s">
        <v>1570</v>
      </c>
      <c r="C142" s="441"/>
      <c r="D142" s="123"/>
      <c r="E142" s="78"/>
      <c r="F142" s="391"/>
      <c r="G142" s="78"/>
      <c r="H142" s="121"/>
    </row>
    <row r="143" spans="1:8">
      <c r="A143" s="125"/>
      <c r="B143" s="126"/>
      <c r="C143" s="441"/>
      <c r="D143" s="123"/>
      <c r="E143" s="78"/>
      <c r="F143" s="391"/>
      <c r="G143" s="78"/>
      <c r="H143" s="121"/>
    </row>
    <row r="144" spans="1:8" ht="76.5">
      <c r="A144" s="125"/>
      <c r="B144" s="126" t="s">
        <v>1571</v>
      </c>
      <c r="C144" s="441"/>
      <c r="D144" s="123"/>
      <c r="E144" s="78"/>
      <c r="F144" s="391"/>
      <c r="G144" s="78"/>
      <c r="H144" s="121"/>
    </row>
    <row r="145" spans="1:8" ht="114.75">
      <c r="A145" s="125"/>
      <c r="B145" s="126" t="s">
        <v>1572</v>
      </c>
      <c r="C145" s="441"/>
      <c r="D145" s="123"/>
      <c r="E145" s="78"/>
      <c r="F145" s="391"/>
      <c r="G145" s="78"/>
      <c r="H145" s="121"/>
    </row>
    <row r="146" spans="1:8" ht="89.25">
      <c r="A146" s="125"/>
      <c r="B146" s="126" t="s">
        <v>1573</v>
      </c>
      <c r="C146" s="441"/>
      <c r="D146" s="123"/>
      <c r="E146" s="78"/>
      <c r="F146" s="391"/>
      <c r="G146" s="78"/>
      <c r="H146" s="121"/>
    </row>
    <row r="147" spans="1:8">
      <c r="A147" s="125"/>
      <c r="B147" s="126"/>
      <c r="C147" s="441"/>
      <c r="D147" s="123"/>
      <c r="E147" s="78"/>
      <c r="F147" s="391"/>
      <c r="G147" s="78"/>
      <c r="H147" s="121"/>
    </row>
    <row r="148" spans="1:8">
      <c r="A148" s="125"/>
      <c r="B148" s="363" t="s">
        <v>1574</v>
      </c>
      <c r="C148" s="441"/>
      <c r="D148" s="123"/>
      <c r="E148" s="78"/>
      <c r="F148" s="391"/>
      <c r="G148" s="78"/>
      <c r="H148" s="121"/>
    </row>
    <row r="149" spans="1:8" ht="51">
      <c r="A149" s="125"/>
      <c r="B149" s="364" t="s">
        <v>1575</v>
      </c>
      <c r="C149" s="441"/>
      <c r="D149" s="123"/>
      <c r="E149" s="78"/>
      <c r="F149" s="391"/>
      <c r="G149" s="78"/>
      <c r="H149" s="121"/>
    </row>
    <row r="150" spans="1:8">
      <c r="A150" s="125"/>
      <c r="B150" s="363" t="s">
        <v>1576</v>
      </c>
      <c r="C150" s="441"/>
      <c r="D150" s="123"/>
      <c r="E150" s="78"/>
      <c r="F150" s="391"/>
      <c r="G150" s="78"/>
      <c r="H150" s="121"/>
    </row>
    <row r="151" spans="1:8" ht="51">
      <c r="A151" s="125"/>
      <c r="B151" s="365" t="s">
        <v>1577</v>
      </c>
      <c r="C151" s="441"/>
      <c r="D151" s="123"/>
      <c r="E151" s="78"/>
      <c r="F151" s="391"/>
      <c r="G151" s="78"/>
      <c r="H151" s="121"/>
    </row>
    <row r="152" spans="1:8">
      <c r="A152" s="125"/>
      <c r="B152" s="363" t="s">
        <v>1578</v>
      </c>
      <c r="C152" s="441"/>
      <c r="D152" s="123"/>
      <c r="E152" s="78"/>
      <c r="F152" s="391"/>
      <c r="G152" s="78"/>
      <c r="H152" s="121"/>
    </row>
    <row r="153" spans="1:8" ht="63.75">
      <c r="A153" s="125"/>
      <c r="B153" s="365" t="s">
        <v>1579</v>
      </c>
      <c r="C153" s="441"/>
      <c r="D153" s="123"/>
      <c r="E153" s="78"/>
      <c r="F153" s="391"/>
      <c r="G153" s="78"/>
      <c r="H153" s="121"/>
    </row>
    <row r="154" spans="1:8">
      <c r="A154" s="125"/>
      <c r="B154" s="365"/>
      <c r="C154" s="441"/>
      <c r="D154" s="123"/>
      <c r="E154" s="78"/>
      <c r="F154" s="391"/>
      <c r="G154" s="78"/>
      <c r="H154" s="121"/>
    </row>
    <row r="155" spans="1:8" ht="25.5">
      <c r="A155" s="410" t="s">
        <v>2065</v>
      </c>
      <c r="B155" s="285" t="s">
        <v>1580</v>
      </c>
      <c r="C155" s="441"/>
      <c r="D155" s="123"/>
      <c r="E155" s="78"/>
      <c r="F155" s="391"/>
      <c r="G155" s="78"/>
    </row>
    <row r="156" spans="1:8">
      <c r="A156" s="284"/>
      <c r="B156" s="285"/>
      <c r="C156" s="441"/>
      <c r="D156" s="123"/>
      <c r="E156" s="78"/>
      <c r="F156" s="391"/>
      <c r="G156" s="78"/>
    </row>
    <row r="157" spans="1:8" s="169" customFormat="1">
      <c r="A157" s="289" t="s">
        <v>39</v>
      </c>
      <c r="B157" s="290" t="s">
        <v>40</v>
      </c>
      <c r="C157" s="667" t="s">
        <v>41</v>
      </c>
      <c r="D157" s="291" t="s">
        <v>42</v>
      </c>
      <c r="E157" s="297" t="s">
        <v>43</v>
      </c>
      <c r="F157" s="392" t="s">
        <v>44</v>
      </c>
      <c r="G157" s="297"/>
      <c r="H157" s="292"/>
    </row>
    <row r="158" spans="1:8">
      <c r="A158" s="125"/>
      <c r="B158" s="126"/>
      <c r="D158" s="123"/>
      <c r="E158" s="78"/>
      <c r="F158" s="391"/>
      <c r="G158" s="78"/>
    </row>
    <row r="159" spans="1:8" customFormat="1" ht="63.75">
      <c r="A159" s="411" t="s">
        <v>2074</v>
      </c>
      <c r="B159" s="126" t="s">
        <v>1155</v>
      </c>
      <c r="C159" s="668" t="s">
        <v>70</v>
      </c>
      <c r="D159" s="123">
        <v>1</v>
      </c>
      <c r="E159" s="78"/>
      <c r="F159" s="391">
        <f t="shared" ref="F159" si="0">E159*D159</f>
        <v>0</v>
      </c>
      <c r="G159" s="78"/>
      <c r="H159" s="423"/>
    </row>
    <row r="160" spans="1:8" customFormat="1" ht="15">
      <c r="A160" s="125"/>
      <c r="B160" s="126"/>
      <c r="C160" s="276"/>
      <c r="D160" s="308"/>
      <c r="E160" s="287"/>
      <c r="F160" s="395"/>
      <c r="G160" s="287"/>
      <c r="H160" s="423"/>
    </row>
    <row r="161" spans="1:8" customFormat="1" ht="76.5">
      <c r="A161" s="361" t="s">
        <v>2075</v>
      </c>
      <c r="B161" s="126" t="s">
        <v>1157</v>
      </c>
      <c r="C161" s="444" t="s">
        <v>48</v>
      </c>
      <c r="D161" s="123">
        <v>23</v>
      </c>
      <c r="E161" s="78"/>
      <c r="F161" s="391">
        <f t="shared" ref="F161" si="1">E161*D161</f>
        <v>0</v>
      </c>
      <c r="G161" s="78"/>
      <c r="H161" s="423"/>
    </row>
    <row r="162" spans="1:8" customFormat="1" ht="15">
      <c r="A162" s="125"/>
      <c r="B162" s="126"/>
      <c r="C162" s="669"/>
      <c r="D162" s="123" t="s">
        <v>1156</v>
      </c>
      <c r="E162" s="78"/>
      <c r="F162" s="391"/>
      <c r="G162" s="78"/>
      <c r="H162" s="423"/>
    </row>
    <row r="163" spans="1:8" customFormat="1" ht="25.5">
      <c r="A163" s="361" t="s">
        <v>2076</v>
      </c>
      <c r="B163" s="126" t="s">
        <v>1158</v>
      </c>
      <c r="C163" s="444" t="s">
        <v>120</v>
      </c>
      <c r="D163" s="123">
        <v>28</v>
      </c>
      <c r="E163" s="78"/>
      <c r="F163" s="391">
        <f t="shared" ref="F163" si="2">E163*D163</f>
        <v>0</v>
      </c>
      <c r="G163" s="78"/>
      <c r="H163" s="423"/>
    </row>
    <row r="164" spans="1:8" customFormat="1" ht="15">
      <c r="A164" s="125"/>
      <c r="B164" s="126"/>
      <c r="C164" s="669"/>
      <c r="D164" s="123"/>
      <c r="E164" s="78"/>
      <c r="F164" s="391"/>
      <c r="G164" s="78"/>
      <c r="H164" s="423"/>
    </row>
    <row r="165" spans="1:8" customFormat="1" ht="38.25">
      <c r="A165" s="361" t="s">
        <v>2077</v>
      </c>
      <c r="B165" s="126" t="s">
        <v>2855</v>
      </c>
      <c r="C165" s="444" t="s">
        <v>214</v>
      </c>
      <c r="D165" s="123">
        <v>17</v>
      </c>
      <c r="E165" s="78"/>
      <c r="F165" s="391">
        <f t="shared" ref="F165" si="3">E165*D165</f>
        <v>0</v>
      </c>
      <c r="G165" s="78"/>
      <c r="H165" s="423"/>
    </row>
    <row r="166" spans="1:8" customFormat="1" ht="15">
      <c r="A166" s="125"/>
      <c r="B166" s="126"/>
      <c r="C166" s="669"/>
      <c r="D166" s="123"/>
      <c r="E166" s="78"/>
      <c r="F166" s="391"/>
      <c r="G166" s="78"/>
      <c r="H166" s="423"/>
    </row>
    <row r="167" spans="1:8" customFormat="1" ht="25.5">
      <c r="A167" s="361" t="s">
        <v>2078</v>
      </c>
      <c r="B167" s="126" t="s">
        <v>1159</v>
      </c>
      <c r="C167" s="444" t="s">
        <v>48</v>
      </c>
      <c r="D167" s="123">
        <v>14</v>
      </c>
      <c r="E167" s="78"/>
      <c r="F167" s="391">
        <f t="shared" ref="F167" si="4">E167*D167</f>
        <v>0</v>
      </c>
      <c r="G167" s="78"/>
      <c r="H167" s="423"/>
    </row>
    <row r="168" spans="1:8" customFormat="1" ht="15">
      <c r="A168" s="125"/>
      <c r="B168" s="126"/>
      <c r="C168" s="669"/>
      <c r="D168" s="123"/>
      <c r="E168" s="78"/>
      <c r="F168" s="391"/>
      <c r="G168" s="78"/>
      <c r="H168" s="423"/>
    </row>
    <row r="169" spans="1:8" customFormat="1" ht="25.5">
      <c r="A169" s="361" t="s">
        <v>2079</v>
      </c>
      <c r="B169" s="126" t="s">
        <v>1160</v>
      </c>
      <c r="C169" s="444" t="s">
        <v>214</v>
      </c>
      <c r="D169" s="123">
        <v>3.3</v>
      </c>
      <c r="E169" s="78"/>
      <c r="F169" s="391">
        <f t="shared" ref="F169" si="5">E169*D169</f>
        <v>0</v>
      </c>
      <c r="G169" s="78"/>
      <c r="H169" s="423"/>
    </row>
    <row r="170" spans="1:8" customFormat="1" ht="15">
      <c r="A170" s="125"/>
      <c r="B170" s="126"/>
      <c r="C170" s="669"/>
      <c r="D170" s="123"/>
      <c r="E170" s="78"/>
      <c r="F170" s="391"/>
      <c r="G170" s="78"/>
      <c r="H170" s="423"/>
    </row>
    <row r="171" spans="1:8" customFormat="1" ht="38.25">
      <c r="A171" s="411" t="s">
        <v>2080</v>
      </c>
      <c r="B171" s="126" t="s">
        <v>1161</v>
      </c>
      <c r="C171" s="444" t="s">
        <v>120</v>
      </c>
      <c r="D171" s="123">
        <v>28</v>
      </c>
      <c r="E171" s="78"/>
      <c r="F171" s="391">
        <f t="shared" ref="F171" si="6">E171*D171</f>
        <v>0</v>
      </c>
      <c r="G171" s="78"/>
      <c r="H171" s="423"/>
    </row>
    <row r="172" spans="1:8" customFormat="1" ht="15">
      <c r="A172" s="125"/>
      <c r="B172" s="126"/>
      <c r="C172" s="669"/>
      <c r="D172" s="123"/>
      <c r="E172" s="78"/>
      <c r="F172" s="391"/>
      <c r="G172" s="78"/>
      <c r="H172" s="423"/>
    </row>
    <row r="173" spans="1:8" customFormat="1" ht="38.25">
      <c r="A173" s="411" t="s">
        <v>2081</v>
      </c>
      <c r="B173" s="126" t="s">
        <v>1162</v>
      </c>
      <c r="C173" s="444" t="s">
        <v>120</v>
      </c>
      <c r="D173" s="123">
        <v>28</v>
      </c>
      <c r="E173" s="78"/>
      <c r="F173" s="391">
        <f t="shared" ref="F173" si="7">E173*D173</f>
        <v>0</v>
      </c>
      <c r="G173" s="78"/>
      <c r="H173" s="423"/>
    </row>
    <row r="174" spans="1:8" customFormat="1" ht="15">
      <c r="A174" s="125"/>
      <c r="B174" s="126"/>
      <c r="C174" s="669"/>
      <c r="D174" s="123"/>
      <c r="E174" s="78"/>
      <c r="F174" s="391"/>
      <c r="G174" s="78"/>
      <c r="H174" s="423"/>
    </row>
    <row r="175" spans="1:8" customFormat="1" ht="38.25">
      <c r="A175" s="361" t="s">
        <v>2082</v>
      </c>
      <c r="B175" s="126" t="s">
        <v>1163</v>
      </c>
      <c r="C175" s="444" t="s">
        <v>214</v>
      </c>
      <c r="D175" s="123">
        <v>13.7</v>
      </c>
      <c r="E175" s="78"/>
      <c r="F175" s="391">
        <f t="shared" ref="F175" si="8">E175*D175</f>
        <v>0</v>
      </c>
      <c r="G175" s="78"/>
      <c r="H175" s="423"/>
    </row>
    <row r="176" spans="1:8" customFormat="1" ht="15">
      <c r="A176" s="125"/>
      <c r="B176" s="126"/>
      <c r="C176" s="669"/>
      <c r="D176" s="123"/>
      <c r="E176" s="78"/>
      <c r="F176" s="391"/>
      <c r="G176" s="78"/>
      <c r="H176" s="423"/>
    </row>
    <row r="177" spans="1:8" customFormat="1" ht="25.5">
      <c r="A177" s="361" t="s">
        <v>2083</v>
      </c>
      <c r="B177" s="126" t="s">
        <v>1164</v>
      </c>
      <c r="C177" s="444" t="s">
        <v>214</v>
      </c>
      <c r="D177" s="123">
        <v>3.3</v>
      </c>
      <c r="E177" s="78"/>
      <c r="F177" s="391">
        <f t="shared" ref="F177" si="9">E177*D177</f>
        <v>0</v>
      </c>
      <c r="G177" s="78"/>
      <c r="H177" s="423"/>
    </row>
    <row r="178" spans="1:8" customFormat="1" ht="15">
      <c r="A178" s="125"/>
      <c r="B178" s="126"/>
      <c r="C178" s="669"/>
      <c r="D178" s="123"/>
      <c r="E178" s="78"/>
      <c r="F178" s="391"/>
      <c r="G178" s="78"/>
      <c r="H178" s="423"/>
    </row>
    <row r="179" spans="1:8" customFormat="1" ht="25.5">
      <c r="A179" s="361" t="s">
        <v>2084</v>
      </c>
      <c r="B179" s="126" t="s">
        <v>1165</v>
      </c>
      <c r="C179" s="444" t="s">
        <v>120</v>
      </c>
      <c r="D179" s="123">
        <v>28</v>
      </c>
      <c r="E179" s="78"/>
      <c r="F179" s="391">
        <f t="shared" ref="F179" si="10">E179*D179</f>
        <v>0</v>
      </c>
      <c r="G179" s="78"/>
      <c r="H179" s="423"/>
    </row>
    <row r="180" spans="1:8" customFormat="1" ht="15">
      <c r="A180" s="125"/>
      <c r="B180" s="126"/>
      <c r="C180" s="276"/>
      <c r="D180" s="308"/>
      <c r="E180" s="287"/>
      <c r="F180" s="395"/>
      <c r="G180" s="287"/>
      <c r="H180" s="423"/>
    </row>
    <row r="181" spans="1:8" customFormat="1" ht="38.450000000000003" customHeight="1">
      <c r="A181" s="361" t="s">
        <v>2085</v>
      </c>
      <c r="B181" s="126" t="s">
        <v>2227</v>
      </c>
      <c r="C181" s="669"/>
      <c r="D181" s="123" t="s">
        <v>1156</v>
      </c>
      <c r="E181" s="78"/>
      <c r="F181" s="391"/>
      <c r="G181" s="78"/>
      <c r="H181" s="423"/>
    </row>
    <row r="182" spans="1:8" customFormat="1" ht="15">
      <c r="A182" s="125"/>
      <c r="B182" s="126" t="s">
        <v>1166</v>
      </c>
      <c r="C182" s="669" t="s">
        <v>45</v>
      </c>
      <c r="D182" s="123">
        <v>1</v>
      </c>
      <c r="E182" s="78"/>
      <c r="F182" s="391">
        <f t="shared" ref="F182" si="11">E182*D182</f>
        <v>0</v>
      </c>
      <c r="G182" s="78"/>
      <c r="H182" s="423"/>
    </row>
    <row r="183" spans="1:8" s="368" customFormat="1" ht="15">
      <c r="A183" s="125"/>
      <c r="B183" s="126"/>
      <c r="C183" s="670"/>
      <c r="D183" s="123"/>
      <c r="E183" s="78"/>
      <c r="F183" s="391"/>
      <c r="G183" s="78"/>
      <c r="H183" s="423"/>
    </row>
    <row r="184" spans="1:8" customFormat="1" ht="38.25">
      <c r="A184" s="361" t="s">
        <v>2086</v>
      </c>
      <c r="B184" s="168" t="s">
        <v>2927</v>
      </c>
      <c r="C184" s="669"/>
      <c r="D184" s="123"/>
      <c r="E184" s="78"/>
      <c r="F184" s="391"/>
      <c r="G184" s="78"/>
      <c r="H184" s="423"/>
    </row>
    <row r="185" spans="1:8" customFormat="1" ht="15">
      <c r="A185" s="125"/>
      <c r="B185" s="168" t="s">
        <v>2708</v>
      </c>
      <c r="C185" s="669" t="s">
        <v>45</v>
      </c>
      <c r="D185" s="123">
        <v>2</v>
      </c>
      <c r="E185" s="78"/>
      <c r="F185" s="391">
        <f t="shared" ref="F185:F187" si="12">E185*D185</f>
        <v>0</v>
      </c>
      <c r="G185" s="78"/>
      <c r="H185" s="423"/>
    </row>
    <row r="186" spans="1:8" customFormat="1" ht="25.5">
      <c r="A186" s="125"/>
      <c r="B186" s="126" t="s">
        <v>2928</v>
      </c>
      <c r="C186" s="669" t="s">
        <v>45</v>
      </c>
      <c r="D186" s="123">
        <v>1</v>
      </c>
      <c r="E186" s="78"/>
      <c r="F186" s="391">
        <f t="shared" si="12"/>
        <v>0</v>
      </c>
      <c r="G186" s="78"/>
      <c r="H186" s="423"/>
    </row>
    <row r="187" spans="1:8" customFormat="1" ht="25.5">
      <c r="A187" s="125"/>
      <c r="B187" s="126" t="s">
        <v>2929</v>
      </c>
      <c r="C187" s="669" t="s">
        <v>45</v>
      </c>
      <c r="D187" s="123">
        <v>1</v>
      </c>
      <c r="E187" s="78"/>
      <c r="F187" s="391">
        <f t="shared" si="12"/>
        <v>0</v>
      </c>
      <c r="G187" s="78"/>
      <c r="H187" s="423"/>
    </row>
    <row r="188" spans="1:8" customFormat="1" ht="15">
      <c r="A188" s="125"/>
      <c r="B188" s="126"/>
      <c r="C188" s="669"/>
      <c r="D188" s="123" t="s">
        <v>1156</v>
      </c>
      <c r="E188" s="78"/>
      <c r="F188" s="391"/>
      <c r="G188" s="78"/>
      <c r="H188" s="423"/>
    </row>
    <row r="189" spans="1:8" customFormat="1" ht="89.25">
      <c r="A189" s="361" t="s">
        <v>2087</v>
      </c>
      <c r="B189" s="168" t="s">
        <v>2623</v>
      </c>
      <c r="C189" s="669"/>
      <c r="D189" s="123"/>
      <c r="E189" s="78"/>
      <c r="F189" s="391"/>
      <c r="G189" s="78"/>
      <c r="H189" s="423"/>
    </row>
    <row r="190" spans="1:8" customFormat="1" ht="15">
      <c r="A190" s="125"/>
      <c r="B190" s="126" t="s">
        <v>2930</v>
      </c>
      <c r="C190" s="444" t="s">
        <v>120</v>
      </c>
      <c r="D190" s="123">
        <v>28</v>
      </c>
      <c r="E190" s="78"/>
      <c r="F190" s="391">
        <f t="shared" ref="F190" si="13">E190*D190</f>
        <v>0</v>
      </c>
      <c r="G190" s="78"/>
      <c r="H190" s="423"/>
    </row>
    <row r="191" spans="1:8" customFormat="1" ht="15">
      <c r="A191" s="125"/>
      <c r="B191" s="126"/>
      <c r="C191" s="669"/>
      <c r="D191" s="123" t="s">
        <v>1156</v>
      </c>
      <c r="E191" s="78"/>
      <c r="F191" s="391"/>
      <c r="G191" s="78"/>
      <c r="H191" s="423"/>
    </row>
    <row r="192" spans="1:8" customFormat="1" ht="63.75">
      <c r="A192" s="361" t="s">
        <v>2089</v>
      </c>
      <c r="B192" s="126" t="s">
        <v>1167</v>
      </c>
      <c r="C192" s="669"/>
      <c r="D192" s="123" t="s">
        <v>1156</v>
      </c>
      <c r="E192" s="78"/>
      <c r="F192" s="391"/>
      <c r="G192" s="78"/>
      <c r="H192" s="423"/>
    </row>
    <row r="193" spans="1:8" customFormat="1" ht="15">
      <c r="A193" s="125"/>
      <c r="B193" s="126" t="s">
        <v>1168</v>
      </c>
      <c r="C193" s="669" t="s">
        <v>70</v>
      </c>
      <c r="D193" s="123">
        <v>1</v>
      </c>
      <c r="E193" s="78"/>
      <c r="F193" s="391">
        <f t="shared" ref="F193" si="14">E193*D193</f>
        <v>0</v>
      </c>
      <c r="G193" s="78"/>
      <c r="H193" s="423"/>
    </row>
    <row r="194" spans="1:8" customFormat="1" ht="15">
      <c r="A194" s="125"/>
      <c r="B194" s="126"/>
      <c r="C194" s="669"/>
      <c r="D194" s="123" t="s">
        <v>1156</v>
      </c>
      <c r="E194" s="78"/>
      <c r="F194" s="391"/>
      <c r="G194" s="78"/>
      <c r="H194" s="423"/>
    </row>
    <row r="195" spans="1:8" customFormat="1" ht="38.25">
      <c r="A195" s="361" t="s">
        <v>2090</v>
      </c>
      <c r="B195" s="126" t="s">
        <v>2856</v>
      </c>
      <c r="C195" s="669"/>
      <c r="D195" s="123"/>
      <c r="E195" s="78"/>
      <c r="F195" s="391"/>
      <c r="G195" s="78"/>
      <c r="H195" s="423"/>
    </row>
    <row r="196" spans="1:8" customFormat="1" ht="15">
      <c r="A196" s="125"/>
      <c r="B196" s="126" t="s">
        <v>2931</v>
      </c>
      <c r="C196" s="444" t="s">
        <v>120</v>
      </c>
      <c r="D196" s="123">
        <v>28</v>
      </c>
      <c r="E196" s="78"/>
      <c r="F196" s="391">
        <f t="shared" ref="F196" si="15">E196*D196</f>
        <v>0</v>
      </c>
      <c r="G196" s="78"/>
      <c r="H196" s="423"/>
    </row>
    <row r="197" spans="1:8" customFormat="1" ht="15">
      <c r="A197" s="125"/>
      <c r="B197" s="126"/>
      <c r="C197" s="669"/>
      <c r="D197" s="123" t="s">
        <v>1156</v>
      </c>
      <c r="E197" s="78"/>
      <c r="F197" s="391"/>
      <c r="G197" s="78"/>
      <c r="H197" s="423"/>
    </row>
    <row r="198" spans="1:8" customFormat="1" ht="102">
      <c r="A198" s="361" t="s">
        <v>2091</v>
      </c>
      <c r="B198" s="126" t="s">
        <v>1169</v>
      </c>
      <c r="C198" s="669"/>
      <c r="D198" s="123" t="s">
        <v>1156</v>
      </c>
      <c r="E198" s="78"/>
      <c r="F198" s="391"/>
      <c r="G198" s="78"/>
      <c r="H198" s="423"/>
    </row>
    <row r="199" spans="1:8" customFormat="1" ht="15">
      <c r="A199" s="125"/>
      <c r="B199" s="126" t="s">
        <v>1170</v>
      </c>
      <c r="C199" s="444" t="s">
        <v>120</v>
      </c>
      <c r="D199" s="123">
        <v>3</v>
      </c>
      <c r="E199" s="78"/>
      <c r="F199" s="391">
        <f t="shared" ref="F199" si="16">E199*D199</f>
        <v>0</v>
      </c>
      <c r="G199" s="78"/>
      <c r="H199" s="423"/>
    </row>
    <row r="200" spans="1:8" customFormat="1" ht="15">
      <c r="A200" s="125"/>
      <c r="B200" s="126"/>
      <c r="C200" s="669"/>
      <c r="D200" s="123" t="s">
        <v>1156</v>
      </c>
      <c r="E200" s="78"/>
      <c r="F200" s="391"/>
      <c r="G200" s="78"/>
      <c r="H200" s="423"/>
    </row>
    <row r="201" spans="1:8" customFormat="1" ht="63.75">
      <c r="A201" s="361" t="s">
        <v>2092</v>
      </c>
      <c r="B201" s="126" t="s">
        <v>2228</v>
      </c>
      <c r="C201" s="669"/>
      <c r="D201" s="123" t="s">
        <v>1156</v>
      </c>
      <c r="E201" s="78"/>
      <c r="F201" s="391"/>
      <c r="G201" s="78"/>
      <c r="H201" s="423"/>
    </row>
    <row r="202" spans="1:8" customFormat="1" ht="15">
      <c r="A202" s="125"/>
      <c r="B202" s="126" t="s">
        <v>1170</v>
      </c>
      <c r="C202" s="444" t="s">
        <v>120</v>
      </c>
      <c r="D202" s="123">
        <v>2</v>
      </c>
      <c r="E202" s="78"/>
      <c r="F202" s="391">
        <f t="shared" ref="F202" si="17">E202*D202</f>
        <v>0</v>
      </c>
      <c r="G202" s="78"/>
      <c r="H202" s="423"/>
    </row>
    <row r="203" spans="1:8" customFormat="1" ht="15">
      <c r="A203" s="125"/>
      <c r="B203" s="126"/>
      <c r="C203" s="669"/>
      <c r="D203" s="123" t="s">
        <v>1156</v>
      </c>
      <c r="E203" s="78"/>
      <c r="F203" s="391"/>
      <c r="G203" s="78"/>
      <c r="H203" s="423"/>
    </row>
    <row r="204" spans="1:8" customFormat="1" ht="25.5">
      <c r="A204" s="361" t="s">
        <v>2093</v>
      </c>
      <c r="B204" s="126" t="s">
        <v>1171</v>
      </c>
      <c r="C204" s="669"/>
      <c r="D204" s="123" t="s">
        <v>1156</v>
      </c>
      <c r="E204" s="78"/>
      <c r="F204" s="391"/>
      <c r="G204" s="78"/>
      <c r="H204" s="423"/>
    </row>
    <row r="205" spans="1:8" customFormat="1" ht="15">
      <c r="A205" s="125"/>
      <c r="B205" s="126" t="s">
        <v>1172</v>
      </c>
      <c r="C205" s="669" t="s">
        <v>45</v>
      </c>
      <c r="D205" s="123">
        <v>1</v>
      </c>
      <c r="E205" s="78"/>
      <c r="F205" s="391">
        <f t="shared" ref="F205:F206" si="18">E205*D205</f>
        <v>0</v>
      </c>
      <c r="G205" s="78"/>
      <c r="H205" s="423"/>
    </row>
    <row r="206" spans="1:8" customFormat="1" ht="15">
      <c r="A206" s="125"/>
      <c r="B206" s="126" t="s">
        <v>1173</v>
      </c>
      <c r="C206" s="669" t="s">
        <v>45</v>
      </c>
      <c r="D206" s="123">
        <v>1</v>
      </c>
      <c r="E206" s="78"/>
      <c r="F206" s="391">
        <f t="shared" si="18"/>
        <v>0</v>
      </c>
      <c r="G206" s="78"/>
      <c r="H206" s="423"/>
    </row>
    <row r="207" spans="1:8" customFormat="1" ht="15">
      <c r="A207" s="125"/>
      <c r="B207" s="126"/>
      <c r="C207" s="669"/>
      <c r="D207" s="123" t="s">
        <v>1156</v>
      </c>
      <c r="E207" s="78"/>
      <c r="F207" s="391"/>
      <c r="G207" s="78"/>
      <c r="H207" s="423"/>
    </row>
    <row r="208" spans="1:8" customFormat="1" ht="51">
      <c r="A208" s="411" t="s">
        <v>2094</v>
      </c>
      <c r="B208" s="126" t="s">
        <v>1174</v>
      </c>
      <c r="C208" s="669"/>
      <c r="D208" s="123" t="s">
        <v>1156</v>
      </c>
      <c r="E208" s="78"/>
      <c r="F208" s="391"/>
      <c r="G208" s="78"/>
      <c r="H208" s="423"/>
    </row>
    <row r="209" spans="1:8" customFormat="1" ht="15">
      <c r="A209" s="125"/>
      <c r="B209" s="126" t="s">
        <v>1175</v>
      </c>
      <c r="C209" s="669"/>
      <c r="D209" s="123" t="s">
        <v>1156</v>
      </c>
      <c r="E209" s="78"/>
      <c r="F209" s="391"/>
      <c r="G209" s="78"/>
      <c r="H209" s="423"/>
    </row>
    <row r="210" spans="1:8" customFormat="1" ht="15">
      <c r="A210" s="125"/>
      <c r="B210" s="126" t="s">
        <v>1176</v>
      </c>
      <c r="C210" s="669"/>
      <c r="D210" s="123" t="s">
        <v>1156</v>
      </c>
      <c r="E210" s="78"/>
      <c r="F210" s="391"/>
      <c r="G210" s="78"/>
      <c r="H210" s="423"/>
    </row>
    <row r="211" spans="1:8" customFormat="1" ht="15">
      <c r="A211" s="125"/>
      <c r="B211" s="126" t="s">
        <v>1177</v>
      </c>
      <c r="C211" s="669"/>
      <c r="D211" s="123"/>
      <c r="E211" s="78"/>
      <c r="F211" s="391"/>
      <c r="G211" s="78"/>
      <c r="H211" s="423"/>
    </row>
    <row r="212" spans="1:8" customFormat="1" ht="15">
      <c r="A212" s="125"/>
      <c r="B212" s="126" t="s">
        <v>1178</v>
      </c>
      <c r="C212" s="669" t="s">
        <v>45</v>
      </c>
      <c r="D212" s="123">
        <v>1</v>
      </c>
      <c r="E212" s="78"/>
      <c r="F212" s="391">
        <f t="shared" ref="F212" si="19">E212*D212</f>
        <v>0</v>
      </c>
      <c r="G212" s="78"/>
      <c r="H212" s="423"/>
    </row>
    <row r="213" spans="1:8" customFormat="1" ht="15">
      <c r="A213" s="125"/>
      <c r="B213" s="126"/>
      <c r="C213" s="669"/>
      <c r="D213" s="123" t="s">
        <v>1156</v>
      </c>
      <c r="E213" s="78"/>
      <c r="F213" s="391"/>
      <c r="G213" s="78"/>
      <c r="H213" s="423"/>
    </row>
    <row r="214" spans="1:8" customFormat="1" ht="63.75">
      <c r="A214" s="361" t="s">
        <v>2095</v>
      </c>
      <c r="B214" s="159" t="s">
        <v>2387</v>
      </c>
      <c r="C214" s="669"/>
      <c r="D214" s="123" t="s">
        <v>1156</v>
      </c>
      <c r="E214" s="78"/>
      <c r="F214" s="391"/>
      <c r="G214" s="871"/>
      <c r="H214" s="423"/>
    </row>
    <row r="215" spans="1:8" customFormat="1" ht="15">
      <c r="A215" s="125"/>
      <c r="B215" s="126" t="s">
        <v>1179</v>
      </c>
      <c r="C215" s="669"/>
      <c r="D215" s="123" t="s">
        <v>1156</v>
      </c>
      <c r="E215" s="78"/>
      <c r="F215" s="391"/>
      <c r="G215" s="78"/>
      <c r="H215" s="423"/>
    </row>
    <row r="216" spans="1:8" customFormat="1" ht="15">
      <c r="A216" s="125"/>
      <c r="B216" s="126" t="s">
        <v>1180</v>
      </c>
      <c r="C216" s="669"/>
      <c r="D216" s="123" t="s">
        <v>1156</v>
      </c>
      <c r="E216" s="78"/>
      <c r="F216" s="391"/>
      <c r="G216" s="78"/>
      <c r="H216" s="423"/>
    </row>
    <row r="217" spans="1:8" customFormat="1" ht="15">
      <c r="A217" s="125"/>
      <c r="B217" s="126" t="s">
        <v>1181</v>
      </c>
      <c r="C217" s="669"/>
      <c r="D217" s="123" t="s">
        <v>1156</v>
      </c>
      <c r="E217" s="78"/>
      <c r="F217" s="391"/>
      <c r="G217" s="78"/>
      <c r="H217" s="423"/>
    </row>
    <row r="218" spans="1:8" customFormat="1" ht="15">
      <c r="A218" s="125"/>
      <c r="B218" s="126" t="s">
        <v>1178</v>
      </c>
      <c r="C218" s="669" t="s">
        <v>45</v>
      </c>
      <c r="D218" s="123">
        <v>1</v>
      </c>
      <c r="E218" s="78"/>
      <c r="F218" s="391">
        <f t="shared" ref="F218" si="20">E218*D218</f>
        <v>0</v>
      </c>
      <c r="G218" s="78"/>
      <c r="H218" s="423"/>
    </row>
    <row r="219" spans="1:8" customFormat="1" ht="15">
      <c r="A219" s="125"/>
      <c r="B219" s="126"/>
      <c r="C219" s="669"/>
      <c r="D219" s="123" t="s">
        <v>1156</v>
      </c>
      <c r="E219" s="78"/>
      <c r="F219" s="391"/>
      <c r="G219" s="78"/>
      <c r="H219" s="423"/>
    </row>
    <row r="220" spans="1:8" customFormat="1" ht="63.75">
      <c r="A220" s="361" t="s">
        <v>2096</v>
      </c>
      <c r="B220" s="159" t="s">
        <v>2388</v>
      </c>
      <c r="C220" s="669" t="s">
        <v>70</v>
      </c>
      <c r="D220" s="123">
        <v>1</v>
      </c>
      <c r="E220" s="78"/>
      <c r="F220" s="391">
        <f t="shared" ref="F220" si="21">E220*D220</f>
        <v>0</v>
      </c>
      <c r="G220" s="78"/>
      <c r="H220" s="423"/>
    </row>
    <row r="221" spans="1:8" customFormat="1" ht="15">
      <c r="A221" s="125"/>
      <c r="B221" s="126"/>
      <c r="C221" s="669"/>
      <c r="D221" s="123"/>
      <c r="E221" s="78"/>
      <c r="F221" s="391"/>
      <c r="G221" s="78"/>
      <c r="H221" s="423"/>
    </row>
    <row r="222" spans="1:8" customFormat="1" ht="51">
      <c r="A222" s="361" t="s">
        <v>2097</v>
      </c>
      <c r="B222" s="126" t="s">
        <v>1182</v>
      </c>
      <c r="C222" s="669" t="s">
        <v>48</v>
      </c>
      <c r="D222" s="123">
        <v>1</v>
      </c>
      <c r="E222" s="78"/>
      <c r="F222" s="391">
        <f t="shared" ref="F222" si="22">E222*D222</f>
        <v>0</v>
      </c>
      <c r="G222" s="78"/>
      <c r="H222" s="423"/>
    </row>
    <row r="223" spans="1:8" customFormat="1" ht="15">
      <c r="A223" s="125"/>
      <c r="B223" s="126"/>
      <c r="C223" s="669"/>
      <c r="D223" s="123" t="s">
        <v>1156</v>
      </c>
      <c r="E223" s="78"/>
      <c r="F223" s="391"/>
      <c r="G223" s="78"/>
      <c r="H223" s="423"/>
    </row>
    <row r="224" spans="1:8" customFormat="1" ht="25.5">
      <c r="A224" s="361" t="s">
        <v>2098</v>
      </c>
      <c r="B224" s="159" t="s">
        <v>1183</v>
      </c>
      <c r="C224" s="669" t="s">
        <v>70</v>
      </c>
      <c r="D224" s="123">
        <v>1</v>
      </c>
      <c r="E224" s="78"/>
      <c r="F224" s="391">
        <f t="shared" ref="F224" si="23">E224*D224</f>
        <v>0</v>
      </c>
      <c r="G224" s="78"/>
      <c r="H224" s="423"/>
    </row>
    <row r="225" spans="1:8" customFormat="1" ht="15">
      <c r="A225" s="125"/>
      <c r="B225" s="159"/>
      <c r="C225" s="669"/>
      <c r="D225" s="123" t="s">
        <v>1156</v>
      </c>
      <c r="E225" s="78"/>
      <c r="F225" s="391"/>
      <c r="G225" s="78"/>
      <c r="H225" s="423"/>
    </row>
    <row r="226" spans="1:8" customFormat="1" ht="25.5">
      <c r="A226" s="361" t="s">
        <v>2099</v>
      </c>
      <c r="B226" s="159" t="s">
        <v>1184</v>
      </c>
      <c r="C226" s="669" t="s">
        <v>70</v>
      </c>
      <c r="D226" s="123">
        <v>1</v>
      </c>
      <c r="E226" s="78"/>
      <c r="F226" s="391">
        <f t="shared" ref="F226" si="24">E226*D226</f>
        <v>0</v>
      </c>
      <c r="G226" s="78"/>
      <c r="H226" s="423"/>
    </row>
    <row r="227" spans="1:8" customFormat="1" ht="15.75" thickBot="1">
      <c r="A227" s="125"/>
      <c r="B227" s="126"/>
      <c r="C227" s="276"/>
      <c r="D227" s="308"/>
      <c r="E227" s="287"/>
      <c r="F227" s="395"/>
      <c r="G227" s="828"/>
      <c r="H227" s="423"/>
    </row>
    <row r="228" spans="1:8" ht="15.75" thickBot="1">
      <c r="A228" s="125"/>
      <c r="B228" s="293" t="s">
        <v>49</v>
      </c>
      <c r="C228" s="671"/>
      <c r="D228" s="295"/>
      <c r="E228" s="296"/>
      <c r="F228" s="393">
        <f>SUM(F158:F227)</f>
        <v>0</v>
      </c>
      <c r="G228" s="828"/>
      <c r="H228" s="423"/>
    </row>
    <row r="229" spans="1:8" s="373" customFormat="1" ht="15.75">
      <c r="A229" s="369"/>
      <c r="B229" s="370"/>
      <c r="C229" s="672"/>
      <c r="D229" s="371"/>
      <c r="E229" s="372"/>
      <c r="F229" s="394"/>
      <c r="G229" s="847"/>
      <c r="H229" s="423"/>
    </row>
    <row r="230" spans="1:8" s="373" customFormat="1" ht="15.75">
      <c r="A230" s="369"/>
      <c r="B230" s="370"/>
      <c r="C230" s="672"/>
      <c r="D230" s="371"/>
      <c r="E230" s="372"/>
      <c r="F230" s="394"/>
      <c r="G230" s="847"/>
      <c r="H230" s="423"/>
    </row>
    <row r="231" spans="1:8" s="373" customFormat="1" ht="15">
      <c r="A231" s="318" t="s">
        <v>1482</v>
      </c>
      <c r="B231" s="285" t="s">
        <v>1581</v>
      </c>
      <c r="C231" s="672"/>
      <c r="D231" s="371"/>
      <c r="E231" s="372"/>
      <c r="F231" s="394"/>
      <c r="G231" s="372"/>
      <c r="H231" s="423"/>
    </row>
    <row r="232" spans="1:8" s="373" customFormat="1" ht="15.75">
      <c r="A232" s="369"/>
      <c r="B232" s="370"/>
      <c r="C232" s="672"/>
      <c r="D232" s="371"/>
      <c r="E232" s="372"/>
      <c r="F232" s="394"/>
      <c r="G232" s="372"/>
      <c r="H232" s="423"/>
    </row>
    <row r="233" spans="1:8" s="169" customFormat="1" ht="15">
      <c r="A233" s="289" t="s">
        <v>39</v>
      </c>
      <c r="B233" s="290" t="s">
        <v>40</v>
      </c>
      <c r="C233" s="667" t="s">
        <v>41</v>
      </c>
      <c r="D233" s="291" t="s">
        <v>42</v>
      </c>
      <c r="E233" s="297" t="s">
        <v>43</v>
      </c>
      <c r="F233" s="392" t="s">
        <v>44</v>
      </c>
      <c r="G233" s="297"/>
      <c r="H233" s="423"/>
    </row>
    <row r="234" spans="1:8" ht="15">
      <c r="A234" s="125"/>
      <c r="B234" s="126"/>
      <c r="C234" s="441"/>
      <c r="D234" s="123"/>
      <c r="E234" s="78"/>
      <c r="F234" s="391"/>
      <c r="G234" s="78"/>
      <c r="H234" s="423"/>
    </row>
    <row r="235" spans="1:8" customFormat="1" ht="63.75">
      <c r="A235" s="361" t="s">
        <v>1484</v>
      </c>
      <c r="B235" s="126" t="s">
        <v>2229</v>
      </c>
      <c r="C235" s="441"/>
      <c r="D235" s="123" t="s">
        <v>1156</v>
      </c>
      <c r="E235" s="78"/>
      <c r="F235" s="391"/>
      <c r="G235" s="78"/>
      <c r="H235" s="423"/>
    </row>
    <row r="236" spans="1:8" customFormat="1" ht="15">
      <c r="A236" s="125"/>
      <c r="B236" s="126" t="s">
        <v>1185</v>
      </c>
      <c r="C236" s="444" t="s">
        <v>120</v>
      </c>
      <c r="D236" s="123">
        <v>2</v>
      </c>
      <c r="E236" s="78"/>
      <c r="F236" s="391">
        <f t="shared" ref="F236:F239" si="25">E236*D236</f>
        <v>0</v>
      </c>
      <c r="G236" s="78"/>
      <c r="H236" s="423"/>
    </row>
    <row r="237" spans="1:8" customFormat="1" ht="15">
      <c r="A237" s="125"/>
      <c r="B237" s="126" t="s">
        <v>1186</v>
      </c>
      <c r="C237" s="444" t="s">
        <v>120</v>
      </c>
      <c r="D237" s="123">
        <v>1</v>
      </c>
      <c r="E237" s="78"/>
      <c r="F237" s="391">
        <f t="shared" si="25"/>
        <v>0</v>
      </c>
      <c r="G237" s="78"/>
      <c r="H237" s="423"/>
    </row>
    <row r="238" spans="1:8" customFormat="1" ht="15">
      <c r="A238" s="125"/>
      <c r="B238" s="126" t="s">
        <v>1170</v>
      </c>
      <c r="C238" s="444" t="s">
        <v>120</v>
      </c>
      <c r="D238" s="123">
        <v>37</v>
      </c>
      <c r="E238" s="78"/>
      <c r="F238" s="391">
        <f t="shared" si="25"/>
        <v>0</v>
      </c>
      <c r="G238" s="78"/>
      <c r="H238" s="423"/>
    </row>
    <row r="239" spans="1:8" customFormat="1" ht="15">
      <c r="A239" s="125"/>
      <c r="B239" s="126" t="s">
        <v>1187</v>
      </c>
      <c r="C239" s="444" t="s">
        <v>120</v>
      </c>
      <c r="D239" s="123">
        <v>15</v>
      </c>
      <c r="E239" s="78"/>
      <c r="F239" s="391">
        <f t="shared" si="25"/>
        <v>0</v>
      </c>
      <c r="G239" s="78"/>
      <c r="H239" s="423"/>
    </row>
    <row r="240" spans="1:8" customFormat="1" ht="15">
      <c r="A240" s="125"/>
      <c r="B240" s="126"/>
      <c r="C240" s="441"/>
      <c r="D240" s="123"/>
      <c r="E240" s="78"/>
      <c r="F240" s="391"/>
      <c r="G240" s="78"/>
      <c r="H240" s="423"/>
    </row>
    <row r="241" spans="1:8" customFormat="1" ht="76.5">
      <c r="A241" s="361" t="s">
        <v>1485</v>
      </c>
      <c r="B241" s="126" t="s">
        <v>1188</v>
      </c>
      <c r="C241" s="441"/>
      <c r="D241" s="123" t="s">
        <v>1156</v>
      </c>
      <c r="E241" s="78"/>
      <c r="F241" s="391"/>
      <c r="G241" s="78"/>
      <c r="H241" s="423"/>
    </row>
    <row r="242" spans="1:8" customFormat="1" ht="15">
      <c r="A242" s="125"/>
      <c r="B242" s="126" t="s">
        <v>1178</v>
      </c>
      <c r="C242" s="441" t="s">
        <v>45</v>
      </c>
      <c r="D242" s="123">
        <v>1</v>
      </c>
      <c r="E242" s="78"/>
      <c r="F242" s="391">
        <f t="shared" ref="F242" si="26">E242*D242</f>
        <v>0</v>
      </c>
      <c r="G242" s="78"/>
      <c r="H242" s="423"/>
    </row>
    <row r="243" spans="1:8" customFormat="1" ht="15">
      <c r="A243" s="125"/>
      <c r="B243" s="126"/>
      <c r="C243" s="441"/>
      <c r="D243" s="123" t="s">
        <v>1156</v>
      </c>
      <c r="E243" s="78"/>
      <c r="F243" s="391"/>
      <c r="G243" s="78"/>
      <c r="H243" s="423"/>
    </row>
    <row r="244" spans="1:8" customFormat="1" ht="38.25">
      <c r="A244" s="411" t="s">
        <v>1486</v>
      </c>
      <c r="B244" s="126" t="s">
        <v>1189</v>
      </c>
      <c r="C244" s="441"/>
      <c r="D244" s="123" t="s">
        <v>1156</v>
      </c>
      <c r="E244" s="78"/>
      <c r="F244" s="391"/>
      <c r="G244" s="78"/>
      <c r="H244" s="423"/>
    </row>
    <row r="245" spans="1:8" customFormat="1" ht="15">
      <c r="A245" s="125"/>
      <c r="B245" s="126" t="s">
        <v>1173</v>
      </c>
      <c r="C245" s="441" t="s">
        <v>45</v>
      </c>
      <c r="D245" s="123">
        <v>3</v>
      </c>
      <c r="E245" s="78"/>
      <c r="F245" s="391">
        <f t="shared" ref="F245:F246" si="27">E245*D245</f>
        <v>0</v>
      </c>
      <c r="G245" s="78"/>
      <c r="H245" s="423"/>
    </row>
    <row r="246" spans="1:8" customFormat="1" ht="15">
      <c r="A246" s="125"/>
      <c r="B246" s="126" t="s">
        <v>1190</v>
      </c>
      <c r="C246" s="441" t="s">
        <v>45</v>
      </c>
      <c r="D246" s="123">
        <v>1</v>
      </c>
      <c r="E246" s="78"/>
      <c r="F246" s="391">
        <f t="shared" si="27"/>
        <v>0</v>
      </c>
      <c r="G246" s="78"/>
      <c r="H246" s="423"/>
    </row>
    <row r="247" spans="1:8" customFormat="1" ht="15">
      <c r="A247" s="125"/>
      <c r="B247" s="126"/>
      <c r="C247" s="441"/>
      <c r="D247" s="123" t="s">
        <v>1156</v>
      </c>
      <c r="E247" s="78"/>
      <c r="F247" s="391"/>
      <c r="G247" s="78"/>
      <c r="H247" s="423"/>
    </row>
    <row r="248" spans="1:8" customFormat="1" ht="51">
      <c r="A248" s="361" t="s">
        <v>1487</v>
      </c>
      <c r="B248" s="126" t="s">
        <v>1191</v>
      </c>
      <c r="C248" s="441"/>
      <c r="D248" s="123" t="s">
        <v>1156</v>
      </c>
      <c r="E248" s="78"/>
      <c r="F248" s="391"/>
      <c r="G248" s="78"/>
      <c r="H248" s="423"/>
    </row>
    <row r="249" spans="1:8" customFormat="1" ht="15">
      <c r="A249" s="125"/>
      <c r="B249" s="126" t="s">
        <v>1192</v>
      </c>
      <c r="C249" s="441" t="s">
        <v>45</v>
      </c>
      <c r="D249" s="123">
        <v>1</v>
      </c>
      <c r="E249" s="78"/>
      <c r="F249" s="391">
        <f t="shared" ref="F249:F251" si="28">E249*D249</f>
        <v>0</v>
      </c>
      <c r="G249" s="78"/>
      <c r="H249" s="423"/>
    </row>
    <row r="250" spans="1:8" customFormat="1" ht="15">
      <c r="A250" s="125"/>
      <c r="B250" s="126" t="s">
        <v>1192</v>
      </c>
      <c r="C250" s="441" t="s">
        <v>45</v>
      </c>
      <c r="D250" s="123">
        <v>1</v>
      </c>
      <c r="E250" s="78"/>
      <c r="F250" s="391">
        <f t="shared" si="28"/>
        <v>0</v>
      </c>
      <c r="G250" s="78"/>
      <c r="H250" s="423"/>
    </row>
    <row r="251" spans="1:8" customFormat="1" ht="15">
      <c r="A251" s="125"/>
      <c r="B251" s="126" t="s">
        <v>1173</v>
      </c>
      <c r="C251" s="441" t="s">
        <v>45</v>
      </c>
      <c r="D251" s="123">
        <v>1</v>
      </c>
      <c r="E251" s="78"/>
      <c r="F251" s="391">
        <f t="shared" si="28"/>
        <v>0</v>
      </c>
      <c r="G251" s="78"/>
      <c r="H251" s="423"/>
    </row>
    <row r="252" spans="1:8" customFormat="1" ht="15">
      <c r="A252" s="125"/>
      <c r="B252" s="126"/>
      <c r="C252" s="441"/>
      <c r="D252" s="123" t="s">
        <v>1156</v>
      </c>
      <c r="E252" s="78"/>
      <c r="F252" s="391"/>
      <c r="G252" s="78"/>
      <c r="H252" s="423"/>
    </row>
    <row r="253" spans="1:8" customFormat="1" ht="38.25">
      <c r="A253" s="361" t="s">
        <v>1488</v>
      </c>
      <c r="B253" s="126" t="s">
        <v>1193</v>
      </c>
      <c r="C253" s="441"/>
      <c r="D253" s="123" t="s">
        <v>1156</v>
      </c>
      <c r="E253" s="78"/>
      <c r="F253" s="391"/>
      <c r="G253" s="78"/>
      <c r="H253" s="423"/>
    </row>
    <row r="254" spans="1:8" customFormat="1" ht="15">
      <c r="A254" s="125"/>
      <c r="B254" s="126" t="s">
        <v>1178</v>
      </c>
      <c r="C254" s="441" t="s">
        <v>45</v>
      </c>
      <c r="D254" s="123">
        <v>5</v>
      </c>
      <c r="E254" s="78"/>
      <c r="F254" s="391">
        <f t="shared" ref="F254" si="29">E254*D254</f>
        <v>0</v>
      </c>
      <c r="G254" s="78"/>
      <c r="H254" s="423"/>
    </row>
    <row r="255" spans="1:8" customFormat="1" ht="15">
      <c r="A255" s="125"/>
      <c r="B255" s="126"/>
      <c r="C255" s="441"/>
      <c r="D255" s="123" t="s">
        <v>1156</v>
      </c>
      <c r="E255" s="78"/>
      <c r="F255" s="391"/>
      <c r="G255" s="78"/>
      <c r="H255" s="423"/>
    </row>
    <row r="256" spans="1:8" customFormat="1" ht="38.25">
      <c r="A256" s="361" t="s">
        <v>1489</v>
      </c>
      <c r="B256" s="126" t="s">
        <v>1194</v>
      </c>
      <c r="C256" s="441" t="s">
        <v>48</v>
      </c>
      <c r="D256" s="123">
        <v>6</v>
      </c>
      <c r="E256" s="78"/>
      <c r="F256" s="391">
        <f t="shared" ref="F256" si="30">E256*D256</f>
        <v>0</v>
      </c>
      <c r="G256" s="78"/>
      <c r="H256" s="423"/>
    </row>
    <row r="257" spans="1:8" customFormat="1" ht="15">
      <c r="A257" s="125"/>
      <c r="B257" s="159"/>
      <c r="C257" s="441"/>
      <c r="D257" s="123" t="s">
        <v>1156</v>
      </c>
      <c r="E257" s="78"/>
      <c r="F257" s="391"/>
      <c r="G257" s="78"/>
      <c r="H257" s="423"/>
    </row>
    <row r="258" spans="1:8" customFormat="1" ht="38.25">
      <c r="A258" s="361" t="s">
        <v>1490</v>
      </c>
      <c r="B258" s="159" t="s">
        <v>1195</v>
      </c>
      <c r="C258" s="441" t="s">
        <v>70</v>
      </c>
      <c r="D258" s="123">
        <v>1</v>
      </c>
      <c r="E258" s="78"/>
      <c r="F258" s="391">
        <f t="shared" ref="F258:F260" si="31">E258*D258</f>
        <v>0</v>
      </c>
      <c r="G258" s="78"/>
      <c r="H258" s="423"/>
    </row>
    <row r="259" spans="1:8" customFormat="1" ht="15">
      <c r="A259" s="125"/>
      <c r="B259" s="159"/>
      <c r="C259" s="441"/>
      <c r="D259" s="123" t="s">
        <v>1156</v>
      </c>
      <c r="E259" s="78"/>
      <c r="F259" s="391"/>
      <c r="G259" s="78"/>
      <c r="H259" s="423"/>
    </row>
    <row r="260" spans="1:8" customFormat="1" ht="25.5">
      <c r="A260" s="361" t="s">
        <v>1491</v>
      </c>
      <c r="B260" s="159" t="s">
        <v>1184</v>
      </c>
      <c r="C260" s="441" t="s">
        <v>70</v>
      </c>
      <c r="D260" s="123">
        <v>1</v>
      </c>
      <c r="E260" s="78"/>
      <c r="F260" s="391">
        <f t="shared" si="31"/>
        <v>0</v>
      </c>
      <c r="G260" s="78"/>
      <c r="H260" s="423"/>
    </row>
    <row r="261" spans="1:8" customFormat="1" ht="15.75" thickBot="1">
      <c r="A261" s="125"/>
      <c r="B261" s="126"/>
      <c r="C261" s="276"/>
      <c r="D261" s="308"/>
      <c r="E261" s="287"/>
      <c r="F261" s="395"/>
      <c r="G261" s="828"/>
      <c r="H261" s="423"/>
    </row>
    <row r="262" spans="1:8" ht="15.75" thickBot="1">
      <c r="A262" s="125"/>
      <c r="B262" s="293" t="s">
        <v>49</v>
      </c>
      <c r="C262" s="671"/>
      <c r="D262" s="295"/>
      <c r="E262" s="296"/>
      <c r="F262" s="393">
        <f>SUM(F234:F261)</f>
        <v>0</v>
      </c>
      <c r="G262" s="828"/>
      <c r="H262" s="423"/>
    </row>
    <row r="263" spans="1:8" ht="15">
      <c r="A263" s="125"/>
      <c r="B263" s="126"/>
      <c r="C263" s="441"/>
      <c r="D263" s="123"/>
      <c r="E263" s="78"/>
      <c r="F263" s="391"/>
      <c r="G263" s="828"/>
      <c r="H263" s="423"/>
    </row>
    <row r="264" spans="1:8" ht="15">
      <c r="A264" s="318" t="s">
        <v>1483</v>
      </c>
      <c r="B264" s="285" t="s">
        <v>1582</v>
      </c>
      <c r="C264" s="441"/>
      <c r="D264" s="123"/>
      <c r="E264" s="78"/>
      <c r="F264" s="391"/>
      <c r="G264" s="828"/>
      <c r="H264" s="423"/>
    </row>
    <row r="265" spans="1:8" ht="15">
      <c r="A265" s="369"/>
      <c r="B265" s="168"/>
      <c r="C265" s="441"/>
      <c r="D265" s="123"/>
      <c r="E265" s="78"/>
      <c r="F265" s="391"/>
      <c r="G265" s="828"/>
      <c r="H265" s="423"/>
    </row>
    <row r="266" spans="1:8" ht="51">
      <c r="A266" s="369"/>
      <c r="B266" s="168" t="s">
        <v>1196</v>
      </c>
      <c r="C266" s="441"/>
      <c r="D266" s="123"/>
      <c r="E266" s="78"/>
      <c r="F266" s="391"/>
      <c r="G266" s="78"/>
      <c r="H266" s="423"/>
    </row>
    <row r="267" spans="1:8" ht="15">
      <c r="A267" s="125"/>
      <c r="B267" s="126"/>
      <c r="C267" s="441"/>
      <c r="D267" s="123"/>
      <c r="E267" s="78"/>
      <c r="F267" s="391"/>
      <c r="G267" s="78"/>
      <c r="H267" s="423"/>
    </row>
    <row r="268" spans="1:8" ht="15">
      <c r="A268" s="289" t="s">
        <v>39</v>
      </c>
      <c r="B268" s="290" t="s">
        <v>40</v>
      </c>
      <c r="C268" s="667" t="s">
        <v>41</v>
      </c>
      <c r="D268" s="291" t="s">
        <v>42</v>
      </c>
      <c r="E268" s="297" t="s">
        <v>43</v>
      </c>
      <c r="F268" s="392" t="s">
        <v>44</v>
      </c>
      <c r="G268" s="297"/>
      <c r="H268" s="423"/>
    </row>
    <row r="269" spans="1:8" customFormat="1" ht="15">
      <c r="A269" s="125"/>
      <c r="B269" s="168"/>
      <c r="C269" s="441"/>
      <c r="D269" s="123"/>
      <c r="E269" s="78"/>
      <c r="F269" s="391"/>
      <c r="G269" s="78"/>
      <c r="H269" s="423"/>
    </row>
    <row r="270" spans="1:8" customFormat="1" ht="15">
      <c r="A270" s="411" t="s">
        <v>1492</v>
      </c>
      <c r="B270" s="168" t="s">
        <v>1197</v>
      </c>
      <c r="C270" s="441"/>
      <c r="D270" s="123" t="s">
        <v>1156</v>
      </c>
      <c r="E270" s="78"/>
      <c r="F270" s="391"/>
      <c r="G270" s="78"/>
      <c r="H270" s="423"/>
    </row>
    <row r="271" spans="1:8" customFormat="1" ht="66" customHeight="1">
      <c r="A271" s="125"/>
      <c r="B271" s="168" t="s">
        <v>1198</v>
      </c>
      <c r="C271" s="441"/>
      <c r="D271" s="123"/>
      <c r="E271" s="78"/>
      <c r="F271" s="391"/>
      <c r="G271" s="78"/>
      <c r="H271" s="423"/>
    </row>
    <row r="272" spans="1:8" customFormat="1" ht="51">
      <c r="A272" s="125"/>
      <c r="B272" s="741" t="s">
        <v>2624</v>
      </c>
      <c r="C272" s="441"/>
      <c r="D272" s="123"/>
      <c r="E272" s="78"/>
      <c r="F272" s="391"/>
      <c r="G272" s="871"/>
      <c r="H272" s="423"/>
    </row>
    <row r="273" spans="1:8" customFormat="1" ht="63.75">
      <c r="A273" s="125"/>
      <c r="B273" s="168" t="s">
        <v>1199</v>
      </c>
      <c r="C273" s="441"/>
      <c r="D273" s="123"/>
      <c r="E273" s="78"/>
      <c r="F273" s="391"/>
      <c r="G273" s="78"/>
      <c r="H273" s="423"/>
    </row>
    <row r="274" spans="1:8" customFormat="1" ht="39.6" customHeight="1">
      <c r="A274" s="125"/>
      <c r="B274" s="168" t="s">
        <v>1200</v>
      </c>
      <c r="C274" s="441" t="s">
        <v>45</v>
      </c>
      <c r="D274" s="123">
        <v>1</v>
      </c>
      <c r="E274" s="78"/>
      <c r="F274" s="391">
        <f t="shared" ref="F274" si="32">E274*D274</f>
        <v>0</v>
      </c>
      <c r="G274" s="78"/>
      <c r="H274" s="423"/>
    </row>
    <row r="275" spans="1:8" customFormat="1" ht="15">
      <c r="A275" s="125"/>
      <c r="B275" s="168"/>
      <c r="C275" s="276"/>
      <c r="D275" s="308"/>
      <c r="E275" s="287"/>
      <c r="F275" s="395"/>
      <c r="G275" s="78"/>
      <c r="H275" s="423"/>
    </row>
    <row r="276" spans="1:8" customFormat="1" ht="15">
      <c r="A276" s="361" t="s">
        <v>1496</v>
      </c>
      <c r="B276" s="168" t="s">
        <v>1197</v>
      </c>
      <c r="C276" s="441"/>
      <c r="D276" s="123" t="s">
        <v>1156</v>
      </c>
      <c r="E276" s="78"/>
      <c r="F276" s="391"/>
      <c r="G276" s="78"/>
      <c r="H276" s="423"/>
    </row>
    <row r="277" spans="1:8" customFormat="1" ht="216.75">
      <c r="A277" s="125"/>
      <c r="B277" s="168" t="s">
        <v>2230</v>
      </c>
      <c r="C277" s="441"/>
      <c r="D277" s="123"/>
      <c r="E277" s="78"/>
      <c r="F277" s="391"/>
      <c r="G277" s="78"/>
      <c r="H277" s="423"/>
    </row>
    <row r="278" spans="1:8" customFormat="1" ht="38.25">
      <c r="A278" s="125"/>
      <c r="B278" s="168" t="s">
        <v>1201</v>
      </c>
      <c r="C278" s="441" t="s">
        <v>70</v>
      </c>
      <c r="D278" s="123">
        <v>1</v>
      </c>
      <c r="E278" s="78"/>
      <c r="F278" s="391">
        <f t="shared" ref="F278" si="33">E278*D278</f>
        <v>0</v>
      </c>
      <c r="G278" s="78"/>
      <c r="H278" s="423"/>
    </row>
    <row r="279" spans="1:8" customFormat="1" ht="15">
      <c r="A279" s="125"/>
      <c r="B279" s="168"/>
      <c r="C279" s="441"/>
      <c r="D279" s="123" t="s">
        <v>1156</v>
      </c>
      <c r="E279" s="78"/>
      <c r="F279" s="391"/>
      <c r="G279" s="78"/>
      <c r="H279" s="423"/>
    </row>
    <row r="280" spans="1:8" customFormat="1" ht="178.5">
      <c r="A280" s="361" t="s">
        <v>1497</v>
      </c>
      <c r="B280" s="168" t="s">
        <v>1202</v>
      </c>
      <c r="C280" s="441" t="s">
        <v>70</v>
      </c>
      <c r="D280" s="123">
        <v>1</v>
      </c>
      <c r="E280" s="78"/>
      <c r="F280" s="391">
        <f t="shared" ref="F280" si="34">E280*D280</f>
        <v>0</v>
      </c>
      <c r="G280" s="78"/>
      <c r="H280" s="423"/>
    </row>
    <row r="281" spans="1:8" customFormat="1" ht="15">
      <c r="A281" s="125"/>
      <c r="B281" s="168"/>
      <c r="C281" s="441"/>
      <c r="D281" s="123" t="s">
        <v>1156</v>
      </c>
      <c r="E281" s="78"/>
      <c r="F281" s="391"/>
      <c r="G281" s="78"/>
      <c r="H281" s="423"/>
    </row>
    <row r="282" spans="1:8" customFormat="1" ht="15">
      <c r="A282" s="361" t="s">
        <v>1498</v>
      </c>
      <c r="B282" s="168" t="s">
        <v>1197</v>
      </c>
      <c r="C282" s="441"/>
      <c r="D282" s="123" t="s">
        <v>1156</v>
      </c>
      <c r="E282" s="78"/>
      <c r="F282" s="391"/>
      <c r="G282" s="78"/>
      <c r="H282" s="423"/>
    </row>
    <row r="283" spans="1:8" customFormat="1" ht="38.25">
      <c r="A283" s="125"/>
      <c r="B283" s="168" t="s">
        <v>1203</v>
      </c>
      <c r="C283" s="441"/>
      <c r="D283" s="123"/>
      <c r="E283" s="78"/>
      <c r="F283" s="391"/>
      <c r="G283" s="78"/>
      <c r="H283" s="423"/>
    </row>
    <row r="284" spans="1:8" customFormat="1" ht="127.5">
      <c r="A284" s="125"/>
      <c r="B284" s="168" t="s">
        <v>2707</v>
      </c>
      <c r="C284" s="441"/>
      <c r="D284" s="123"/>
      <c r="E284" s="78"/>
      <c r="F284" s="391"/>
      <c r="G284" s="78"/>
      <c r="H284" s="423"/>
    </row>
    <row r="285" spans="1:8" customFormat="1" ht="255">
      <c r="A285" s="125"/>
      <c r="B285" s="168" t="s">
        <v>1204</v>
      </c>
      <c r="C285" s="441"/>
      <c r="D285" s="123"/>
      <c r="E285" s="78"/>
      <c r="F285" s="391"/>
      <c r="G285" s="78"/>
      <c r="H285" s="423"/>
    </row>
    <row r="286" spans="1:8" customFormat="1" ht="15">
      <c r="A286" s="125"/>
      <c r="B286" s="168" t="s">
        <v>1205</v>
      </c>
      <c r="C286" s="441"/>
      <c r="D286" s="123"/>
      <c r="E286" s="78"/>
      <c r="F286" s="391"/>
      <c r="G286" s="78"/>
      <c r="H286" s="423"/>
    </row>
    <row r="287" spans="1:8" customFormat="1" ht="15">
      <c r="A287" s="125"/>
      <c r="B287" s="168" t="s">
        <v>1206</v>
      </c>
      <c r="C287" s="441"/>
      <c r="D287" s="123"/>
      <c r="E287" s="78"/>
      <c r="F287" s="391"/>
      <c r="G287" s="78"/>
      <c r="H287" s="423"/>
    </row>
    <row r="288" spans="1:8" customFormat="1" ht="15">
      <c r="A288" s="125"/>
      <c r="B288" s="168" t="s">
        <v>1207</v>
      </c>
      <c r="C288" s="441"/>
      <c r="D288" s="123"/>
      <c r="E288" s="78"/>
      <c r="F288" s="391"/>
      <c r="G288" s="78"/>
      <c r="H288" s="423"/>
    </row>
    <row r="289" spans="1:8" customFormat="1" ht="15">
      <c r="A289" s="125"/>
      <c r="B289" s="168" t="s">
        <v>1208</v>
      </c>
      <c r="C289" s="441"/>
      <c r="D289" s="123"/>
      <c r="E289" s="78"/>
      <c r="F289" s="391"/>
      <c r="G289" s="78"/>
      <c r="H289" s="423"/>
    </row>
    <row r="290" spans="1:8" customFormat="1" ht="15">
      <c r="A290" s="125"/>
      <c r="B290" s="168" t="s">
        <v>1209</v>
      </c>
      <c r="C290" s="441"/>
      <c r="D290" s="123"/>
      <c r="E290" s="78"/>
      <c r="F290" s="391"/>
      <c r="G290" s="78"/>
      <c r="H290" s="423"/>
    </row>
    <row r="291" spans="1:8" customFormat="1" ht="15">
      <c r="A291" s="125"/>
      <c r="B291" s="168" t="s">
        <v>1210</v>
      </c>
      <c r="C291" s="441"/>
      <c r="D291" s="123"/>
      <c r="E291" s="78"/>
      <c r="F291" s="391"/>
      <c r="G291" s="78"/>
      <c r="H291" s="423"/>
    </row>
    <row r="292" spans="1:8" customFormat="1" ht="15">
      <c r="A292" s="125"/>
      <c r="B292" s="168" t="s">
        <v>1211</v>
      </c>
      <c r="C292" s="441"/>
      <c r="D292" s="123"/>
      <c r="E292" s="78"/>
      <c r="F292" s="391"/>
      <c r="G292" s="78"/>
      <c r="H292" s="423"/>
    </row>
    <row r="293" spans="1:8" customFormat="1" ht="15">
      <c r="A293" s="125"/>
      <c r="B293" s="168" t="s">
        <v>1212</v>
      </c>
      <c r="C293" s="441"/>
      <c r="D293" s="123"/>
      <c r="E293" s="78"/>
      <c r="F293" s="391"/>
      <c r="G293" s="78"/>
      <c r="H293" s="423"/>
    </row>
    <row r="294" spans="1:8" customFormat="1" ht="15">
      <c r="A294" s="125"/>
      <c r="B294" s="168" t="s">
        <v>1213</v>
      </c>
      <c r="C294" s="441"/>
      <c r="D294" s="123"/>
      <c r="E294" s="78"/>
      <c r="F294" s="391"/>
      <c r="G294" s="78"/>
      <c r="H294" s="423"/>
    </row>
    <row r="295" spans="1:8" customFormat="1" ht="15">
      <c r="A295" s="125"/>
      <c r="B295" s="168" t="s">
        <v>1214</v>
      </c>
      <c r="C295" s="441"/>
      <c r="D295" s="123"/>
      <c r="E295" s="78"/>
      <c r="F295" s="391"/>
      <c r="G295" s="78"/>
      <c r="H295" s="423"/>
    </row>
    <row r="296" spans="1:8" customFormat="1" ht="15">
      <c r="A296" s="125"/>
      <c r="B296" s="168" t="s">
        <v>1215</v>
      </c>
      <c r="C296" s="441"/>
      <c r="D296" s="123"/>
      <c r="E296" s="78"/>
      <c r="F296" s="391"/>
      <c r="G296" s="78"/>
      <c r="H296" s="423"/>
    </row>
    <row r="297" spans="1:8" customFormat="1" ht="15">
      <c r="A297" s="125"/>
      <c r="B297" s="168" t="s">
        <v>1216</v>
      </c>
      <c r="C297" s="441"/>
      <c r="D297" s="123"/>
      <c r="E297" s="78"/>
      <c r="F297" s="391"/>
      <c r="G297" s="78"/>
      <c r="H297" s="423"/>
    </row>
    <row r="298" spans="1:8" customFormat="1" ht="15">
      <c r="A298" s="125"/>
      <c r="B298" s="168" t="s">
        <v>1217</v>
      </c>
      <c r="C298" s="441"/>
      <c r="D298" s="123"/>
      <c r="E298" s="78"/>
      <c r="F298" s="391"/>
      <c r="G298" s="78"/>
      <c r="H298" s="423"/>
    </row>
    <row r="299" spans="1:8" customFormat="1" ht="15">
      <c r="A299" s="125"/>
      <c r="B299" s="168" t="s">
        <v>1218</v>
      </c>
      <c r="C299" s="441"/>
      <c r="D299" s="123"/>
      <c r="E299" s="78"/>
      <c r="F299" s="391"/>
      <c r="G299" s="78"/>
      <c r="H299" s="423"/>
    </row>
    <row r="300" spans="1:8" customFormat="1" ht="15">
      <c r="A300" s="125"/>
      <c r="B300" s="168" t="s">
        <v>1219</v>
      </c>
      <c r="C300" s="441"/>
      <c r="D300" s="123"/>
      <c r="E300" s="78"/>
      <c r="F300" s="391"/>
      <c r="G300" s="78"/>
      <c r="H300" s="423"/>
    </row>
    <row r="301" spans="1:8" customFormat="1" ht="15">
      <c r="A301" s="125"/>
      <c r="B301" s="168" t="s">
        <v>1220</v>
      </c>
      <c r="C301" s="441"/>
      <c r="D301" s="123"/>
      <c r="E301" s="78"/>
      <c r="F301" s="391"/>
      <c r="G301" s="78"/>
      <c r="H301" s="423"/>
    </row>
    <row r="302" spans="1:8" customFormat="1" ht="15">
      <c r="A302" s="125"/>
      <c r="B302" s="168" t="s">
        <v>2706</v>
      </c>
      <c r="C302" s="441"/>
      <c r="D302" s="123"/>
      <c r="E302" s="78"/>
      <c r="F302" s="391"/>
      <c r="G302" s="78"/>
      <c r="H302" s="423"/>
    </row>
    <row r="303" spans="1:8" customFormat="1" ht="15">
      <c r="A303" s="125"/>
      <c r="B303" s="168" t="s">
        <v>1221</v>
      </c>
      <c r="C303" s="441"/>
      <c r="D303" s="123"/>
      <c r="E303" s="78"/>
      <c r="F303" s="391"/>
      <c r="G303" s="78"/>
      <c r="H303" s="423"/>
    </row>
    <row r="304" spans="1:8" customFormat="1" ht="15">
      <c r="A304" s="125"/>
      <c r="B304" s="168" t="s">
        <v>1222</v>
      </c>
      <c r="C304" s="441"/>
      <c r="D304" s="123"/>
      <c r="E304" s="78"/>
      <c r="F304" s="391"/>
      <c r="G304" s="78"/>
      <c r="H304" s="423"/>
    </row>
    <row r="305" spans="1:8" customFormat="1" ht="15">
      <c r="A305" s="125"/>
      <c r="B305" s="168" t="s">
        <v>1223</v>
      </c>
      <c r="C305" s="441"/>
      <c r="D305" s="123"/>
      <c r="E305" s="78"/>
      <c r="F305" s="391"/>
      <c r="G305" s="78"/>
      <c r="H305" s="423"/>
    </row>
    <row r="306" spans="1:8" customFormat="1" ht="15">
      <c r="A306" s="125"/>
      <c r="B306" s="168" t="s">
        <v>1224</v>
      </c>
      <c r="C306" s="441"/>
      <c r="D306" s="123"/>
      <c r="E306" s="78"/>
      <c r="F306" s="391"/>
      <c r="G306" s="78"/>
      <c r="H306" s="423"/>
    </row>
    <row r="307" spans="1:8" customFormat="1" ht="15">
      <c r="A307" s="125"/>
      <c r="B307" s="168" t="s">
        <v>1225</v>
      </c>
      <c r="C307" s="441"/>
      <c r="D307" s="123"/>
      <c r="E307" s="78"/>
      <c r="F307" s="391"/>
      <c r="G307" s="78"/>
      <c r="H307" s="423"/>
    </row>
    <row r="308" spans="1:8" customFormat="1" ht="38.25">
      <c r="A308" s="125"/>
      <c r="B308" s="168" t="s">
        <v>1201</v>
      </c>
      <c r="C308" s="441" t="s">
        <v>70</v>
      </c>
      <c r="D308" s="123">
        <v>1</v>
      </c>
      <c r="E308" s="78"/>
      <c r="F308" s="391">
        <f>E308*D308</f>
        <v>0</v>
      </c>
      <c r="G308" s="78"/>
      <c r="H308" s="423"/>
    </row>
    <row r="309" spans="1:8" customFormat="1" ht="15">
      <c r="A309" s="125"/>
      <c r="B309" s="168"/>
      <c r="C309" s="441"/>
      <c r="D309" s="123" t="s">
        <v>1156</v>
      </c>
      <c r="E309" s="78"/>
      <c r="F309" s="391"/>
      <c r="G309" s="78"/>
      <c r="H309" s="423"/>
    </row>
    <row r="310" spans="1:8" customFormat="1" ht="15">
      <c r="A310" s="361" t="s">
        <v>1499</v>
      </c>
      <c r="B310" s="168" t="s">
        <v>1197</v>
      </c>
      <c r="C310" s="441"/>
      <c r="D310" s="123"/>
      <c r="E310" s="78"/>
      <c r="F310" s="391"/>
      <c r="G310" s="78"/>
      <c r="H310" s="423"/>
    </row>
    <row r="311" spans="1:8" customFormat="1" ht="51">
      <c r="A311" s="125"/>
      <c r="B311" s="168" t="s">
        <v>1226</v>
      </c>
      <c r="C311" s="441"/>
      <c r="D311" s="123"/>
      <c r="E311" s="78"/>
      <c r="F311" s="391"/>
      <c r="G311" s="78"/>
      <c r="H311" s="423"/>
    </row>
    <row r="312" spans="1:8" customFormat="1" ht="38.25">
      <c r="A312" s="125"/>
      <c r="B312" s="168" t="s">
        <v>1227</v>
      </c>
      <c r="C312" s="441" t="s">
        <v>70</v>
      </c>
      <c r="D312" s="123">
        <v>1</v>
      </c>
      <c r="E312" s="78"/>
      <c r="F312" s="391">
        <f>E312*D312</f>
        <v>0</v>
      </c>
      <c r="G312" s="78"/>
      <c r="H312" s="423"/>
    </row>
    <row r="313" spans="1:8" customFormat="1" ht="15">
      <c r="A313" s="125"/>
      <c r="B313" s="168"/>
      <c r="C313" s="441"/>
      <c r="D313" s="123" t="s">
        <v>1156</v>
      </c>
      <c r="E313" s="78"/>
      <c r="F313" s="391"/>
      <c r="G313" s="78"/>
      <c r="H313" s="423"/>
    </row>
    <row r="314" spans="1:8" customFormat="1" ht="15">
      <c r="A314" s="361" t="s">
        <v>1500</v>
      </c>
      <c r="B314" s="168" t="s">
        <v>1197</v>
      </c>
      <c r="C314" s="441"/>
      <c r="D314" s="123" t="s">
        <v>1156</v>
      </c>
      <c r="E314" s="78"/>
      <c r="F314" s="391"/>
      <c r="G314" s="78"/>
      <c r="H314" s="423"/>
    </row>
    <row r="315" spans="1:8" customFormat="1" ht="25.5">
      <c r="A315" s="125"/>
      <c r="B315" s="168" t="s">
        <v>1228</v>
      </c>
      <c r="C315" s="441"/>
      <c r="D315" s="123"/>
      <c r="E315" s="78"/>
      <c r="F315" s="391"/>
      <c r="G315" s="78"/>
      <c r="H315" s="423"/>
    </row>
    <row r="316" spans="1:8" customFormat="1" ht="38.25">
      <c r="A316" s="125"/>
      <c r="B316" s="168" t="s">
        <v>1227</v>
      </c>
      <c r="C316" s="441"/>
      <c r="D316" s="123"/>
      <c r="E316" s="78"/>
      <c r="F316" s="391"/>
      <c r="G316" s="78"/>
      <c r="H316" s="423"/>
    </row>
    <row r="317" spans="1:8" customFormat="1" ht="15">
      <c r="A317" s="125"/>
      <c r="B317" s="168" t="s">
        <v>1229</v>
      </c>
      <c r="C317" s="441" t="s">
        <v>45</v>
      </c>
      <c r="D317" s="123">
        <v>2</v>
      </c>
      <c r="E317" s="78"/>
      <c r="F317" s="391">
        <f>E317*D317</f>
        <v>0</v>
      </c>
      <c r="G317" s="78"/>
      <c r="H317" s="423"/>
    </row>
    <row r="318" spans="1:8" customFormat="1" ht="15">
      <c r="A318" s="125"/>
      <c r="B318" s="168"/>
      <c r="C318" s="441"/>
      <c r="D318" s="123" t="s">
        <v>1156</v>
      </c>
      <c r="E318" s="78"/>
      <c r="F318" s="391"/>
      <c r="G318" s="78"/>
      <c r="H318" s="423"/>
    </row>
    <row r="319" spans="1:8" customFormat="1" ht="15">
      <c r="A319" s="361" t="s">
        <v>1501</v>
      </c>
      <c r="B319" s="168" t="s">
        <v>1197</v>
      </c>
      <c r="C319" s="441"/>
      <c r="D319" s="123" t="s">
        <v>1156</v>
      </c>
      <c r="E319" s="78"/>
      <c r="F319" s="391"/>
      <c r="G319" s="78"/>
      <c r="H319" s="423"/>
    </row>
    <row r="320" spans="1:8" customFormat="1" ht="76.5">
      <c r="A320" s="125"/>
      <c r="B320" s="168" t="s">
        <v>1230</v>
      </c>
      <c r="C320" s="441"/>
      <c r="D320" s="123"/>
      <c r="E320" s="78"/>
      <c r="F320" s="391"/>
      <c r="G320" s="78"/>
      <c r="H320" s="423"/>
    </row>
    <row r="321" spans="1:8" customFormat="1" ht="51">
      <c r="A321" s="125"/>
      <c r="B321" s="168" t="s">
        <v>1231</v>
      </c>
      <c r="C321" s="441" t="s">
        <v>45</v>
      </c>
      <c r="D321" s="123">
        <v>1</v>
      </c>
      <c r="E321" s="78"/>
      <c r="F321" s="391">
        <f>E321*D321</f>
        <v>0</v>
      </c>
      <c r="G321" s="78"/>
      <c r="H321" s="423"/>
    </row>
    <row r="322" spans="1:8" customFormat="1" ht="15">
      <c r="A322" s="125"/>
      <c r="B322" s="168"/>
      <c r="C322" s="441"/>
      <c r="D322" s="123" t="s">
        <v>1156</v>
      </c>
      <c r="E322" s="78"/>
      <c r="F322" s="391"/>
      <c r="G322" s="78"/>
      <c r="H322" s="423"/>
    </row>
    <row r="323" spans="1:8" customFormat="1" ht="178.5">
      <c r="A323" s="361" t="s">
        <v>1502</v>
      </c>
      <c r="B323" s="168" t="s">
        <v>1232</v>
      </c>
      <c r="C323" s="441" t="s">
        <v>70</v>
      </c>
      <c r="D323" s="123">
        <v>1</v>
      </c>
      <c r="E323" s="78"/>
      <c r="F323" s="391">
        <f t="shared" ref="F323" si="35">E323*D323</f>
        <v>0</v>
      </c>
      <c r="G323" s="78"/>
      <c r="H323" s="423"/>
    </row>
    <row r="324" spans="1:8" customFormat="1" ht="15">
      <c r="A324" s="125"/>
      <c r="B324" s="168"/>
      <c r="C324" s="441"/>
      <c r="D324" s="123" t="s">
        <v>1156</v>
      </c>
      <c r="E324" s="78"/>
      <c r="F324" s="391"/>
      <c r="G324" s="78"/>
      <c r="H324" s="423"/>
    </row>
    <row r="325" spans="1:8" customFormat="1" ht="15">
      <c r="A325" s="361" t="s">
        <v>1503</v>
      </c>
      <c r="B325" s="168" t="s">
        <v>1197</v>
      </c>
      <c r="C325" s="441"/>
      <c r="D325" s="123" t="s">
        <v>1156</v>
      </c>
      <c r="E325" s="78"/>
      <c r="F325" s="391"/>
      <c r="G325" s="78"/>
      <c r="H325" s="423"/>
    </row>
    <row r="326" spans="1:8" customFormat="1" ht="276.75" customHeight="1">
      <c r="A326" s="125"/>
      <c r="B326" s="168" t="s">
        <v>1233</v>
      </c>
      <c r="C326" s="441"/>
      <c r="D326" s="123"/>
      <c r="E326" s="78"/>
      <c r="F326" s="391"/>
      <c r="G326" s="78"/>
      <c r="H326" s="423"/>
    </row>
    <row r="327" spans="1:8" customFormat="1" ht="51">
      <c r="A327" s="125"/>
      <c r="B327" s="168" t="s">
        <v>1234</v>
      </c>
      <c r="C327" s="441" t="s">
        <v>70</v>
      </c>
      <c r="D327" s="123">
        <v>1</v>
      </c>
      <c r="E327" s="78"/>
      <c r="F327" s="391">
        <f t="shared" ref="F327" si="36">E327*D327</f>
        <v>0</v>
      </c>
      <c r="G327" s="78"/>
      <c r="H327" s="423"/>
    </row>
    <row r="328" spans="1:8" customFormat="1" ht="15">
      <c r="A328" s="125"/>
      <c r="B328" s="168"/>
      <c r="C328" s="441"/>
      <c r="D328" s="123" t="s">
        <v>1156</v>
      </c>
      <c r="E328" s="78"/>
      <c r="F328" s="391"/>
      <c r="G328" s="78"/>
      <c r="H328" s="423"/>
    </row>
    <row r="329" spans="1:8" customFormat="1" ht="140.25">
      <c r="A329" s="361" t="s">
        <v>2100</v>
      </c>
      <c r="B329" s="168" t="s">
        <v>1235</v>
      </c>
      <c r="C329" s="441" t="s">
        <v>70</v>
      </c>
      <c r="D329" s="123">
        <v>1</v>
      </c>
      <c r="E329" s="78"/>
      <c r="F329" s="391">
        <f t="shared" ref="F329" si="37">E329*D329</f>
        <v>0</v>
      </c>
      <c r="G329" s="78"/>
      <c r="H329" s="423"/>
    </row>
    <row r="330" spans="1:8" customFormat="1" ht="15">
      <c r="A330" s="125"/>
      <c r="B330" s="168"/>
      <c r="C330" s="276"/>
      <c r="D330" s="308"/>
      <c r="E330" s="287"/>
      <c r="F330" s="395"/>
      <c r="G330" s="78"/>
      <c r="H330" s="423"/>
    </row>
    <row r="331" spans="1:8" customFormat="1" ht="15">
      <c r="A331" s="361" t="s">
        <v>2101</v>
      </c>
      <c r="B331" s="168" t="s">
        <v>1197</v>
      </c>
      <c r="C331" s="441"/>
      <c r="D331" s="123" t="s">
        <v>1156</v>
      </c>
      <c r="E331" s="78"/>
      <c r="F331" s="391"/>
      <c r="G331" s="78"/>
      <c r="H331" s="423"/>
    </row>
    <row r="332" spans="1:8" customFormat="1" ht="102">
      <c r="A332" s="125"/>
      <c r="B332" s="168" t="s">
        <v>1236</v>
      </c>
      <c r="C332" s="441"/>
      <c r="D332" s="123"/>
      <c r="E332" s="78"/>
      <c r="F332" s="391"/>
      <c r="G332" s="78"/>
      <c r="H332" s="423"/>
    </row>
    <row r="333" spans="1:8" customFormat="1" ht="76.5">
      <c r="A333" s="125"/>
      <c r="B333" s="168" t="s">
        <v>1237</v>
      </c>
      <c r="C333" s="441"/>
      <c r="D333" s="123"/>
      <c r="E333" s="78"/>
      <c r="F333" s="391"/>
      <c r="G333" s="78"/>
      <c r="H333" s="423"/>
    </row>
    <row r="334" spans="1:8" customFormat="1" ht="38.25">
      <c r="A334" s="125"/>
      <c r="B334" s="168" t="s">
        <v>1227</v>
      </c>
      <c r="C334" s="441"/>
      <c r="D334" s="123"/>
      <c r="E334" s="78"/>
      <c r="F334" s="391"/>
      <c r="G334" s="78"/>
      <c r="H334" s="423"/>
    </row>
    <row r="335" spans="1:8" customFormat="1" ht="15">
      <c r="A335" s="125"/>
      <c r="B335" s="168"/>
      <c r="C335" s="441" t="s">
        <v>45</v>
      </c>
      <c r="D335" s="123">
        <v>1</v>
      </c>
      <c r="E335" s="78"/>
      <c r="F335" s="391">
        <f t="shared" ref="F335" si="38">E335*D335</f>
        <v>0</v>
      </c>
      <c r="G335" s="78"/>
      <c r="H335" s="423"/>
    </row>
    <row r="336" spans="1:8" customFormat="1" ht="15">
      <c r="A336" s="125"/>
      <c r="B336" s="168"/>
      <c r="C336" s="441"/>
      <c r="D336" s="123" t="s">
        <v>1156</v>
      </c>
      <c r="E336" s="78"/>
      <c r="F336" s="391"/>
      <c r="G336" s="78"/>
      <c r="H336" s="423"/>
    </row>
    <row r="337" spans="1:8" customFormat="1" ht="15">
      <c r="A337" s="361" t="s">
        <v>2102</v>
      </c>
      <c r="B337" s="168" t="s">
        <v>1197</v>
      </c>
      <c r="C337" s="441"/>
      <c r="D337" s="123" t="s">
        <v>1156</v>
      </c>
      <c r="E337" s="78"/>
      <c r="F337" s="391"/>
      <c r="G337" s="78"/>
      <c r="H337" s="423"/>
    </row>
    <row r="338" spans="1:8" customFormat="1" ht="102">
      <c r="A338" s="125"/>
      <c r="B338" s="168" t="s">
        <v>1238</v>
      </c>
      <c r="C338" s="441"/>
      <c r="D338" s="123"/>
      <c r="E338" s="78"/>
      <c r="F338" s="391"/>
      <c r="G338" s="78"/>
      <c r="H338" s="423"/>
    </row>
    <row r="339" spans="1:8" customFormat="1" ht="76.5">
      <c r="A339" s="125"/>
      <c r="B339" s="168" t="s">
        <v>1239</v>
      </c>
      <c r="C339" s="441"/>
      <c r="D339" s="123"/>
      <c r="E339" s="78"/>
      <c r="F339" s="391"/>
      <c r="G339" s="78"/>
      <c r="H339" s="423"/>
    </row>
    <row r="340" spans="1:8" customFormat="1" ht="38.25">
      <c r="A340" s="125"/>
      <c r="B340" s="168" t="s">
        <v>1227</v>
      </c>
      <c r="C340" s="441" t="s">
        <v>45</v>
      </c>
      <c r="D340" s="123">
        <v>1</v>
      </c>
      <c r="E340" s="78"/>
      <c r="F340" s="391">
        <f t="shared" ref="F340" si="39">E340*D340</f>
        <v>0</v>
      </c>
      <c r="G340" s="78"/>
      <c r="H340" s="423"/>
    </row>
    <row r="341" spans="1:8" customFormat="1" ht="15">
      <c r="A341" s="125"/>
      <c r="B341" s="168"/>
      <c r="C341" s="441"/>
      <c r="D341" s="123" t="s">
        <v>1156</v>
      </c>
      <c r="E341" s="78"/>
      <c r="F341" s="391"/>
      <c r="G341" s="78"/>
      <c r="H341" s="423"/>
    </row>
    <row r="342" spans="1:8" customFormat="1" ht="15">
      <c r="A342" s="361" t="s">
        <v>2103</v>
      </c>
      <c r="B342" s="168" t="s">
        <v>1197</v>
      </c>
      <c r="C342" s="441"/>
      <c r="D342" s="123"/>
      <c r="E342" s="78"/>
      <c r="F342" s="391"/>
      <c r="G342" s="78"/>
      <c r="H342" s="423"/>
    </row>
    <row r="343" spans="1:8" customFormat="1" ht="89.25">
      <c r="A343" s="125"/>
      <c r="B343" s="168" t="s">
        <v>1240</v>
      </c>
      <c r="C343" s="441"/>
      <c r="D343" s="123"/>
      <c r="E343" s="78"/>
      <c r="F343" s="391"/>
      <c r="G343" s="78"/>
      <c r="H343" s="423"/>
    </row>
    <row r="344" spans="1:8" customFormat="1" ht="63.75">
      <c r="A344" s="125"/>
      <c r="B344" s="168" t="s">
        <v>1241</v>
      </c>
      <c r="C344" s="441"/>
      <c r="D344" s="123"/>
      <c r="E344" s="78"/>
      <c r="F344" s="391"/>
      <c r="G344" s="78"/>
      <c r="H344" s="423"/>
    </row>
    <row r="345" spans="1:8" customFormat="1" ht="38.25">
      <c r="A345" s="125"/>
      <c r="B345" s="168" t="s">
        <v>1227</v>
      </c>
      <c r="C345" s="441" t="s">
        <v>45</v>
      </c>
      <c r="D345" s="123">
        <v>1</v>
      </c>
      <c r="E345" s="78"/>
      <c r="F345" s="391">
        <f t="shared" ref="F345" si="40">E345*D345</f>
        <v>0</v>
      </c>
      <c r="G345" s="78"/>
      <c r="H345" s="423"/>
    </row>
    <row r="346" spans="1:8" customFormat="1" ht="15">
      <c r="A346" s="125"/>
      <c r="B346" s="168"/>
      <c r="C346" s="441"/>
      <c r="D346" s="123" t="s">
        <v>1156</v>
      </c>
      <c r="E346" s="78"/>
      <c r="F346" s="391"/>
      <c r="G346" s="78"/>
      <c r="H346" s="423"/>
    </row>
    <row r="347" spans="1:8" customFormat="1" ht="114.75">
      <c r="A347" s="125" t="s">
        <v>2088</v>
      </c>
      <c r="B347" s="168" t="s">
        <v>2220</v>
      </c>
      <c r="C347" s="441"/>
      <c r="D347" s="123" t="s">
        <v>1156</v>
      </c>
      <c r="E347" s="78"/>
      <c r="F347" s="391"/>
      <c r="G347" s="78"/>
      <c r="H347" s="423"/>
    </row>
    <row r="348" spans="1:8" customFormat="1" ht="15">
      <c r="A348" s="125"/>
      <c r="B348" s="168" t="s">
        <v>1242</v>
      </c>
      <c r="C348" s="441"/>
      <c r="D348" s="123"/>
      <c r="E348" s="78"/>
      <c r="F348" s="391"/>
      <c r="G348" s="78"/>
      <c r="H348" s="423"/>
    </row>
    <row r="349" spans="1:8" customFormat="1" ht="15">
      <c r="A349" s="125"/>
      <c r="B349" s="168" t="s">
        <v>1243</v>
      </c>
      <c r="C349" s="441"/>
      <c r="D349" s="123"/>
      <c r="E349" s="78"/>
      <c r="F349" s="391"/>
      <c r="G349" s="78"/>
      <c r="H349" s="423"/>
    </row>
    <row r="350" spans="1:8" customFormat="1" ht="15">
      <c r="A350" s="125"/>
      <c r="B350" s="168" t="s">
        <v>1244</v>
      </c>
      <c r="C350" s="441"/>
      <c r="D350" s="123"/>
      <c r="E350" s="78"/>
      <c r="F350" s="391"/>
      <c r="G350" s="78"/>
      <c r="H350" s="423"/>
    </row>
    <row r="351" spans="1:8" customFormat="1" ht="15">
      <c r="A351" s="125"/>
      <c r="B351" s="168" t="s">
        <v>1245</v>
      </c>
      <c r="C351" s="441"/>
      <c r="D351" s="123"/>
      <c r="E351" s="78"/>
      <c r="F351" s="391"/>
      <c r="G351" s="78"/>
      <c r="H351" s="423"/>
    </row>
    <row r="352" spans="1:8" customFormat="1" ht="38.25">
      <c r="A352" s="125"/>
      <c r="B352" s="168" t="s">
        <v>1246</v>
      </c>
      <c r="C352" s="441" t="s">
        <v>70</v>
      </c>
      <c r="D352" s="123">
        <v>1</v>
      </c>
      <c r="E352" s="78"/>
      <c r="F352" s="391">
        <f t="shared" ref="F352" si="41">E352*D352</f>
        <v>0</v>
      </c>
      <c r="G352" s="78"/>
      <c r="H352" s="423"/>
    </row>
    <row r="353" spans="1:8" customFormat="1" ht="15">
      <c r="A353" s="125"/>
      <c r="B353" s="168"/>
      <c r="C353" s="441"/>
      <c r="D353" s="123" t="s">
        <v>1156</v>
      </c>
      <c r="E353" s="78"/>
      <c r="F353" s="391"/>
      <c r="G353" s="78"/>
      <c r="H353" s="423"/>
    </row>
    <row r="354" spans="1:8" customFormat="1" ht="89.25">
      <c r="A354" s="361" t="s">
        <v>2104</v>
      </c>
      <c r="B354" s="168" t="s">
        <v>2231</v>
      </c>
      <c r="C354" s="441"/>
      <c r="D354" s="123"/>
      <c r="E354" s="78"/>
      <c r="F354" s="391"/>
      <c r="G354" s="78"/>
      <c r="H354" s="423"/>
    </row>
    <row r="355" spans="1:8" customFormat="1" ht="38.25">
      <c r="A355" s="125"/>
      <c r="B355" s="168" t="s">
        <v>1246</v>
      </c>
      <c r="C355" s="276"/>
      <c r="D355" s="308"/>
      <c r="E355" s="287"/>
      <c r="F355" s="395"/>
      <c r="G355" s="78"/>
      <c r="H355" s="423"/>
    </row>
    <row r="356" spans="1:8" customFormat="1" ht="15">
      <c r="A356" s="125"/>
      <c r="B356" s="168" t="s">
        <v>1247</v>
      </c>
      <c r="C356" s="441" t="s">
        <v>70</v>
      </c>
      <c r="D356" s="123">
        <v>1</v>
      </c>
      <c r="E356" s="78"/>
      <c r="F356" s="391">
        <f t="shared" ref="F356" si="42">E356*D356</f>
        <v>0</v>
      </c>
      <c r="G356" s="78"/>
      <c r="H356" s="423"/>
    </row>
    <row r="357" spans="1:8" customFormat="1" ht="15">
      <c r="A357" s="125"/>
      <c r="B357" s="168"/>
      <c r="C357" s="441"/>
      <c r="D357" s="123"/>
      <c r="E357" s="78"/>
      <c r="F357" s="391"/>
      <c r="G357" s="78"/>
      <c r="H357" s="423"/>
    </row>
    <row r="358" spans="1:8" customFormat="1" ht="127.5">
      <c r="A358" s="361" t="s">
        <v>2105</v>
      </c>
      <c r="B358" s="168" t="s">
        <v>1248</v>
      </c>
      <c r="C358" s="441"/>
      <c r="D358" s="123" t="s">
        <v>1156</v>
      </c>
      <c r="E358" s="78"/>
      <c r="F358" s="391"/>
      <c r="G358" s="78"/>
      <c r="H358" s="423"/>
    </row>
    <row r="359" spans="1:8" customFormat="1" ht="38.25">
      <c r="A359" s="125"/>
      <c r="B359" s="168" t="s">
        <v>1246</v>
      </c>
      <c r="C359" s="441"/>
      <c r="D359" s="123"/>
      <c r="E359" s="78"/>
      <c r="F359" s="391"/>
      <c r="G359" s="78"/>
      <c r="H359" s="423"/>
    </row>
    <row r="360" spans="1:8" customFormat="1" ht="38.25">
      <c r="A360" s="125"/>
      <c r="B360" s="168" t="s">
        <v>1249</v>
      </c>
      <c r="C360" s="441" t="s">
        <v>45</v>
      </c>
      <c r="D360" s="123">
        <v>1</v>
      </c>
      <c r="E360" s="78"/>
      <c r="F360" s="391">
        <f t="shared" ref="F360:F363" si="43">E360*D360</f>
        <v>0</v>
      </c>
      <c r="G360" s="78"/>
      <c r="H360" s="423"/>
    </row>
    <row r="361" spans="1:8" customFormat="1" ht="38.25">
      <c r="A361" s="125"/>
      <c r="B361" s="168" t="s">
        <v>1250</v>
      </c>
      <c r="C361" s="441" t="s">
        <v>45</v>
      </c>
      <c r="D361" s="123">
        <v>1</v>
      </c>
      <c r="E361" s="78"/>
      <c r="F361" s="391">
        <f t="shared" si="43"/>
        <v>0</v>
      </c>
      <c r="G361" s="78"/>
      <c r="H361" s="423"/>
    </row>
    <row r="362" spans="1:8" customFormat="1" ht="38.25">
      <c r="A362" s="125"/>
      <c r="B362" s="168" t="s">
        <v>1251</v>
      </c>
      <c r="C362" s="441" t="s">
        <v>45</v>
      </c>
      <c r="D362" s="123">
        <v>1</v>
      </c>
      <c r="E362" s="78"/>
      <c r="F362" s="391">
        <f t="shared" si="43"/>
        <v>0</v>
      </c>
      <c r="G362" s="78"/>
      <c r="H362" s="423"/>
    </row>
    <row r="363" spans="1:8" customFormat="1" ht="38.25">
      <c r="A363" s="125"/>
      <c r="B363" s="168" t="s">
        <v>1252</v>
      </c>
      <c r="C363" s="441" t="s">
        <v>45</v>
      </c>
      <c r="D363" s="123">
        <v>1</v>
      </c>
      <c r="E363" s="78"/>
      <c r="F363" s="391">
        <f t="shared" si="43"/>
        <v>0</v>
      </c>
      <c r="G363" s="78"/>
      <c r="H363" s="423"/>
    </row>
    <row r="364" spans="1:8" customFormat="1" ht="15">
      <c r="A364" s="125"/>
      <c r="B364" s="168"/>
      <c r="C364" s="441"/>
      <c r="D364" s="123"/>
      <c r="E364" s="78"/>
      <c r="F364" s="391"/>
      <c r="G364" s="78"/>
      <c r="H364" s="423"/>
    </row>
    <row r="365" spans="1:8" customFormat="1" ht="15">
      <c r="A365" s="361" t="s">
        <v>2106</v>
      </c>
      <c r="B365" s="168" t="s">
        <v>1197</v>
      </c>
      <c r="C365" s="441"/>
      <c r="D365" s="123"/>
      <c r="E365" s="78"/>
      <c r="F365" s="391"/>
      <c r="G365" s="78"/>
      <c r="H365" s="423"/>
    </row>
    <row r="366" spans="1:8" customFormat="1" ht="153">
      <c r="A366" s="125"/>
      <c r="B366" s="168" t="s">
        <v>2232</v>
      </c>
      <c r="C366" s="441"/>
      <c r="D366" s="123"/>
      <c r="E366" s="78"/>
      <c r="F366" s="391"/>
      <c r="G366" s="78"/>
      <c r="H366" s="423"/>
    </row>
    <row r="367" spans="1:8" customFormat="1" ht="38.25">
      <c r="A367" s="125"/>
      <c r="B367" s="168" t="s">
        <v>1246</v>
      </c>
      <c r="C367" s="441"/>
      <c r="D367" s="123"/>
      <c r="E367" s="78"/>
      <c r="F367" s="391"/>
      <c r="G367" s="78"/>
      <c r="H367" s="423"/>
    </row>
    <row r="368" spans="1:8" customFormat="1" ht="15">
      <c r="A368" s="125"/>
      <c r="B368" s="168" t="s">
        <v>1178</v>
      </c>
      <c r="C368" s="441" t="s">
        <v>45</v>
      </c>
      <c r="D368" s="123">
        <v>1</v>
      </c>
      <c r="E368" s="78"/>
      <c r="F368" s="391">
        <f t="shared" ref="F368:F369" si="44">E368*D368</f>
        <v>0</v>
      </c>
      <c r="G368" s="78"/>
      <c r="H368" s="423"/>
    </row>
    <row r="369" spans="1:8" customFormat="1" ht="15">
      <c r="A369" s="125"/>
      <c r="B369" s="168" t="s">
        <v>1229</v>
      </c>
      <c r="C369" s="441" t="s">
        <v>45</v>
      </c>
      <c r="D369" s="123">
        <v>1</v>
      </c>
      <c r="E369" s="78"/>
      <c r="F369" s="391">
        <f t="shared" si="44"/>
        <v>0</v>
      </c>
      <c r="G369" s="78"/>
      <c r="H369" s="423"/>
    </row>
    <row r="370" spans="1:8" customFormat="1" ht="15">
      <c r="A370" s="125"/>
      <c r="B370" s="168"/>
      <c r="C370" s="441"/>
      <c r="D370" s="123" t="s">
        <v>1156</v>
      </c>
      <c r="E370" s="78"/>
      <c r="F370" s="391"/>
      <c r="G370" s="78"/>
      <c r="H370" s="423"/>
    </row>
    <row r="371" spans="1:8" customFormat="1" ht="15">
      <c r="A371" s="361" t="s">
        <v>2107</v>
      </c>
      <c r="B371" s="168" t="s">
        <v>1197</v>
      </c>
      <c r="C371" s="441"/>
      <c r="D371" s="123"/>
      <c r="E371" s="78"/>
      <c r="F371" s="391"/>
      <c r="G371" s="78"/>
      <c r="H371" s="423"/>
    </row>
    <row r="372" spans="1:8" customFormat="1" ht="51">
      <c r="A372" s="125"/>
      <c r="B372" s="168" t="s">
        <v>1253</v>
      </c>
      <c r="C372" s="441"/>
      <c r="D372" s="123"/>
      <c r="E372" s="78"/>
      <c r="F372" s="391"/>
      <c r="G372" s="78"/>
      <c r="H372" s="423"/>
    </row>
    <row r="373" spans="1:8" customFormat="1" ht="38.25">
      <c r="A373" s="125"/>
      <c r="B373" s="168" t="s">
        <v>1254</v>
      </c>
      <c r="C373" s="441"/>
      <c r="D373" s="123"/>
      <c r="E373" s="78"/>
      <c r="F373" s="391"/>
      <c r="G373" s="78"/>
      <c r="H373" s="423"/>
    </row>
    <row r="374" spans="1:8" customFormat="1" ht="38.25">
      <c r="A374" s="125"/>
      <c r="B374" s="168" t="s">
        <v>1246</v>
      </c>
      <c r="C374" s="441"/>
      <c r="D374" s="123"/>
      <c r="E374" s="78"/>
      <c r="F374" s="391"/>
      <c r="G374" s="78"/>
      <c r="H374" s="423"/>
    </row>
    <row r="375" spans="1:8" customFormat="1" ht="15">
      <c r="A375" s="125"/>
      <c r="B375" s="168" t="s">
        <v>1178</v>
      </c>
      <c r="C375" s="441" t="s">
        <v>45</v>
      </c>
      <c r="D375" s="123">
        <v>1</v>
      </c>
      <c r="E375" s="78"/>
      <c r="F375" s="391">
        <f t="shared" ref="F375" si="45">E375*D375</f>
        <v>0</v>
      </c>
      <c r="G375" s="78"/>
      <c r="H375" s="423"/>
    </row>
    <row r="376" spans="1:8" customFormat="1" ht="15">
      <c r="A376" s="125"/>
      <c r="B376" s="168"/>
      <c r="C376" s="441"/>
      <c r="D376" s="123" t="s">
        <v>1156</v>
      </c>
      <c r="E376" s="78"/>
      <c r="F376" s="391"/>
      <c r="G376" s="78"/>
      <c r="H376" s="423"/>
    </row>
    <row r="377" spans="1:8" customFormat="1" ht="15">
      <c r="A377" s="361" t="s">
        <v>2108</v>
      </c>
      <c r="B377" s="168" t="s">
        <v>1197</v>
      </c>
      <c r="C377" s="441"/>
      <c r="D377" s="123"/>
      <c r="E377" s="78"/>
      <c r="F377" s="391"/>
      <c r="G377" s="78"/>
      <c r="H377" s="423"/>
    </row>
    <row r="378" spans="1:8" customFormat="1" ht="51">
      <c r="A378" s="125"/>
      <c r="B378" s="168" t="s">
        <v>1255</v>
      </c>
      <c r="C378" s="441"/>
      <c r="D378" s="123"/>
      <c r="E378" s="78"/>
      <c r="F378" s="391"/>
      <c r="G378" s="78"/>
      <c r="H378" s="423"/>
    </row>
    <row r="379" spans="1:8" customFormat="1" ht="38.25">
      <c r="A379" s="125"/>
      <c r="B379" s="168" t="s">
        <v>1246</v>
      </c>
      <c r="C379" s="441"/>
      <c r="D379" s="123"/>
      <c r="E379" s="78"/>
      <c r="F379" s="391"/>
      <c r="G379" s="78"/>
      <c r="H379" s="423"/>
    </row>
    <row r="380" spans="1:8" customFormat="1" ht="15">
      <c r="A380" s="125"/>
      <c r="B380" s="168" t="s">
        <v>1256</v>
      </c>
      <c r="C380" s="441" t="s">
        <v>45</v>
      </c>
      <c r="D380" s="123">
        <v>1</v>
      </c>
      <c r="E380" s="78"/>
      <c r="F380" s="391">
        <f t="shared" ref="F380" si="46">E380*D380</f>
        <v>0</v>
      </c>
      <c r="G380" s="78"/>
      <c r="H380" s="423"/>
    </row>
    <row r="381" spans="1:8" customFormat="1" ht="15">
      <c r="A381" s="125"/>
      <c r="B381" s="168"/>
      <c r="C381" s="441"/>
      <c r="D381" s="123" t="s">
        <v>1156</v>
      </c>
      <c r="E381" s="78"/>
      <c r="F381" s="391"/>
      <c r="G381" s="78"/>
      <c r="H381" s="423"/>
    </row>
    <row r="382" spans="1:8" customFormat="1" ht="38.25">
      <c r="A382" s="361" t="s">
        <v>2109</v>
      </c>
      <c r="B382" s="168" t="s">
        <v>2233</v>
      </c>
      <c r="C382" s="441"/>
      <c r="D382" s="123" t="s">
        <v>1156</v>
      </c>
      <c r="E382" s="78"/>
      <c r="F382" s="391"/>
      <c r="G382" s="78"/>
      <c r="H382" s="423"/>
    </row>
    <row r="383" spans="1:8" customFormat="1" ht="15">
      <c r="A383" s="125"/>
      <c r="B383" s="168" t="s">
        <v>1257</v>
      </c>
      <c r="C383" s="441" t="s">
        <v>45</v>
      </c>
      <c r="D383" s="123">
        <v>19</v>
      </c>
      <c r="E383" s="78"/>
      <c r="F383" s="391">
        <f t="shared" ref="F383" si="47">E383*D383</f>
        <v>0</v>
      </c>
      <c r="G383" s="78"/>
      <c r="H383" s="423"/>
    </row>
    <row r="384" spans="1:8" customFormat="1" ht="15">
      <c r="A384" s="125"/>
      <c r="B384" s="168"/>
      <c r="C384" s="441"/>
      <c r="D384" s="123"/>
      <c r="E384" s="78"/>
      <c r="F384" s="391"/>
      <c r="G384" s="78"/>
      <c r="H384" s="423"/>
    </row>
    <row r="385" spans="1:8" customFormat="1" ht="38.25">
      <c r="A385" s="361" t="s">
        <v>2110</v>
      </c>
      <c r="B385" s="168" t="s">
        <v>2234</v>
      </c>
      <c r="C385" s="441"/>
      <c r="D385" s="123"/>
      <c r="E385" s="78"/>
      <c r="F385" s="391"/>
      <c r="G385" s="78"/>
      <c r="H385" s="423"/>
    </row>
    <row r="386" spans="1:8" customFormat="1" ht="15">
      <c r="A386" s="125"/>
      <c r="B386" s="168" t="s">
        <v>1258</v>
      </c>
      <c r="C386" s="441" t="s">
        <v>45</v>
      </c>
      <c r="D386" s="123">
        <v>12</v>
      </c>
      <c r="E386" s="78"/>
      <c r="F386" s="391">
        <f t="shared" ref="F386:F387" si="48">E386*D386</f>
        <v>0</v>
      </c>
      <c r="G386" s="78"/>
      <c r="H386" s="423"/>
    </row>
    <row r="387" spans="1:8" customFormat="1" ht="15">
      <c r="A387" s="125"/>
      <c r="B387" s="168" t="s">
        <v>1259</v>
      </c>
      <c r="C387" s="441" t="s">
        <v>45</v>
      </c>
      <c r="D387" s="123">
        <v>9</v>
      </c>
      <c r="E387" s="78"/>
      <c r="F387" s="391">
        <f t="shared" si="48"/>
        <v>0</v>
      </c>
      <c r="G387" s="78"/>
      <c r="H387" s="423"/>
    </row>
    <row r="388" spans="1:8" customFormat="1" ht="15">
      <c r="A388" s="125"/>
      <c r="B388" s="168"/>
      <c r="C388" s="441"/>
      <c r="D388" s="123"/>
      <c r="E388" s="78"/>
      <c r="F388" s="391"/>
      <c r="G388" s="78"/>
      <c r="H388" s="423"/>
    </row>
    <row r="389" spans="1:8" customFormat="1" ht="38.25">
      <c r="A389" s="361" t="s">
        <v>2111</v>
      </c>
      <c r="B389" s="168" t="s">
        <v>2235</v>
      </c>
      <c r="C389" s="441"/>
      <c r="D389" s="123" t="s">
        <v>1156</v>
      </c>
      <c r="E389" s="78"/>
      <c r="F389" s="391"/>
      <c r="G389" s="78"/>
      <c r="H389" s="423"/>
    </row>
    <row r="390" spans="1:8" customFormat="1" ht="15">
      <c r="A390" s="125"/>
      <c r="B390" s="168" t="s">
        <v>1258</v>
      </c>
      <c r="C390" s="441" t="s">
        <v>45</v>
      </c>
      <c r="D390" s="123">
        <v>6</v>
      </c>
      <c r="E390" s="78"/>
      <c r="F390" s="391">
        <f t="shared" ref="F390:F391" si="49">E390*D390</f>
        <v>0</v>
      </c>
      <c r="G390" s="78"/>
      <c r="H390" s="423"/>
    </row>
    <row r="391" spans="1:8" customFormat="1" ht="15">
      <c r="A391" s="125"/>
      <c r="B391" s="168" t="s">
        <v>1259</v>
      </c>
      <c r="C391" s="441" t="s">
        <v>45</v>
      </c>
      <c r="D391" s="123">
        <v>1</v>
      </c>
      <c r="E391" s="78"/>
      <c r="F391" s="391">
        <f t="shared" si="49"/>
        <v>0</v>
      </c>
      <c r="G391" s="78"/>
      <c r="H391" s="423"/>
    </row>
    <row r="392" spans="1:8" customFormat="1" ht="15">
      <c r="A392" s="125"/>
      <c r="B392" s="168"/>
      <c r="C392" s="441"/>
      <c r="D392" s="123"/>
      <c r="E392" s="78"/>
      <c r="F392" s="391"/>
      <c r="G392" s="78"/>
      <c r="H392" s="423"/>
    </row>
    <row r="393" spans="1:8" customFormat="1" ht="38.25">
      <c r="A393" s="361" t="s">
        <v>2112</v>
      </c>
      <c r="B393" s="168" t="s">
        <v>2236</v>
      </c>
      <c r="C393" s="441"/>
      <c r="D393" s="123" t="s">
        <v>1156</v>
      </c>
      <c r="E393" s="78"/>
      <c r="F393" s="391"/>
      <c r="G393" s="78"/>
      <c r="H393" s="423"/>
    </row>
    <row r="394" spans="1:8" customFormat="1" ht="15">
      <c r="A394" s="125"/>
      <c r="B394" s="168" t="s">
        <v>1257</v>
      </c>
      <c r="C394" s="441" t="s">
        <v>45</v>
      </c>
      <c r="D394" s="123">
        <v>2</v>
      </c>
      <c r="E394" s="78"/>
      <c r="F394" s="391">
        <f t="shared" ref="F394" si="50">E394*D394</f>
        <v>0</v>
      </c>
      <c r="G394" s="78"/>
      <c r="H394" s="423"/>
    </row>
    <row r="395" spans="1:8" customFormat="1" ht="15">
      <c r="A395" s="125"/>
      <c r="B395" s="168"/>
      <c r="C395" s="441"/>
      <c r="D395" s="123" t="s">
        <v>1156</v>
      </c>
      <c r="E395" s="78"/>
      <c r="F395" s="391"/>
      <c r="G395" s="78"/>
      <c r="H395" s="423"/>
    </row>
    <row r="396" spans="1:8" customFormat="1" ht="15">
      <c r="A396" s="361" t="s">
        <v>2113</v>
      </c>
      <c r="B396" s="168" t="s">
        <v>1197</v>
      </c>
      <c r="C396" s="441"/>
      <c r="D396" s="123" t="s">
        <v>1156</v>
      </c>
      <c r="E396" s="78"/>
      <c r="F396" s="391"/>
      <c r="G396" s="78"/>
      <c r="H396" s="423"/>
    </row>
    <row r="397" spans="1:8" customFormat="1" ht="51">
      <c r="A397" s="125"/>
      <c r="B397" s="168" t="s">
        <v>1260</v>
      </c>
      <c r="C397" s="441"/>
      <c r="D397" s="123"/>
      <c r="E397" s="78"/>
      <c r="F397" s="391"/>
      <c r="G397" s="78"/>
      <c r="H397" s="423"/>
    </row>
    <row r="398" spans="1:8" customFormat="1" ht="38.25">
      <c r="A398" s="125"/>
      <c r="B398" s="168" t="s">
        <v>1201</v>
      </c>
      <c r="C398" s="441"/>
      <c r="D398" s="123"/>
      <c r="E398" s="78"/>
      <c r="F398" s="391"/>
      <c r="G398" s="78"/>
      <c r="H398" s="423"/>
    </row>
    <row r="399" spans="1:8" customFormat="1" ht="15">
      <c r="A399" s="125"/>
      <c r="B399" s="168" t="s">
        <v>1261</v>
      </c>
      <c r="C399" s="441" t="s">
        <v>45</v>
      </c>
      <c r="D399" s="123">
        <v>1</v>
      </c>
      <c r="E399" s="78"/>
      <c r="F399" s="391">
        <f t="shared" ref="F399:F400" si="51">E399*D399</f>
        <v>0</v>
      </c>
      <c r="G399" s="78"/>
      <c r="H399" s="423"/>
    </row>
    <row r="400" spans="1:8" customFormat="1" ht="15">
      <c r="A400" s="125"/>
      <c r="B400" s="168" t="s">
        <v>1262</v>
      </c>
      <c r="C400" s="441" t="s">
        <v>45</v>
      </c>
      <c r="D400" s="123">
        <v>1</v>
      </c>
      <c r="E400" s="78"/>
      <c r="F400" s="391">
        <f t="shared" si="51"/>
        <v>0</v>
      </c>
      <c r="G400" s="78"/>
      <c r="H400" s="423"/>
    </row>
    <row r="401" spans="1:8" customFormat="1" ht="15">
      <c r="A401" s="125"/>
      <c r="B401" s="168"/>
      <c r="C401" s="441"/>
      <c r="D401" s="123" t="s">
        <v>1156</v>
      </c>
      <c r="E401" s="78"/>
      <c r="F401" s="391"/>
      <c r="G401" s="78"/>
      <c r="H401" s="423"/>
    </row>
    <row r="402" spans="1:8" customFormat="1" ht="15">
      <c r="A402" s="361" t="s">
        <v>2114</v>
      </c>
      <c r="B402" s="168" t="s">
        <v>1197</v>
      </c>
      <c r="C402" s="441"/>
      <c r="D402" s="123" t="s">
        <v>1156</v>
      </c>
      <c r="E402" s="78"/>
      <c r="F402" s="391"/>
      <c r="G402" s="78"/>
      <c r="H402" s="423"/>
    </row>
    <row r="403" spans="1:8" customFormat="1" ht="25.5">
      <c r="A403" s="125"/>
      <c r="B403" s="168" t="s">
        <v>1263</v>
      </c>
      <c r="C403" s="441"/>
      <c r="D403" s="123"/>
      <c r="E403" s="78"/>
      <c r="F403" s="391"/>
      <c r="G403" s="78"/>
      <c r="H403" s="423"/>
    </row>
    <row r="404" spans="1:8" customFormat="1" ht="38.25">
      <c r="A404" s="125"/>
      <c r="B404" s="168" t="s">
        <v>1201</v>
      </c>
      <c r="C404" s="441"/>
      <c r="D404" s="123"/>
      <c r="E404" s="78"/>
      <c r="F404" s="391"/>
      <c r="G404" s="78"/>
      <c r="H404" s="423"/>
    </row>
    <row r="405" spans="1:8" customFormat="1" ht="15">
      <c r="A405" s="125"/>
      <c r="B405" s="168" t="s">
        <v>1261</v>
      </c>
      <c r="C405" s="441" t="s">
        <v>45</v>
      </c>
      <c r="D405" s="123">
        <v>1</v>
      </c>
      <c r="E405" s="78"/>
      <c r="F405" s="391">
        <f t="shared" ref="F405:F406" si="52">E405*D405</f>
        <v>0</v>
      </c>
      <c r="G405" s="78"/>
      <c r="H405" s="423"/>
    </row>
    <row r="406" spans="1:8" customFormat="1" ht="15">
      <c r="A406" s="125"/>
      <c r="B406" s="168" t="s">
        <v>1262</v>
      </c>
      <c r="C406" s="441" t="s">
        <v>45</v>
      </c>
      <c r="D406" s="123">
        <v>1</v>
      </c>
      <c r="E406" s="78"/>
      <c r="F406" s="391">
        <f t="shared" si="52"/>
        <v>0</v>
      </c>
      <c r="G406" s="78"/>
      <c r="H406" s="423"/>
    </row>
    <row r="407" spans="1:8" customFormat="1" ht="15">
      <c r="A407" s="125"/>
      <c r="B407" s="168"/>
      <c r="C407" s="441"/>
      <c r="D407" s="123" t="s">
        <v>1156</v>
      </c>
      <c r="E407" s="78"/>
      <c r="F407" s="391"/>
      <c r="G407" s="78"/>
      <c r="H407" s="423"/>
    </row>
    <row r="408" spans="1:8" customFormat="1" ht="51">
      <c r="A408" s="361" t="s">
        <v>2115</v>
      </c>
      <c r="B408" s="168" t="s">
        <v>2705</v>
      </c>
      <c r="C408" s="441"/>
      <c r="D408" s="123" t="s">
        <v>1156</v>
      </c>
      <c r="E408" s="78"/>
      <c r="F408" s="391"/>
      <c r="G408" s="78"/>
      <c r="H408" s="423"/>
    </row>
    <row r="409" spans="1:8" customFormat="1" ht="15">
      <c r="A409" s="125"/>
      <c r="B409" s="168" t="s">
        <v>1258</v>
      </c>
      <c r="C409" s="441" t="s">
        <v>45</v>
      </c>
      <c r="D409" s="123">
        <v>1</v>
      </c>
      <c r="E409" s="78"/>
      <c r="F409" s="391">
        <f t="shared" ref="F409:F410" si="53">E409*D409</f>
        <v>0</v>
      </c>
      <c r="G409" s="78"/>
      <c r="H409" s="423"/>
    </row>
    <row r="410" spans="1:8" customFormat="1" ht="15">
      <c r="A410" s="125"/>
      <c r="B410" s="168" t="s">
        <v>1259</v>
      </c>
      <c r="C410" s="441" t="s">
        <v>45</v>
      </c>
      <c r="D410" s="123">
        <v>1</v>
      </c>
      <c r="E410" s="78"/>
      <c r="F410" s="391">
        <f t="shared" si="53"/>
        <v>0</v>
      </c>
      <c r="G410" s="78"/>
      <c r="H410" s="423"/>
    </row>
    <row r="411" spans="1:8" customFormat="1" ht="15">
      <c r="A411" s="125"/>
      <c r="B411" s="168"/>
      <c r="C411" s="441"/>
      <c r="D411" s="123" t="s">
        <v>1156</v>
      </c>
      <c r="E411" s="78"/>
      <c r="F411" s="391"/>
      <c r="G411" s="78"/>
      <c r="H411" s="423"/>
    </row>
    <row r="412" spans="1:8" customFormat="1" ht="38.25">
      <c r="A412" s="361" t="s">
        <v>2116</v>
      </c>
      <c r="B412" s="168" t="s">
        <v>2237</v>
      </c>
      <c r="C412" s="441"/>
      <c r="D412" s="123" t="s">
        <v>1156</v>
      </c>
      <c r="E412" s="78"/>
      <c r="F412" s="391"/>
      <c r="G412" s="78"/>
      <c r="H412" s="423"/>
    </row>
    <row r="413" spans="1:8" customFormat="1" ht="15">
      <c r="A413" s="125"/>
      <c r="B413" s="168" t="s">
        <v>1264</v>
      </c>
      <c r="C413" s="441" t="s">
        <v>45</v>
      </c>
      <c r="D413" s="123">
        <v>2</v>
      </c>
      <c r="E413" s="78"/>
      <c r="F413" s="391">
        <f t="shared" ref="F413" si="54">E413*D413</f>
        <v>0</v>
      </c>
      <c r="G413" s="78"/>
      <c r="H413" s="423"/>
    </row>
    <row r="414" spans="1:8" customFormat="1" ht="15">
      <c r="A414" s="125"/>
      <c r="B414" s="168"/>
      <c r="C414" s="441"/>
      <c r="D414" s="123" t="s">
        <v>1156</v>
      </c>
      <c r="E414" s="78"/>
      <c r="F414" s="391"/>
      <c r="G414" s="78"/>
      <c r="H414" s="423"/>
    </row>
    <row r="415" spans="1:8" customFormat="1" ht="15">
      <c r="A415" s="361" t="s">
        <v>2117</v>
      </c>
      <c r="B415" s="168" t="s">
        <v>1197</v>
      </c>
      <c r="C415" s="441"/>
      <c r="D415" s="123" t="s">
        <v>1156</v>
      </c>
      <c r="E415" s="78"/>
      <c r="F415" s="391"/>
      <c r="G415" s="78"/>
      <c r="H415" s="423"/>
    </row>
    <row r="416" spans="1:8" customFormat="1" ht="38.25">
      <c r="A416" s="125"/>
      <c r="B416" s="168" t="s">
        <v>1265</v>
      </c>
      <c r="C416" s="441"/>
      <c r="D416" s="123" t="s">
        <v>1156</v>
      </c>
      <c r="E416" s="78"/>
      <c r="F416" s="391"/>
      <c r="G416" s="78"/>
      <c r="H416" s="423"/>
    </row>
    <row r="417" spans="1:8" customFormat="1" ht="15">
      <c r="A417" s="125"/>
      <c r="B417" s="168" t="s">
        <v>1266</v>
      </c>
      <c r="C417" s="441"/>
      <c r="D417" s="123"/>
      <c r="E417" s="78"/>
      <c r="F417" s="391"/>
      <c r="G417" s="78"/>
      <c r="H417" s="423"/>
    </row>
    <row r="418" spans="1:8" customFormat="1" ht="38.25">
      <c r="A418" s="125"/>
      <c r="B418" s="168" t="s">
        <v>1246</v>
      </c>
      <c r="C418" s="441" t="s">
        <v>45</v>
      </c>
      <c r="D418" s="123">
        <v>14</v>
      </c>
      <c r="E418" s="78"/>
      <c r="F418" s="391">
        <f t="shared" ref="F418" si="55">E418*D418</f>
        <v>0</v>
      </c>
      <c r="G418" s="78"/>
      <c r="H418" s="423"/>
    </row>
    <row r="419" spans="1:8" customFormat="1" ht="15">
      <c r="A419" s="125"/>
      <c r="B419" s="168"/>
      <c r="C419" s="441"/>
      <c r="D419" s="123"/>
      <c r="E419" s="78"/>
      <c r="F419" s="391"/>
      <c r="G419" s="78"/>
      <c r="H419" s="423"/>
    </row>
    <row r="420" spans="1:8" customFormat="1" ht="15">
      <c r="A420" s="361" t="s">
        <v>2118</v>
      </c>
      <c r="B420" s="168" t="s">
        <v>1197</v>
      </c>
      <c r="C420" s="441"/>
      <c r="D420" s="123" t="s">
        <v>1156</v>
      </c>
      <c r="E420" s="78"/>
      <c r="F420" s="391"/>
      <c r="G420" s="78"/>
      <c r="H420" s="423"/>
    </row>
    <row r="421" spans="1:8" customFormat="1" ht="63.75">
      <c r="A421" s="125"/>
      <c r="B421" s="168" t="s">
        <v>2704</v>
      </c>
      <c r="C421" s="441"/>
      <c r="D421" s="123" t="s">
        <v>1156</v>
      </c>
      <c r="E421" s="78"/>
      <c r="F421" s="391"/>
      <c r="G421" s="78"/>
      <c r="H421" s="423"/>
    </row>
    <row r="422" spans="1:8" customFormat="1" ht="15">
      <c r="A422" s="125"/>
      <c r="B422" s="168" t="s">
        <v>1267</v>
      </c>
      <c r="C422" s="441"/>
      <c r="D422" s="123"/>
      <c r="E422" s="78"/>
      <c r="F422" s="391"/>
      <c r="G422" s="78"/>
      <c r="H422" s="423"/>
    </row>
    <row r="423" spans="1:8" customFormat="1" ht="38.25">
      <c r="A423" s="125"/>
      <c r="B423" s="168" t="s">
        <v>1246</v>
      </c>
      <c r="C423" s="441" t="s">
        <v>45</v>
      </c>
      <c r="D423" s="123">
        <v>6</v>
      </c>
      <c r="E423" s="78"/>
      <c r="F423" s="391">
        <f t="shared" ref="F423" si="56">E423*D423</f>
        <v>0</v>
      </c>
      <c r="G423" s="78"/>
      <c r="H423" s="423"/>
    </row>
    <row r="424" spans="1:8" customFormat="1" ht="15">
      <c r="A424" s="125"/>
      <c r="B424" s="168"/>
      <c r="C424" s="441"/>
      <c r="D424" s="123"/>
      <c r="E424" s="78"/>
      <c r="F424" s="391"/>
      <c r="G424" s="78"/>
      <c r="H424" s="423"/>
    </row>
    <row r="425" spans="1:8" customFormat="1" ht="15">
      <c r="A425" s="361" t="s">
        <v>2119</v>
      </c>
      <c r="B425" s="168" t="s">
        <v>1197</v>
      </c>
      <c r="C425" s="441"/>
      <c r="D425" s="123" t="s">
        <v>1156</v>
      </c>
      <c r="E425" s="78"/>
      <c r="F425" s="391"/>
      <c r="G425" s="78"/>
      <c r="H425" s="423"/>
    </row>
    <row r="426" spans="1:8" customFormat="1" ht="25.5">
      <c r="A426" s="125"/>
      <c r="B426" s="168" t="s">
        <v>1268</v>
      </c>
      <c r="C426" s="441"/>
      <c r="D426" s="123" t="s">
        <v>1156</v>
      </c>
      <c r="E426" s="78"/>
      <c r="F426" s="391"/>
      <c r="G426" s="78"/>
      <c r="H426" s="423"/>
    </row>
    <row r="427" spans="1:8" customFormat="1" ht="15">
      <c r="A427" s="125"/>
      <c r="B427" s="168"/>
      <c r="C427" s="441" t="s">
        <v>45</v>
      </c>
      <c r="D427" s="123">
        <v>16</v>
      </c>
      <c r="E427" s="78"/>
      <c r="F427" s="391">
        <f t="shared" ref="F427" si="57">E427*D427</f>
        <v>0</v>
      </c>
      <c r="G427" s="78"/>
      <c r="H427" s="423"/>
    </row>
    <row r="428" spans="1:8" customFormat="1" ht="15">
      <c r="A428" s="125"/>
      <c r="B428" s="168"/>
      <c r="C428" s="441"/>
      <c r="D428" s="123"/>
      <c r="E428" s="78"/>
      <c r="F428" s="391"/>
      <c r="G428" s="78"/>
      <c r="H428" s="423"/>
    </row>
    <row r="429" spans="1:8" customFormat="1" ht="15">
      <c r="A429" s="411" t="s">
        <v>2120</v>
      </c>
      <c r="B429" s="168" t="s">
        <v>1197</v>
      </c>
      <c r="C429" s="441"/>
      <c r="D429" s="123" t="s">
        <v>1156</v>
      </c>
      <c r="E429" s="78"/>
      <c r="F429" s="391"/>
      <c r="G429" s="78"/>
      <c r="H429" s="423"/>
    </row>
    <row r="430" spans="1:8" customFormat="1" ht="63.75">
      <c r="A430" s="125"/>
      <c r="B430" s="168" t="s">
        <v>2703</v>
      </c>
      <c r="C430" s="441"/>
      <c r="D430" s="123" t="s">
        <v>1156</v>
      </c>
      <c r="E430" s="78"/>
      <c r="F430" s="391"/>
      <c r="G430" s="78"/>
      <c r="H430" s="423"/>
    </row>
    <row r="431" spans="1:8" customFormat="1" ht="38.25">
      <c r="A431" s="125"/>
      <c r="B431" s="168" t="s">
        <v>1246</v>
      </c>
      <c r="C431" s="441" t="s">
        <v>45</v>
      </c>
      <c r="D431" s="123">
        <v>16</v>
      </c>
      <c r="E431" s="78"/>
      <c r="F431" s="391">
        <f t="shared" ref="F431" si="58">E431*D431</f>
        <v>0</v>
      </c>
      <c r="G431" s="78"/>
      <c r="H431" s="423"/>
    </row>
    <row r="432" spans="1:8" customFormat="1" ht="15">
      <c r="A432" s="125"/>
      <c r="B432" s="168"/>
      <c r="C432" s="441"/>
      <c r="D432" s="123"/>
      <c r="E432" s="78"/>
      <c r="F432" s="391"/>
      <c r="G432" s="78"/>
      <c r="H432" s="423"/>
    </row>
    <row r="433" spans="1:8" customFormat="1" ht="15">
      <c r="A433" s="411" t="s">
        <v>2121</v>
      </c>
      <c r="B433" s="168" t="s">
        <v>1197</v>
      </c>
      <c r="C433" s="441"/>
      <c r="D433" s="123"/>
      <c r="E433" s="78"/>
      <c r="F433" s="391"/>
      <c r="G433" s="78"/>
      <c r="H433" s="423"/>
    </row>
    <row r="434" spans="1:8" customFormat="1" ht="178.5">
      <c r="A434" s="125"/>
      <c r="B434" s="168" t="s">
        <v>2238</v>
      </c>
      <c r="C434" s="441"/>
      <c r="D434" s="123" t="s">
        <v>1156</v>
      </c>
      <c r="E434" s="78"/>
      <c r="F434" s="391"/>
      <c r="G434" s="78"/>
      <c r="H434" s="423"/>
    </row>
    <row r="435" spans="1:8" customFormat="1" ht="38.25">
      <c r="A435" s="125"/>
      <c r="B435" s="168" t="s">
        <v>1246</v>
      </c>
      <c r="C435" s="441" t="s">
        <v>45</v>
      </c>
      <c r="D435" s="123">
        <v>1</v>
      </c>
      <c r="E435" s="78"/>
      <c r="F435" s="391">
        <f t="shared" ref="F435" si="59">E435*D435</f>
        <v>0</v>
      </c>
      <c r="G435" s="78"/>
      <c r="H435" s="423"/>
    </row>
    <row r="436" spans="1:8" customFormat="1" ht="15">
      <c r="A436" s="125"/>
      <c r="B436" s="168"/>
      <c r="C436" s="441"/>
      <c r="D436" s="123" t="s">
        <v>1156</v>
      </c>
      <c r="E436" s="78"/>
      <c r="F436" s="391"/>
      <c r="G436" s="78"/>
      <c r="H436" s="423"/>
    </row>
    <row r="437" spans="1:8" customFormat="1" ht="51">
      <c r="A437" s="361" t="s">
        <v>2122</v>
      </c>
      <c r="B437" s="168" t="s">
        <v>2625</v>
      </c>
      <c r="C437" s="441"/>
      <c r="D437" s="123" t="s">
        <v>1156</v>
      </c>
      <c r="E437" s="78"/>
      <c r="F437" s="391"/>
      <c r="G437" s="78"/>
      <c r="H437" s="423"/>
    </row>
    <row r="438" spans="1:8" customFormat="1" ht="15">
      <c r="A438" s="125"/>
      <c r="B438" s="168" t="s">
        <v>1269</v>
      </c>
      <c r="C438" s="441" t="s">
        <v>120</v>
      </c>
      <c r="D438" s="123">
        <v>41</v>
      </c>
      <c r="E438" s="78"/>
      <c r="F438" s="391">
        <f t="shared" ref="F438:F441" si="60">E438*D438</f>
        <v>0</v>
      </c>
      <c r="G438" s="78"/>
      <c r="H438" s="423"/>
    </row>
    <row r="439" spans="1:8" customFormat="1" ht="15">
      <c r="A439" s="125"/>
      <c r="B439" s="168" t="s">
        <v>1270</v>
      </c>
      <c r="C439" s="441" t="s">
        <v>120</v>
      </c>
      <c r="D439" s="123">
        <v>25</v>
      </c>
      <c r="E439" s="78"/>
      <c r="F439" s="391">
        <f t="shared" si="60"/>
        <v>0</v>
      </c>
      <c r="G439" s="78"/>
      <c r="H439" s="423"/>
    </row>
    <row r="440" spans="1:8" customFormat="1" ht="15">
      <c r="A440" s="125"/>
      <c r="B440" s="168" t="s">
        <v>1271</v>
      </c>
      <c r="C440" s="441" t="s">
        <v>120</v>
      </c>
      <c r="D440" s="123">
        <v>15</v>
      </c>
      <c r="E440" s="78"/>
      <c r="F440" s="391">
        <f t="shared" si="60"/>
        <v>0</v>
      </c>
      <c r="G440" s="78"/>
      <c r="H440" s="423"/>
    </row>
    <row r="441" spans="1:8" customFormat="1" ht="15">
      <c r="A441" s="125"/>
      <c r="B441" s="168" t="s">
        <v>1272</v>
      </c>
      <c r="C441" s="441" t="s">
        <v>120</v>
      </c>
      <c r="D441" s="123">
        <v>10</v>
      </c>
      <c r="E441" s="78"/>
      <c r="F441" s="391">
        <f t="shared" si="60"/>
        <v>0</v>
      </c>
      <c r="G441" s="78"/>
      <c r="H441" s="423"/>
    </row>
    <row r="442" spans="1:8" customFormat="1" ht="15">
      <c r="A442" s="125"/>
      <c r="B442" s="168"/>
      <c r="C442" s="441"/>
      <c r="D442" s="123"/>
      <c r="E442" s="78"/>
      <c r="F442" s="391"/>
      <c r="G442" s="78"/>
      <c r="H442" s="423"/>
    </row>
    <row r="443" spans="1:8" customFormat="1" ht="162.75" customHeight="1">
      <c r="A443" s="361" t="s">
        <v>2123</v>
      </c>
      <c r="B443" s="168" t="s">
        <v>1273</v>
      </c>
      <c r="C443" s="441"/>
      <c r="D443" s="123"/>
      <c r="E443" s="78"/>
      <c r="F443" s="391"/>
      <c r="G443" s="78"/>
      <c r="H443" s="423"/>
    </row>
    <row r="444" spans="1:8" customFormat="1" ht="15">
      <c r="A444" s="125"/>
      <c r="B444" s="168" t="s">
        <v>1269</v>
      </c>
      <c r="C444" s="441" t="s">
        <v>120</v>
      </c>
      <c r="D444" s="123">
        <v>41</v>
      </c>
      <c r="E444" s="78"/>
      <c r="F444" s="391">
        <f t="shared" ref="F444" si="61">E444*D444</f>
        <v>0</v>
      </c>
      <c r="G444" s="78"/>
      <c r="H444" s="423"/>
    </row>
    <row r="445" spans="1:8" customFormat="1" ht="15">
      <c r="A445" s="125"/>
      <c r="B445" s="168"/>
      <c r="C445" s="441"/>
      <c r="D445" s="123"/>
      <c r="E445" s="78"/>
      <c r="F445" s="391"/>
      <c r="G445" s="78"/>
      <c r="H445" s="423"/>
    </row>
    <row r="446" spans="1:8" customFormat="1" ht="162.75">
      <c r="A446" s="361" t="s">
        <v>2124</v>
      </c>
      <c r="B446" s="168" t="s">
        <v>2125</v>
      </c>
      <c r="C446" s="441"/>
      <c r="D446" s="123"/>
      <c r="E446" s="78"/>
      <c r="F446" s="391"/>
      <c r="G446" s="78"/>
      <c r="H446" s="423"/>
    </row>
    <row r="447" spans="1:8" customFormat="1" ht="15">
      <c r="A447" s="125"/>
      <c r="B447" s="168" t="s">
        <v>1270</v>
      </c>
      <c r="C447" s="441" t="s">
        <v>120</v>
      </c>
      <c r="D447" s="123">
        <v>25</v>
      </c>
      <c r="E447" s="78"/>
      <c r="F447" s="391">
        <f t="shared" ref="F447:F449" si="62">E447*D447</f>
        <v>0</v>
      </c>
      <c r="G447" s="78"/>
      <c r="H447" s="423"/>
    </row>
    <row r="448" spans="1:8" customFormat="1" ht="15">
      <c r="A448" s="125"/>
      <c r="B448" s="168" t="s">
        <v>1271</v>
      </c>
      <c r="C448" s="441" t="s">
        <v>120</v>
      </c>
      <c r="D448" s="123">
        <v>15</v>
      </c>
      <c r="E448" s="78"/>
      <c r="F448" s="391">
        <f t="shared" si="62"/>
        <v>0</v>
      </c>
      <c r="G448" s="78"/>
      <c r="H448" s="423"/>
    </row>
    <row r="449" spans="1:8" customFormat="1" ht="15">
      <c r="A449" s="125"/>
      <c r="B449" s="168" t="s">
        <v>1272</v>
      </c>
      <c r="C449" s="441" t="s">
        <v>120</v>
      </c>
      <c r="D449" s="123">
        <v>10</v>
      </c>
      <c r="E449" s="78"/>
      <c r="F449" s="391">
        <f t="shared" si="62"/>
        <v>0</v>
      </c>
      <c r="G449" s="78"/>
      <c r="H449" s="423"/>
    </row>
    <row r="450" spans="1:8" customFormat="1" ht="15">
      <c r="A450" s="125"/>
      <c r="B450" s="168"/>
      <c r="C450" s="441"/>
      <c r="D450" s="123" t="s">
        <v>1156</v>
      </c>
      <c r="E450" s="78"/>
      <c r="F450" s="391"/>
      <c r="G450" s="78"/>
      <c r="H450" s="423"/>
    </row>
    <row r="451" spans="1:8" customFormat="1" ht="15">
      <c r="A451" s="361" t="s">
        <v>2126</v>
      </c>
      <c r="B451" s="168" t="s">
        <v>1197</v>
      </c>
      <c r="C451" s="441"/>
      <c r="D451" s="123"/>
      <c r="E451" s="78"/>
      <c r="F451" s="391"/>
      <c r="G451" s="78"/>
      <c r="H451" s="423"/>
    </row>
    <row r="452" spans="1:8" customFormat="1" ht="38.25">
      <c r="A452" s="125"/>
      <c r="B452" s="168" t="s">
        <v>1274</v>
      </c>
      <c r="C452" s="441" t="s">
        <v>331</v>
      </c>
      <c r="D452" s="123">
        <v>40</v>
      </c>
      <c r="E452" s="78"/>
      <c r="F452" s="391">
        <f t="shared" ref="F452" si="63">E452*D452</f>
        <v>0</v>
      </c>
      <c r="G452" s="78"/>
      <c r="H452" s="423"/>
    </row>
    <row r="453" spans="1:8" customFormat="1" ht="15">
      <c r="A453" s="125"/>
      <c r="B453" s="168"/>
      <c r="C453" s="441"/>
      <c r="D453" s="123" t="s">
        <v>1156</v>
      </c>
      <c r="E453" s="78"/>
      <c r="F453" s="391"/>
      <c r="G453" s="78"/>
      <c r="H453" s="423"/>
    </row>
    <row r="454" spans="1:8" customFormat="1" ht="38.25">
      <c r="A454" s="361" t="s">
        <v>2127</v>
      </c>
      <c r="B454" s="168" t="s">
        <v>2239</v>
      </c>
      <c r="C454" s="441"/>
      <c r="D454" s="123" t="s">
        <v>1156</v>
      </c>
      <c r="E454" s="78"/>
      <c r="F454" s="391"/>
      <c r="G454" s="78"/>
      <c r="H454" s="423"/>
    </row>
    <row r="455" spans="1:8" customFormat="1" ht="15">
      <c r="A455" s="125"/>
      <c r="B455" s="168" t="s">
        <v>1275</v>
      </c>
      <c r="C455" s="441" t="s">
        <v>45</v>
      </c>
      <c r="D455" s="123">
        <v>2</v>
      </c>
      <c r="E455" s="78"/>
      <c r="F455" s="391">
        <f t="shared" ref="F455:F456" si="64">E455*D455</f>
        <v>0</v>
      </c>
      <c r="G455" s="78"/>
      <c r="H455" s="423"/>
    </row>
    <row r="456" spans="1:8" customFormat="1" ht="15">
      <c r="A456" s="125"/>
      <c r="B456" s="168" t="s">
        <v>1178</v>
      </c>
      <c r="C456" s="441" t="s">
        <v>45</v>
      </c>
      <c r="D456" s="123">
        <v>2</v>
      </c>
      <c r="E456" s="78"/>
      <c r="F456" s="391">
        <f t="shared" si="64"/>
        <v>0</v>
      </c>
      <c r="G456" s="78"/>
      <c r="H456" s="423"/>
    </row>
    <row r="457" spans="1:8" customFormat="1" ht="15">
      <c r="A457" s="125"/>
      <c r="B457" s="168"/>
      <c r="C457" s="441"/>
      <c r="D457" s="123" t="s">
        <v>1156</v>
      </c>
      <c r="E457" s="78"/>
      <c r="F457" s="391"/>
      <c r="G457" s="78"/>
      <c r="H457" s="423"/>
    </row>
    <row r="458" spans="1:8" customFormat="1" ht="63.75">
      <c r="A458" s="361" t="s">
        <v>2128</v>
      </c>
      <c r="B458" s="168" t="s">
        <v>1276</v>
      </c>
      <c r="C458" s="441" t="s">
        <v>70</v>
      </c>
      <c r="D458" s="123">
        <v>1</v>
      </c>
      <c r="E458" s="78"/>
      <c r="F458" s="391">
        <f t="shared" ref="F458" si="65">E458*D458</f>
        <v>0</v>
      </c>
      <c r="G458" s="78"/>
      <c r="H458" s="423"/>
    </row>
    <row r="459" spans="1:8" customFormat="1" ht="15">
      <c r="A459" s="125"/>
      <c r="B459" s="168"/>
      <c r="C459" s="441"/>
      <c r="D459" s="123" t="s">
        <v>1156</v>
      </c>
      <c r="E459" s="78"/>
      <c r="F459" s="391"/>
      <c r="G459" s="78"/>
      <c r="H459" s="423"/>
    </row>
    <row r="460" spans="1:8" customFormat="1" ht="63.75">
      <c r="A460" s="361" t="s">
        <v>2129</v>
      </c>
      <c r="B460" s="168" t="s">
        <v>1277</v>
      </c>
      <c r="C460" s="441" t="s">
        <v>70</v>
      </c>
      <c r="D460" s="123">
        <v>1</v>
      </c>
      <c r="E460" s="78"/>
      <c r="F460" s="391">
        <f t="shared" ref="F460" si="66">E460*D460</f>
        <v>0</v>
      </c>
      <c r="G460" s="78"/>
      <c r="H460" s="423"/>
    </row>
    <row r="461" spans="1:8" customFormat="1" ht="15">
      <c r="A461" s="125"/>
      <c r="B461" s="168"/>
      <c r="C461" s="441"/>
      <c r="D461" s="123" t="s">
        <v>1156</v>
      </c>
      <c r="E461" s="78"/>
      <c r="F461" s="391"/>
      <c r="G461" s="78"/>
      <c r="H461" s="423"/>
    </row>
    <row r="462" spans="1:8" customFormat="1" ht="63.75">
      <c r="A462" s="361" t="s">
        <v>2130</v>
      </c>
      <c r="B462" s="168" t="s">
        <v>1278</v>
      </c>
      <c r="C462" s="441" t="s">
        <v>70</v>
      </c>
      <c r="D462" s="123">
        <v>1</v>
      </c>
      <c r="E462" s="78"/>
      <c r="F462" s="391">
        <f t="shared" ref="F462" si="67">E462*D462</f>
        <v>0</v>
      </c>
      <c r="G462" s="78"/>
      <c r="H462" s="423"/>
    </row>
    <row r="463" spans="1:8" customFormat="1" ht="15">
      <c r="A463" s="125"/>
      <c r="B463" s="168"/>
      <c r="C463" s="441"/>
      <c r="D463" s="123" t="s">
        <v>1156</v>
      </c>
      <c r="E463" s="78"/>
      <c r="F463" s="391"/>
      <c r="G463" s="78"/>
      <c r="H463" s="423"/>
    </row>
    <row r="464" spans="1:8" customFormat="1" ht="63.75">
      <c r="A464" s="361" t="s">
        <v>2131</v>
      </c>
      <c r="B464" s="168" t="s">
        <v>1279</v>
      </c>
      <c r="C464" s="441" t="s">
        <v>70</v>
      </c>
      <c r="D464" s="123">
        <v>1</v>
      </c>
      <c r="E464" s="78"/>
      <c r="F464" s="391">
        <f t="shared" ref="F464" si="68">E464*D464</f>
        <v>0</v>
      </c>
      <c r="G464" s="78"/>
      <c r="H464" s="423"/>
    </row>
    <row r="465" spans="1:8" customFormat="1" ht="15">
      <c r="A465" s="125"/>
      <c r="B465" s="168"/>
      <c r="C465" s="276"/>
      <c r="D465" s="308"/>
      <c r="E465" s="287"/>
      <c r="F465" s="395"/>
      <c r="G465" s="78"/>
      <c r="H465" s="423"/>
    </row>
    <row r="466" spans="1:8" customFormat="1" ht="25.5">
      <c r="A466" s="361" t="s">
        <v>2132</v>
      </c>
      <c r="B466" s="168" t="s">
        <v>1280</v>
      </c>
      <c r="C466" s="441"/>
      <c r="D466" s="123" t="s">
        <v>1156</v>
      </c>
      <c r="E466" s="78"/>
      <c r="F466" s="391"/>
      <c r="G466" s="78"/>
      <c r="H466" s="423"/>
    </row>
    <row r="467" spans="1:8" customFormat="1" ht="15">
      <c r="A467" s="125"/>
      <c r="B467" s="168" t="s">
        <v>1281</v>
      </c>
      <c r="C467" s="441" t="s">
        <v>70</v>
      </c>
      <c r="D467" s="123">
        <v>2</v>
      </c>
      <c r="E467" s="78"/>
      <c r="F467" s="391">
        <f t="shared" ref="F467:F469" si="69">E467*D467</f>
        <v>0</v>
      </c>
      <c r="G467" s="78"/>
      <c r="H467" s="423"/>
    </row>
    <row r="468" spans="1:8" customFormat="1" ht="15">
      <c r="A468" s="125"/>
      <c r="B468" s="168" t="s">
        <v>1282</v>
      </c>
      <c r="C468" s="441" t="s">
        <v>70</v>
      </c>
      <c r="D468" s="123">
        <v>4</v>
      </c>
      <c r="E468" s="78"/>
      <c r="F468" s="391">
        <f t="shared" si="69"/>
        <v>0</v>
      </c>
      <c r="G468" s="78"/>
      <c r="H468" s="423"/>
    </row>
    <row r="469" spans="1:8" customFormat="1" ht="15">
      <c r="A469" s="125"/>
      <c r="B469" s="168" t="s">
        <v>1283</v>
      </c>
      <c r="C469" s="441" t="s">
        <v>70</v>
      </c>
      <c r="D469" s="123">
        <v>2</v>
      </c>
      <c r="E469" s="78"/>
      <c r="F469" s="391">
        <f t="shared" si="69"/>
        <v>0</v>
      </c>
      <c r="G469" s="78"/>
      <c r="H469" s="423"/>
    </row>
    <row r="470" spans="1:8" customFormat="1" ht="15">
      <c r="A470" s="125"/>
      <c r="B470" s="168"/>
      <c r="C470" s="441"/>
      <c r="D470" s="123" t="s">
        <v>1156</v>
      </c>
      <c r="E470" s="78"/>
      <c r="F470" s="391"/>
      <c r="G470" s="78"/>
      <c r="H470" s="423"/>
    </row>
    <row r="471" spans="1:8" customFormat="1" ht="38.25">
      <c r="A471" s="361" t="s">
        <v>2133</v>
      </c>
      <c r="B471" s="168" t="s">
        <v>2240</v>
      </c>
      <c r="C471" s="441"/>
      <c r="D471" s="123" t="s">
        <v>1156</v>
      </c>
      <c r="E471" s="78"/>
      <c r="F471" s="391"/>
      <c r="G471" s="78"/>
      <c r="H471" s="423"/>
    </row>
    <row r="472" spans="1:8" customFormat="1" ht="15">
      <c r="A472" s="125"/>
      <c r="B472" s="168" t="s">
        <v>1281</v>
      </c>
      <c r="C472" s="441" t="s">
        <v>70</v>
      </c>
      <c r="D472" s="123">
        <v>2</v>
      </c>
      <c r="E472" s="78"/>
      <c r="F472" s="391">
        <f t="shared" ref="F472:F474" si="70">E472*D472</f>
        <v>0</v>
      </c>
      <c r="G472" s="78"/>
      <c r="H472" s="423"/>
    </row>
    <row r="473" spans="1:8" customFormat="1" ht="15">
      <c r="A473" s="125"/>
      <c r="B473" s="168" t="s">
        <v>1282</v>
      </c>
      <c r="C473" s="441" t="s">
        <v>70</v>
      </c>
      <c r="D473" s="123">
        <v>2</v>
      </c>
      <c r="E473" s="78"/>
      <c r="F473" s="391">
        <f t="shared" si="70"/>
        <v>0</v>
      </c>
      <c r="G473" s="78"/>
      <c r="H473" s="423"/>
    </row>
    <row r="474" spans="1:8" customFormat="1" ht="15">
      <c r="A474" s="125"/>
      <c r="B474" s="168" t="s">
        <v>1283</v>
      </c>
      <c r="C474" s="441" t="s">
        <v>70</v>
      </c>
      <c r="D474" s="123">
        <v>2</v>
      </c>
      <c r="E474" s="78"/>
      <c r="F474" s="391">
        <f t="shared" si="70"/>
        <v>0</v>
      </c>
      <c r="G474" s="78"/>
      <c r="H474" s="423"/>
    </row>
    <row r="475" spans="1:8" customFormat="1" ht="15">
      <c r="A475" s="125"/>
      <c r="B475" s="168"/>
      <c r="C475" s="441"/>
      <c r="D475" s="123" t="s">
        <v>1156</v>
      </c>
      <c r="E475" s="78"/>
      <c r="F475" s="391"/>
      <c r="G475" s="78"/>
      <c r="H475" s="423"/>
    </row>
    <row r="476" spans="1:8" customFormat="1" ht="25.5">
      <c r="A476" s="361" t="s">
        <v>2134</v>
      </c>
      <c r="B476" s="168" t="s">
        <v>1284</v>
      </c>
      <c r="C476" s="441" t="s">
        <v>70</v>
      </c>
      <c r="D476" s="123">
        <v>1</v>
      </c>
      <c r="E476" s="78"/>
      <c r="F476" s="391">
        <f t="shared" ref="F476" si="71">E476*D476</f>
        <v>0</v>
      </c>
      <c r="G476" s="78"/>
      <c r="H476" s="423"/>
    </row>
    <row r="477" spans="1:8" customFormat="1" ht="15">
      <c r="A477" s="125"/>
      <c r="B477" s="168"/>
      <c r="C477" s="441"/>
      <c r="D477" s="123" t="s">
        <v>1156</v>
      </c>
      <c r="E477" s="78"/>
      <c r="F477" s="391"/>
      <c r="G477" s="78"/>
      <c r="H477" s="423"/>
    </row>
    <row r="478" spans="1:8" customFormat="1" ht="38.25">
      <c r="A478" s="361" t="s">
        <v>2135</v>
      </c>
      <c r="B478" s="741" t="s">
        <v>1285</v>
      </c>
      <c r="C478" s="441" t="s">
        <v>70</v>
      </c>
      <c r="D478" s="123">
        <v>1</v>
      </c>
      <c r="E478" s="78"/>
      <c r="F478" s="391">
        <f t="shared" ref="F478" si="72">E478*D478</f>
        <v>0</v>
      </c>
      <c r="G478" s="78"/>
      <c r="H478" s="423"/>
    </row>
    <row r="479" spans="1:8" customFormat="1" ht="15">
      <c r="A479" s="125"/>
      <c r="B479" s="741"/>
      <c r="C479" s="441"/>
      <c r="D479" s="123" t="s">
        <v>1156</v>
      </c>
      <c r="E479" s="78"/>
      <c r="F479" s="391"/>
      <c r="G479" s="78"/>
      <c r="H479" s="423"/>
    </row>
    <row r="480" spans="1:8" customFormat="1" ht="63.75">
      <c r="A480" s="361" t="s">
        <v>2136</v>
      </c>
      <c r="B480" s="741" t="s">
        <v>1286</v>
      </c>
      <c r="C480" s="441" t="s">
        <v>70</v>
      </c>
      <c r="D480" s="123">
        <v>1</v>
      </c>
      <c r="E480" s="78"/>
      <c r="F480" s="391">
        <f t="shared" ref="F480" si="73">E480*D480</f>
        <v>0</v>
      </c>
      <c r="G480" s="78"/>
      <c r="H480" s="423"/>
    </row>
    <row r="481" spans="1:8" customFormat="1" ht="15">
      <c r="A481" s="125"/>
      <c r="B481" s="741"/>
      <c r="C481" s="441"/>
      <c r="D481" s="123" t="s">
        <v>1156</v>
      </c>
      <c r="E481" s="78"/>
      <c r="F481" s="391"/>
      <c r="G481" s="78"/>
      <c r="H481" s="423"/>
    </row>
    <row r="482" spans="1:8" customFormat="1" ht="38.25">
      <c r="A482" s="361" t="s">
        <v>2137</v>
      </c>
      <c r="B482" s="741" t="s">
        <v>1287</v>
      </c>
      <c r="C482" s="441" t="s">
        <v>70</v>
      </c>
      <c r="D482" s="123">
        <v>1</v>
      </c>
      <c r="E482" s="78"/>
      <c r="F482" s="391">
        <f t="shared" ref="F482" si="74">E482*D482</f>
        <v>0</v>
      </c>
      <c r="G482" s="78"/>
      <c r="H482" s="423"/>
    </row>
    <row r="483" spans="1:8" customFormat="1" ht="15">
      <c r="A483" s="125"/>
      <c r="B483" s="168"/>
      <c r="C483" s="441"/>
      <c r="D483" s="123" t="s">
        <v>1156</v>
      </c>
      <c r="E483" s="78"/>
      <c r="F483" s="391"/>
      <c r="G483" s="78"/>
      <c r="H483" s="423"/>
    </row>
    <row r="484" spans="1:8" customFormat="1" ht="51">
      <c r="A484" s="361" t="s">
        <v>2138</v>
      </c>
      <c r="B484" s="168" t="s">
        <v>1288</v>
      </c>
      <c r="C484" s="441"/>
      <c r="D484" s="123" t="s">
        <v>1156</v>
      </c>
      <c r="E484" s="78"/>
      <c r="F484" s="391"/>
      <c r="G484" s="828"/>
      <c r="H484" s="849"/>
    </row>
    <row r="485" spans="1:8" customFormat="1" ht="15.75" thickBot="1">
      <c r="A485" s="125"/>
      <c r="B485" s="168" t="s">
        <v>1289</v>
      </c>
      <c r="C485" s="441" t="s">
        <v>70</v>
      </c>
      <c r="D485" s="123">
        <v>1</v>
      </c>
      <c r="E485" s="78"/>
      <c r="F485" s="391">
        <f t="shared" ref="F485" si="75">E485*D485</f>
        <v>0</v>
      </c>
      <c r="G485" s="828"/>
      <c r="H485" s="849"/>
    </row>
    <row r="486" spans="1:8" ht="15.75" thickBot="1">
      <c r="B486" s="293" t="s">
        <v>49</v>
      </c>
      <c r="C486" s="671"/>
      <c r="D486" s="295"/>
      <c r="E486" s="296"/>
      <c r="F486" s="393">
        <f>SUM(F269:F485)</f>
        <v>0</v>
      </c>
      <c r="G486" s="828"/>
      <c r="H486" s="849"/>
    </row>
    <row r="487" spans="1:8" ht="15">
      <c r="E487" s="306"/>
      <c r="G487" s="827"/>
      <c r="H487" s="849"/>
    </row>
    <row r="488" spans="1:8" ht="25.5">
      <c r="A488" s="318" t="s">
        <v>1504</v>
      </c>
      <c r="B488" s="285" t="s">
        <v>1583</v>
      </c>
      <c r="C488" s="441"/>
      <c r="D488" s="123"/>
      <c r="E488" s="78"/>
      <c r="F488" s="391"/>
      <c r="G488" s="828"/>
      <c r="H488" s="849"/>
    </row>
    <row r="489" spans="1:8" ht="15.75">
      <c r="A489" s="369"/>
      <c r="B489" s="370"/>
      <c r="C489" s="441"/>
      <c r="D489" s="123"/>
      <c r="E489" s="78"/>
      <c r="F489" s="391"/>
      <c r="G489" s="78"/>
      <c r="H489" s="423"/>
    </row>
    <row r="490" spans="1:8" ht="51">
      <c r="A490" s="369"/>
      <c r="B490" s="170" t="s">
        <v>1196</v>
      </c>
      <c r="C490" s="441"/>
      <c r="D490" s="123"/>
      <c r="E490" s="78"/>
      <c r="F490" s="391"/>
      <c r="G490" s="78"/>
      <c r="H490" s="423"/>
    </row>
    <row r="491" spans="1:8" ht="15">
      <c r="A491" s="125"/>
      <c r="B491" s="126"/>
      <c r="C491" s="441"/>
      <c r="D491" s="123"/>
      <c r="E491" s="78"/>
      <c r="F491" s="391"/>
      <c r="G491" s="78"/>
      <c r="H491" s="423"/>
    </row>
    <row r="492" spans="1:8" ht="15">
      <c r="A492" s="289" t="s">
        <v>39</v>
      </c>
      <c r="B492" s="290" t="s">
        <v>40</v>
      </c>
      <c r="C492" s="667" t="s">
        <v>41</v>
      </c>
      <c r="D492" s="291" t="s">
        <v>42</v>
      </c>
      <c r="E492" s="297" t="s">
        <v>43</v>
      </c>
      <c r="F492" s="392" t="s">
        <v>44</v>
      </c>
      <c r="G492" s="297"/>
      <c r="H492" s="423"/>
    </row>
    <row r="493" spans="1:8" ht="15">
      <c r="E493" s="306"/>
      <c r="F493" s="391"/>
      <c r="G493" s="306"/>
      <c r="H493" s="423"/>
    </row>
    <row r="494" spans="1:8" customFormat="1" ht="15">
      <c r="A494" s="412" t="s">
        <v>1517</v>
      </c>
      <c r="B494" s="170" t="s">
        <v>1197</v>
      </c>
      <c r="C494" s="276"/>
      <c r="D494" s="308" t="s">
        <v>1156</v>
      </c>
      <c r="E494" s="306"/>
      <c r="F494" s="391"/>
      <c r="G494" s="306"/>
      <c r="H494" s="423"/>
    </row>
    <row r="495" spans="1:8" customFormat="1" ht="63.75">
      <c r="A495" s="292"/>
      <c r="B495" s="170" t="s">
        <v>1290</v>
      </c>
      <c r="C495" s="276"/>
      <c r="D495" s="308"/>
      <c r="E495" s="306"/>
      <c r="F495" s="391"/>
      <c r="G495" s="306"/>
      <c r="H495" s="423"/>
    </row>
    <row r="496" spans="1:8" customFormat="1" ht="51">
      <c r="A496" s="292"/>
      <c r="B496" s="170" t="s">
        <v>1291</v>
      </c>
      <c r="C496" s="276"/>
      <c r="D496" s="308"/>
      <c r="E496" s="306"/>
      <c r="F496" s="391"/>
      <c r="G496" s="306"/>
      <c r="H496" s="423"/>
    </row>
    <row r="497" spans="1:8" customFormat="1" ht="51.75" customHeight="1">
      <c r="A497" s="292"/>
      <c r="B497" s="170" t="s">
        <v>1200</v>
      </c>
      <c r="C497" s="276" t="s">
        <v>45</v>
      </c>
      <c r="D497" s="308">
        <v>2</v>
      </c>
      <c r="E497" s="306"/>
      <c r="F497" s="391">
        <f t="shared" ref="F497" si="76">E497*D497</f>
        <v>0</v>
      </c>
      <c r="G497" s="306"/>
      <c r="H497" s="423"/>
    </row>
    <row r="498" spans="1:8" customFormat="1" ht="15">
      <c r="A498" s="292"/>
      <c r="B498" s="170"/>
      <c r="C498" s="276"/>
      <c r="D498" s="308" t="s">
        <v>1156</v>
      </c>
      <c r="E498" s="306"/>
      <c r="F498" s="391"/>
      <c r="G498" s="306"/>
      <c r="H498" s="423"/>
    </row>
    <row r="499" spans="1:8" customFormat="1" ht="15">
      <c r="A499" s="412" t="s">
        <v>1518</v>
      </c>
      <c r="B499" s="170" t="s">
        <v>1197</v>
      </c>
      <c r="C499" s="276"/>
      <c r="D499" s="308"/>
      <c r="E499" s="306"/>
      <c r="F499" s="391"/>
      <c r="G499" s="306"/>
      <c r="H499" s="423"/>
    </row>
    <row r="500" spans="1:8" customFormat="1" ht="153">
      <c r="A500" s="292"/>
      <c r="B500" s="170" t="s">
        <v>1292</v>
      </c>
      <c r="C500" s="276"/>
      <c r="D500" s="308"/>
      <c r="E500" s="306"/>
      <c r="F500" s="391"/>
      <c r="G500" s="306"/>
      <c r="H500" s="423"/>
    </row>
    <row r="501" spans="1:8" customFormat="1" ht="54.75" customHeight="1">
      <c r="A501" s="292"/>
      <c r="B501" s="170" t="s">
        <v>1200</v>
      </c>
      <c r="C501" s="276" t="s">
        <v>70</v>
      </c>
      <c r="D501" s="308">
        <v>1</v>
      </c>
      <c r="E501" s="306"/>
      <c r="F501" s="391">
        <f t="shared" ref="F501" si="77">E501*D501</f>
        <v>0</v>
      </c>
      <c r="G501" s="306"/>
      <c r="H501" s="423"/>
    </row>
    <row r="502" spans="1:8" customFormat="1" ht="15">
      <c r="A502" s="292"/>
      <c r="B502" s="170"/>
      <c r="C502" s="276"/>
      <c r="D502" s="308" t="s">
        <v>1156</v>
      </c>
      <c r="E502" s="306"/>
      <c r="F502" s="391"/>
      <c r="G502" s="306"/>
      <c r="H502" s="423"/>
    </row>
    <row r="503" spans="1:8" customFormat="1" ht="15">
      <c r="A503" s="412" t="s">
        <v>1519</v>
      </c>
      <c r="B503" s="170" t="s">
        <v>1197</v>
      </c>
      <c r="C503" s="276"/>
      <c r="D503" s="308"/>
      <c r="E503" s="306"/>
      <c r="F503" s="391"/>
      <c r="G503" s="306"/>
      <c r="H503" s="423"/>
    </row>
    <row r="504" spans="1:8" customFormat="1" ht="114.75">
      <c r="A504" s="292"/>
      <c r="B504" s="170" t="s">
        <v>2241</v>
      </c>
      <c r="C504" s="276"/>
      <c r="D504" s="308"/>
      <c r="E504" s="306"/>
      <c r="F504" s="391"/>
      <c r="G504" s="306"/>
      <c r="H504" s="423"/>
    </row>
    <row r="505" spans="1:8" customFormat="1" ht="51">
      <c r="A505" s="292"/>
      <c r="B505" s="170" t="s">
        <v>1200</v>
      </c>
      <c r="C505" s="276" t="s">
        <v>45</v>
      </c>
      <c r="D505" s="308">
        <v>1</v>
      </c>
      <c r="E505" s="306"/>
      <c r="F505" s="391">
        <f t="shared" ref="F505" si="78">E505*D505</f>
        <v>0</v>
      </c>
      <c r="G505" s="306"/>
      <c r="H505" s="423"/>
    </row>
    <row r="506" spans="1:8" customFormat="1" ht="15">
      <c r="A506" s="292"/>
      <c r="B506" s="170"/>
      <c r="C506" s="276"/>
      <c r="D506" s="308" t="s">
        <v>1156</v>
      </c>
      <c r="E506" s="306"/>
      <c r="F506" s="391"/>
      <c r="G506" s="306"/>
      <c r="H506" s="423"/>
    </row>
    <row r="507" spans="1:8" customFormat="1" ht="15">
      <c r="A507" s="412" t="s">
        <v>1520</v>
      </c>
      <c r="B507" s="170" t="s">
        <v>1197</v>
      </c>
      <c r="C507" s="276"/>
      <c r="D507" s="308"/>
      <c r="E507" s="306"/>
      <c r="F507" s="391"/>
      <c r="G507" s="306"/>
      <c r="H507" s="423"/>
    </row>
    <row r="508" spans="1:8" customFormat="1" ht="38.25">
      <c r="A508" s="292"/>
      <c r="B508" s="678" t="s">
        <v>2626</v>
      </c>
      <c r="C508" s="276"/>
      <c r="D508" s="308"/>
      <c r="E508" s="306"/>
      <c r="F508" s="391"/>
      <c r="G508" s="306"/>
      <c r="H508" s="423"/>
    </row>
    <row r="509" spans="1:8" customFormat="1" ht="54" customHeight="1">
      <c r="A509" s="292"/>
      <c r="B509" s="170" t="s">
        <v>1200</v>
      </c>
      <c r="C509" s="276" t="s">
        <v>45</v>
      </c>
      <c r="D509" s="308">
        <v>1</v>
      </c>
      <c r="E509" s="306"/>
      <c r="F509" s="391">
        <f t="shared" ref="F509" si="79">E509*D509</f>
        <v>0</v>
      </c>
      <c r="G509" s="306"/>
      <c r="H509" s="423"/>
    </row>
    <row r="510" spans="1:8" customFormat="1" ht="15">
      <c r="A510" s="292"/>
      <c r="B510" s="170"/>
      <c r="C510" s="276"/>
      <c r="D510" s="308" t="s">
        <v>1156</v>
      </c>
      <c r="E510" s="306"/>
      <c r="F510" s="391"/>
      <c r="G510" s="306"/>
      <c r="H510" s="423"/>
    </row>
    <row r="511" spans="1:8" customFormat="1" ht="15">
      <c r="A511" s="412" t="s">
        <v>1521</v>
      </c>
      <c r="B511" s="170" t="s">
        <v>1197</v>
      </c>
      <c r="C511" s="276"/>
      <c r="D511" s="308"/>
      <c r="E511" s="306"/>
      <c r="F511" s="391"/>
      <c r="G511" s="306"/>
      <c r="H511" s="423"/>
    </row>
    <row r="512" spans="1:8" customFormat="1" ht="54.75" customHeight="1">
      <c r="A512" s="292"/>
      <c r="B512" s="170" t="s">
        <v>1293</v>
      </c>
      <c r="C512" s="276"/>
      <c r="D512" s="308"/>
      <c r="E512" s="306"/>
      <c r="F512" s="391"/>
      <c r="G512" s="306"/>
      <c r="H512" s="423"/>
    </row>
    <row r="513" spans="1:8" customFormat="1" ht="51" customHeight="1">
      <c r="A513" s="292"/>
      <c r="B513" s="170" t="s">
        <v>1200</v>
      </c>
      <c r="C513" s="276" t="s">
        <v>45</v>
      </c>
      <c r="D513" s="308">
        <v>3</v>
      </c>
      <c r="E513" s="306"/>
      <c r="F513" s="391">
        <f t="shared" ref="F513" si="80">E513*D513</f>
        <v>0</v>
      </c>
      <c r="G513" s="306"/>
      <c r="H513" s="423"/>
    </row>
    <row r="514" spans="1:8" customFormat="1" ht="15">
      <c r="A514" s="292"/>
      <c r="B514" s="170"/>
      <c r="C514" s="276"/>
      <c r="D514" s="308" t="s">
        <v>1156</v>
      </c>
      <c r="E514" s="306"/>
      <c r="F514" s="391"/>
      <c r="G514" s="306"/>
      <c r="H514" s="423"/>
    </row>
    <row r="515" spans="1:8" customFormat="1" ht="15">
      <c r="A515" s="412" t="s">
        <v>1522</v>
      </c>
      <c r="B515" s="170" t="s">
        <v>1197</v>
      </c>
      <c r="C515" s="276"/>
      <c r="D515" s="308" t="s">
        <v>1156</v>
      </c>
      <c r="E515" s="306"/>
      <c r="F515" s="391"/>
      <c r="G515" s="306"/>
      <c r="H515" s="423"/>
    </row>
    <row r="516" spans="1:8" customFormat="1" ht="140.25">
      <c r="A516" s="292"/>
      <c r="B516" s="170" t="s">
        <v>1294</v>
      </c>
      <c r="C516" s="276"/>
      <c r="D516" s="308"/>
      <c r="E516" s="306"/>
      <c r="F516" s="391"/>
      <c r="G516" s="306"/>
      <c r="H516" s="423"/>
    </row>
    <row r="517" spans="1:8" customFormat="1" ht="55.5" customHeight="1">
      <c r="A517" s="292"/>
      <c r="B517" s="170" t="s">
        <v>1200</v>
      </c>
      <c r="C517" s="276"/>
      <c r="D517" s="308"/>
      <c r="E517" s="306"/>
      <c r="F517" s="391"/>
      <c r="G517" s="306"/>
      <c r="H517" s="423"/>
    </row>
    <row r="518" spans="1:8" customFormat="1" ht="15">
      <c r="A518" s="292"/>
      <c r="B518" s="170" t="s">
        <v>1178</v>
      </c>
      <c r="C518" s="276" t="s">
        <v>70</v>
      </c>
      <c r="D518" s="308">
        <v>1</v>
      </c>
      <c r="E518" s="306"/>
      <c r="F518" s="391">
        <f t="shared" ref="F518" si="81">E518*D518</f>
        <v>0</v>
      </c>
      <c r="G518" s="306"/>
      <c r="H518" s="423"/>
    </row>
    <row r="519" spans="1:8" customFormat="1" ht="15">
      <c r="A519" s="292"/>
      <c r="B519" s="170"/>
      <c r="C519" s="276"/>
      <c r="D519" s="308" t="s">
        <v>1156</v>
      </c>
      <c r="E519" s="306"/>
      <c r="F519" s="391"/>
      <c r="G519" s="306"/>
      <c r="H519" s="423"/>
    </row>
    <row r="520" spans="1:8" customFormat="1" ht="15">
      <c r="A520" s="412" t="s">
        <v>1523</v>
      </c>
      <c r="B520" s="170" t="s">
        <v>1197</v>
      </c>
      <c r="C520" s="276"/>
      <c r="D520" s="308" t="s">
        <v>1156</v>
      </c>
      <c r="E520" s="306"/>
      <c r="F520" s="391"/>
      <c r="G520" s="306"/>
      <c r="H520" s="423"/>
    </row>
    <row r="521" spans="1:8" customFormat="1" ht="65.25" customHeight="1">
      <c r="A521" s="292"/>
      <c r="B521" s="170" t="s">
        <v>1295</v>
      </c>
      <c r="C521" s="276"/>
      <c r="D521" s="308"/>
      <c r="E521" s="306"/>
      <c r="F521" s="391"/>
      <c r="G521" s="306"/>
      <c r="H521" s="423"/>
    </row>
    <row r="522" spans="1:8" customFormat="1" ht="52.5" customHeight="1">
      <c r="A522" s="292"/>
      <c r="B522" s="170" t="s">
        <v>1200</v>
      </c>
      <c r="C522" s="276" t="s">
        <v>70</v>
      </c>
      <c r="D522" s="308">
        <v>1</v>
      </c>
      <c r="E522" s="306"/>
      <c r="F522" s="391">
        <f t="shared" ref="F522" si="82">E522*D522</f>
        <v>0</v>
      </c>
      <c r="G522" s="306"/>
      <c r="H522" s="423"/>
    </row>
    <row r="523" spans="1:8" customFormat="1" ht="15">
      <c r="A523" s="292"/>
      <c r="B523" s="170"/>
      <c r="C523" s="276"/>
      <c r="D523" s="308" t="s">
        <v>1156</v>
      </c>
      <c r="E523" s="306"/>
      <c r="F523" s="391"/>
      <c r="G523" s="306"/>
      <c r="H523" s="423"/>
    </row>
    <row r="524" spans="1:8" customFormat="1" ht="76.5">
      <c r="A524" s="412" t="s">
        <v>1524</v>
      </c>
      <c r="B524" s="170" t="s">
        <v>1296</v>
      </c>
      <c r="C524" s="276"/>
      <c r="D524" s="308" t="s">
        <v>1156</v>
      </c>
      <c r="E524" s="306"/>
      <c r="F524" s="391"/>
      <c r="G524" s="306"/>
      <c r="H524" s="423"/>
    </row>
    <row r="525" spans="1:8" customFormat="1" ht="15">
      <c r="A525" s="292"/>
      <c r="B525" s="170" t="s">
        <v>1297</v>
      </c>
      <c r="C525" s="441" t="s">
        <v>120</v>
      </c>
      <c r="D525" s="308">
        <v>95</v>
      </c>
      <c r="E525" s="306"/>
      <c r="F525" s="391">
        <f t="shared" ref="F525" si="83">E525*D525</f>
        <v>0</v>
      </c>
      <c r="G525" s="306"/>
      <c r="H525" s="423"/>
    </row>
    <row r="526" spans="1:8" customFormat="1" ht="15">
      <c r="A526" s="292"/>
      <c r="B526" s="170"/>
      <c r="C526" s="276"/>
      <c r="D526" s="308" t="s">
        <v>1156</v>
      </c>
      <c r="E526" s="306"/>
      <c r="F526" s="391"/>
      <c r="G526" s="306"/>
      <c r="H526" s="423"/>
    </row>
    <row r="527" spans="1:8" customFormat="1" ht="25.5">
      <c r="A527" s="412" t="s">
        <v>1525</v>
      </c>
      <c r="B527" s="170" t="s">
        <v>1298</v>
      </c>
      <c r="C527" s="276"/>
      <c r="D527" s="308" t="s">
        <v>1156</v>
      </c>
      <c r="E527" s="306"/>
      <c r="F527" s="391"/>
      <c r="G527" s="306"/>
      <c r="H527" s="423"/>
    </row>
    <row r="528" spans="1:8" customFormat="1" ht="15">
      <c r="A528" s="292"/>
      <c r="B528" s="170" t="s">
        <v>1299</v>
      </c>
      <c r="C528" s="276" t="s">
        <v>45</v>
      </c>
      <c r="D528" s="308">
        <v>2</v>
      </c>
      <c r="E528" s="306"/>
      <c r="F528" s="391">
        <f t="shared" ref="F528" si="84">E528*D528</f>
        <v>0</v>
      </c>
      <c r="G528" s="306"/>
      <c r="H528" s="423"/>
    </row>
    <row r="529" spans="1:8" customFormat="1" ht="15">
      <c r="A529" s="292"/>
      <c r="B529" s="170"/>
      <c r="C529" s="276"/>
      <c r="D529" s="308" t="s">
        <v>1156</v>
      </c>
      <c r="E529" s="306"/>
      <c r="F529" s="391"/>
      <c r="G529" s="306"/>
      <c r="H529" s="423"/>
    </row>
    <row r="530" spans="1:8" customFormat="1" ht="38.25">
      <c r="A530" s="412" t="s">
        <v>1526</v>
      </c>
      <c r="B530" s="170" t="s">
        <v>1300</v>
      </c>
      <c r="C530" s="276" t="s">
        <v>45</v>
      </c>
      <c r="D530" s="308">
        <v>1</v>
      </c>
      <c r="E530" s="306"/>
      <c r="F530" s="391">
        <f t="shared" ref="F530" si="85">E530*D530</f>
        <v>0</v>
      </c>
      <c r="G530" s="306"/>
      <c r="H530" s="423"/>
    </row>
    <row r="531" spans="1:8" customFormat="1" ht="15">
      <c r="A531" s="292"/>
      <c r="B531" s="170"/>
      <c r="C531" s="276"/>
      <c r="D531" s="308" t="s">
        <v>1156</v>
      </c>
      <c r="E531" s="306"/>
      <c r="F531" s="391"/>
      <c r="G531" s="306"/>
      <c r="H531" s="423"/>
    </row>
    <row r="532" spans="1:8" customFormat="1" ht="51">
      <c r="A532" s="412" t="s">
        <v>1527</v>
      </c>
      <c r="B532" s="170" t="s">
        <v>2242</v>
      </c>
      <c r="C532" s="276"/>
      <c r="D532" s="308" t="s">
        <v>1156</v>
      </c>
      <c r="E532" s="306"/>
      <c r="F532" s="391"/>
      <c r="G532" s="306"/>
      <c r="H532" s="423"/>
    </row>
    <row r="533" spans="1:8" customFormat="1" ht="15">
      <c r="A533" s="292"/>
      <c r="B533" s="170" t="s">
        <v>1301</v>
      </c>
      <c r="C533" s="276" t="s">
        <v>70</v>
      </c>
      <c r="D533" s="308">
        <v>2</v>
      </c>
      <c r="E533" s="306"/>
      <c r="F533" s="391">
        <f t="shared" ref="F533" si="86">E533*D533</f>
        <v>0</v>
      </c>
      <c r="G533" s="306"/>
      <c r="H533" s="423"/>
    </row>
    <row r="534" spans="1:8" customFormat="1" ht="15.75" thickBot="1">
      <c r="A534" s="292"/>
      <c r="B534" s="170"/>
      <c r="C534" s="276"/>
      <c r="D534" s="308" t="s">
        <v>1156</v>
      </c>
      <c r="E534" s="306"/>
      <c r="F534" s="391"/>
      <c r="G534" s="827"/>
      <c r="H534" s="423"/>
    </row>
    <row r="535" spans="1:8" ht="15.75" thickBot="1">
      <c r="B535" s="293" t="s">
        <v>49</v>
      </c>
      <c r="C535" s="671"/>
      <c r="D535" s="295"/>
      <c r="E535" s="296"/>
      <c r="F535" s="393">
        <f>SUM(F493:F534)</f>
        <v>0</v>
      </c>
      <c r="G535" s="828"/>
      <c r="H535" s="423"/>
    </row>
    <row r="536" spans="1:8" ht="15">
      <c r="E536" s="306"/>
      <c r="G536" s="827"/>
      <c r="H536" s="423"/>
    </row>
    <row r="537" spans="1:8" ht="15">
      <c r="A537" s="284" t="s">
        <v>1505</v>
      </c>
      <c r="B537" s="285" t="s">
        <v>1584</v>
      </c>
      <c r="C537" s="441"/>
      <c r="D537" s="123"/>
      <c r="E537" s="78"/>
      <c r="F537" s="391"/>
      <c r="G537" s="78"/>
      <c r="H537" s="423"/>
    </row>
    <row r="538" spans="1:8" ht="15.75">
      <c r="A538" s="369"/>
      <c r="B538" s="370"/>
      <c r="C538" s="441"/>
      <c r="D538" s="123"/>
      <c r="E538" s="78"/>
      <c r="F538" s="391"/>
      <c r="G538" s="78"/>
      <c r="H538" s="423"/>
    </row>
    <row r="539" spans="1:8" ht="51">
      <c r="A539" s="369"/>
      <c r="B539" s="126" t="s">
        <v>1196</v>
      </c>
      <c r="C539" s="441"/>
      <c r="D539" s="123"/>
      <c r="E539" s="78"/>
      <c r="F539" s="391"/>
      <c r="G539" s="78"/>
      <c r="H539" s="423"/>
    </row>
    <row r="540" spans="1:8" ht="15">
      <c r="A540" s="125"/>
      <c r="B540" s="126"/>
      <c r="C540" s="441"/>
      <c r="D540" s="123"/>
      <c r="E540" s="78"/>
      <c r="F540" s="391"/>
      <c r="G540" s="78"/>
      <c r="H540" s="423"/>
    </row>
    <row r="541" spans="1:8" ht="15">
      <c r="A541" s="289" t="s">
        <v>39</v>
      </c>
      <c r="B541" s="290" t="s">
        <v>40</v>
      </c>
      <c r="C541" s="667" t="s">
        <v>41</v>
      </c>
      <c r="D541" s="291" t="s">
        <v>42</v>
      </c>
      <c r="E541" s="297" t="s">
        <v>43</v>
      </c>
      <c r="F541" s="392" t="s">
        <v>44</v>
      </c>
      <c r="G541" s="297"/>
      <c r="H541" s="423"/>
    </row>
    <row r="542" spans="1:8" ht="15">
      <c r="E542" s="306"/>
      <c r="F542" s="391"/>
      <c r="G542" s="306"/>
      <c r="H542" s="423"/>
    </row>
    <row r="543" spans="1:8" customFormat="1" ht="15">
      <c r="A543" s="412" t="s">
        <v>1508</v>
      </c>
      <c r="B543" s="170" t="s">
        <v>1302</v>
      </c>
      <c r="C543" s="276"/>
      <c r="D543" s="308" t="s">
        <v>1156</v>
      </c>
      <c r="E543" s="306"/>
      <c r="F543" s="391"/>
      <c r="G543" s="306"/>
      <c r="H543" s="423"/>
    </row>
    <row r="544" spans="1:8" customFormat="1" ht="127.5">
      <c r="A544" s="292"/>
      <c r="B544" s="170" t="s">
        <v>1303</v>
      </c>
      <c r="C544" s="276"/>
      <c r="D544" s="308"/>
      <c r="E544" s="306"/>
      <c r="F544" s="391"/>
      <c r="G544" s="306"/>
      <c r="H544" s="423"/>
    </row>
    <row r="545" spans="1:8" customFormat="1" ht="25.5">
      <c r="A545" s="292"/>
      <c r="B545" s="170" t="s">
        <v>1304</v>
      </c>
      <c r="C545" s="276"/>
      <c r="D545" s="308"/>
      <c r="E545" s="306"/>
      <c r="F545" s="391"/>
      <c r="G545" s="306"/>
      <c r="H545" s="423"/>
    </row>
    <row r="546" spans="1:8" customFormat="1" ht="15">
      <c r="A546" s="292"/>
      <c r="B546" s="170" t="s">
        <v>1305</v>
      </c>
      <c r="C546" s="276"/>
      <c r="D546" s="308"/>
      <c r="E546" s="306"/>
      <c r="F546" s="391"/>
      <c r="G546" s="306"/>
      <c r="H546" s="423"/>
    </row>
    <row r="547" spans="1:8" customFormat="1" ht="15">
      <c r="A547" s="292"/>
      <c r="B547" s="170"/>
      <c r="C547" s="276"/>
      <c r="D547" s="308"/>
      <c r="E547" s="306"/>
      <c r="F547" s="391"/>
      <c r="G547" s="306"/>
      <c r="H547" s="423"/>
    </row>
    <row r="548" spans="1:8" customFormat="1" ht="15">
      <c r="A548" s="292" t="s">
        <v>71</v>
      </c>
      <c r="B548" s="170" t="s">
        <v>1207</v>
      </c>
      <c r="C548" s="276"/>
      <c r="D548" s="308"/>
      <c r="E548" s="306"/>
      <c r="F548" s="391"/>
      <c r="G548" s="306"/>
      <c r="H548" s="423"/>
    </row>
    <row r="549" spans="1:8" customFormat="1" ht="15">
      <c r="A549" s="292"/>
      <c r="B549" s="170" t="s">
        <v>1306</v>
      </c>
      <c r="C549" s="276"/>
      <c r="D549" s="308"/>
      <c r="E549" s="306"/>
      <c r="F549" s="391"/>
      <c r="G549" s="306"/>
      <c r="H549" s="423"/>
    </row>
    <row r="550" spans="1:8" customFormat="1" ht="15">
      <c r="A550" s="292"/>
      <c r="B550" s="170" t="s">
        <v>1307</v>
      </c>
      <c r="C550" s="276"/>
      <c r="D550" s="308"/>
      <c r="E550" s="306"/>
      <c r="F550" s="391"/>
      <c r="G550" s="306"/>
      <c r="H550" s="423"/>
    </row>
    <row r="551" spans="1:8" customFormat="1" ht="15">
      <c r="A551" s="292"/>
      <c r="B551" s="170" t="s">
        <v>1308</v>
      </c>
      <c r="C551" s="276"/>
      <c r="D551" s="308"/>
      <c r="E551" s="306"/>
      <c r="F551" s="391"/>
      <c r="G551" s="306"/>
      <c r="H551" s="423"/>
    </row>
    <row r="552" spans="1:8" customFormat="1" ht="15">
      <c r="A552" s="292"/>
      <c r="B552" s="170" t="s">
        <v>1213</v>
      </c>
      <c r="C552" s="276"/>
      <c r="D552" s="308"/>
      <c r="E552" s="306"/>
      <c r="F552" s="391"/>
      <c r="G552" s="306"/>
      <c r="H552" s="423"/>
    </row>
    <row r="553" spans="1:8" customFormat="1" ht="15">
      <c r="A553" s="292"/>
      <c r="B553" s="170" t="s">
        <v>1309</v>
      </c>
      <c r="C553" s="276"/>
      <c r="D553" s="308"/>
      <c r="E553" s="306"/>
      <c r="F553" s="391"/>
      <c r="G553" s="306"/>
      <c r="H553" s="423"/>
    </row>
    <row r="554" spans="1:8" customFormat="1" ht="15">
      <c r="A554" s="292"/>
      <c r="B554" s="170" t="s">
        <v>1310</v>
      </c>
      <c r="C554" s="276"/>
      <c r="D554" s="308"/>
      <c r="E554" s="306"/>
      <c r="F554" s="391"/>
      <c r="G554" s="306"/>
      <c r="H554" s="423"/>
    </row>
    <row r="555" spans="1:8" customFormat="1" ht="15">
      <c r="A555" s="292"/>
      <c r="B555" s="170" t="s">
        <v>1311</v>
      </c>
      <c r="C555" s="276"/>
      <c r="D555" s="308"/>
      <c r="E555" s="306"/>
      <c r="F555" s="391"/>
      <c r="G555" s="306"/>
      <c r="H555" s="423"/>
    </row>
    <row r="556" spans="1:8" customFormat="1" ht="15">
      <c r="A556" s="292"/>
      <c r="B556" s="170" t="s">
        <v>1312</v>
      </c>
      <c r="C556" s="276"/>
      <c r="D556" s="308"/>
      <c r="E556" s="306"/>
      <c r="F556" s="391"/>
      <c r="G556" s="306"/>
      <c r="H556" s="423"/>
    </row>
    <row r="557" spans="1:8" customFormat="1" ht="15">
      <c r="A557" s="292"/>
      <c r="B557" s="170" t="s">
        <v>1313</v>
      </c>
      <c r="C557" s="276"/>
      <c r="D557" s="308"/>
      <c r="E557" s="306"/>
      <c r="F557" s="391"/>
      <c r="G557" s="306"/>
      <c r="H557" s="423"/>
    </row>
    <row r="558" spans="1:8" customFormat="1" ht="15">
      <c r="A558" s="292"/>
      <c r="B558" s="170" t="s">
        <v>1314</v>
      </c>
      <c r="C558" s="276" t="s">
        <v>45</v>
      </c>
      <c r="D558" s="308">
        <v>1</v>
      </c>
      <c r="E558" s="306"/>
      <c r="F558" s="391">
        <f t="shared" ref="F558" si="87">E558*D558</f>
        <v>0</v>
      </c>
      <c r="G558" s="306"/>
      <c r="H558" s="423"/>
    </row>
    <row r="559" spans="1:8" customFormat="1" ht="15">
      <c r="A559" s="292"/>
      <c r="B559" s="170"/>
      <c r="C559" s="276"/>
      <c r="D559" s="308"/>
      <c r="E559" s="306"/>
      <c r="F559" s="391"/>
      <c r="G559" s="306"/>
      <c r="H559" s="423"/>
    </row>
    <row r="560" spans="1:8" customFormat="1" ht="15">
      <c r="A560" s="292" t="s">
        <v>72</v>
      </c>
      <c r="B560" s="170" t="s">
        <v>1207</v>
      </c>
      <c r="C560" s="276"/>
      <c r="D560" s="308"/>
      <c r="E560" s="306"/>
      <c r="F560" s="391"/>
      <c r="G560" s="306"/>
      <c r="H560" s="423"/>
    </row>
    <row r="561" spans="1:8" customFormat="1" ht="15">
      <c r="A561" s="292"/>
      <c r="B561" s="170" t="s">
        <v>1306</v>
      </c>
      <c r="C561" s="276"/>
      <c r="D561" s="308"/>
      <c r="E561" s="306"/>
      <c r="F561" s="391"/>
      <c r="G561" s="306"/>
      <c r="H561" s="423"/>
    </row>
    <row r="562" spans="1:8" customFormat="1" ht="15">
      <c r="A562" s="292"/>
      <c r="B562" s="170" t="s">
        <v>1315</v>
      </c>
      <c r="C562" s="276"/>
      <c r="D562" s="308"/>
      <c r="E562" s="306"/>
      <c r="F562" s="391"/>
      <c r="G562" s="306"/>
      <c r="H562" s="423"/>
    </row>
    <row r="563" spans="1:8" customFormat="1" ht="15">
      <c r="A563" s="292"/>
      <c r="B563" s="170" t="s">
        <v>1316</v>
      </c>
      <c r="C563" s="276"/>
      <c r="D563" s="308"/>
      <c r="E563" s="306"/>
      <c r="F563" s="391"/>
      <c r="G563" s="306"/>
      <c r="H563" s="423"/>
    </row>
    <row r="564" spans="1:8" customFormat="1" ht="15">
      <c r="A564" s="292"/>
      <c r="B564" s="170" t="s">
        <v>1213</v>
      </c>
      <c r="C564" s="276"/>
      <c r="D564" s="308"/>
      <c r="E564" s="306"/>
      <c r="F564" s="391"/>
      <c r="G564" s="306"/>
      <c r="H564" s="423"/>
    </row>
    <row r="565" spans="1:8" customFormat="1" ht="15">
      <c r="A565" s="292"/>
      <c r="B565" s="170" t="s">
        <v>1309</v>
      </c>
      <c r="C565" s="276"/>
      <c r="D565" s="308"/>
      <c r="E565" s="306"/>
      <c r="F565" s="391"/>
      <c r="G565" s="306"/>
      <c r="H565" s="423"/>
    </row>
    <row r="566" spans="1:8" customFormat="1" ht="15">
      <c r="A566" s="292"/>
      <c r="B566" s="170" t="s">
        <v>1317</v>
      </c>
      <c r="C566" s="276"/>
      <c r="D566" s="308"/>
      <c r="E566" s="306"/>
      <c r="F566" s="391"/>
      <c r="G566" s="306"/>
      <c r="H566" s="423"/>
    </row>
    <row r="567" spans="1:8" customFormat="1" ht="15">
      <c r="A567" s="292"/>
      <c r="B567" s="170" t="s">
        <v>1318</v>
      </c>
      <c r="C567" s="276"/>
      <c r="D567" s="308"/>
      <c r="E567" s="306"/>
      <c r="F567" s="391"/>
      <c r="G567" s="306"/>
      <c r="H567" s="423"/>
    </row>
    <row r="568" spans="1:8" customFormat="1" ht="15">
      <c r="A568" s="292"/>
      <c r="B568" s="170" t="s">
        <v>1312</v>
      </c>
      <c r="C568" s="276"/>
      <c r="D568" s="308"/>
      <c r="E568" s="306"/>
      <c r="F568" s="391"/>
      <c r="G568" s="306"/>
      <c r="H568" s="423"/>
    </row>
    <row r="569" spans="1:8" customFormat="1" ht="15">
      <c r="A569" s="292"/>
      <c r="B569" s="170" t="s">
        <v>1319</v>
      </c>
      <c r="C569" s="276"/>
      <c r="D569" s="308"/>
      <c r="E569" s="306"/>
      <c r="F569" s="391"/>
      <c r="G569" s="306"/>
      <c r="H569" s="423"/>
    </row>
    <row r="570" spans="1:8" customFormat="1" ht="15">
      <c r="A570" s="292"/>
      <c r="B570" s="170" t="s">
        <v>1320</v>
      </c>
      <c r="C570" s="276" t="s">
        <v>45</v>
      </c>
      <c r="D570" s="308">
        <v>5</v>
      </c>
      <c r="E570" s="306"/>
      <c r="F570" s="391">
        <f t="shared" ref="F570" si="88">E570*D570</f>
        <v>0</v>
      </c>
      <c r="G570" s="306"/>
      <c r="H570" s="423"/>
    </row>
    <row r="571" spans="1:8" customFormat="1" ht="15">
      <c r="A571" s="292"/>
      <c r="B571" s="170"/>
      <c r="C571" s="276"/>
      <c r="D571" s="308"/>
      <c r="E571" s="287"/>
      <c r="F571" s="395"/>
      <c r="G571" s="306"/>
      <c r="H571" s="423"/>
    </row>
    <row r="572" spans="1:8" customFormat="1" ht="15">
      <c r="A572" s="292" t="s">
        <v>73</v>
      </c>
      <c r="B572" s="170" t="s">
        <v>1207</v>
      </c>
      <c r="C572" s="276"/>
      <c r="D572" s="308"/>
      <c r="E572" s="306"/>
      <c r="F572" s="391"/>
      <c r="G572" s="306"/>
      <c r="H572" s="423"/>
    </row>
    <row r="573" spans="1:8" customFormat="1" ht="15">
      <c r="A573" s="292"/>
      <c r="B573" s="170" t="s">
        <v>1306</v>
      </c>
      <c r="C573" s="276"/>
      <c r="D573" s="308"/>
      <c r="E573" s="306"/>
      <c r="F573" s="391"/>
      <c r="G573" s="306"/>
      <c r="H573" s="423"/>
    </row>
    <row r="574" spans="1:8" customFormat="1" ht="15">
      <c r="A574" s="292"/>
      <c r="B574" s="170" t="s">
        <v>1321</v>
      </c>
      <c r="C574" s="276"/>
      <c r="D574" s="308"/>
      <c r="E574" s="306"/>
      <c r="F574" s="391"/>
      <c r="G574" s="306"/>
      <c r="H574" s="423"/>
    </row>
    <row r="575" spans="1:8" customFormat="1" ht="15">
      <c r="A575" s="292"/>
      <c r="B575" s="170" t="s">
        <v>1322</v>
      </c>
      <c r="C575" s="276"/>
      <c r="D575" s="308"/>
      <c r="E575" s="306"/>
      <c r="F575" s="391"/>
      <c r="G575" s="306"/>
      <c r="H575" s="423"/>
    </row>
    <row r="576" spans="1:8" customFormat="1" ht="15">
      <c r="A576" s="292"/>
      <c r="B576" s="170" t="s">
        <v>1213</v>
      </c>
      <c r="C576" s="276"/>
      <c r="D576" s="308"/>
      <c r="E576" s="306"/>
      <c r="F576" s="391"/>
      <c r="G576" s="306"/>
      <c r="H576" s="423"/>
    </row>
    <row r="577" spans="1:8" customFormat="1" ht="15">
      <c r="A577" s="292"/>
      <c r="B577" s="170" t="s">
        <v>1309</v>
      </c>
      <c r="C577" s="276"/>
      <c r="D577" s="308"/>
      <c r="E577" s="306"/>
      <c r="F577" s="391"/>
      <c r="G577" s="306"/>
      <c r="H577" s="423"/>
    </row>
    <row r="578" spans="1:8" customFormat="1" ht="15">
      <c r="A578" s="292"/>
      <c r="B578" s="170" t="s">
        <v>1323</v>
      </c>
      <c r="C578" s="276"/>
      <c r="D578" s="308"/>
      <c r="E578" s="306"/>
      <c r="F578" s="391"/>
      <c r="G578" s="306"/>
      <c r="H578" s="423"/>
    </row>
    <row r="579" spans="1:8" customFormat="1" ht="15">
      <c r="A579" s="292"/>
      <c r="B579" s="170" t="s">
        <v>1324</v>
      </c>
      <c r="C579" s="276"/>
      <c r="D579" s="308"/>
      <c r="E579" s="306"/>
      <c r="F579" s="391"/>
      <c r="G579" s="306"/>
      <c r="H579" s="423"/>
    </row>
    <row r="580" spans="1:8" customFormat="1" ht="15">
      <c r="A580" s="292"/>
      <c r="B580" s="170" t="s">
        <v>1312</v>
      </c>
      <c r="C580" s="276"/>
      <c r="D580" s="308"/>
      <c r="E580" s="306"/>
      <c r="F580" s="391"/>
      <c r="G580" s="306"/>
      <c r="H580" s="423"/>
    </row>
    <row r="581" spans="1:8" customFormat="1" ht="15">
      <c r="A581" s="292"/>
      <c r="B581" s="170" t="s">
        <v>1325</v>
      </c>
      <c r="C581" s="276"/>
      <c r="D581" s="308"/>
      <c r="E581" s="306"/>
      <c r="F581" s="391"/>
      <c r="G581" s="306"/>
      <c r="H581" s="423"/>
    </row>
    <row r="582" spans="1:8" customFormat="1" ht="15">
      <c r="A582" s="292"/>
      <c r="B582" s="170" t="s">
        <v>1326</v>
      </c>
      <c r="C582" s="276" t="s">
        <v>45</v>
      </c>
      <c r="D582" s="308">
        <v>2</v>
      </c>
      <c r="E582" s="306"/>
      <c r="F582" s="391">
        <f t="shared" ref="F582" si="89">E582*D582</f>
        <v>0</v>
      </c>
      <c r="G582" s="306"/>
      <c r="H582" s="423"/>
    </row>
    <row r="583" spans="1:8" customFormat="1" ht="15">
      <c r="A583" s="292"/>
      <c r="B583" s="170"/>
      <c r="C583" s="276"/>
      <c r="D583" s="308"/>
      <c r="E583" s="306"/>
      <c r="F583" s="391"/>
      <c r="G583" s="306"/>
      <c r="H583" s="423"/>
    </row>
    <row r="584" spans="1:8" customFormat="1" ht="15">
      <c r="A584" s="292" t="s">
        <v>74</v>
      </c>
      <c r="B584" s="170" t="s">
        <v>1207</v>
      </c>
      <c r="C584" s="276"/>
      <c r="D584" s="308"/>
      <c r="E584" s="306"/>
      <c r="F584" s="391"/>
      <c r="G584" s="306"/>
      <c r="H584" s="423"/>
    </row>
    <row r="585" spans="1:8" customFormat="1" ht="15">
      <c r="A585" s="292"/>
      <c r="B585" s="170" t="s">
        <v>1306</v>
      </c>
      <c r="C585" s="276"/>
      <c r="D585" s="308"/>
      <c r="E585" s="306"/>
      <c r="F585" s="391"/>
      <c r="G585" s="306"/>
      <c r="H585" s="423"/>
    </row>
    <row r="586" spans="1:8" customFormat="1" ht="15">
      <c r="A586" s="292"/>
      <c r="B586" s="170" t="s">
        <v>1327</v>
      </c>
      <c r="C586" s="276"/>
      <c r="D586" s="308"/>
      <c r="E586" s="306"/>
      <c r="F586" s="391"/>
      <c r="G586" s="306"/>
      <c r="H586" s="423"/>
    </row>
    <row r="587" spans="1:8" customFormat="1" ht="15">
      <c r="A587" s="292"/>
      <c r="B587" s="170" t="s">
        <v>1328</v>
      </c>
      <c r="C587" s="276"/>
      <c r="D587" s="308"/>
      <c r="E587" s="306"/>
      <c r="F587" s="391"/>
      <c r="G587" s="306"/>
      <c r="H587" s="423"/>
    </row>
    <row r="588" spans="1:8" customFormat="1" ht="15">
      <c r="A588" s="292"/>
      <c r="B588" s="170" t="s">
        <v>1213</v>
      </c>
      <c r="C588" s="276"/>
      <c r="D588" s="308"/>
      <c r="E588" s="306"/>
      <c r="F588" s="391"/>
      <c r="G588" s="306"/>
      <c r="H588" s="423"/>
    </row>
    <row r="589" spans="1:8" customFormat="1" ht="15">
      <c r="A589" s="292"/>
      <c r="B589" s="170" t="s">
        <v>1309</v>
      </c>
      <c r="C589" s="276"/>
      <c r="D589" s="308"/>
      <c r="E589" s="306"/>
      <c r="F589" s="391"/>
      <c r="G589" s="306"/>
      <c r="H589" s="423"/>
    </row>
    <row r="590" spans="1:8" customFormat="1" ht="15">
      <c r="A590" s="292"/>
      <c r="B590" s="170" t="s">
        <v>1329</v>
      </c>
      <c r="C590" s="276"/>
      <c r="D590" s="308"/>
      <c r="E590" s="306"/>
      <c r="F590" s="391"/>
      <c r="G590" s="306"/>
      <c r="H590" s="423"/>
    </row>
    <row r="591" spans="1:8" customFormat="1" ht="15">
      <c r="A591" s="292"/>
      <c r="B591" s="170" t="s">
        <v>1330</v>
      </c>
      <c r="C591" s="276"/>
      <c r="D591" s="308"/>
      <c r="E591" s="306"/>
      <c r="F591" s="391"/>
      <c r="G591" s="306"/>
      <c r="H591" s="423"/>
    </row>
    <row r="592" spans="1:8" customFormat="1" ht="15">
      <c r="A592" s="292"/>
      <c r="B592" s="170" t="s">
        <v>1312</v>
      </c>
      <c r="C592" s="276"/>
      <c r="D592" s="308"/>
      <c r="E592" s="306"/>
      <c r="F592" s="391"/>
      <c r="G592" s="306"/>
      <c r="H592" s="423"/>
    </row>
    <row r="593" spans="1:8" customFormat="1" ht="15">
      <c r="A593" s="292"/>
      <c r="B593" s="170" t="s">
        <v>1331</v>
      </c>
      <c r="C593" s="276"/>
      <c r="D593" s="308"/>
      <c r="E593" s="306"/>
      <c r="F593" s="391"/>
      <c r="G593" s="306"/>
      <c r="H593" s="423"/>
    </row>
    <row r="594" spans="1:8" customFormat="1" ht="15">
      <c r="A594" s="292"/>
      <c r="B594" s="170" t="s">
        <v>1332</v>
      </c>
      <c r="C594" s="276" t="s">
        <v>45</v>
      </c>
      <c r="D594" s="308">
        <v>4</v>
      </c>
      <c r="E594" s="306"/>
      <c r="F594" s="391">
        <f t="shared" ref="F594" si="90">E594*D594</f>
        <v>0</v>
      </c>
      <c r="G594" s="306"/>
      <c r="H594" s="423"/>
    </row>
    <row r="595" spans="1:8" customFormat="1" ht="15">
      <c r="A595" s="292"/>
      <c r="B595" s="170"/>
      <c r="C595" s="276"/>
      <c r="D595" s="308"/>
      <c r="E595" s="287"/>
      <c r="F595" s="395"/>
      <c r="G595" s="306"/>
      <c r="H595" s="423"/>
    </row>
    <row r="596" spans="1:8" customFormat="1" ht="15">
      <c r="A596" s="412" t="s">
        <v>1509</v>
      </c>
      <c r="B596" s="170" t="s">
        <v>1302</v>
      </c>
      <c r="C596" s="276"/>
      <c r="D596" s="308" t="s">
        <v>1156</v>
      </c>
      <c r="E596" s="306"/>
      <c r="F596" s="391"/>
      <c r="G596" s="306"/>
      <c r="H596" s="423"/>
    </row>
    <row r="597" spans="1:8" customFormat="1" ht="114.75">
      <c r="A597" s="292"/>
      <c r="B597" s="170" t="s">
        <v>1333</v>
      </c>
      <c r="C597" s="276"/>
      <c r="D597" s="308"/>
      <c r="E597" s="306"/>
      <c r="F597" s="391"/>
      <c r="G597" s="306"/>
      <c r="H597" s="423"/>
    </row>
    <row r="598" spans="1:8" customFormat="1" ht="25.5">
      <c r="A598" s="292"/>
      <c r="B598" s="170" t="s">
        <v>1304</v>
      </c>
      <c r="C598" s="276"/>
      <c r="D598" s="308"/>
      <c r="E598" s="306"/>
      <c r="F598" s="391"/>
      <c r="G598" s="306"/>
      <c r="H598" s="423"/>
    </row>
    <row r="599" spans="1:8" customFormat="1" ht="15">
      <c r="A599" s="292"/>
      <c r="B599" s="170" t="s">
        <v>1305</v>
      </c>
      <c r="C599" s="276"/>
      <c r="D599" s="308"/>
      <c r="E599" s="306"/>
      <c r="F599" s="391"/>
      <c r="G599" s="306"/>
      <c r="H599" s="423"/>
    </row>
    <row r="600" spans="1:8" customFormat="1" ht="15">
      <c r="A600" s="292"/>
      <c r="B600" s="170"/>
      <c r="C600" s="276"/>
      <c r="D600" s="308"/>
      <c r="E600" s="306"/>
      <c r="F600" s="391"/>
      <c r="G600" s="306"/>
      <c r="H600" s="423"/>
    </row>
    <row r="601" spans="1:8" customFormat="1" ht="15">
      <c r="A601" s="292" t="s">
        <v>71</v>
      </c>
      <c r="B601" s="170" t="s">
        <v>1207</v>
      </c>
      <c r="C601" s="276"/>
      <c r="D601" s="308"/>
      <c r="E601" s="306"/>
      <c r="F601" s="391"/>
      <c r="G601" s="306"/>
      <c r="H601" s="423"/>
    </row>
    <row r="602" spans="1:8" customFormat="1" ht="15">
      <c r="A602" s="292"/>
      <c r="B602" s="170" t="s">
        <v>1306</v>
      </c>
      <c r="C602" s="276"/>
      <c r="D602" s="308"/>
      <c r="E602" s="306"/>
      <c r="F602" s="391"/>
      <c r="G602" s="306"/>
      <c r="H602" s="423"/>
    </row>
    <row r="603" spans="1:8" customFormat="1" ht="15">
      <c r="A603" s="292"/>
      <c r="B603" s="170" t="s">
        <v>1334</v>
      </c>
      <c r="C603" s="276"/>
      <c r="D603" s="308"/>
      <c r="E603" s="306"/>
      <c r="F603" s="391"/>
      <c r="G603" s="306"/>
      <c r="H603" s="423"/>
    </row>
    <row r="604" spans="1:8" customFormat="1" ht="15">
      <c r="A604" s="292"/>
      <c r="B604" s="170" t="s">
        <v>1335</v>
      </c>
      <c r="C604" s="276"/>
      <c r="D604" s="308"/>
      <c r="E604" s="306"/>
      <c r="F604" s="391"/>
      <c r="G604" s="306"/>
      <c r="H604" s="423"/>
    </row>
    <row r="605" spans="1:8" customFormat="1" ht="15">
      <c r="A605" s="292"/>
      <c r="B605" s="170" t="s">
        <v>1213</v>
      </c>
      <c r="C605" s="276"/>
      <c r="D605" s="308"/>
      <c r="E605" s="306"/>
      <c r="F605" s="391"/>
      <c r="G605" s="306"/>
      <c r="H605" s="423"/>
    </row>
    <row r="606" spans="1:8" customFormat="1" ht="15">
      <c r="A606" s="292"/>
      <c r="B606" s="170" t="s">
        <v>1309</v>
      </c>
      <c r="C606" s="276"/>
      <c r="D606" s="308"/>
      <c r="E606" s="306"/>
      <c r="F606" s="391"/>
      <c r="G606" s="306"/>
      <c r="H606" s="423"/>
    </row>
    <row r="607" spans="1:8" customFormat="1" ht="15">
      <c r="A607" s="292"/>
      <c r="B607" s="170" t="s">
        <v>1336</v>
      </c>
      <c r="C607" s="276"/>
      <c r="D607" s="308"/>
      <c r="E607" s="306"/>
      <c r="F607" s="391"/>
      <c r="G607" s="306"/>
      <c r="H607" s="423"/>
    </row>
    <row r="608" spans="1:8" customFormat="1" ht="15">
      <c r="A608" s="292"/>
      <c r="B608" s="170" t="s">
        <v>1337</v>
      </c>
      <c r="C608" s="276"/>
      <c r="D608" s="308"/>
      <c r="E608" s="306"/>
      <c r="F608" s="391"/>
      <c r="G608" s="306"/>
      <c r="H608" s="423"/>
    </row>
    <row r="609" spans="1:8" customFormat="1" ht="15">
      <c r="A609" s="292"/>
      <c r="B609" s="170" t="s">
        <v>1312</v>
      </c>
      <c r="C609" s="276"/>
      <c r="D609" s="308"/>
      <c r="E609" s="306"/>
      <c r="F609" s="391"/>
      <c r="G609" s="306"/>
      <c r="H609" s="423"/>
    </row>
    <row r="610" spans="1:8" customFormat="1" ht="15">
      <c r="A610" s="292"/>
      <c r="B610" s="170" t="s">
        <v>1338</v>
      </c>
      <c r="C610" s="276"/>
      <c r="D610" s="308"/>
      <c r="E610" s="306"/>
      <c r="F610" s="391"/>
      <c r="G610" s="306"/>
      <c r="H610" s="423"/>
    </row>
    <row r="611" spans="1:8" customFormat="1" ht="15">
      <c r="A611" s="292"/>
      <c r="B611" s="170" t="s">
        <v>1339</v>
      </c>
      <c r="C611" s="276" t="s">
        <v>45</v>
      </c>
      <c r="D611" s="308">
        <v>2</v>
      </c>
      <c r="E611" s="306"/>
      <c r="F611" s="391">
        <f t="shared" ref="F611" si="91">E611*D611</f>
        <v>0</v>
      </c>
      <c r="G611" s="306"/>
      <c r="H611" s="423"/>
    </row>
    <row r="612" spans="1:8" customFormat="1" ht="15">
      <c r="A612" s="292"/>
      <c r="B612" s="170"/>
      <c r="C612" s="276"/>
      <c r="D612" s="308"/>
      <c r="E612" s="306"/>
      <c r="F612" s="391"/>
      <c r="G612" s="306"/>
      <c r="H612" s="423"/>
    </row>
    <row r="613" spans="1:8" customFormat="1" ht="15">
      <c r="A613" s="292" t="s">
        <v>72</v>
      </c>
      <c r="B613" s="170" t="s">
        <v>1207</v>
      </c>
      <c r="C613" s="276"/>
      <c r="D613" s="308"/>
      <c r="E613" s="306"/>
      <c r="F613" s="391"/>
      <c r="G613" s="306"/>
      <c r="H613" s="423"/>
    </row>
    <row r="614" spans="1:8" customFormat="1" ht="15">
      <c r="A614" s="292"/>
      <c r="B614" s="170" t="s">
        <v>1306</v>
      </c>
      <c r="C614" s="276"/>
      <c r="D614" s="308"/>
      <c r="E614" s="306"/>
      <c r="F614" s="391"/>
      <c r="G614" s="306"/>
      <c r="H614" s="423"/>
    </row>
    <row r="615" spans="1:8" customFormat="1" ht="15">
      <c r="A615" s="292"/>
      <c r="B615" s="170" t="s">
        <v>1340</v>
      </c>
      <c r="C615" s="276"/>
      <c r="D615" s="308"/>
      <c r="E615" s="306"/>
      <c r="F615" s="391"/>
      <c r="G615" s="306"/>
      <c r="H615" s="423"/>
    </row>
    <row r="616" spans="1:8" customFormat="1" ht="15">
      <c r="A616" s="292"/>
      <c r="B616" s="170" t="s">
        <v>1341</v>
      </c>
      <c r="C616" s="276"/>
      <c r="D616" s="308"/>
      <c r="E616" s="306"/>
      <c r="F616" s="391"/>
      <c r="G616" s="306"/>
      <c r="H616" s="423"/>
    </row>
    <row r="617" spans="1:8" customFormat="1" ht="15">
      <c r="A617" s="292"/>
      <c r="B617" s="170" t="s">
        <v>1213</v>
      </c>
      <c r="C617" s="276"/>
      <c r="D617" s="308"/>
      <c r="E617" s="306"/>
      <c r="F617" s="391"/>
      <c r="G617" s="306"/>
      <c r="H617" s="423"/>
    </row>
    <row r="618" spans="1:8" customFormat="1" ht="15">
      <c r="A618" s="292"/>
      <c r="B618" s="170" t="s">
        <v>1309</v>
      </c>
      <c r="C618" s="276"/>
      <c r="D618" s="308"/>
      <c r="E618" s="306"/>
      <c r="F618" s="391"/>
      <c r="G618" s="306"/>
      <c r="H618" s="423"/>
    </row>
    <row r="619" spans="1:8" customFormat="1" ht="15">
      <c r="A619" s="292"/>
      <c r="B619" s="170" t="s">
        <v>1342</v>
      </c>
      <c r="C619" s="276"/>
      <c r="D619" s="308"/>
      <c r="E619" s="306"/>
      <c r="F619" s="391"/>
      <c r="G619" s="306"/>
      <c r="H619" s="423"/>
    </row>
    <row r="620" spans="1:8" customFormat="1" ht="15">
      <c r="A620" s="292"/>
      <c r="B620" s="170" t="s">
        <v>1343</v>
      </c>
      <c r="C620" s="276"/>
      <c r="D620" s="308"/>
      <c r="E620" s="306"/>
      <c r="F620" s="391"/>
      <c r="G620" s="306"/>
      <c r="H620" s="423"/>
    </row>
    <row r="621" spans="1:8" customFormat="1" ht="15">
      <c r="A621" s="292"/>
      <c r="B621" s="170" t="s">
        <v>1312</v>
      </c>
      <c r="C621" s="276"/>
      <c r="D621" s="308"/>
      <c r="E621" s="306"/>
      <c r="F621" s="391"/>
      <c r="G621" s="306"/>
      <c r="H621" s="423"/>
    </row>
    <row r="622" spans="1:8" customFormat="1" ht="15">
      <c r="A622" s="292"/>
      <c r="B622" s="170" t="s">
        <v>1338</v>
      </c>
      <c r="C622" s="276"/>
      <c r="D622" s="308"/>
      <c r="E622" s="306"/>
      <c r="F622" s="391"/>
      <c r="G622" s="306"/>
      <c r="H622" s="423"/>
    </row>
    <row r="623" spans="1:8" customFormat="1" ht="15">
      <c r="A623" s="292"/>
      <c r="B623" s="170" t="s">
        <v>1339</v>
      </c>
      <c r="C623" s="276" t="s">
        <v>45</v>
      </c>
      <c r="D623" s="308">
        <v>5</v>
      </c>
      <c r="E623" s="306"/>
      <c r="F623" s="391">
        <f t="shared" ref="F623" si="92">E623*D623</f>
        <v>0</v>
      </c>
      <c r="G623" s="306"/>
      <c r="H623" s="423"/>
    </row>
    <row r="624" spans="1:8" customFormat="1" ht="15">
      <c r="A624" s="292"/>
      <c r="B624" s="170"/>
      <c r="C624" s="276"/>
      <c r="D624" s="308"/>
      <c r="E624" s="306"/>
      <c r="F624" s="391"/>
      <c r="G624" s="306"/>
      <c r="H624" s="423"/>
    </row>
    <row r="625" spans="1:8" customFormat="1" ht="15">
      <c r="A625" s="292" t="s">
        <v>73</v>
      </c>
      <c r="B625" s="170" t="s">
        <v>1207</v>
      </c>
      <c r="C625" s="276"/>
      <c r="D625" s="308"/>
      <c r="E625" s="306"/>
      <c r="F625" s="391"/>
      <c r="G625" s="306"/>
      <c r="H625" s="423"/>
    </row>
    <row r="626" spans="1:8" customFormat="1" ht="15">
      <c r="A626" s="292"/>
      <c r="B626" s="170" t="s">
        <v>1306</v>
      </c>
      <c r="C626" s="276"/>
      <c r="D626" s="308"/>
      <c r="E626" s="306"/>
      <c r="F626" s="391"/>
      <c r="G626" s="306"/>
      <c r="H626" s="423"/>
    </row>
    <row r="627" spans="1:8" customFormat="1" ht="15">
      <c r="A627" s="292"/>
      <c r="B627" s="170" t="s">
        <v>1344</v>
      </c>
      <c r="C627" s="276"/>
      <c r="D627" s="308"/>
      <c r="E627" s="306"/>
      <c r="F627" s="391"/>
      <c r="G627" s="306"/>
      <c r="H627" s="423"/>
    </row>
    <row r="628" spans="1:8" customFormat="1" ht="15">
      <c r="A628" s="292"/>
      <c r="B628" s="170" t="s">
        <v>1345</v>
      </c>
      <c r="C628" s="276"/>
      <c r="D628" s="308"/>
      <c r="E628" s="306"/>
      <c r="F628" s="391"/>
      <c r="G628" s="306"/>
      <c r="H628" s="423"/>
    </row>
    <row r="629" spans="1:8" customFormat="1" ht="15">
      <c r="A629" s="292"/>
      <c r="B629" s="170" t="s">
        <v>1213</v>
      </c>
      <c r="C629" s="276"/>
      <c r="D629" s="308"/>
      <c r="E629" s="306"/>
      <c r="F629" s="391"/>
      <c r="G629" s="306"/>
      <c r="H629" s="423"/>
    </row>
    <row r="630" spans="1:8" customFormat="1" ht="15">
      <c r="A630" s="292"/>
      <c r="B630" s="170" t="s">
        <v>1346</v>
      </c>
      <c r="C630" s="276"/>
      <c r="D630" s="308"/>
      <c r="E630" s="306"/>
      <c r="F630" s="391"/>
      <c r="G630" s="306"/>
      <c r="H630" s="423"/>
    </row>
    <row r="631" spans="1:8" customFormat="1" ht="15">
      <c r="A631" s="292"/>
      <c r="B631" s="170" t="s">
        <v>1347</v>
      </c>
      <c r="C631" s="276"/>
      <c r="D631" s="308"/>
      <c r="E631" s="306"/>
      <c r="F631" s="391"/>
      <c r="G631" s="306"/>
      <c r="H631" s="423"/>
    </row>
    <row r="632" spans="1:8" customFormat="1" ht="15">
      <c r="A632" s="292"/>
      <c r="B632" s="170" t="s">
        <v>1348</v>
      </c>
      <c r="C632" s="276"/>
      <c r="D632" s="308"/>
      <c r="E632" s="306"/>
      <c r="F632" s="391"/>
      <c r="G632" s="306"/>
      <c r="H632" s="423"/>
    </row>
    <row r="633" spans="1:8" customFormat="1" ht="15">
      <c r="A633" s="292"/>
      <c r="B633" s="170" t="s">
        <v>1312</v>
      </c>
      <c r="C633" s="276"/>
      <c r="D633" s="308"/>
      <c r="E633" s="306"/>
      <c r="F633" s="391"/>
      <c r="G633" s="306"/>
      <c r="H633" s="423"/>
    </row>
    <row r="634" spans="1:8" customFormat="1" ht="15">
      <c r="A634" s="292"/>
      <c r="B634" s="170" t="s">
        <v>1349</v>
      </c>
      <c r="C634" s="276"/>
      <c r="D634" s="308"/>
      <c r="E634" s="306"/>
      <c r="F634" s="391"/>
      <c r="G634" s="306"/>
      <c r="H634" s="423"/>
    </row>
    <row r="635" spans="1:8" customFormat="1" ht="15">
      <c r="A635" s="292"/>
      <c r="B635" s="170" t="s">
        <v>1350</v>
      </c>
      <c r="C635" s="276" t="s">
        <v>45</v>
      </c>
      <c r="D635" s="308">
        <v>2</v>
      </c>
      <c r="E635" s="306"/>
      <c r="F635" s="391">
        <f t="shared" ref="F635" si="93">E635*D635</f>
        <v>0</v>
      </c>
      <c r="G635" s="306"/>
      <c r="H635" s="423"/>
    </row>
    <row r="636" spans="1:8" customFormat="1" ht="15">
      <c r="A636" s="292"/>
      <c r="B636" s="170"/>
      <c r="C636" s="276"/>
      <c r="D636" s="308"/>
      <c r="E636" s="306"/>
      <c r="F636" s="391"/>
      <c r="G636" s="306"/>
      <c r="H636" s="423"/>
    </row>
    <row r="637" spans="1:8" customFormat="1" ht="15">
      <c r="A637" s="292" t="s">
        <v>74</v>
      </c>
      <c r="B637" s="170" t="s">
        <v>1207</v>
      </c>
      <c r="C637" s="276"/>
      <c r="D637" s="308"/>
      <c r="E637" s="306"/>
      <c r="F637" s="391"/>
      <c r="G637" s="306"/>
      <c r="H637" s="423"/>
    </row>
    <row r="638" spans="1:8" customFormat="1" ht="15">
      <c r="A638" s="292"/>
      <c r="B638" s="170" t="s">
        <v>1306</v>
      </c>
      <c r="C638" s="276"/>
      <c r="D638" s="308"/>
      <c r="E638" s="306"/>
      <c r="F638" s="391"/>
      <c r="G638" s="306"/>
      <c r="H638" s="423"/>
    </row>
    <row r="639" spans="1:8" customFormat="1" ht="15">
      <c r="A639" s="292"/>
      <c r="B639" s="170" t="s">
        <v>1351</v>
      </c>
      <c r="C639" s="276"/>
      <c r="D639" s="308"/>
      <c r="E639" s="306"/>
      <c r="F639" s="391"/>
      <c r="G639" s="306"/>
      <c r="H639" s="423"/>
    </row>
    <row r="640" spans="1:8" customFormat="1" ht="15">
      <c r="A640" s="292"/>
      <c r="B640" s="170" t="s">
        <v>1352</v>
      </c>
      <c r="C640" s="276"/>
      <c r="D640" s="308"/>
      <c r="E640" s="306"/>
      <c r="F640" s="391"/>
      <c r="G640" s="306"/>
      <c r="H640" s="423"/>
    </row>
    <row r="641" spans="1:8" customFormat="1" ht="15">
      <c r="A641" s="292"/>
      <c r="B641" s="170" t="s">
        <v>1213</v>
      </c>
      <c r="C641" s="276"/>
      <c r="D641" s="308"/>
      <c r="E641" s="306"/>
      <c r="F641" s="391"/>
      <c r="G641" s="306"/>
      <c r="H641" s="423"/>
    </row>
    <row r="642" spans="1:8" customFormat="1" ht="15">
      <c r="A642" s="292"/>
      <c r="B642" s="170" t="s">
        <v>1309</v>
      </c>
      <c r="C642" s="276"/>
      <c r="D642" s="308"/>
      <c r="E642" s="306"/>
      <c r="F642" s="391"/>
      <c r="G642" s="306"/>
      <c r="H642" s="423"/>
    </row>
    <row r="643" spans="1:8" customFormat="1" ht="15">
      <c r="A643" s="292"/>
      <c r="B643" s="170" t="s">
        <v>1353</v>
      </c>
      <c r="C643" s="276"/>
      <c r="D643" s="308"/>
      <c r="E643" s="306"/>
      <c r="F643" s="391"/>
      <c r="G643" s="306"/>
      <c r="H643" s="423"/>
    </row>
    <row r="644" spans="1:8" customFormat="1" ht="15">
      <c r="A644" s="292"/>
      <c r="B644" s="170" t="s">
        <v>1354</v>
      </c>
      <c r="C644" s="276"/>
      <c r="D644" s="308"/>
      <c r="E644" s="306"/>
      <c r="F644" s="391"/>
      <c r="G644" s="306"/>
      <c r="H644" s="423"/>
    </row>
    <row r="645" spans="1:8" customFormat="1" ht="15">
      <c r="A645" s="292"/>
      <c r="B645" s="170" t="s">
        <v>1312</v>
      </c>
      <c r="C645" s="276"/>
      <c r="D645" s="308"/>
      <c r="E645" s="306"/>
      <c r="F645" s="391"/>
      <c r="G645" s="306"/>
      <c r="H645" s="423"/>
    </row>
    <row r="646" spans="1:8" customFormat="1" ht="15">
      <c r="A646" s="292"/>
      <c r="B646" s="170" t="s">
        <v>1355</v>
      </c>
      <c r="C646" s="276"/>
      <c r="D646" s="308"/>
      <c r="E646" s="287"/>
      <c r="F646" s="395"/>
      <c r="G646" s="306"/>
      <c r="H646" s="423"/>
    </row>
    <row r="647" spans="1:8" customFormat="1" ht="15">
      <c r="A647" s="292"/>
      <c r="B647" s="170" t="s">
        <v>1356</v>
      </c>
      <c r="C647" s="276" t="s">
        <v>45</v>
      </c>
      <c r="D647" s="308">
        <v>1</v>
      </c>
      <c r="E647" s="306"/>
      <c r="F647" s="391">
        <f t="shared" ref="F647" si="94">E647*D647</f>
        <v>0</v>
      </c>
      <c r="G647" s="306"/>
      <c r="H647" s="423"/>
    </row>
    <row r="648" spans="1:8" customFormat="1" ht="15">
      <c r="A648" s="292"/>
      <c r="B648" s="170"/>
      <c r="C648" s="276"/>
      <c r="D648" s="308"/>
      <c r="E648" s="306"/>
      <c r="F648" s="391"/>
      <c r="G648" s="306"/>
      <c r="H648" s="423"/>
    </row>
    <row r="649" spans="1:8" customFormat="1" ht="15">
      <c r="A649" s="292" t="s">
        <v>75</v>
      </c>
      <c r="B649" s="170" t="s">
        <v>1207</v>
      </c>
      <c r="C649" s="276"/>
      <c r="D649" s="308"/>
      <c r="E649" s="306"/>
      <c r="F649" s="391"/>
      <c r="G649" s="306"/>
      <c r="H649" s="423"/>
    </row>
    <row r="650" spans="1:8" customFormat="1" ht="15">
      <c r="A650" s="292"/>
      <c r="B650" s="170" t="s">
        <v>1306</v>
      </c>
      <c r="C650" s="276"/>
      <c r="D650" s="308"/>
      <c r="E650" s="306"/>
      <c r="F650" s="391"/>
      <c r="G650" s="306"/>
      <c r="H650" s="423"/>
    </row>
    <row r="651" spans="1:8" customFormat="1" ht="15">
      <c r="A651" s="292"/>
      <c r="B651" s="170" t="s">
        <v>1357</v>
      </c>
      <c r="C651" s="276"/>
      <c r="D651" s="308"/>
      <c r="E651" s="306"/>
      <c r="F651" s="391"/>
      <c r="G651" s="306"/>
      <c r="H651" s="423"/>
    </row>
    <row r="652" spans="1:8" customFormat="1" ht="15">
      <c r="A652" s="292"/>
      <c r="B652" s="170" t="s">
        <v>1358</v>
      </c>
      <c r="C652" s="276"/>
      <c r="D652" s="308"/>
      <c r="E652" s="306"/>
      <c r="F652" s="391"/>
      <c r="G652" s="306"/>
      <c r="H652" s="423"/>
    </row>
    <row r="653" spans="1:8" customFormat="1" ht="15">
      <c r="A653" s="292"/>
      <c r="B653" s="170" t="s">
        <v>1213</v>
      </c>
      <c r="C653" s="276"/>
      <c r="D653" s="308"/>
      <c r="E653" s="306"/>
      <c r="F653" s="391"/>
      <c r="G653" s="306"/>
      <c r="H653" s="423"/>
    </row>
    <row r="654" spans="1:8" customFormat="1" ht="15">
      <c r="A654" s="292"/>
      <c r="B654" s="170" t="s">
        <v>1309</v>
      </c>
      <c r="C654" s="276"/>
      <c r="D654" s="308"/>
      <c r="E654" s="306"/>
      <c r="F654" s="391"/>
      <c r="G654" s="306"/>
      <c r="H654" s="423"/>
    </row>
    <row r="655" spans="1:8" customFormat="1" ht="15">
      <c r="A655" s="292"/>
      <c r="B655" s="170" t="s">
        <v>1359</v>
      </c>
      <c r="C655" s="276"/>
      <c r="D655" s="308"/>
      <c r="E655" s="306"/>
      <c r="F655" s="391"/>
      <c r="G655" s="306"/>
      <c r="H655" s="423"/>
    </row>
    <row r="656" spans="1:8" customFormat="1" ht="15">
      <c r="A656" s="292"/>
      <c r="B656" s="170" t="s">
        <v>1360</v>
      </c>
      <c r="C656" s="276"/>
      <c r="D656" s="308"/>
      <c r="E656" s="306"/>
      <c r="F656" s="391"/>
      <c r="G656" s="306"/>
      <c r="H656" s="423"/>
    </row>
    <row r="657" spans="1:8" customFormat="1" ht="15">
      <c r="A657" s="292"/>
      <c r="B657" s="170" t="s">
        <v>1312</v>
      </c>
      <c r="C657" s="276"/>
      <c r="D657" s="308"/>
      <c r="E657" s="306"/>
      <c r="F657" s="391"/>
      <c r="G657" s="306"/>
      <c r="H657" s="423"/>
    </row>
    <row r="658" spans="1:8" customFormat="1" ht="15">
      <c r="A658" s="292"/>
      <c r="B658" s="170" t="s">
        <v>1355</v>
      </c>
      <c r="C658" s="276"/>
      <c r="D658" s="308"/>
      <c r="E658" s="306"/>
      <c r="F658" s="391"/>
      <c r="G658" s="306"/>
      <c r="H658" s="423"/>
    </row>
    <row r="659" spans="1:8" customFormat="1" ht="15">
      <c r="A659" s="292"/>
      <c r="B659" s="170" t="s">
        <v>1356</v>
      </c>
      <c r="C659" s="276" t="s">
        <v>45</v>
      </c>
      <c r="D659" s="308">
        <v>2</v>
      </c>
      <c r="E659" s="306"/>
      <c r="F659" s="391">
        <f t="shared" ref="F659" si="95">E659*D659</f>
        <v>0</v>
      </c>
      <c r="G659" s="306"/>
      <c r="H659" s="423"/>
    </row>
    <row r="660" spans="1:8" customFormat="1" ht="15">
      <c r="A660" s="292"/>
      <c r="B660" s="170"/>
      <c r="C660" s="276"/>
      <c r="D660" s="308"/>
      <c r="E660" s="306"/>
      <c r="F660" s="391"/>
      <c r="G660" s="306"/>
      <c r="H660" s="423"/>
    </row>
    <row r="661" spans="1:8" customFormat="1" ht="15">
      <c r="A661" s="292" t="s">
        <v>76</v>
      </c>
      <c r="B661" s="170" t="s">
        <v>1207</v>
      </c>
      <c r="C661" s="276"/>
      <c r="D661" s="308"/>
      <c r="E661" s="306"/>
      <c r="F661" s="391"/>
      <c r="G661" s="306"/>
      <c r="H661" s="423"/>
    </row>
    <row r="662" spans="1:8" customFormat="1" ht="15">
      <c r="A662" s="292"/>
      <c r="B662" s="170" t="s">
        <v>1306</v>
      </c>
      <c r="C662" s="276"/>
      <c r="D662" s="308"/>
      <c r="E662" s="306"/>
      <c r="F662" s="391"/>
      <c r="G662" s="306"/>
      <c r="H662" s="423"/>
    </row>
    <row r="663" spans="1:8" customFormat="1" ht="15">
      <c r="A663" s="292"/>
      <c r="B663" s="170" t="s">
        <v>1361</v>
      </c>
      <c r="C663" s="276"/>
      <c r="D663" s="308"/>
      <c r="E663" s="306"/>
      <c r="F663" s="391"/>
      <c r="G663" s="306"/>
      <c r="H663" s="423"/>
    </row>
    <row r="664" spans="1:8" customFormat="1" ht="15">
      <c r="A664" s="292"/>
      <c r="B664" s="170" t="s">
        <v>1362</v>
      </c>
      <c r="C664" s="276"/>
      <c r="D664" s="308"/>
      <c r="E664" s="306"/>
      <c r="F664" s="391"/>
      <c r="G664" s="306"/>
      <c r="H664" s="423"/>
    </row>
    <row r="665" spans="1:8" customFormat="1" ht="15">
      <c r="A665" s="292"/>
      <c r="B665" s="170" t="s">
        <v>1213</v>
      </c>
      <c r="C665" s="276"/>
      <c r="D665" s="308"/>
      <c r="E665" s="306"/>
      <c r="F665" s="391"/>
      <c r="G665" s="306"/>
      <c r="H665" s="423"/>
    </row>
    <row r="666" spans="1:8" customFormat="1" ht="15">
      <c r="A666" s="292"/>
      <c r="B666" s="170" t="s">
        <v>1309</v>
      </c>
      <c r="C666" s="276"/>
      <c r="D666" s="308"/>
      <c r="E666" s="306"/>
      <c r="F666" s="391"/>
      <c r="G666" s="306"/>
      <c r="H666" s="423"/>
    </row>
    <row r="667" spans="1:8" customFormat="1" ht="15">
      <c r="A667" s="292"/>
      <c r="B667" s="170" t="s">
        <v>1363</v>
      </c>
      <c r="C667" s="276"/>
      <c r="D667" s="308"/>
      <c r="E667" s="306"/>
      <c r="F667" s="391"/>
      <c r="G667" s="306"/>
      <c r="H667" s="423"/>
    </row>
    <row r="668" spans="1:8" customFormat="1" ht="15">
      <c r="A668" s="292"/>
      <c r="B668" s="170" t="s">
        <v>1364</v>
      </c>
      <c r="C668" s="276"/>
      <c r="D668" s="308"/>
      <c r="E668" s="306"/>
      <c r="F668" s="391"/>
      <c r="G668" s="306"/>
      <c r="H668" s="423"/>
    </row>
    <row r="669" spans="1:8" customFormat="1" ht="15">
      <c r="A669" s="292"/>
      <c r="B669" s="170" t="s">
        <v>1312</v>
      </c>
      <c r="C669" s="276"/>
      <c r="D669" s="308"/>
      <c r="E669" s="306"/>
      <c r="F669" s="391"/>
      <c r="G669" s="306"/>
      <c r="H669" s="423"/>
    </row>
    <row r="670" spans="1:8" customFormat="1" ht="15">
      <c r="A670" s="292"/>
      <c r="B670" s="170" t="s">
        <v>1365</v>
      </c>
      <c r="C670" s="276"/>
      <c r="D670" s="308"/>
      <c r="E670" s="306"/>
      <c r="F670" s="391"/>
      <c r="G670" s="306"/>
      <c r="H670" s="423"/>
    </row>
    <row r="671" spans="1:8" customFormat="1" ht="15">
      <c r="A671" s="292"/>
      <c r="B671" s="170" t="s">
        <v>1366</v>
      </c>
      <c r="C671" s="276" t="s">
        <v>45</v>
      </c>
      <c r="D671" s="308">
        <v>1</v>
      </c>
      <c r="E671" s="306"/>
      <c r="F671" s="391">
        <f t="shared" ref="F671" si="96">E671*D671</f>
        <v>0</v>
      </c>
      <c r="G671" s="306"/>
      <c r="H671" s="423"/>
    </row>
    <row r="672" spans="1:8" customFormat="1" ht="15">
      <c r="A672" s="292"/>
      <c r="B672" s="170"/>
      <c r="C672" s="276"/>
      <c r="D672" s="308" t="s">
        <v>1156</v>
      </c>
      <c r="E672" s="306"/>
      <c r="F672" s="391"/>
      <c r="G672" s="306"/>
      <c r="H672" s="423"/>
    </row>
    <row r="673" spans="1:8" customFormat="1" ht="51">
      <c r="A673" s="412" t="s">
        <v>1510</v>
      </c>
      <c r="B673" s="742" t="s">
        <v>1367</v>
      </c>
      <c r="C673" s="276" t="s">
        <v>70</v>
      </c>
      <c r="D673" s="308">
        <v>1</v>
      </c>
      <c r="E673" s="306"/>
      <c r="F673" s="391">
        <f t="shared" ref="F673" si="97">E673*D673</f>
        <v>0</v>
      </c>
      <c r="G673" s="306"/>
      <c r="H673" s="423"/>
    </row>
    <row r="674" spans="1:8" customFormat="1" ht="15">
      <c r="A674" s="292"/>
      <c r="B674" s="170"/>
      <c r="C674" s="276"/>
      <c r="D674" s="308"/>
      <c r="E674" s="306"/>
      <c r="F674" s="391"/>
      <c r="G674" s="306"/>
      <c r="H674" s="423"/>
    </row>
    <row r="675" spans="1:8" customFormat="1" ht="51">
      <c r="A675" s="412" t="s">
        <v>1511</v>
      </c>
      <c r="B675" s="170" t="s">
        <v>1368</v>
      </c>
      <c r="C675" s="276"/>
      <c r="D675" s="308" t="s">
        <v>1156</v>
      </c>
      <c r="E675" s="306"/>
      <c r="F675" s="391"/>
      <c r="G675" s="306"/>
      <c r="H675" s="423"/>
    </row>
    <row r="676" spans="1:8" customFormat="1" ht="15">
      <c r="A676" s="292"/>
      <c r="B676" s="170" t="s">
        <v>1264</v>
      </c>
      <c r="C676" s="276" t="s">
        <v>45</v>
      </c>
      <c r="D676" s="308">
        <v>34</v>
      </c>
      <c r="E676" s="306"/>
      <c r="F676" s="391">
        <f t="shared" ref="F676:F677" si="98">E676*D676</f>
        <v>0</v>
      </c>
      <c r="G676" s="306"/>
      <c r="H676" s="423"/>
    </row>
    <row r="677" spans="1:8" customFormat="1" ht="15">
      <c r="A677" s="292"/>
      <c r="B677" s="170" t="s">
        <v>1275</v>
      </c>
      <c r="C677" s="276" t="s">
        <v>45</v>
      </c>
      <c r="D677" s="308">
        <v>16</v>
      </c>
      <c r="E677" s="306"/>
      <c r="F677" s="391">
        <f t="shared" si="98"/>
        <v>0</v>
      </c>
      <c r="G677" s="306"/>
      <c r="H677" s="423"/>
    </row>
    <row r="678" spans="1:8" customFormat="1" ht="15">
      <c r="A678" s="292"/>
      <c r="B678" s="170"/>
      <c r="C678" s="276"/>
      <c r="D678" s="308"/>
      <c r="E678" s="306"/>
      <c r="F678" s="391"/>
      <c r="G678" s="306"/>
      <c r="H678" s="423"/>
    </row>
    <row r="679" spans="1:8" customFormat="1" ht="38.25">
      <c r="A679" s="412" t="s">
        <v>1512</v>
      </c>
      <c r="B679" s="170" t="s">
        <v>1369</v>
      </c>
      <c r="C679" s="276"/>
      <c r="D679" s="308" t="s">
        <v>1156</v>
      </c>
      <c r="E679" s="306"/>
      <c r="F679" s="391"/>
      <c r="G679" s="306"/>
      <c r="H679" s="423"/>
    </row>
    <row r="680" spans="1:8" customFormat="1" ht="15">
      <c r="A680" s="292"/>
      <c r="B680" s="170" t="s">
        <v>1264</v>
      </c>
      <c r="C680" s="276" t="s">
        <v>45</v>
      </c>
      <c r="D680" s="308">
        <v>34</v>
      </c>
      <c r="E680" s="306"/>
      <c r="F680" s="391">
        <f t="shared" ref="F680:F681" si="99">E680*D680</f>
        <v>0</v>
      </c>
      <c r="G680" s="306"/>
      <c r="H680" s="423"/>
    </row>
    <row r="681" spans="1:8" customFormat="1" ht="15">
      <c r="A681" s="292"/>
      <c r="B681" s="170" t="s">
        <v>1275</v>
      </c>
      <c r="C681" s="276" t="s">
        <v>45</v>
      </c>
      <c r="D681" s="308">
        <v>16</v>
      </c>
      <c r="E681" s="306"/>
      <c r="F681" s="391">
        <f t="shared" si="99"/>
        <v>0</v>
      </c>
      <c r="G681" s="306"/>
      <c r="H681" s="423"/>
    </row>
    <row r="682" spans="1:8" customFormat="1" ht="15">
      <c r="A682" s="292"/>
      <c r="B682" s="170"/>
      <c r="C682" s="276"/>
      <c r="D682" s="308"/>
      <c r="E682" s="306"/>
      <c r="F682" s="391"/>
      <c r="G682" s="306"/>
      <c r="H682" s="423"/>
    </row>
    <row r="683" spans="1:8" customFormat="1" ht="114.75">
      <c r="A683" s="412" t="s">
        <v>1513</v>
      </c>
      <c r="B683" s="170" t="s">
        <v>1370</v>
      </c>
      <c r="C683" s="276"/>
      <c r="D683" s="308"/>
      <c r="E683" s="306"/>
      <c r="F683" s="391"/>
      <c r="G683" s="306"/>
      <c r="H683" s="423"/>
    </row>
    <row r="684" spans="1:8" customFormat="1" ht="15">
      <c r="A684" s="292"/>
      <c r="B684" s="170" t="s">
        <v>1371</v>
      </c>
      <c r="C684" s="276" t="s">
        <v>45</v>
      </c>
      <c r="D684" s="308">
        <v>12</v>
      </c>
      <c r="E684" s="306"/>
      <c r="F684" s="391">
        <f t="shared" ref="F684:F686" si="100">E684*D684</f>
        <v>0</v>
      </c>
      <c r="G684" s="306"/>
      <c r="H684" s="423"/>
    </row>
    <row r="685" spans="1:8" customFormat="1" ht="15">
      <c r="A685" s="292"/>
      <c r="B685" s="170" t="s">
        <v>1372</v>
      </c>
      <c r="C685" s="276" t="s">
        <v>45</v>
      </c>
      <c r="D685" s="308">
        <v>5</v>
      </c>
      <c r="E685" s="306"/>
      <c r="F685" s="391">
        <f t="shared" si="100"/>
        <v>0</v>
      </c>
      <c r="G685" s="306"/>
      <c r="H685" s="423"/>
    </row>
    <row r="686" spans="1:8" customFormat="1" ht="15">
      <c r="A686" s="292"/>
      <c r="B686" s="170" t="s">
        <v>1373</v>
      </c>
      <c r="C686" s="276" t="s">
        <v>45</v>
      </c>
      <c r="D686" s="308">
        <v>8</v>
      </c>
      <c r="E686" s="306"/>
      <c r="F686" s="391">
        <f t="shared" si="100"/>
        <v>0</v>
      </c>
      <c r="G686" s="306"/>
      <c r="H686" s="423"/>
    </row>
    <row r="687" spans="1:8" customFormat="1" ht="15">
      <c r="A687" s="292"/>
      <c r="B687" s="170"/>
      <c r="C687" s="276"/>
      <c r="D687" s="308"/>
      <c r="E687" s="306"/>
      <c r="F687" s="391"/>
      <c r="G687" s="306"/>
      <c r="H687" s="423"/>
    </row>
    <row r="688" spans="1:8" customFormat="1" ht="51">
      <c r="A688" s="412" t="s">
        <v>1514</v>
      </c>
      <c r="B688" s="170" t="s">
        <v>1374</v>
      </c>
      <c r="C688" s="276" t="s">
        <v>45</v>
      </c>
      <c r="D688" s="308">
        <v>18</v>
      </c>
      <c r="E688" s="306"/>
      <c r="F688" s="391">
        <f t="shared" ref="F688" si="101">E688*D688</f>
        <v>0</v>
      </c>
      <c r="G688" s="306"/>
      <c r="H688" s="423"/>
    </row>
    <row r="689" spans="1:11" customFormat="1" ht="15">
      <c r="A689" s="292"/>
      <c r="B689" s="170"/>
      <c r="C689" s="276"/>
      <c r="D689" s="308" t="s">
        <v>1156</v>
      </c>
      <c r="E689" s="306"/>
      <c r="F689" s="391"/>
      <c r="G689" s="306"/>
      <c r="H689" s="423"/>
    </row>
    <row r="690" spans="1:11" customFormat="1" ht="51">
      <c r="A690" s="412" t="s">
        <v>1515</v>
      </c>
      <c r="B690" s="170" t="s">
        <v>2243</v>
      </c>
      <c r="C690" s="276"/>
      <c r="D690" s="308" t="s">
        <v>1156</v>
      </c>
      <c r="E690" s="306"/>
      <c r="F690" s="391"/>
      <c r="G690" s="306"/>
      <c r="H690" s="423"/>
    </row>
    <row r="691" spans="1:11" customFormat="1" ht="15">
      <c r="A691" s="292"/>
      <c r="B691" s="170" t="s">
        <v>1375</v>
      </c>
      <c r="C691" s="441" t="s">
        <v>120</v>
      </c>
      <c r="D691" s="308">
        <v>45</v>
      </c>
      <c r="E691" s="306"/>
      <c r="F691" s="391">
        <f t="shared" ref="F691:F692" si="102">E691*D691</f>
        <v>0</v>
      </c>
      <c r="G691" s="306"/>
      <c r="H691" s="423"/>
      <c r="I691" s="374"/>
      <c r="J691" s="367"/>
      <c r="K691" s="375"/>
    </row>
    <row r="692" spans="1:11" customFormat="1" ht="15">
      <c r="A692" s="292"/>
      <c r="B692" s="170" t="s">
        <v>1376</v>
      </c>
      <c r="C692" s="441" t="s">
        <v>120</v>
      </c>
      <c r="D692" s="308">
        <v>35</v>
      </c>
      <c r="E692" s="306"/>
      <c r="F692" s="391">
        <f t="shared" si="102"/>
        <v>0</v>
      </c>
      <c r="G692" s="306"/>
      <c r="H692" s="423"/>
      <c r="I692" s="374"/>
      <c r="J692" s="367"/>
      <c r="K692" s="375"/>
    </row>
    <row r="693" spans="1:11" customFormat="1" ht="15">
      <c r="A693" s="292"/>
      <c r="B693" s="170"/>
      <c r="C693" s="276"/>
      <c r="D693" s="308" t="s">
        <v>1156</v>
      </c>
      <c r="E693" s="306"/>
      <c r="F693" s="391"/>
      <c r="G693" s="306"/>
      <c r="H693" s="423"/>
      <c r="I693" s="374"/>
      <c r="J693" s="367"/>
      <c r="K693" s="375"/>
    </row>
    <row r="694" spans="1:11" customFormat="1" ht="153">
      <c r="A694" s="412" t="s">
        <v>1516</v>
      </c>
      <c r="B694" s="170" t="s">
        <v>1273</v>
      </c>
      <c r="C694" s="276"/>
      <c r="D694" s="308" t="s">
        <v>1156</v>
      </c>
      <c r="E694" s="306"/>
      <c r="F694" s="391"/>
      <c r="G694" s="306"/>
      <c r="H694" s="423"/>
      <c r="I694" s="374"/>
      <c r="J694" s="367"/>
      <c r="K694" s="375"/>
    </row>
    <row r="695" spans="1:11" customFormat="1" ht="15">
      <c r="A695" s="292"/>
      <c r="B695" s="170" t="s">
        <v>1375</v>
      </c>
      <c r="C695" s="441" t="s">
        <v>120</v>
      </c>
      <c r="D695" s="308">
        <v>45</v>
      </c>
      <c r="E695" s="306"/>
      <c r="F695" s="391">
        <f t="shared" ref="F695:F696" si="103">E695*D695</f>
        <v>0</v>
      </c>
      <c r="G695" s="306"/>
      <c r="H695" s="423"/>
    </row>
    <row r="696" spans="1:11" customFormat="1" ht="15">
      <c r="A696" s="292"/>
      <c r="B696" s="170" t="s">
        <v>1376</v>
      </c>
      <c r="C696" s="441" t="s">
        <v>120</v>
      </c>
      <c r="D696" s="308">
        <v>35</v>
      </c>
      <c r="E696" s="306"/>
      <c r="F696" s="391">
        <f t="shared" si="103"/>
        <v>0</v>
      </c>
      <c r="G696" s="306"/>
      <c r="H696" s="423"/>
      <c r="I696" s="374"/>
      <c r="J696" s="367"/>
      <c r="K696" s="375"/>
    </row>
    <row r="697" spans="1:11" customFormat="1" ht="15">
      <c r="A697" s="292"/>
      <c r="B697" s="170"/>
      <c r="C697" s="276"/>
      <c r="D697" s="308" t="s">
        <v>1156</v>
      </c>
      <c r="E697" s="306"/>
      <c r="F697" s="391"/>
      <c r="G697" s="306"/>
      <c r="H697" s="423"/>
    </row>
    <row r="698" spans="1:11" customFormat="1" ht="38.25">
      <c r="A698" s="412" t="s">
        <v>2139</v>
      </c>
      <c r="B698" s="170" t="s">
        <v>1377</v>
      </c>
      <c r="C698" s="276"/>
      <c r="D698" s="308" t="s">
        <v>1156</v>
      </c>
      <c r="E698" s="306"/>
      <c r="F698" s="391"/>
      <c r="G698" s="306"/>
      <c r="H698" s="423"/>
    </row>
    <row r="699" spans="1:11" customFormat="1" ht="15">
      <c r="A699" s="292"/>
      <c r="B699" s="170" t="s">
        <v>1378</v>
      </c>
      <c r="C699" s="441" t="s">
        <v>120</v>
      </c>
      <c r="D699" s="308">
        <v>102</v>
      </c>
      <c r="E699" s="306"/>
      <c r="F699" s="391">
        <f t="shared" ref="F699:F702" si="104">E699*D699</f>
        <v>0</v>
      </c>
      <c r="G699" s="306"/>
      <c r="H699" s="423"/>
    </row>
    <row r="700" spans="1:11" customFormat="1" ht="15">
      <c r="A700" s="292"/>
      <c r="B700" s="170" t="s">
        <v>1379</v>
      </c>
      <c r="C700" s="441" t="s">
        <v>120</v>
      </c>
      <c r="D700" s="308">
        <v>66</v>
      </c>
      <c r="E700" s="306"/>
      <c r="F700" s="391">
        <f t="shared" si="104"/>
        <v>0</v>
      </c>
      <c r="G700" s="306"/>
      <c r="H700" s="423"/>
    </row>
    <row r="701" spans="1:11" customFormat="1" ht="15">
      <c r="A701" s="292"/>
      <c r="B701" s="170" t="s">
        <v>1380</v>
      </c>
      <c r="C701" s="441" t="s">
        <v>120</v>
      </c>
      <c r="D701" s="308">
        <v>58</v>
      </c>
      <c r="E701" s="306"/>
      <c r="F701" s="391">
        <f t="shared" si="104"/>
        <v>0</v>
      </c>
      <c r="G701" s="306"/>
      <c r="H701" s="423"/>
    </row>
    <row r="702" spans="1:11" customFormat="1" ht="15">
      <c r="A702" s="292"/>
      <c r="B702" s="170" t="s">
        <v>1381</v>
      </c>
      <c r="C702" s="441" t="s">
        <v>120</v>
      </c>
      <c r="D702" s="308">
        <v>54</v>
      </c>
      <c r="E702" s="306"/>
      <c r="F702" s="391">
        <f t="shared" si="104"/>
        <v>0</v>
      </c>
      <c r="G702" s="306"/>
      <c r="H702" s="423"/>
    </row>
    <row r="703" spans="1:11" customFormat="1" ht="15">
      <c r="A703" s="292"/>
      <c r="B703" s="170"/>
      <c r="C703" s="276"/>
      <c r="D703" s="308" t="s">
        <v>1156</v>
      </c>
      <c r="E703" s="306"/>
      <c r="F703" s="391"/>
      <c r="G703" s="306"/>
      <c r="H703" s="423"/>
    </row>
    <row r="704" spans="1:11" customFormat="1" ht="153">
      <c r="A704" s="412" t="s">
        <v>2140</v>
      </c>
      <c r="B704" s="170" t="s">
        <v>1273</v>
      </c>
      <c r="C704" s="276"/>
      <c r="D704" s="308" t="s">
        <v>1156</v>
      </c>
      <c r="E704" s="306"/>
      <c r="F704" s="391"/>
      <c r="G704" s="306"/>
      <c r="H704" s="423"/>
    </row>
    <row r="705" spans="1:8" customFormat="1" ht="15">
      <c r="A705" s="292"/>
      <c r="B705" s="170" t="s">
        <v>1378</v>
      </c>
      <c r="C705" s="441" t="s">
        <v>120</v>
      </c>
      <c r="D705" s="308">
        <v>102</v>
      </c>
      <c r="E705" s="306"/>
      <c r="F705" s="391">
        <f t="shared" ref="F705:F708" si="105">E705*D705</f>
        <v>0</v>
      </c>
      <c r="G705" s="306"/>
      <c r="H705" s="423"/>
    </row>
    <row r="706" spans="1:8" customFormat="1" ht="15">
      <c r="A706" s="292"/>
      <c r="B706" s="170" t="s">
        <v>1379</v>
      </c>
      <c r="C706" s="441" t="s">
        <v>120</v>
      </c>
      <c r="D706" s="308">
        <v>66</v>
      </c>
      <c r="E706" s="306"/>
      <c r="F706" s="391">
        <f t="shared" si="105"/>
        <v>0</v>
      </c>
      <c r="G706" s="306"/>
      <c r="H706" s="423"/>
    </row>
    <row r="707" spans="1:8" customFormat="1" ht="15">
      <c r="A707" s="292"/>
      <c r="B707" s="170" t="s">
        <v>1380</v>
      </c>
      <c r="C707" s="441" t="s">
        <v>120</v>
      </c>
      <c r="D707" s="308">
        <v>58</v>
      </c>
      <c r="E707" s="306"/>
      <c r="F707" s="391">
        <f t="shared" si="105"/>
        <v>0</v>
      </c>
      <c r="G707" s="306"/>
      <c r="H707" s="423"/>
    </row>
    <row r="708" spans="1:8" customFormat="1" ht="15">
      <c r="A708" s="292"/>
      <c r="B708" s="170" t="s">
        <v>1381</v>
      </c>
      <c r="C708" s="441" t="s">
        <v>120</v>
      </c>
      <c r="D708" s="308">
        <v>54</v>
      </c>
      <c r="E708" s="306"/>
      <c r="F708" s="391">
        <f t="shared" si="105"/>
        <v>0</v>
      </c>
      <c r="G708" s="306"/>
      <c r="H708" s="423"/>
    </row>
    <row r="709" spans="1:8" customFormat="1" ht="15">
      <c r="A709" s="292"/>
      <c r="B709" s="170"/>
      <c r="C709" s="276"/>
      <c r="D709" s="308" t="s">
        <v>1156</v>
      </c>
      <c r="E709" s="306"/>
      <c r="F709" s="391"/>
      <c r="G709" s="306"/>
      <c r="H709" s="423"/>
    </row>
    <row r="710" spans="1:8" customFormat="1" ht="51">
      <c r="A710" s="412" t="s">
        <v>2141</v>
      </c>
      <c r="B710" s="170" t="s">
        <v>1382</v>
      </c>
      <c r="C710" s="276"/>
      <c r="D710" s="308"/>
      <c r="E710" s="306"/>
      <c r="F710" s="391"/>
      <c r="G710" s="306"/>
      <c r="H710" s="423"/>
    </row>
    <row r="711" spans="1:8" customFormat="1" ht="15">
      <c r="A711" s="292"/>
      <c r="B711" s="170" t="s">
        <v>1383</v>
      </c>
      <c r="C711" s="441" t="s">
        <v>120</v>
      </c>
      <c r="D711" s="308">
        <v>146</v>
      </c>
      <c r="E711" s="306"/>
      <c r="F711" s="391">
        <f>E711*D711</f>
        <v>0</v>
      </c>
      <c r="G711" s="306"/>
      <c r="H711" s="423"/>
    </row>
    <row r="712" spans="1:8" customFormat="1" ht="15">
      <c r="A712" s="292"/>
      <c r="B712" s="170"/>
      <c r="C712" s="276"/>
      <c r="D712" s="308" t="s">
        <v>1156</v>
      </c>
      <c r="E712" s="306"/>
      <c r="F712" s="391"/>
      <c r="G712" s="306"/>
      <c r="H712" s="423"/>
    </row>
    <row r="713" spans="1:8" customFormat="1" ht="76.5">
      <c r="A713" s="412" t="s">
        <v>2142</v>
      </c>
      <c r="B713" s="170" t="s">
        <v>1384</v>
      </c>
      <c r="C713" s="276" t="s">
        <v>70</v>
      </c>
      <c r="D713" s="308">
        <v>25</v>
      </c>
      <c r="E713" s="306"/>
      <c r="F713" s="391">
        <f>E713*D713</f>
        <v>0</v>
      </c>
      <c r="G713" s="306"/>
      <c r="H713" s="423"/>
    </row>
    <row r="714" spans="1:8" customFormat="1" ht="15">
      <c r="A714" s="292"/>
      <c r="B714" s="170"/>
      <c r="C714" s="276"/>
      <c r="D714" s="308"/>
      <c r="E714" s="306"/>
      <c r="F714" s="391"/>
      <c r="G714" s="306"/>
      <c r="H714" s="423"/>
    </row>
    <row r="715" spans="1:8" customFormat="1" ht="25.5">
      <c r="A715" s="412" t="s">
        <v>2143</v>
      </c>
      <c r="B715" s="170" t="s">
        <v>1385</v>
      </c>
      <c r="C715" s="276"/>
      <c r="D715" s="308" t="s">
        <v>1156</v>
      </c>
      <c r="E715" s="306"/>
      <c r="F715" s="391"/>
      <c r="G715" s="306"/>
      <c r="H715" s="423"/>
    </row>
    <row r="716" spans="1:8" customFormat="1" ht="15">
      <c r="A716" s="292"/>
      <c r="B716" s="170" t="s">
        <v>1378</v>
      </c>
      <c r="C716" s="276" t="s">
        <v>70</v>
      </c>
      <c r="D716" s="308">
        <v>14</v>
      </c>
      <c r="E716" s="306"/>
      <c r="F716" s="391">
        <f t="shared" ref="F716:F722" si="106">E716*D716</f>
        <v>0</v>
      </c>
      <c r="G716" s="306"/>
      <c r="H716" s="423"/>
    </row>
    <row r="717" spans="1:8" customFormat="1" ht="15">
      <c r="A717" s="292"/>
      <c r="B717" s="170" t="s">
        <v>1379</v>
      </c>
      <c r="C717" s="276" t="s">
        <v>70</v>
      </c>
      <c r="D717" s="308">
        <v>8</v>
      </c>
      <c r="E717" s="306"/>
      <c r="F717" s="391">
        <f t="shared" si="106"/>
        <v>0</v>
      </c>
      <c r="G717" s="306"/>
      <c r="H717" s="423"/>
    </row>
    <row r="718" spans="1:8" customFormat="1" ht="15">
      <c r="A718" s="292"/>
      <c r="B718" s="170" t="s">
        <v>1380</v>
      </c>
      <c r="C718" s="276" t="s">
        <v>70</v>
      </c>
      <c r="D718" s="308">
        <v>16</v>
      </c>
      <c r="E718" s="306"/>
      <c r="F718" s="391">
        <f t="shared" si="106"/>
        <v>0</v>
      </c>
      <c r="G718" s="306"/>
      <c r="H718" s="423"/>
    </row>
    <row r="719" spans="1:8" customFormat="1" ht="15">
      <c r="A719" s="292"/>
      <c r="B719" s="170" t="s">
        <v>1381</v>
      </c>
      <c r="C719" s="276" t="s">
        <v>70</v>
      </c>
      <c r="D719" s="308">
        <v>6</v>
      </c>
      <c r="E719" s="306"/>
      <c r="F719" s="391">
        <f t="shared" si="106"/>
        <v>0</v>
      </c>
      <c r="G719" s="306"/>
      <c r="H719" s="423"/>
    </row>
    <row r="720" spans="1:8" customFormat="1" ht="15">
      <c r="A720" s="292"/>
      <c r="B720" s="170" t="s">
        <v>1386</v>
      </c>
      <c r="C720" s="276" t="s">
        <v>70</v>
      </c>
      <c r="D720" s="308">
        <v>6</v>
      </c>
      <c r="E720" s="306"/>
      <c r="F720" s="391">
        <f t="shared" si="106"/>
        <v>0</v>
      </c>
      <c r="G720" s="306"/>
      <c r="H720" s="423"/>
    </row>
    <row r="721" spans="1:8" customFormat="1" ht="15">
      <c r="A721" s="292"/>
      <c r="B721" s="170" t="s">
        <v>1229</v>
      </c>
      <c r="C721" s="276" t="s">
        <v>70</v>
      </c>
      <c r="D721" s="308">
        <v>6</v>
      </c>
      <c r="E721" s="306"/>
      <c r="F721" s="391">
        <f t="shared" si="106"/>
        <v>0</v>
      </c>
      <c r="G721" s="306"/>
      <c r="H721" s="423"/>
    </row>
    <row r="722" spans="1:8" customFormat="1" ht="15">
      <c r="A722" s="292"/>
      <c r="B722" s="170" t="s">
        <v>1387</v>
      </c>
      <c r="C722" s="276" t="s">
        <v>70</v>
      </c>
      <c r="D722" s="308">
        <v>18</v>
      </c>
      <c r="E722" s="306"/>
      <c r="F722" s="391">
        <f t="shared" si="106"/>
        <v>0</v>
      </c>
      <c r="G722" s="306"/>
      <c r="H722" s="423"/>
    </row>
    <row r="723" spans="1:8" customFormat="1" ht="15">
      <c r="A723" s="292"/>
      <c r="B723" s="170"/>
      <c r="C723" s="276"/>
      <c r="D723" s="308" t="s">
        <v>1156</v>
      </c>
      <c r="E723" s="306"/>
      <c r="F723" s="391"/>
      <c r="G723" s="306"/>
      <c r="H723" s="423"/>
    </row>
    <row r="724" spans="1:8" customFormat="1" ht="51">
      <c r="A724" s="412" t="s">
        <v>2144</v>
      </c>
      <c r="B724" s="170" t="s">
        <v>2244</v>
      </c>
      <c r="C724" s="276"/>
      <c r="D724" s="308" t="s">
        <v>1156</v>
      </c>
      <c r="E724" s="306"/>
      <c r="F724" s="391"/>
      <c r="G724" s="306"/>
      <c r="H724" s="423"/>
    </row>
    <row r="725" spans="1:8" customFormat="1" ht="15">
      <c r="A725" s="292"/>
      <c r="B725" s="170" t="s">
        <v>1378</v>
      </c>
      <c r="C725" s="276" t="s">
        <v>70</v>
      </c>
      <c r="D725" s="308">
        <v>2</v>
      </c>
      <c r="E725" s="306"/>
      <c r="F725" s="391">
        <f t="shared" ref="F725:F727" si="107">E725*D725</f>
        <v>0</v>
      </c>
      <c r="G725" s="306"/>
      <c r="H725" s="423"/>
    </row>
    <row r="726" spans="1:8" customFormat="1" ht="15">
      <c r="A726" s="292"/>
      <c r="B726" s="170" t="s">
        <v>1379</v>
      </c>
      <c r="C726" s="276" t="s">
        <v>70</v>
      </c>
      <c r="D726" s="308">
        <v>2</v>
      </c>
      <c r="E726" s="306"/>
      <c r="F726" s="391">
        <f t="shared" si="107"/>
        <v>0</v>
      </c>
      <c r="G726" s="306"/>
      <c r="H726" s="423"/>
    </row>
    <row r="727" spans="1:8" customFormat="1" ht="15">
      <c r="A727" s="292"/>
      <c r="B727" s="170" t="s">
        <v>1380</v>
      </c>
      <c r="C727" s="276" t="s">
        <v>70</v>
      </c>
      <c r="D727" s="308">
        <v>2</v>
      </c>
      <c r="E727" s="306"/>
      <c r="F727" s="391">
        <f t="shared" si="107"/>
        <v>0</v>
      </c>
      <c r="G727" s="306"/>
      <c r="H727" s="423"/>
    </row>
    <row r="728" spans="1:8" customFormat="1" ht="15">
      <c r="A728" s="292"/>
      <c r="B728" s="170"/>
      <c r="C728" s="276"/>
      <c r="D728" s="308"/>
      <c r="E728" s="306"/>
      <c r="F728" s="391"/>
      <c r="G728" s="306"/>
      <c r="H728" s="423"/>
    </row>
    <row r="729" spans="1:8" customFormat="1" ht="38.25">
      <c r="A729" s="412" t="s">
        <v>2145</v>
      </c>
      <c r="B729" s="742" t="s">
        <v>1388</v>
      </c>
      <c r="C729" s="276" t="s">
        <v>70</v>
      </c>
      <c r="D729" s="308">
        <v>1</v>
      </c>
      <c r="E729" s="306"/>
      <c r="F729" s="391">
        <f t="shared" ref="F729" si="108">E729*D729</f>
        <v>0</v>
      </c>
      <c r="G729" s="306"/>
      <c r="H729" s="423"/>
    </row>
    <row r="730" spans="1:8" customFormat="1" ht="15">
      <c r="A730" s="292"/>
      <c r="B730" s="742"/>
      <c r="C730" s="276"/>
      <c r="D730" s="308" t="s">
        <v>1156</v>
      </c>
      <c r="E730" s="306"/>
      <c r="F730" s="391"/>
      <c r="G730" s="306"/>
      <c r="H730" s="423"/>
    </row>
    <row r="731" spans="1:8" customFormat="1" ht="63.75">
      <c r="A731" s="412" t="s">
        <v>2146</v>
      </c>
      <c r="B731" s="742" t="s">
        <v>1389</v>
      </c>
      <c r="C731" s="276" t="s">
        <v>70</v>
      </c>
      <c r="D731" s="308">
        <v>1</v>
      </c>
      <c r="E731" s="306"/>
      <c r="F731" s="391">
        <f t="shared" ref="F731" si="109">E731*D731</f>
        <v>0</v>
      </c>
      <c r="G731" s="423"/>
      <c r="H731" s="423"/>
    </row>
    <row r="732" spans="1:8" customFormat="1" ht="15.75" thickBot="1">
      <c r="A732" s="292"/>
      <c r="B732" s="170"/>
      <c r="C732" s="276"/>
      <c r="D732" s="308"/>
      <c r="E732" s="287"/>
      <c r="F732" s="395"/>
      <c r="G732" s="306"/>
      <c r="H732" s="423"/>
    </row>
    <row r="733" spans="1:8" ht="15.75" thickBot="1">
      <c r="B733" s="293" t="s">
        <v>49</v>
      </c>
      <c r="C733" s="671"/>
      <c r="D733" s="295"/>
      <c r="E733" s="296"/>
      <c r="F733" s="393">
        <f>SUM(F542:F732)</f>
        <v>0</v>
      </c>
      <c r="G733" s="828"/>
      <c r="H733" s="423"/>
    </row>
    <row r="734" spans="1:8" ht="15">
      <c r="E734" s="306"/>
      <c r="G734" s="306"/>
      <c r="H734" s="423"/>
    </row>
    <row r="735" spans="1:8">
      <c r="A735" s="318" t="s">
        <v>1506</v>
      </c>
      <c r="B735" s="285" t="s">
        <v>1585</v>
      </c>
      <c r="E735" s="306"/>
      <c r="G735" s="306"/>
      <c r="H735" s="121"/>
    </row>
    <row r="736" spans="1:8" ht="15">
      <c r="A736" s="284"/>
      <c r="B736" s="285"/>
      <c r="E736" s="306"/>
      <c r="G736" s="306"/>
      <c r="H736" s="423"/>
    </row>
    <row r="737" spans="1:8" ht="51">
      <c r="A737" s="369"/>
      <c r="B737" s="126" t="s">
        <v>1196</v>
      </c>
      <c r="C737" s="441"/>
      <c r="D737" s="123"/>
      <c r="E737" s="78"/>
      <c r="F737" s="391"/>
      <c r="G737" s="78"/>
      <c r="H737" s="423"/>
    </row>
    <row r="738" spans="1:8" ht="15">
      <c r="A738" s="125"/>
      <c r="B738" s="126"/>
      <c r="C738" s="441"/>
      <c r="D738" s="123"/>
      <c r="E738" s="78"/>
      <c r="F738" s="391"/>
      <c r="G738" s="78"/>
      <c r="H738" s="423"/>
    </row>
    <row r="739" spans="1:8" ht="15">
      <c r="A739" s="289" t="s">
        <v>39</v>
      </c>
      <c r="B739" s="290" t="s">
        <v>40</v>
      </c>
      <c r="C739" s="667" t="s">
        <v>41</v>
      </c>
      <c r="D739" s="291" t="s">
        <v>42</v>
      </c>
      <c r="E739" s="297" t="s">
        <v>43</v>
      </c>
      <c r="F739" s="392" t="s">
        <v>44</v>
      </c>
      <c r="G739" s="297"/>
      <c r="H739" s="423"/>
    </row>
    <row r="740" spans="1:8" ht="15">
      <c r="E740" s="306"/>
      <c r="F740" s="391"/>
      <c r="G740" s="306"/>
      <c r="H740" s="423"/>
    </row>
    <row r="741" spans="1:8" customFormat="1" ht="38.25">
      <c r="A741" s="412" t="s">
        <v>1507</v>
      </c>
      <c r="B741" s="170" t="s">
        <v>1377</v>
      </c>
      <c r="C741" s="276"/>
      <c r="D741" s="308" t="s">
        <v>1156</v>
      </c>
      <c r="E741" s="306"/>
      <c r="F741" s="391"/>
      <c r="G741" s="306"/>
      <c r="H741" s="423"/>
    </row>
    <row r="742" spans="1:8" customFormat="1" ht="15">
      <c r="A742" s="292"/>
      <c r="B742" s="170" t="s">
        <v>1390</v>
      </c>
      <c r="C742" s="441" t="s">
        <v>120</v>
      </c>
      <c r="D742" s="308">
        <v>52</v>
      </c>
      <c r="E742" s="306"/>
      <c r="F742" s="391">
        <f t="shared" ref="F742:F744" si="110">E742*D742</f>
        <v>0</v>
      </c>
      <c r="G742" s="306"/>
      <c r="H742" s="423"/>
    </row>
    <row r="743" spans="1:8" customFormat="1" ht="15">
      <c r="A743" s="292"/>
      <c r="B743" s="170" t="s">
        <v>1391</v>
      </c>
      <c r="C743" s="441" t="s">
        <v>120</v>
      </c>
      <c r="D743" s="308">
        <v>75</v>
      </c>
      <c r="E743" s="306"/>
      <c r="F743" s="391">
        <f t="shared" si="110"/>
        <v>0</v>
      </c>
      <c r="G743" s="306"/>
      <c r="H743" s="423"/>
    </row>
    <row r="744" spans="1:8" customFormat="1" ht="15">
      <c r="A744" s="292"/>
      <c r="B744" s="170" t="s">
        <v>1378</v>
      </c>
      <c r="C744" s="441" t="s">
        <v>120</v>
      </c>
      <c r="D744" s="308">
        <v>34</v>
      </c>
      <c r="E744" s="306"/>
      <c r="F744" s="391">
        <f t="shared" si="110"/>
        <v>0</v>
      </c>
      <c r="G744" s="306"/>
      <c r="H744" s="423"/>
    </row>
    <row r="745" spans="1:8" customFormat="1" ht="15">
      <c r="A745" s="292"/>
      <c r="B745" s="170"/>
      <c r="C745" s="276"/>
      <c r="D745" s="308" t="s">
        <v>1156</v>
      </c>
      <c r="E745" s="306"/>
      <c r="F745" s="391"/>
      <c r="G745" s="306"/>
      <c r="H745" s="423"/>
    </row>
    <row r="746" spans="1:8" customFormat="1" ht="162.75">
      <c r="A746" s="412" t="s">
        <v>1590</v>
      </c>
      <c r="B746" s="678" t="s">
        <v>2125</v>
      </c>
      <c r="C746" s="276"/>
      <c r="D746" s="308" t="s">
        <v>1156</v>
      </c>
      <c r="E746" s="306"/>
      <c r="F746" s="391"/>
      <c r="G746" s="306"/>
      <c r="H746" s="423"/>
    </row>
    <row r="747" spans="1:8" customFormat="1" ht="15">
      <c r="A747" s="292"/>
      <c r="B747" s="170" t="s">
        <v>1390</v>
      </c>
      <c r="C747" s="441" t="s">
        <v>120</v>
      </c>
      <c r="D747" s="308">
        <v>52</v>
      </c>
      <c r="E747" s="306"/>
      <c r="F747" s="391">
        <f t="shared" ref="F747:F749" si="111">E747*D747</f>
        <v>0</v>
      </c>
      <c r="G747" s="306"/>
      <c r="H747" s="423"/>
    </row>
    <row r="748" spans="1:8" customFormat="1" ht="15">
      <c r="A748" s="292"/>
      <c r="B748" s="170" t="s">
        <v>1391</v>
      </c>
      <c r="C748" s="441" t="s">
        <v>120</v>
      </c>
      <c r="D748" s="308">
        <v>75</v>
      </c>
      <c r="E748" s="306"/>
      <c r="F748" s="391">
        <f t="shared" si="111"/>
        <v>0</v>
      </c>
      <c r="G748" s="306"/>
      <c r="H748" s="423"/>
    </row>
    <row r="749" spans="1:8" customFormat="1" ht="15">
      <c r="A749" s="292"/>
      <c r="B749" s="170" t="s">
        <v>1378</v>
      </c>
      <c r="C749" s="441" t="s">
        <v>120</v>
      </c>
      <c r="D749" s="308">
        <v>34</v>
      </c>
      <c r="E749" s="306"/>
      <c r="F749" s="391">
        <f t="shared" si="111"/>
        <v>0</v>
      </c>
      <c r="G749" s="306"/>
      <c r="H749" s="423"/>
    </row>
    <row r="750" spans="1:8" customFormat="1" ht="15">
      <c r="A750" s="292"/>
      <c r="B750" s="170"/>
      <c r="C750" s="276"/>
      <c r="D750" s="308"/>
      <c r="E750" s="306"/>
      <c r="F750" s="391"/>
      <c r="G750" s="306"/>
      <c r="H750" s="423"/>
    </row>
    <row r="751" spans="1:8" customFormat="1" ht="63.75">
      <c r="A751" s="412" t="s">
        <v>1591</v>
      </c>
      <c r="B751" s="170" t="s">
        <v>1392</v>
      </c>
      <c r="C751" s="276"/>
      <c r="D751" s="308" t="s">
        <v>1156</v>
      </c>
      <c r="E751" s="306"/>
      <c r="F751" s="391"/>
      <c r="G751" s="306"/>
      <c r="H751" s="423"/>
    </row>
    <row r="752" spans="1:8" customFormat="1" ht="15">
      <c r="A752" s="292"/>
      <c r="B752" s="170" t="s">
        <v>1393</v>
      </c>
      <c r="C752" s="276" t="s">
        <v>45</v>
      </c>
      <c r="D752" s="308">
        <v>3</v>
      </c>
      <c r="E752" s="306"/>
      <c r="F752" s="391">
        <f t="shared" ref="F752:F753" si="112">E752*D752</f>
        <v>0</v>
      </c>
      <c r="G752" s="306"/>
      <c r="H752" s="423"/>
    </row>
    <row r="753" spans="1:8" customFormat="1" ht="15">
      <c r="A753" s="292"/>
      <c r="B753" s="170" t="s">
        <v>1394</v>
      </c>
      <c r="C753" s="276" t="s">
        <v>45</v>
      </c>
      <c r="D753" s="308">
        <v>4</v>
      </c>
      <c r="E753" s="306"/>
      <c r="F753" s="391">
        <f t="shared" si="112"/>
        <v>0</v>
      </c>
      <c r="G753" s="306"/>
      <c r="H753" s="423"/>
    </row>
    <row r="754" spans="1:8" s="366" customFormat="1" ht="15">
      <c r="A754" s="292"/>
      <c r="B754" s="170"/>
      <c r="C754" s="276"/>
      <c r="D754" s="308"/>
      <c r="E754" s="306"/>
      <c r="F754" s="391"/>
      <c r="G754" s="306"/>
      <c r="H754" s="423"/>
    </row>
    <row r="755" spans="1:8" customFormat="1" ht="114.75">
      <c r="A755" s="412" t="s">
        <v>1592</v>
      </c>
      <c r="B755" s="170" t="s">
        <v>1395</v>
      </c>
      <c r="C755" s="276" t="s">
        <v>45</v>
      </c>
      <c r="D755" s="308">
        <v>7</v>
      </c>
      <c r="E755" s="306"/>
      <c r="F755" s="391">
        <f t="shared" ref="F755" si="113">E755*D755</f>
        <v>0</v>
      </c>
      <c r="G755" s="306"/>
      <c r="H755" s="423"/>
    </row>
    <row r="756" spans="1:8" customFormat="1" ht="15">
      <c r="A756" s="292"/>
      <c r="B756" s="170"/>
      <c r="C756" s="276"/>
      <c r="D756" s="308"/>
      <c r="E756" s="306"/>
      <c r="F756" s="391"/>
      <c r="G756" s="306"/>
      <c r="H756" s="423"/>
    </row>
    <row r="757" spans="1:8" customFormat="1" ht="38.25">
      <c r="A757" s="412" t="s">
        <v>1593</v>
      </c>
      <c r="B757" s="170" t="s">
        <v>1396</v>
      </c>
      <c r="C757" s="276"/>
      <c r="D757" s="308" t="s">
        <v>1156</v>
      </c>
      <c r="E757" s="306"/>
      <c r="F757" s="391"/>
      <c r="G757" s="306"/>
      <c r="H757" s="423"/>
    </row>
    <row r="758" spans="1:8" customFormat="1" ht="15">
      <c r="A758" s="292"/>
      <c r="B758" s="170" t="s">
        <v>1397</v>
      </c>
      <c r="C758" s="276" t="s">
        <v>45</v>
      </c>
      <c r="D758" s="308">
        <v>7</v>
      </c>
      <c r="E758" s="306"/>
      <c r="F758" s="391">
        <f t="shared" ref="F758" si="114">E758*D758</f>
        <v>0</v>
      </c>
      <c r="G758" s="306"/>
      <c r="H758" s="423"/>
    </row>
    <row r="759" spans="1:8" customFormat="1" ht="15">
      <c r="A759" s="292"/>
      <c r="B759" s="170"/>
      <c r="C759" s="276"/>
      <c r="D759" s="308" t="s">
        <v>1156</v>
      </c>
      <c r="E759" s="306"/>
      <c r="F759" s="391"/>
      <c r="G759" s="306"/>
      <c r="H759" s="423"/>
    </row>
    <row r="760" spans="1:8" customFormat="1" ht="38.25">
      <c r="A760" s="412" t="s">
        <v>1594</v>
      </c>
      <c r="B760" s="170" t="s">
        <v>1398</v>
      </c>
      <c r="C760" s="276"/>
      <c r="D760" s="308" t="s">
        <v>1156</v>
      </c>
      <c r="E760" s="306"/>
      <c r="F760" s="391"/>
      <c r="G760" s="306"/>
      <c r="H760" s="423"/>
    </row>
    <row r="761" spans="1:8" customFormat="1" ht="15">
      <c r="A761" s="292"/>
      <c r="B761" s="170" t="s">
        <v>1397</v>
      </c>
      <c r="C761" s="276" t="s">
        <v>45</v>
      </c>
      <c r="D761" s="308">
        <v>7</v>
      </c>
      <c r="E761" s="306"/>
      <c r="F761" s="391">
        <f t="shared" ref="F761" si="115">E761*D761</f>
        <v>0</v>
      </c>
      <c r="G761" s="306"/>
      <c r="H761" s="423"/>
    </row>
    <row r="762" spans="1:8" customFormat="1" ht="15">
      <c r="A762" s="292"/>
      <c r="B762" s="170"/>
      <c r="C762" s="276"/>
      <c r="D762" s="308" t="s">
        <v>1156</v>
      </c>
      <c r="E762" s="306"/>
      <c r="F762" s="391"/>
      <c r="G762" s="306"/>
      <c r="H762" s="423"/>
    </row>
    <row r="763" spans="1:8" customFormat="1" ht="25.5">
      <c r="A763" s="412" t="s">
        <v>1595</v>
      </c>
      <c r="B763" s="170" t="s">
        <v>1399</v>
      </c>
      <c r="C763" s="276"/>
      <c r="D763" s="308" t="s">
        <v>1156</v>
      </c>
      <c r="E763" s="306"/>
      <c r="F763" s="391"/>
      <c r="G763" s="306"/>
      <c r="H763" s="423"/>
    </row>
    <row r="764" spans="1:8" customFormat="1" ht="15">
      <c r="A764" s="292"/>
      <c r="B764" s="170" t="s">
        <v>1397</v>
      </c>
      <c r="C764" s="276" t="s">
        <v>45</v>
      </c>
      <c r="D764" s="308">
        <v>7</v>
      </c>
      <c r="E764" s="306"/>
      <c r="F764" s="391">
        <f t="shared" ref="F764" si="116">E764*D764</f>
        <v>0</v>
      </c>
      <c r="G764" s="306"/>
      <c r="H764" s="423"/>
    </row>
    <row r="765" spans="1:8" customFormat="1" ht="15">
      <c r="A765" s="292"/>
      <c r="B765" s="170"/>
      <c r="C765" s="276"/>
      <c r="D765" s="308" t="s">
        <v>1156</v>
      </c>
      <c r="E765" s="306"/>
      <c r="F765" s="391"/>
      <c r="G765" s="306"/>
      <c r="H765" s="423"/>
    </row>
    <row r="766" spans="1:8" s="366" customFormat="1" ht="89.25">
      <c r="A766" s="412" t="s">
        <v>1596</v>
      </c>
      <c r="B766" s="170" t="s">
        <v>1400</v>
      </c>
      <c r="C766" s="276"/>
      <c r="D766" s="308"/>
      <c r="E766" s="306"/>
      <c r="F766" s="391"/>
      <c r="G766" s="306"/>
      <c r="H766" s="423"/>
    </row>
    <row r="767" spans="1:8" s="366" customFormat="1" ht="15">
      <c r="A767" s="292"/>
      <c r="B767" s="170"/>
      <c r="C767" s="276" t="s">
        <v>45</v>
      </c>
      <c r="D767" s="308">
        <v>7</v>
      </c>
      <c r="E767" s="306"/>
      <c r="F767" s="391">
        <f t="shared" ref="F767" si="117">E767*D767</f>
        <v>0</v>
      </c>
      <c r="G767" s="306"/>
      <c r="H767" s="423"/>
    </row>
    <row r="768" spans="1:8" s="366" customFormat="1" ht="15">
      <c r="A768" s="292"/>
      <c r="B768" s="170"/>
      <c r="C768" s="276"/>
      <c r="D768" s="308"/>
      <c r="E768" s="306"/>
      <c r="F768" s="391"/>
      <c r="G768" s="306"/>
      <c r="H768" s="423"/>
    </row>
    <row r="769" spans="1:8" customFormat="1" ht="51">
      <c r="A769" s="412" t="s">
        <v>1597</v>
      </c>
      <c r="B769" s="170" t="s">
        <v>1401</v>
      </c>
      <c r="C769" s="276"/>
      <c r="D769" s="308" t="s">
        <v>1156</v>
      </c>
      <c r="E769" s="306"/>
      <c r="F769" s="391"/>
      <c r="G769" s="306"/>
      <c r="H769" s="423"/>
    </row>
    <row r="770" spans="1:8" customFormat="1" ht="15">
      <c r="A770" s="292"/>
      <c r="B770" s="170"/>
      <c r="C770" s="276" t="s">
        <v>45</v>
      </c>
      <c r="D770" s="308">
        <v>4</v>
      </c>
      <c r="E770" s="306"/>
      <c r="F770" s="391">
        <f>E770*D770</f>
        <v>0</v>
      </c>
      <c r="G770" s="306"/>
      <c r="H770" s="423"/>
    </row>
    <row r="771" spans="1:8" customFormat="1" ht="15">
      <c r="A771" s="292"/>
      <c r="B771" s="170"/>
      <c r="C771" s="276"/>
      <c r="D771" s="308" t="s">
        <v>1156</v>
      </c>
      <c r="E771" s="306"/>
      <c r="F771" s="391"/>
      <c r="G771" s="306"/>
      <c r="H771" s="423"/>
    </row>
    <row r="772" spans="1:8" customFormat="1" ht="15">
      <c r="A772" s="412" t="s">
        <v>1598</v>
      </c>
      <c r="B772" s="170" t="s">
        <v>1197</v>
      </c>
      <c r="C772" s="276"/>
      <c r="D772" s="308" t="s">
        <v>1156</v>
      </c>
      <c r="E772" s="306"/>
      <c r="F772" s="391"/>
      <c r="G772" s="306"/>
      <c r="H772" s="423"/>
    </row>
    <row r="773" spans="1:8" customFormat="1" ht="63.75">
      <c r="A773" s="292"/>
      <c r="B773" s="170" t="s">
        <v>1402</v>
      </c>
      <c r="C773" s="276"/>
      <c r="D773" s="308"/>
      <c r="E773" s="306"/>
      <c r="F773" s="391"/>
      <c r="G773" s="306"/>
      <c r="H773" s="423"/>
    </row>
    <row r="774" spans="1:8" customFormat="1" ht="25.5">
      <c r="A774" s="292"/>
      <c r="B774" s="170" t="s">
        <v>1403</v>
      </c>
      <c r="C774" s="276"/>
      <c r="D774" s="308"/>
      <c r="E774" s="306"/>
      <c r="F774" s="391"/>
      <c r="G774" s="306"/>
      <c r="H774" s="423"/>
    </row>
    <row r="775" spans="1:8" customFormat="1" ht="15">
      <c r="A775" s="292"/>
      <c r="B775" s="170" t="s">
        <v>1404</v>
      </c>
      <c r="C775" s="276" t="s">
        <v>48</v>
      </c>
      <c r="D775" s="308">
        <v>35</v>
      </c>
      <c r="E775" s="306"/>
      <c r="F775" s="391">
        <f t="shared" ref="F775" si="118">E775*D775</f>
        <v>0</v>
      </c>
      <c r="G775" s="306"/>
      <c r="H775" s="423"/>
    </row>
    <row r="776" spans="1:8" customFormat="1" ht="15">
      <c r="A776" s="292"/>
      <c r="B776" s="170"/>
      <c r="C776" s="276"/>
      <c r="D776" s="308" t="s">
        <v>1156</v>
      </c>
      <c r="E776" s="306"/>
      <c r="F776" s="391"/>
      <c r="G776" s="306"/>
      <c r="H776" s="423"/>
    </row>
    <row r="777" spans="1:8" customFormat="1" ht="15">
      <c r="A777" s="412" t="s">
        <v>1599</v>
      </c>
      <c r="B777" s="170" t="s">
        <v>1197</v>
      </c>
      <c r="C777" s="276"/>
      <c r="D777" s="308" t="s">
        <v>1156</v>
      </c>
      <c r="E777" s="306"/>
      <c r="F777" s="391"/>
      <c r="G777" s="306"/>
      <c r="H777" s="423"/>
    </row>
    <row r="778" spans="1:8" customFormat="1" ht="102">
      <c r="A778" s="292"/>
      <c r="B778" s="170" t="s">
        <v>1405</v>
      </c>
      <c r="C778" s="276"/>
      <c r="D778" s="308"/>
      <c r="E778" s="306"/>
      <c r="F778" s="391"/>
      <c r="G778" s="306"/>
      <c r="H778" s="423"/>
    </row>
    <row r="779" spans="1:8" customFormat="1" ht="25.5">
      <c r="A779" s="292"/>
      <c r="B779" s="170" t="s">
        <v>1403</v>
      </c>
      <c r="C779" s="276"/>
      <c r="D779" s="308"/>
      <c r="E779" s="306"/>
      <c r="F779" s="391"/>
      <c r="G779" s="306"/>
      <c r="H779" s="423"/>
    </row>
    <row r="780" spans="1:8" customFormat="1" ht="15">
      <c r="A780" s="292"/>
      <c r="B780" s="170"/>
      <c r="C780" s="276" t="s">
        <v>70</v>
      </c>
      <c r="D780" s="308">
        <v>9</v>
      </c>
      <c r="E780" s="306"/>
      <c r="F780" s="391">
        <f t="shared" ref="F780" si="119">E780*D780</f>
        <v>0</v>
      </c>
      <c r="G780" s="306"/>
      <c r="H780" s="423"/>
    </row>
    <row r="781" spans="1:8" customFormat="1" ht="15">
      <c r="A781" s="292"/>
      <c r="B781" s="170"/>
      <c r="C781" s="276"/>
      <c r="D781" s="308" t="s">
        <v>1156</v>
      </c>
      <c r="E781" s="306"/>
      <c r="F781" s="391"/>
      <c r="G781" s="306"/>
      <c r="H781" s="423"/>
    </row>
    <row r="782" spans="1:8" customFormat="1" ht="15">
      <c r="A782" s="412" t="s">
        <v>1725</v>
      </c>
      <c r="B782" s="170" t="s">
        <v>1197</v>
      </c>
      <c r="C782" s="276"/>
      <c r="D782" s="308" t="s">
        <v>1156</v>
      </c>
      <c r="E782" s="306"/>
      <c r="F782" s="391"/>
      <c r="G782" s="306"/>
      <c r="H782" s="423"/>
    </row>
    <row r="783" spans="1:8" customFormat="1" ht="63.75">
      <c r="A783" s="292"/>
      <c r="B783" s="170" t="s">
        <v>1406</v>
      </c>
      <c r="C783" s="276"/>
      <c r="D783" s="308"/>
      <c r="E783" s="306"/>
      <c r="F783" s="391"/>
      <c r="G783" s="306"/>
      <c r="H783" s="423"/>
    </row>
    <row r="784" spans="1:8" customFormat="1" ht="15">
      <c r="A784" s="292"/>
      <c r="B784" s="170" t="s">
        <v>1407</v>
      </c>
      <c r="C784" s="276" t="s">
        <v>70</v>
      </c>
      <c r="D784" s="308">
        <v>4</v>
      </c>
      <c r="E784" s="306"/>
      <c r="F784" s="391">
        <f t="shared" ref="F784" si="120">E784*D784</f>
        <v>0</v>
      </c>
      <c r="G784" s="306"/>
      <c r="H784" s="423"/>
    </row>
    <row r="785" spans="1:8" customFormat="1" ht="15">
      <c r="A785" s="292"/>
      <c r="B785" s="170"/>
      <c r="C785" s="276"/>
      <c r="D785" s="308" t="s">
        <v>1156</v>
      </c>
      <c r="E785" s="306"/>
      <c r="F785" s="391"/>
      <c r="G785" s="306"/>
      <c r="H785" s="423"/>
    </row>
    <row r="786" spans="1:8" customFormat="1" ht="25.5">
      <c r="A786" s="412" t="s">
        <v>1726</v>
      </c>
      <c r="B786" s="170" t="s">
        <v>1385</v>
      </c>
      <c r="C786" s="276"/>
      <c r="D786" s="308" t="s">
        <v>1156</v>
      </c>
      <c r="E786" s="306"/>
      <c r="F786" s="391"/>
      <c r="G786" s="306"/>
      <c r="H786" s="423"/>
    </row>
    <row r="787" spans="1:8" customFormat="1" ht="15">
      <c r="A787" s="292"/>
      <c r="B787" s="170" t="s">
        <v>1390</v>
      </c>
      <c r="C787" s="276" t="s">
        <v>70</v>
      </c>
      <c r="D787" s="308">
        <v>2</v>
      </c>
      <c r="E787" s="306"/>
      <c r="F787" s="391">
        <f t="shared" ref="F787:F789" si="121">E787*D787</f>
        <v>0</v>
      </c>
      <c r="G787" s="306"/>
      <c r="H787" s="423"/>
    </row>
    <row r="788" spans="1:8" customFormat="1" ht="15">
      <c r="A788" s="292"/>
      <c r="B788" s="170" t="s">
        <v>1391</v>
      </c>
      <c r="C788" s="276" t="s">
        <v>70</v>
      </c>
      <c r="D788" s="308">
        <v>18</v>
      </c>
      <c r="E788" s="306"/>
      <c r="F788" s="391">
        <f t="shared" si="121"/>
        <v>0</v>
      </c>
      <c r="G788" s="306"/>
      <c r="H788" s="423"/>
    </row>
    <row r="789" spans="1:8" customFormat="1" ht="15">
      <c r="A789" s="292"/>
      <c r="B789" s="170" t="s">
        <v>1378</v>
      </c>
      <c r="C789" s="276" t="s">
        <v>70</v>
      </c>
      <c r="D789" s="308">
        <v>6</v>
      </c>
      <c r="E789" s="306"/>
      <c r="F789" s="391">
        <f t="shared" si="121"/>
        <v>0</v>
      </c>
      <c r="G789" s="306"/>
      <c r="H789" s="423"/>
    </row>
    <row r="790" spans="1:8" customFormat="1" ht="15">
      <c r="A790" s="292"/>
      <c r="B790" s="170"/>
      <c r="C790" s="276"/>
      <c r="D790" s="308" t="s">
        <v>1156</v>
      </c>
      <c r="E790" s="306"/>
      <c r="F790" s="391"/>
      <c r="G790" s="306"/>
      <c r="H790" s="423"/>
    </row>
    <row r="791" spans="1:8" customFormat="1" ht="63.75">
      <c r="A791" s="412" t="s">
        <v>1727</v>
      </c>
      <c r="B791" s="742" t="s">
        <v>1408</v>
      </c>
      <c r="C791" s="276" t="s">
        <v>70</v>
      </c>
      <c r="D791" s="308">
        <v>1</v>
      </c>
      <c r="E791" s="306"/>
      <c r="F791" s="391">
        <f>E791*D791</f>
        <v>0</v>
      </c>
      <c r="G791" s="306"/>
      <c r="H791" s="423"/>
    </row>
    <row r="792" spans="1:8" customFormat="1" ht="15">
      <c r="A792" s="292"/>
      <c r="B792" s="742"/>
      <c r="C792" s="276"/>
      <c r="D792" s="308"/>
      <c r="E792" s="306"/>
      <c r="F792" s="391"/>
      <c r="G792" s="306"/>
      <c r="H792" s="423"/>
    </row>
    <row r="793" spans="1:8" customFormat="1" ht="15">
      <c r="A793" s="412" t="s">
        <v>1728</v>
      </c>
      <c r="B793" s="742" t="s">
        <v>1409</v>
      </c>
      <c r="C793" s="276" t="s">
        <v>70</v>
      </c>
      <c r="D793" s="308">
        <v>1</v>
      </c>
      <c r="E793" s="306"/>
      <c r="F793" s="391">
        <f>E793*D793</f>
        <v>0</v>
      </c>
      <c r="G793" s="306"/>
      <c r="H793" s="423"/>
    </row>
    <row r="794" spans="1:8" customFormat="1" ht="15.75" thickBot="1">
      <c r="A794" s="292"/>
      <c r="B794" s="170"/>
      <c r="C794" s="276"/>
      <c r="D794" s="308"/>
      <c r="E794" s="306"/>
      <c r="F794" s="391"/>
      <c r="G794" s="827"/>
      <c r="H794" s="849"/>
    </row>
    <row r="795" spans="1:8" ht="15.75" thickBot="1">
      <c r="B795" s="293" t="s">
        <v>49</v>
      </c>
      <c r="C795" s="671"/>
      <c r="D795" s="295"/>
      <c r="E795" s="296"/>
      <c r="F795" s="393">
        <f>SUM(F740:F794)</f>
        <v>0</v>
      </c>
      <c r="G795" s="828"/>
      <c r="H795" s="849"/>
    </row>
    <row r="796" spans="1:8" ht="15">
      <c r="E796" s="306"/>
      <c r="G796" s="827"/>
      <c r="H796" s="849"/>
    </row>
    <row r="797" spans="1:8" ht="25.5">
      <c r="A797" s="318" t="s">
        <v>2147</v>
      </c>
      <c r="B797" s="285" t="s">
        <v>1586</v>
      </c>
      <c r="E797" s="306"/>
      <c r="G797" s="306"/>
      <c r="H797" s="423"/>
    </row>
    <row r="798" spans="1:8" ht="15">
      <c r="A798" s="284"/>
      <c r="B798" s="285"/>
      <c r="E798" s="306"/>
      <c r="G798" s="306"/>
      <c r="H798" s="423"/>
    </row>
    <row r="799" spans="1:8" ht="51">
      <c r="A799" s="369"/>
      <c r="B799" s="126" t="s">
        <v>1196</v>
      </c>
      <c r="C799" s="441"/>
      <c r="D799" s="123"/>
      <c r="E799" s="78"/>
      <c r="F799" s="391"/>
      <c r="G799" s="78"/>
      <c r="H799" s="423"/>
    </row>
    <row r="800" spans="1:8" ht="15">
      <c r="A800" s="125"/>
      <c r="B800" s="126"/>
      <c r="C800" s="441"/>
      <c r="D800" s="123"/>
      <c r="E800" s="78"/>
      <c r="F800" s="391"/>
      <c r="G800" s="78"/>
      <c r="H800" s="423"/>
    </row>
    <row r="801" spans="1:8" ht="15">
      <c r="A801" s="289" t="s">
        <v>39</v>
      </c>
      <c r="B801" s="290" t="s">
        <v>40</v>
      </c>
      <c r="C801" s="667" t="s">
        <v>41</v>
      </c>
      <c r="D801" s="291" t="s">
        <v>42</v>
      </c>
      <c r="E801" s="297" t="s">
        <v>43</v>
      </c>
      <c r="F801" s="392" t="s">
        <v>44</v>
      </c>
      <c r="G801" s="297"/>
      <c r="H801" s="423"/>
    </row>
    <row r="802" spans="1:8" ht="15">
      <c r="E802" s="306"/>
      <c r="G802" s="306"/>
      <c r="H802" s="423"/>
    </row>
    <row r="803" spans="1:8" customFormat="1" ht="38.25">
      <c r="A803" s="412" t="s">
        <v>2148</v>
      </c>
      <c r="B803" s="170" t="s">
        <v>1410</v>
      </c>
      <c r="C803" s="276"/>
      <c r="D803" s="308"/>
      <c r="E803" s="306"/>
      <c r="F803" s="391"/>
      <c r="G803" s="306"/>
      <c r="H803" s="423"/>
    </row>
    <row r="804" spans="1:8" customFormat="1" ht="102">
      <c r="A804" s="292"/>
      <c r="B804" s="170" t="s">
        <v>1411</v>
      </c>
      <c r="C804" s="276" t="s">
        <v>45</v>
      </c>
      <c r="D804" s="308">
        <v>12</v>
      </c>
      <c r="E804" s="306"/>
      <c r="F804" s="391">
        <f t="shared" ref="F804" si="122">E804*D804</f>
        <v>0</v>
      </c>
      <c r="G804" s="306"/>
      <c r="H804" s="423"/>
    </row>
    <row r="805" spans="1:8" customFormat="1" ht="15">
      <c r="A805" s="292"/>
      <c r="B805" s="170"/>
      <c r="C805" s="276"/>
      <c r="D805" s="308" t="s">
        <v>1156</v>
      </c>
      <c r="E805" s="306"/>
      <c r="F805" s="391"/>
      <c r="G805" s="306"/>
      <c r="H805" s="423"/>
    </row>
    <row r="806" spans="1:8" customFormat="1" ht="38.25">
      <c r="A806" s="412" t="s">
        <v>2149</v>
      </c>
      <c r="B806" s="170" t="s">
        <v>1412</v>
      </c>
      <c r="C806" s="276"/>
      <c r="D806" s="308" t="s">
        <v>1156</v>
      </c>
      <c r="E806" s="306"/>
      <c r="F806" s="391"/>
      <c r="G806" s="306"/>
      <c r="H806" s="423"/>
    </row>
    <row r="807" spans="1:8" customFormat="1" ht="15">
      <c r="A807" s="292"/>
      <c r="B807" s="170" t="s">
        <v>1413</v>
      </c>
      <c r="C807" s="276" t="s">
        <v>45</v>
      </c>
      <c r="D807" s="308">
        <v>3</v>
      </c>
      <c r="E807" s="306"/>
      <c r="F807" s="391">
        <f t="shared" ref="F807" si="123">E807*D807</f>
        <v>0</v>
      </c>
      <c r="G807" s="306"/>
      <c r="H807" s="423"/>
    </row>
    <row r="808" spans="1:8" customFormat="1" ht="15">
      <c r="A808" s="292"/>
      <c r="B808" s="170"/>
      <c r="C808" s="276"/>
      <c r="D808" s="308" t="s">
        <v>1156</v>
      </c>
      <c r="E808" s="306"/>
      <c r="F808" s="391"/>
      <c r="G808" s="306"/>
      <c r="H808" s="423"/>
    </row>
    <row r="809" spans="1:8" customFormat="1" ht="51">
      <c r="A809" s="412" t="s">
        <v>2150</v>
      </c>
      <c r="B809" s="170" t="s">
        <v>1414</v>
      </c>
      <c r="C809" s="276"/>
      <c r="D809" s="308" t="s">
        <v>1156</v>
      </c>
      <c r="E809" s="306"/>
      <c r="F809" s="391"/>
      <c r="G809" s="306"/>
      <c r="H809" s="423"/>
    </row>
    <row r="810" spans="1:8" customFormat="1" ht="15">
      <c r="A810" s="292"/>
      <c r="B810" s="170" t="s">
        <v>1413</v>
      </c>
      <c r="C810" s="276" t="s">
        <v>45</v>
      </c>
      <c r="D810" s="308">
        <v>9</v>
      </c>
      <c r="E810" s="306"/>
      <c r="F810" s="391">
        <f t="shared" ref="F810:F811" si="124">E810*D810</f>
        <v>0</v>
      </c>
      <c r="G810" s="306"/>
      <c r="H810" s="423"/>
    </row>
    <row r="811" spans="1:8" customFormat="1" ht="15">
      <c r="A811" s="292"/>
      <c r="B811" s="170" t="s">
        <v>1415</v>
      </c>
      <c r="C811" s="276" t="s">
        <v>45</v>
      </c>
      <c r="D811" s="308">
        <v>1</v>
      </c>
      <c r="E811" s="306"/>
      <c r="F811" s="391">
        <f t="shared" si="124"/>
        <v>0</v>
      </c>
      <c r="G811" s="306"/>
      <c r="H811" s="423"/>
    </row>
    <row r="812" spans="1:8" customFormat="1" ht="15">
      <c r="A812" s="292"/>
      <c r="B812" s="170"/>
      <c r="C812" s="276"/>
      <c r="D812" s="308" t="s">
        <v>1156</v>
      </c>
      <c r="E812" s="306"/>
      <c r="F812" s="391"/>
      <c r="G812" s="306"/>
      <c r="H812" s="423"/>
    </row>
    <row r="813" spans="1:8" customFormat="1" ht="38.25">
      <c r="A813" s="412" t="s">
        <v>2151</v>
      </c>
      <c r="B813" s="170" t="s">
        <v>1416</v>
      </c>
      <c r="C813" s="276"/>
      <c r="D813" s="308" t="s">
        <v>1156</v>
      </c>
      <c r="E813" s="306"/>
      <c r="F813" s="391"/>
      <c r="G813" s="306"/>
      <c r="H813" s="423"/>
    </row>
    <row r="814" spans="1:8" customFormat="1" ht="15">
      <c r="A814" s="292"/>
      <c r="B814" s="170" t="s">
        <v>1417</v>
      </c>
      <c r="C814" s="276" t="s">
        <v>45</v>
      </c>
      <c r="D814" s="308">
        <v>16</v>
      </c>
      <c r="E814" s="306"/>
      <c r="F814" s="391">
        <f t="shared" ref="F814" si="125">E814*D814</f>
        <v>0</v>
      </c>
      <c r="G814" s="306"/>
      <c r="H814" s="423"/>
    </row>
    <row r="815" spans="1:8" customFormat="1" ht="15">
      <c r="A815" s="292"/>
      <c r="B815" s="170"/>
      <c r="C815" s="276"/>
      <c r="D815" s="308"/>
      <c r="E815" s="306"/>
      <c r="F815" s="391"/>
      <c r="G815" s="306"/>
      <c r="H815" s="423"/>
    </row>
    <row r="816" spans="1:8" customFormat="1" ht="51">
      <c r="A816" s="412" t="s">
        <v>2152</v>
      </c>
      <c r="B816" s="170" t="s">
        <v>1418</v>
      </c>
      <c r="C816" s="276"/>
      <c r="D816" s="308"/>
      <c r="E816" s="306"/>
      <c r="F816" s="391"/>
      <c r="G816" s="306"/>
      <c r="H816" s="423"/>
    </row>
    <row r="817" spans="1:8" customFormat="1" ht="15">
      <c r="A817" s="292"/>
      <c r="B817" s="170" t="s">
        <v>1419</v>
      </c>
      <c r="C817" s="441" t="s">
        <v>120</v>
      </c>
      <c r="D817" s="308">
        <v>77</v>
      </c>
      <c r="E817" s="306"/>
      <c r="F817" s="391">
        <f t="shared" ref="F817:F818" si="126">E817*D817</f>
        <v>0</v>
      </c>
      <c r="G817" s="306"/>
      <c r="H817" s="423"/>
    </row>
    <row r="818" spans="1:8" customFormat="1" ht="15">
      <c r="A818" s="292"/>
      <c r="B818" s="170" t="s">
        <v>1420</v>
      </c>
      <c r="C818" s="441" t="s">
        <v>120</v>
      </c>
      <c r="D818" s="308">
        <v>12</v>
      </c>
      <c r="E818" s="306"/>
      <c r="F818" s="391">
        <f t="shared" si="126"/>
        <v>0</v>
      </c>
      <c r="G818" s="306"/>
      <c r="H818" s="423"/>
    </row>
    <row r="819" spans="1:8" customFormat="1" ht="15">
      <c r="A819" s="292"/>
      <c r="B819" s="170"/>
      <c r="C819" s="276"/>
      <c r="D819" s="308"/>
      <c r="E819" s="306"/>
      <c r="F819" s="391"/>
      <c r="G819" s="306"/>
      <c r="H819" s="423"/>
    </row>
    <row r="820" spans="1:8" customFormat="1" ht="38.25">
      <c r="A820" s="412" t="s">
        <v>2153</v>
      </c>
      <c r="B820" s="170" t="s">
        <v>1421</v>
      </c>
      <c r="C820" s="276"/>
      <c r="D820" s="308"/>
      <c r="E820" s="306"/>
      <c r="F820" s="391"/>
      <c r="G820" s="306"/>
      <c r="H820" s="423"/>
    </row>
    <row r="821" spans="1:8" customFormat="1" ht="51">
      <c r="A821" s="292"/>
      <c r="B821" s="170" t="s">
        <v>1422</v>
      </c>
      <c r="C821" s="276" t="s">
        <v>45</v>
      </c>
      <c r="D821" s="308">
        <v>1</v>
      </c>
      <c r="E821" s="306"/>
      <c r="F821" s="391">
        <f t="shared" ref="F821" si="127">E821*D821</f>
        <v>0</v>
      </c>
      <c r="G821" s="306"/>
      <c r="H821" s="423"/>
    </row>
    <row r="822" spans="1:8" customFormat="1" ht="15">
      <c r="A822" s="292"/>
      <c r="B822" s="170"/>
      <c r="C822" s="276"/>
      <c r="D822" s="308" t="s">
        <v>1156</v>
      </c>
      <c r="E822" s="306"/>
      <c r="F822" s="391"/>
      <c r="G822" s="306"/>
      <c r="H822" s="423"/>
    </row>
    <row r="823" spans="1:8" customFormat="1" ht="25.5">
      <c r="A823" s="412" t="s">
        <v>2154</v>
      </c>
      <c r="B823" s="170" t="s">
        <v>1423</v>
      </c>
      <c r="C823" s="276"/>
      <c r="D823" s="308"/>
      <c r="E823" s="306"/>
      <c r="F823" s="391"/>
      <c r="G823" s="306"/>
      <c r="H823" s="423"/>
    </row>
    <row r="824" spans="1:8" customFormat="1" ht="15">
      <c r="A824" s="292"/>
      <c r="B824" s="170" t="s">
        <v>1424</v>
      </c>
      <c r="C824" s="276" t="s">
        <v>45</v>
      </c>
      <c r="D824" s="308">
        <v>4</v>
      </c>
      <c r="E824" s="306"/>
      <c r="F824" s="391">
        <f t="shared" ref="F824" si="128">E824*D824</f>
        <v>0</v>
      </c>
      <c r="G824" s="306"/>
      <c r="H824" s="423"/>
    </row>
    <row r="825" spans="1:8" customFormat="1" ht="15">
      <c r="A825" s="292"/>
      <c r="B825" s="170"/>
      <c r="C825" s="276"/>
      <c r="D825" s="308" t="s">
        <v>1156</v>
      </c>
      <c r="E825" s="306"/>
      <c r="F825" s="391"/>
      <c r="G825" s="306"/>
      <c r="H825" s="423"/>
    </row>
    <row r="826" spans="1:8" customFormat="1" ht="25.5">
      <c r="A826" s="412" t="s">
        <v>2155</v>
      </c>
      <c r="B826" s="170" t="s">
        <v>1425</v>
      </c>
      <c r="C826" s="276"/>
      <c r="D826" s="308" t="s">
        <v>1156</v>
      </c>
      <c r="E826" s="306"/>
      <c r="F826" s="391"/>
      <c r="G826" s="306"/>
      <c r="H826" s="423"/>
    </row>
    <row r="827" spans="1:8" customFormat="1" ht="15">
      <c r="A827" s="292"/>
      <c r="B827" s="170" t="s">
        <v>1426</v>
      </c>
      <c r="C827" s="276" t="s">
        <v>70</v>
      </c>
      <c r="D827" s="308">
        <v>25</v>
      </c>
      <c r="E827" s="306"/>
      <c r="F827" s="391">
        <f t="shared" ref="F827:F828" si="129">E827*D827</f>
        <v>0</v>
      </c>
      <c r="G827" s="306"/>
      <c r="H827" s="423"/>
    </row>
    <row r="828" spans="1:8" customFormat="1" ht="15">
      <c r="A828" s="292"/>
      <c r="B828" s="170" t="s">
        <v>1427</v>
      </c>
      <c r="C828" s="276" t="s">
        <v>70</v>
      </c>
      <c r="D828" s="308">
        <v>4</v>
      </c>
      <c r="E828" s="306"/>
      <c r="F828" s="391">
        <f t="shared" si="129"/>
        <v>0</v>
      </c>
      <c r="G828" s="306"/>
      <c r="H828" s="423"/>
    </row>
    <row r="829" spans="1:8" customFormat="1" ht="15">
      <c r="A829" s="292"/>
      <c r="B829" s="170"/>
      <c r="C829" s="276"/>
      <c r="D829" s="308" t="s">
        <v>1156</v>
      </c>
      <c r="E829" s="306"/>
      <c r="F829" s="391"/>
      <c r="G829" s="306"/>
      <c r="H829" s="423"/>
    </row>
    <row r="830" spans="1:8" customFormat="1" ht="63.75">
      <c r="A830" s="412" t="s">
        <v>2156</v>
      </c>
      <c r="B830" s="742" t="s">
        <v>1428</v>
      </c>
      <c r="C830" s="276" t="s">
        <v>70</v>
      </c>
      <c r="D830" s="308">
        <v>1</v>
      </c>
      <c r="E830" s="306"/>
      <c r="F830" s="391">
        <f t="shared" ref="F830" si="130">E830*D830</f>
        <v>0</v>
      </c>
      <c r="G830" s="306"/>
      <c r="H830" s="423"/>
    </row>
    <row r="831" spans="1:8" customFormat="1" ht="15">
      <c r="A831" s="292"/>
      <c r="B831" s="742"/>
      <c r="C831" s="276"/>
      <c r="D831" s="308"/>
      <c r="E831" s="306"/>
      <c r="F831" s="391"/>
      <c r="G831" s="306"/>
      <c r="H831" s="423"/>
    </row>
    <row r="832" spans="1:8" customFormat="1" ht="76.5">
      <c r="A832" s="412" t="s">
        <v>2157</v>
      </c>
      <c r="B832" s="742" t="s">
        <v>1429</v>
      </c>
      <c r="C832" s="276" t="s">
        <v>70</v>
      </c>
      <c r="D832" s="308">
        <v>1</v>
      </c>
      <c r="E832" s="306"/>
      <c r="F832" s="391">
        <f t="shared" ref="F832" si="131">E832*D832</f>
        <v>0</v>
      </c>
      <c r="G832" s="827"/>
      <c r="H832" s="849"/>
    </row>
    <row r="833" spans="1:8" ht="15.75" thickBot="1">
      <c r="E833" s="306"/>
      <c r="G833" s="827"/>
      <c r="H833" s="849"/>
    </row>
    <row r="834" spans="1:8" ht="15.75" thickBot="1">
      <c r="B834" s="293" t="s">
        <v>49</v>
      </c>
      <c r="C834" s="671"/>
      <c r="D834" s="295"/>
      <c r="E834" s="296"/>
      <c r="F834" s="393">
        <f>SUM(F803:F832)</f>
        <v>0</v>
      </c>
      <c r="G834" s="828"/>
      <c r="H834" s="849"/>
    </row>
    <row r="835" spans="1:8" ht="15">
      <c r="E835" s="306"/>
      <c r="G835" s="827"/>
      <c r="H835" s="849"/>
    </row>
    <row r="836" spans="1:8" ht="15">
      <c r="A836" s="318" t="s">
        <v>2158</v>
      </c>
      <c r="B836" s="285" t="s">
        <v>1587</v>
      </c>
      <c r="E836" s="306"/>
      <c r="G836" s="827"/>
      <c r="H836" s="849"/>
    </row>
    <row r="837" spans="1:8" ht="15">
      <c r="A837" s="284"/>
      <c r="B837" s="285"/>
      <c r="E837" s="306"/>
      <c r="G837" s="306"/>
      <c r="H837" s="423"/>
    </row>
    <row r="838" spans="1:8" ht="51">
      <c r="A838" s="369"/>
      <c r="B838" s="126" t="s">
        <v>1196</v>
      </c>
      <c r="C838" s="441"/>
      <c r="D838" s="123"/>
      <c r="E838" s="78"/>
      <c r="F838" s="391"/>
      <c r="G838" s="78"/>
      <c r="H838" s="423"/>
    </row>
    <row r="839" spans="1:8" ht="15">
      <c r="A839" s="125"/>
      <c r="B839" s="126"/>
      <c r="C839" s="441"/>
      <c r="D839" s="123"/>
      <c r="E839" s="78"/>
      <c r="F839" s="391"/>
      <c r="G839" s="78"/>
      <c r="H839" s="423"/>
    </row>
    <row r="840" spans="1:8" ht="15">
      <c r="A840" s="289" t="s">
        <v>39</v>
      </c>
      <c r="B840" s="290" t="s">
        <v>40</v>
      </c>
      <c r="C840" s="667" t="s">
        <v>41</v>
      </c>
      <c r="D840" s="291" t="s">
        <v>42</v>
      </c>
      <c r="E840" s="297" t="s">
        <v>43</v>
      </c>
      <c r="F840" s="392" t="s">
        <v>44</v>
      </c>
      <c r="G840" s="297"/>
      <c r="H840" s="423"/>
    </row>
    <row r="841" spans="1:8" ht="15">
      <c r="E841" s="306"/>
      <c r="G841" s="306"/>
      <c r="H841" s="423"/>
    </row>
    <row r="842" spans="1:8" s="366" customFormat="1" ht="63.75">
      <c r="A842" s="412" t="s">
        <v>2159</v>
      </c>
      <c r="B842" s="170" t="s">
        <v>1430</v>
      </c>
      <c r="C842" s="276"/>
      <c r="D842" s="308"/>
      <c r="E842" s="306"/>
      <c r="F842" s="391"/>
      <c r="G842" s="306"/>
      <c r="H842" s="423"/>
    </row>
    <row r="843" spans="1:8" s="366" customFormat="1" ht="25.5">
      <c r="A843" s="292"/>
      <c r="B843" s="170" t="s">
        <v>1431</v>
      </c>
      <c r="C843" s="276" t="s">
        <v>45</v>
      </c>
      <c r="D843" s="308">
        <v>1</v>
      </c>
      <c r="E843" s="306"/>
      <c r="F843" s="391">
        <f t="shared" ref="F843" si="132">E843*D843</f>
        <v>0</v>
      </c>
      <c r="G843" s="306"/>
      <c r="H843" s="423"/>
    </row>
    <row r="844" spans="1:8" s="366" customFormat="1" ht="15">
      <c r="A844" s="292"/>
      <c r="B844" s="170"/>
      <c r="C844" s="276"/>
      <c r="D844" s="308"/>
      <c r="E844" s="306"/>
      <c r="F844" s="391"/>
      <c r="G844" s="306"/>
      <c r="H844" s="423"/>
    </row>
    <row r="845" spans="1:8" s="366" customFormat="1" ht="105">
      <c r="A845" s="412" t="s">
        <v>2160</v>
      </c>
      <c r="B845" s="170" t="s">
        <v>1432</v>
      </c>
      <c r="C845" s="276"/>
      <c r="D845" s="308"/>
      <c r="E845" s="306"/>
      <c r="F845" s="391"/>
      <c r="G845" s="306"/>
      <c r="H845" s="423"/>
    </row>
    <row r="846" spans="1:8" s="366" customFormat="1" ht="15">
      <c r="A846" s="292"/>
      <c r="B846" s="170" t="s">
        <v>1433</v>
      </c>
      <c r="C846" s="276" t="s">
        <v>45</v>
      </c>
      <c r="D846" s="308">
        <v>1</v>
      </c>
      <c r="E846" s="306"/>
      <c r="F846" s="391">
        <f t="shared" ref="F846" si="133">E846*D846</f>
        <v>0</v>
      </c>
      <c r="G846" s="306"/>
      <c r="H846" s="423"/>
    </row>
    <row r="847" spans="1:8" s="366" customFormat="1" ht="15">
      <c r="A847" s="292"/>
      <c r="B847" s="170"/>
      <c r="C847" s="276"/>
      <c r="D847" s="308"/>
      <c r="E847" s="306"/>
      <c r="F847" s="391"/>
      <c r="G847" s="306"/>
      <c r="H847" s="423"/>
    </row>
    <row r="848" spans="1:8" customFormat="1" ht="63.75">
      <c r="A848" s="412" t="s">
        <v>2161</v>
      </c>
      <c r="B848" s="170" t="s">
        <v>1434</v>
      </c>
      <c r="C848" s="276" t="s">
        <v>70</v>
      </c>
      <c r="D848" s="308">
        <v>1</v>
      </c>
      <c r="E848" s="306"/>
      <c r="F848" s="391">
        <f t="shared" ref="F848" si="134">E848*D848</f>
        <v>0</v>
      </c>
      <c r="G848" s="306"/>
      <c r="H848" s="423"/>
    </row>
    <row r="849" spans="1:8" customFormat="1" ht="15">
      <c r="A849" s="292"/>
      <c r="B849" s="170"/>
      <c r="C849" s="276"/>
      <c r="D849" s="308"/>
      <c r="E849" s="306"/>
      <c r="F849" s="391"/>
      <c r="G849" s="306"/>
      <c r="H849" s="423"/>
    </row>
    <row r="850" spans="1:8" customFormat="1" ht="76.5">
      <c r="A850" s="412" t="s">
        <v>2162</v>
      </c>
      <c r="B850" s="170" t="s">
        <v>1435</v>
      </c>
      <c r="C850" s="276" t="s">
        <v>45</v>
      </c>
      <c r="D850" s="308">
        <v>1</v>
      </c>
      <c r="E850" s="306"/>
      <c r="F850" s="391">
        <f t="shared" ref="F850" si="135">E850*D850</f>
        <v>0</v>
      </c>
      <c r="G850" s="306"/>
      <c r="H850" s="423"/>
    </row>
    <row r="851" spans="1:8" customFormat="1" ht="15">
      <c r="A851" s="292"/>
      <c r="B851" s="170"/>
      <c r="C851" s="276"/>
      <c r="D851" s="308"/>
      <c r="E851" s="306"/>
      <c r="F851" s="391"/>
      <c r="G851" s="306"/>
      <c r="H851" s="423"/>
    </row>
    <row r="852" spans="1:8" customFormat="1" ht="127.5">
      <c r="A852" s="412" t="s">
        <v>2163</v>
      </c>
      <c r="B852" s="170" t="s">
        <v>1436</v>
      </c>
      <c r="C852" s="276"/>
      <c r="D852" s="308"/>
      <c r="E852" s="306"/>
      <c r="F852" s="391"/>
      <c r="G852" s="306"/>
      <c r="H852" s="423"/>
    </row>
    <row r="853" spans="1:8" customFormat="1" ht="15">
      <c r="A853" s="292"/>
      <c r="B853" s="170"/>
      <c r="C853" s="276" t="s">
        <v>45</v>
      </c>
      <c r="D853" s="308">
        <v>1</v>
      </c>
      <c r="E853" s="306"/>
      <c r="F853" s="391">
        <f t="shared" ref="F853" si="136">E853*D853</f>
        <v>0</v>
      </c>
      <c r="G853" s="306"/>
      <c r="H853" s="423"/>
    </row>
    <row r="854" spans="1:8" customFormat="1" ht="15">
      <c r="A854" s="292"/>
      <c r="B854" s="170"/>
      <c r="C854" s="276"/>
      <c r="D854" s="308"/>
      <c r="E854" s="306"/>
      <c r="F854" s="391"/>
      <c r="G854" s="306"/>
      <c r="H854" s="423"/>
    </row>
    <row r="855" spans="1:8" customFormat="1" ht="129.94999999999999" customHeight="1">
      <c r="A855" s="412" t="s">
        <v>2164</v>
      </c>
      <c r="B855" s="678" t="s">
        <v>2627</v>
      </c>
      <c r="C855" s="276" t="s">
        <v>45</v>
      </c>
      <c r="D855" s="308">
        <v>1</v>
      </c>
      <c r="E855" s="306"/>
      <c r="F855" s="391">
        <f t="shared" ref="F855" si="137">E855*D855</f>
        <v>0</v>
      </c>
      <c r="G855" s="306"/>
      <c r="H855" s="423"/>
    </row>
    <row r="856" spans="1:8" customFormat="1" ht="15">
      <c r="A856" s="292"/>
      <c r="B856" s="170"/>
      <c r="C856" s="276"/>
      <c r="D856" s="308"/>
      <c r="E856" s="306"/>
      <c r="F856" s="391"/>
      <c r="G856" s="306"/>
      <c r="H856" s="423"/>
    </row>
    <row r="857" spans="1:8" customFormat="1" ht="63.75">
      <c r="A857" s="412" t="s">
        <v>2165</v>
      </c>
      <c r="B857" s="170" t="s">
        <v>1437</v>
      </c>
      <c r="C857" s="276" t="s">
        <v>70</v>
      </c>
      <c r="D857" s="308">
        <v>1</v>
      </c>
      <c r="E857" s="306"/>
      <c r="F857" s="391">
        <f t="shared" ref="F857" si="138">E857*D857</f>
        <v>0</v>
      </c>
      <c r="G857" s="306"/>
      <c r="H857" s="423"/>
    </row>
    <row r="858" spans="1:8" customFormat="1" ht="15">
      <c r="A858" s="292"/>
      <c r="B858" s="170"/>
      <c r="C858" s="276"/>
      <c r="D858" s="308"/>
      <c r="E858" s="306"/>
      <c r="F858" s="391"/>
      <c r="G858" s="306"/>
      <c r="H858" s="423"/>
    </row>
    <row r="859" spans="1:8" customFormat="1" ht="63.75">
      <c r="A859" s="412" t="s">
        <v>2166</v>
      </c>
      <c r="B859" s="742" t="s">
        <v>1438</v>
      </c>
      <c r="C859" s="276" t="s">
        <v>70</v>
      </c>
      <c r="D859" s="308">
        <v>1</v>
      </c>
      <c r="E859" s="306"/>
      <c r="F859" s="391">
        <f t="shared" ref="F859" si="139">E859*D859</f>
        <v>0</v>
      </c>
      <c r="G859" s="306"/>
      <c r="H859" s="423"/>
    </row>
    <row r="860" spans="1:8" customFormat="1" ht="15">
      <c r="A860" s="292"/>
      <c r="B860" s="742"/>
      <c r="C860" s="276"/>
      <c r="D860" s="308"/>
      <c r="E860" s="306"/>
      <c r="F860" s="391"/>
      <c r="G860" s="306"/>
      <c r="H860" s="423"/>
    </row>
    <row r="861" spans="1:8" customFormat="1" ht="102">
      <c r="A861" s="412" t="s">
        <v>2167</v>
      </c>
      <c r="B861" s="742" t="s">
        <v>1439</v>
      </c>
      <c r="C861" s="276"/>
      <c r="D861" s="308"/>
      <c r="E861" s="306"/>
      <c r="F861" s="391"/>
      <c r="G861" s="306"/>
      <c r="H861" s="423"/>
    </row>
    <row r="862" spans="1:8" customFormat="1" ht="15">
      <c r="A862" s="292"/>
      <c r="B862" s="170" t="s">
        <v>1440</v>
      </c>
      <c r="C862" s="276" t="s">
        <v>45</v>
      </c>
      <c r="D862" s="308">
        <v>1</v>
      </c>
      <c r="E862" s="306"/>
      <c r="F862" s="391">
        <f t="shared" ref="F862" si="140">E862*D862</f>
        <v>0</v>
      </c>
      <c r="G862" s="306"/>
      <c r="H862" s="423"/>
    </row>
    <row r="863" spans="1:8" customFormat="1" ht="15">
      <c r="A863" s="292"/>
      <c r="B863" s="170"/>
      <c r="C863" s="276"/>
      <c r="D863" s="308"/>
      <c r="E863" s="306"/>
      <c r="F863" s="391"/>
      <c r="G863" s="306"/>
      <c r="H863" s="423"/>
    </row>
    <row r="864" spans="1:8" customFormat="1" ht="25.5">
      <c r="A864" s="412" t="s">
        <v>2168</v>
      </c>
      <c r="B864" s="170" t="s">
        <v>1441</v>
      </c>
      <c r="C864" s="276"/>
      <c r="D864" s="308"/>
      <c r="E864" s="306"/>
      <c r="F864" s="391"/>
      <c r="G864" s="306"/>
      <c r="H864" s="423"/>
    </row>
    <row r="865" spans="1:8" customFormat="1" ht="15">
      <c r="A865" s="292"/>
      <c r="B865" s="170" t="s">
        <v>1442</v>
      </c>
      <c r="C865" s="276" t="s">
        <v>70</v>
      </c>
      <c r="D865" s="308">
        <v>1</v>
      </c>
      <c r="E865" s="306"/>
      <c r="F865" s="391">
        <f t="shared" ref="F865:F867" si="141">E865*D865</f>
        <v>0</v>
      </c>
      <c r="G865" s="306"/>
      <c r="H865" s="423"/>
    </row>
    <row r="866" spans="1:8" customFormat="1" ht="15">
      <c r="A866" s="292"/>
      <c r="B866" s="170" t="s">
        <v>1443</v>
      </c>
      <c r="C866" s="276" t="s">
        <v>70</v>
      </c>
      <c r="D866" s="308">
        <v>3</v>
      </c>
      <c r="E866" s="306"/>
      <c r="F866" s="391">
        <f t="shared" si="141"/>
        <v>0</v>
      </c>
      <c r="G866" s="306"/>
      <c r="H866" s="423"/>
    </row>
    <row r="867" spans="1:8" customFormat="1" ht="15">
      <c r="A867" s="292"/>
      <c r="B867" s="170" t="s">
        <v>1444</v>
      </c>
      <c r="C867" s="276" t="s">
        <v>70</v>
      </c>
      <c r="D867" s="308">
        <v>1</v>
      </c>
      <c r="E867" s="306"/>
      <c r="F867" s="391">
        <f t="shared" si="141"/>
        <v>0</v>
      </c>
      <c r="G867" s="306"/>
      <c r="H867" s="423"/>
    </row>
    <row r="868" spans="1:8" customFormat="1" ht="15">
      <c r="A868" s="292"/>
      <c r="B868" s="170"/>
      <c r="C868" s="276"/>
      <c r="D868" s="308"/>
      <c r="E868" s="306"/>
      <c r="F868" s="391"/>
      <c r="G868" s="306"/>
      <c r="H868" s="423"/>
    </row>
    <row r="869" spans="1:8" customFormat="1" ht="38.25">
      <c r="A869" s="412" t="s">
        <v>2169</v>
      </c>
      <c r="B869" s="170" t="s">
        <v>1445</v>
      </c>
      <c r="C869" s="276"/>
      <c r="D869" s="308"/>
      <c r="E869" s="306"/>
      <c r="F869" s="391"/>
      <c r="G869" s="306"/>
      <c r="H869" s="423"/>
    </row>
    <row r="870" spans="1:8" customFormat="1" ht="15">
      <c r="A870" s="292"/>
      <c r="B870" s="170" t="s">
        <v>1446</v>
      </c>
      <c r="C870" s="276" t="s">
        <v>45</v>
      </c>
      <c r="D870" s="308">
        <v>1</v>
      </c>
      <c r="E870" s="306"/>
      <c r="F870" s="391">
        <f t="shared" ref="F870" si="142">E870*D870</f>
        <v>0</v>
      </c>
      <c r="G870" s="306"/>
      <c r="H870" s="423"/>
    </row>
    <row r="871" spans="1:8" customFormat="1" ht="15">
      <c r="A871" s="292"/>
      <c r="B871" s="170"/>
      <c r="C871" s="276"/>
      <c r="D871" s="308"/>
      <c r="E871" s="306"/>
      <c r="F871" s="391"/>
      <c r="G871" s="306"/>
      <c r="H871" s="423"/>
    </row>
    <row r="872" spans="1:8" customFormat="1" ht="51">
      <c r="A872" s="412" t="s">
        <v>2170</v>
      </c>
      <c r="B872" s="170" t="s">
        <v>1447</v>
      </c>
      <c r="C872" s="276" t="s">
        <v>331</v>
      </c>
      <c r="D872" s="308">
        <v>40</v>
      </c>
      <c r="E872" s="306"/>
      <c r="F872" s="391">
        <f t="shared" ref="F872" si="143">E872*D872</f>
        <v>0</v>
      </c>
      <c r="G872" s="306"/>
      <c r="H872" s="423"/>
    </row>
    <row r="873" spans="1:8" customFormat="1" ht="15">
      <c r="A873" s="292"/>
      <c r="B873" s="170"/>
      <c r="C873" s="276"/>
      <c r="D873" s="308"/>
      <c r="E873" s="306"/>
      <c r="F873" s="391"/>
      <c r="G873" s="306"/>
      <c r="H873" s="423"/>
    </row>
    <row r="874" spans="1:8" customFormat="1" ht="76.5">
      <c r="A874" s="412" t="s">
        <v>2171</v>
      </c>
      <c r="B874" s="170" t="s">
        <v>1448</v>
      </c>
      <c r="C874" s="276"/>
      <c r="D874" s="308"/>
      <c r="E874" s="306"/>
      <c r="F874" s="391"/>
      <c r="G874" s="306"/>
      <c r="H874" s="423"/>
    </row>
    <row r="875" spans="1:8" customFormat="1" ht="15">
      <c r="A875" s="292"/>
      <c r="B875" s="170" t="s">
        <v>1449</v>
      </c>
      <c r="C875" s="441" t="s">
        <v>120</v>
      </c>
      <c r="D875" s="308">
        <v>20</v>
      </c>
      <c r="E875" s="306"/>
      <c r="F875" s="391">
        <f t="shared" ref="F875:F877" si="144">E875*D875</f>
        <v>0</v>
      </c>
      <c r="G875" s="306"/>
      <c r="H875" s="423"/>
    </row>
    <row r="876" spans="1:8" customFormat="1" ht="15">
      <c r="A876" s="292"/>
      <c r="B876" s="170" t="s">
        <v>1450</v>
      </c>
      <c r="C876" s="441" t="s">
        <v>120</v>
      </c>
      <c r="D876" s="308">
        <v>6</v>
      </c>
      <c r="E876" s="306"/>
      <c r="F876" s="391">
        <f t="shared" si="144"/>
        <v>0</v>
      </c>
      <c r="G876" s="306"/>
      <c r="H876" s="423"/>
    </row>
    <row r="877" spans="1:8" customFormat="1" ht="15">
      <c r="A877" s="292"/>
      <c r="B877" s="170" t="s">
        <v>1451</v>
      </c>
      <c r="C877" s="441" t="s">
        <v>120</v>
      </c>
      <c r="D877" s="308">
        <v>3</v>
      </c>
      <c r="E877" s="306"/>
      <c r="F877" s="391">
        <f t="shared" si="144"/>
        <v>0</v>
      </c>
      <c r="G877" s="306"/>
      <c r="H877" s="423"/>
    </row>
    <row r="878" spans="1:8" customFormat="1" ht="15">
      <c r="A878" s="292"/>
      <c r="B878" s="170"/>
      <c r="C878" s="276"/>
      <c r="D878" s="308"/>
      <c r="E878" s="306"/>
      <c r="F878" s="391"/>
      <c r="G878" s="306"/>
      <c r="H878" s="423"/>
    </row>
    <row r="879" spans="1:8" customFormat="1" ht="51">
      <c r="A879" s="412" t="s">
        <v>2172</v>
      </c>
      <c r="B879" s="170" t="s">
        <v>1452</v>
      </c>
      <c r="C879" s="276"/>
      <c r="D879" s="308"/>
      <c r="E879" s="306"/>
      <c r="F879" s="391"/>
      <c r="G879" s="306"/>
      <c r="H879" s="423"/>
    </row>
    <row r="880" spans="1:8" customFormat="1" ht="15">
      <c r="A880" s="292"/>
      <c r="B880" s="170"/>
      <c r="C880" s="276" t="s">
        <v>48</v>
      </c>
      <c r="D880" s="308">
        <v>20</v>
      </c>
      <c r="E880" s="306"/>
      <c r="F880" s="391">
        <f t="shared" ref="F880" si="145">E880*D880</f>
        <v>0</v>
      </c>
      <c r="G880" s="306"/>
      <c r="H880" s="423"/>
    </row>
    <row r="881" spans="1:8" customFormat="1" ht="15">
      <c r="A881" s="292"/>
      <c r="B881" s="170"/>
      <c r="C881" s="276"/>
      <c r="D881" s="308"/>
      <c r="E881" s="306"/>
      <c r="F881" s="391"/>
      <c r="G881" s="306"/>
      <c r="H881" s="423"/>
    </row>
    <row r="882" spans="1:8" customFormat="1" ht="76.5">
      <c r="A882" s="412" t="s">
        <v>2173</v>
      </c>
      <c r="B882" s="678" t="s">
        <v>2628</v>
      </c>
      <c r="C882" s="276"/>
      <c r="D882" s="308"/>
      <c r="E882" s="306"/>
      <c r="F882" s="391"/>
      <c r="G882" s="306"/>
      <c r="H882" s="423"/>
    </row>
    <row r="883" spans="1:8" customFormat="1" ht="15">
      <c r="A883" s="292"/>
      <c r="B883" s="170" t="s">
        <v>1453</v>
      </c>
      <c r="C883" s="276" t="s">
        <v>670</v>
      </c>
      <c r="D883" s="308">
        <v>8</v>
      </c>
      <c r="E883" s="306"/>
      <c r="F883" s="391">
        <f t="shared" ref="F883" si="146">E883*D883</f>
        <v>0</v>
      </c>
      <c r="G883" s="306"/>
      <c r="H883" s="423"/>
    </row>
    <row r="884" spans="1:8" customFormat="1" ht="15">
      <c r="A884" s="292"/>
      <c r="B884" s="170"/>
      <c r="C884" s="276"/>
      <c r="D884" s="308"/>
      <c r="E884" s="306"/>
      <c r="F884" s="391"/>
      <c r="G884" s="306"/>
      <c r="H884" s="423"/>
    </row>
    <row r="885" spans="1:8" customFormat="1" ht="89.25">
      <c r="A885" s="412" t="s">
        <v>2174</v>
      </c>
      <c r="B885" s="170" t="s">
        <v>2245</v>
      </c>
      <c r="C885" s="276"/>
      <c r="D885" s="308" t="s">
        <v>1156</v>
      </c>
      <c r="E885" s="306"/>
      <c r="F885" s="391"/>
      <c r="G885" s="306"/>
      <c r="H885" s="423"/>
    </row>
    <row r="886" spans="1:8" customFormat="1" ht="15">
      <c r="A886" s="292"/>
      <c r="B886" s="170" t="s">
        <v>1454</v>
      </c>
      <c r="C886" s="276" t="s">
        <v>45</v>
      </c>
      <c r="D886" s="308">
        <v>1</v>
      </c>
      <c r="E886" s="306"/>
      <c r="F886" s="391">
        <f t="shared" ref="F886:F887" si="147">E886*D886</f>
        <v>0</v>
      </c>
      <c r="G886" s="306"/>
      <c r="H886" s="423"/>
    </row>
    <row r="887" spans="1:8" customFormat="1" ht="15">
      <c r="A887" s="292"/>
      <c r="B887" s="170" t="s">
        <v>1455</v>
      </c>
      <c r="C887" s="276" t="s">
        <v>45</v>
      </c>
      <c r="D887" s="308">
        <v>1</v>
      </c>
      <c r="E887" s="306"/>
      <c r="F887" s="391">
        <f t="shared" si="147"/>
        <v>0</v>
      </c>
      <c r="G887" s="306"/>
      <c r="H887" s="423"/>
    </row>
    <row r="888" spans="1:8" customFormat="1" ht="15">
      <c r="A888" s="292"/>
      <c r="B888" s="170"/>
      <c r="C888" s="276"/>
      <c r="D888" s="308" t="s">
        <v>1156</v>
      </c>
      <c r="E888" s="306"/>
      <c r="F888" s="391"/>
      <c r="G888" s="306"/>
      <c r="H888" s="423"/>
    </row>
    <row r="889" spans="1:8" customFormat="1" ht="51">
      <c r="A889" s="412" t="s">
        <v>2175</v>
      </c>
      <c r="B889" s="170" t="s">
        <v>2246</v>
      </c>
      <c r="C889" s="276"/>
      <c r="D889" s="308" t="s">
        <v>1156</v>
      </c>
      <c r="E889" s="306"/>
      <c r="F889" s="391"/>
      <c r="G889" s="306"/>
      <c r="H889" s="423"/>
    </row>
    <row r="890" spans="1:8" customFormat="1" ht="15">
      <c r="A890" s="292"/>
      <c r="B890" s="170" t="s">
        <v>1456</v>
      </c>
      <c r="C890" s="276" t="s">
        <v>45</v>
      </c>
      <c r="D890" s="308">
        <v>1</v>
      </c>
      <c r="E890" s="306"/>
      <c r="F890" s="391">
        <f t="shared" ref="F890" si="148">E890*D890</f>
        <v>0</v>
      </c>
      <c r="G890" s="306"/>
      <c r="H890" s="423"/>
    </row>
    <row r="891" spans="1:8" customFormat="1" ht="15">
      <c r="A891" s="292"/>
      <c r="B891" s="170"/>
      <c r="C891" s="276"/>
      <c r="D891" s="308" t="s">
        <v>1156</v>
      </c>
      <c r="E891" s="306"/>
      <c r="F891" s="391"/>
      <c r="G891" s="306"/>
      <c r="H891" s="423"/>
    </row>
    <row r="892" spans="1:8" customFormat="1" ht="63.75">
      <c r="A892" s="412" t="s">
        <v>2176</v>
      </c>
      <c r="B892" s="742" t="s">
        <v>1428</v>
      </c>
      <c r="C892" s="276" t="s">
        <v>70</v>
      </c>
      <c r="D892" s="308">
        <v>1</v>
      </c>
      <c r="E892" s="306"/>
      <c r="F892" s="391">
        <f t="shared" ref="F892" si="149">E892*D892</f>
        <v>0</v>
      </c>
      <c r="G892" s="306"/>
      <c r="H892" s="423"/>
    </row>
    <row r="893" spans="1:8" customFormat="1" ht="15">
      <c r="A893" s="292"/>
      <c r="B893" s="742"/>
      <c r="C893" s="276"/>
      <c r="D893" s="308"/>
      <c r="E893" s="306"/>
      <c r="F893" s="391"/>
      <c r="G893" s="306"/>
      <c r="H893" s="423"/>
    </row>
    <row r="894" spans="1:8" customFormat="1" ht="76.5">
      <c r="A894" s="412" t="s">
        <v>2177</v>
      </c>
      <c r="B894" s="742" t="s">
        <v>1429</v>
      </c>
      <c r="C894" s="276" t="s">
        <v>70</v>
      </c>
      <c r="D894" s="308">
        <v>1</v>
      </c>
      <c r="E894" s="306"/>
      <c r="F894" s="391">
        <f t="shared" ref="F894" si="150">E894*D894</f>
        <v>0</v>
      </c>
      <c r="G894" s="306"/>
      <c r="H894" s="423"/>
    </row>
    <row r="895" spans="1:8" ht="15.75" thickBot="1">
      <c r="E895" s="306"/>
      <c r="F895" s="391"/>
      <c r="G895" s="827"/>
      <c r="H895" s="423"/>
    </row>
    <row r="896" spans="1:8" ht="15.75" thickBot="1">
      <c r="B896" s="293" t="s">
        <v>49</v>
      </c>
      <c r="C896" s="671"/>
      <c r="D896" s="295"/>
      <c r="E896" s="296"/>
      <c r="F896" s="393">
        <f>SUM(F842:F895)</f>
        <v>0</v>
      </c>
      <c r="G896" s="828"/>
      <c r="H896" s="423"/>
    </row>
    <row r="897" spans="1:30" ht="15">
      <c r="E897" s="306"/>
      <c r="G897" s="827"/>
      <c r="H897" s="423"/>
    </row>
    <row r="898" spans="1:30" ht="15">
      <c r="A898" s="410" t="s">
        <v>2178</v>
      </c>
      <c r="B898" s="285" t="s">
        <v>1588</v>
      </c>
      <c r="E898" s="306"/>
      <c r="G898" s="827"/>
      <c r="H898" s="423"/>
    </row>
    <row r="899" spans="1:30" ht="15">
      <c r="A899" s="284"/>
      <c r="B899" s="285"/>
      <c r="E899" s="306"/>
      <c r="G899" s="306"/>
      <c r="H899" s="423"/>
    </row>
    <row r="900" spans="1:30" ht="51">
      <c r="A900" s="369"/>
      <c r="B900" s="126" t="s">
        <v>1196</v>
      </c>
      <c r="C900" s="441"/>
      <c r="D900" s="123"/>
      <c r="E900" s="78"/>
      <c r="F900" s="391"/>
      <c r="G900" s="78"/>
      <c r="H900" s="423"/>
    </row>
    <row r="901" spans="1:30" ht="15">
      <c r="A901" s="125"/>
      <c r="B901" s="126"/>
      <c r="C901" s="441"/>
      <c r="D901" s="123"/>
      <c r="E901" s="78"/>
      <c r="F901" s="391"/>
      <c r="G901" s="78"/>
      <c r="H901" s="423"/>
    </row>
    <row r="902" spans="1:30" ht="15">
      <c r="A902" s="289" t="s">
        <v>39</v>
      </c>
      <c r="B902" s="290" t="s">
        <v>40</v>
      </c>
      <c r="C902" s="667" t="s">
        <v>41</v>
      </c>
      <c r="D902" s="291" t="s">
        <v>42</v>
      </c>
      <c r="E902" s="297" t="s">
        <v>43</v>
      </c>
      <c r="F902" s="392" t="s">
        <v>44</v>
      </c>
      <c r="G902" s="297"/>
      <c r="H902" s="423"/>
    </row>
    <row r="903" spans="1:30" ht="15">
      <c r="E903" s="306"/>
      <c r="G903" s="306"/>
      <c r="H903" s="423"/>
    </row>
    <row r="904" spans="1:30" customFormat="1" ht="63.75">
      <c r="A904" s="412" t="s">
        <v>2179</v>
      </c>
      <c r="B904" s="170" t="s">
        <v>1457</v>
      </c>
      <c r="C904" s="276"/>
      <c r="D904" s="308"/>
      <c r="E904" s="306"/>
      <c r="F904" s="391"/>
      <c r="G904" s="306"/>
      <c r="H904" s="423"/>
    </row>
    <row r="905" spans="1:30" customFormat="1" ht="25.5">
      <c r="A905" s="292"/>
      <c r="B905" s="170" t="s">
        <v>1458</v>
      </c>
      <c r="C905" s="276"/>
      <c r="D905" s="308"/>
      <c r="E905" s="306"/>
      <c r="F905" s="391"/>
      <c r="G905" s="306"/>
      <c r="H905" s="423"/>
    </row>
    <row r="906" spans="1:30" customFormat="1" ht="25.5">
      <c r="A906" s="292"/>
      <c r="B906" s="170" t="s">
        <v>1459</v>
      </c>
      <c r="C906" s="276" t="s">
        <v>45</v>
      </c>
      <c r="D906" s="308">
        <v>17</v>
      </c>
      <c r="E906" s="306"/>
      <c r="F906" s="391">
        <f t="shared" ref="F906" si="151">E906*D906</f>
        <v>0</v>
      </c>
      <c r="G906" s="306"/>
      <c r="H906" s="423"/>
    </row>
    <row r="907" spans="1:30" customFormat="1" ht="15">
      <c r="A907" s="292"/>
      <c r="B907" s="170"/>
      <c r="C907" s="276"/>
      <c r="D907" s="308"/>
      <c r="E907" s="306"/>
      <c r="F907" s="391"/>
      <c r="G907" s="306"/>
      <c r="H907" s="423"/>
    </row>
    <row r="908" spans="1:30" customFormat="1" ht="63.75">
      <c r="A908" s="412" t="s">
        <v>2180</v>
      </c>
      <c r="B908" s="170" t="s">
        <v>1460</v>
      </c>
      <c r="C908" s="276"/>
      <c r="D908" s="308"/>
      <c r="E908" s="306"/>
      <c r="F908" s="391"/>
      <c r="G908" s="306"/>
      <c r="H908" s="423"/>
    </row>
    <row r="909" spans="1:30" customFormat="1" ht="25.5">
      <c r="A909" s="292"/>
      <c r="B909" s="170" t="s">
        <v>1458</v>
      </c>
      <c r="C909" s="276"/>
      <c r="D909" s="308"/>
      <c r="E909" s="306"/>
      <c r="F909" s="391"/>
      <c r="G909" s="306"/>
      <c r="H909" s="423"/>
    </row>
    <row r="910" spans="1:30" customFormat="1" ht="25.5">
      <c r="A910" s="292"/>
      <c r="B910" s="170" t="s">
        <v>1461</v>
      </c>
      <c r="C910" s="276" t="s">
        <v>45</v>
      </c>
      <c r="D910" s="308">
        <v>17</v>
      </c>
      <c r="E910" s="306"/>
      <c r="F910" s="391">
        <f t="shared" ref="F910" si="152">E910*D910</f>
        <v>0</v>
      </c>
      <c r="G910" s="306"/>
      <c r="H910" s="423"/>
    </row>
    <row r="911" spans="1:30" s="419" customFormat="1" ht="15">
      <c r="A911" s="414"/>
      <c r="B911" s="415"/>
      <c r="C911" s="673"/>
      <c r="D911" s="417"/>
      <c r="E911" s="418"/>
      <c r="F911" s="656"/>
      <c r="G911" s="418"/>
      <c r="H911" s="423"/>
      <c r="I911" s="398"/>
      <c r="J911" s="398"/>
      <c r="K911" s="398"/>
      <c r="L911" s="398"/>
      <c r="M911" s="398"/>
      <c r="N911" s="398"/>
      <c r="O911" s="398"/>
      <c r="P911" s="398"/>
      <c r="Q911" s="398"/>
      <c r="R911" s="398"/>
      <c r="S911" s="398"/>
      <c r="T911" s="398"/>
      <c r="U911" s="398"/>
      <c r="V911" s="398"/>
      <c r="W911" s="398"/>
      <c r="X911" s="398"/>
      <c r="Y911" s="398"/>
      <c r="Z911" s="398"/>
      <c r="AA911" s="398"/>
      <c r="AB911" s="398"/>
      <c r="AC911" s="398"/>
      <c r="AD911" s="398"/>
    </row>
    <row r="912" spans="1:30" s="419" customFormat="1" ht="51">
      <c r="A912" s="420" t="s">
        <v>2181</v>
      </c>
      <c r="B912" s="415" t="s">
        <v>523</v>
      </c>
      <c r="C912" s="674"/>
      <c r="D912" s="416"/>
      <c r="E912" s="418"/>
      <c r="F912" s="656"/>
      <c r="G912" s="418"/>
      <c r="H912" s="423"/>
      <c r="I912" s="398"/>
      <c r="J912" s="398"/>
      <c r="K912" s="398"/>
      <c r="L912" s="398"/>
      <c r="M912" s="398"/>
      <c r="N912" s="398"/>
      <c r="O912" s="398"/>
      <c r="P912" s="398"/>
      <c r="Q912" s="398"/>
      <c r="R912" s="398"/>
      <c r="S912" s="398"/>
      <c r="T912" s="398"/>
      <c r="U912" s="398"/>
      <c r="V912" s="398"/>
      <c r="W912" s="398"/>
      <c r="X912" s="398"/>
      <c r="Y912" s="398"/>
      <c r="Z912" s="398"/>
      <c r="AA912" s="398"/>
      <c r="AB912" s="398"/>
      <c r="AC912" s="398"/>
      <c r="AD912" s="398"/>
    </row>
    <row r="913" spans="1:30" s="419" customFormat="1" ht="15">
      <c r="A913" s="414"/>
      <c r="B913" s="415" t="s">
        <v>1679</v>
      </c>
      <c r="C913" s="673" t="s">
        <v>120</v>
      </c>
      <c r="D913" s="417">
        <v>131</v>
      </c>
      <c r="E913" s="418"/>
      <c r="F913" s="657">
        <f>(D913*E913)</f>
        <v>0</v>
      </c>
      <c r="G913" s="418"/>
      <c r="H913" s="423"/>
      <c r="I913" s="398"/>
      <c r="J913" s="398"/>
      <c r="K913" s="398"/>
      <c r="L913" s="398"/>
      <c r="M913" s="398"/>
      <c r="N913" s="398"/>
      <c r="O913" s="398"/>
      <c r="P913" s="398"/>
      <c r="Q913" s="398"/>
      <c r="R913" s="398"/>
      <c r="S913" s="398"/>
      <c r="T913" s="398"/>
      <c r="U913" s="398"/>
      <c r="V913" s="398"/>
      <c r="W913" s="398"/>
      <c r="X913" s="398"/>
      <c r="Y913" s="398"/>
      <c r="Z913" s="398"/>
      <c r="AA913" s="398"/>
      <c r="AB913" s="398"/>
      <c r="AC913" s="398"/>
      <c r="AD913" s="398"/>
    </row>
    <row r="914" spans="1:30" s="419" customFormat="1" ht="15">
      <c r="A914" s="414"/>
      <c r="B914" s="415"/>
      <c r="C914" s="673"/>
      <c r="D914" s="417"/>
      <c r="E914" s="418"/>
      <c r="F914" s="656"/>
      <c r="G914" s="418"/>
      <c r="H914" s="423"/>
      <c r="I914" s="398"/>
      <c r="J914" s="398"/>
      <c r="K914" s="398"/>
      <c r="L914" s="398"/>
      <c r="M914" s="398"/>
      <c r="N914" s="398"/>
      <c r="O914" s="398"/>
      <c r="P914" s="398"/>
      <c r="Q914" s="398"/>
      <c r="R914" s="398"/>
      <c r="S914" s="398"/>
      <c r="T914" s="398"/>
      <c r="U914" s="398"/>
      <c r="V914" s="398"/>
      <c r="W914" s="398"/>
      <c r="X914" s="398"/>
      <c r="Y914" s="398"/>
      <c r="Z914" s="398"/>
      <c r="AA914" s="398"/>
      <c r="AB914" s="398"/>
      <c r="AC914" s="398"/>
      <c r="AD914" s="398"/>
    </row>
    <row r="915" spans="1:30" s="419" customFormat="1" ht="51">
      <c r="A915" s="420" t="s">
        <v>2182</v>
      </c>
      <c r="B915" s="415" t="s">
        <v>530</v>
      </c>
      <c r="C915" s="674"/>
      <c r="D915" s="416"/>
      <c r="E915" s="418"/>
      <c r="F915" s="656"/>
      <c r="G915" s="418"/>
      <c r="H915" s="423"/>
      <c r="I915" s="398"/>
      <c r="J915" s="398"/>
      <c r="K915" s="398"/>
      <c r="L915" s="398"/>
      <c r="M915" s="398"/>
      <c r="N915" s="398"/>
      <c r="O915" s="398"/>
      <c r="P915" s="398"/>
      <c r="Q915" s="398"/>
      <c r="R915" s="398"/>
      <c r="S915" s="398"/>
      <c r="T915" s="398"/>
      <c r="U915" s="398"/>
      <c r="V915" s="398"/>
      <c r="W915" s="398"/>
      <c r="X915" s="398"/>
      <c r="Y915" s="398"/>
      <c r="Z915" s="398"/>
      <c r="AA915" s="398"/>
      <c r="AB915" s="398"/>
      <c r="AC915" s="398"/>
      <c r="AD915" s="398"/>
    </row>
    <row r="916" spans="1:30" s="419" customFormat="1" ht="15">
      <c r="A916" s="414"/>
      <c r="B916" s="415" t="s">
        <v>1680</v>
      </c>
      <c r="C916" s="673" t="s">
        <v>45</v>
      </c>
      <c r="D916" s="417">
        <v>10</v>
      </c>
      <c r="E916" s="418"/>
      <c r="F916" s="657">
        <f>(D916*E916)</f>
        <v>0</v>
      </c>
      <c r="G916" s="418"/>
      <c r="H916" s="423"/>
      <c r="I916" s="398"/>
      <c r="J916" s="398"/>
      <c r="K916" s="398"/>
      <c r="L916" s="398"/>
      <c r="M916" s="398"/>
      <c r="N916" s="398"/>
      <c r="O916" s="398"/>
      <c r="P916" s="398"/>
      <c r="Q916" s="398"/>
      <c r="R916" s="398"/>
      <c r="S916" s="398"/>
      <c r="T916" s="398"/>
      <c r="U916" s="398"/>
      <c r="V916" s="398"/>
      <c r="W916" s="398"/>
      <c r="X916" s="398"/>
      <c r="Y916" s="398"/>
      <c r="Z916" s="398"/>
      <c r="AA916" s="398"/>
      <c r="AB916" s="398"/>
      <c r="AC916" s="398"/>
      <c r="AD916" s="398"/>
    </row>
    <row r="917" spans="1:30" s="419" customFormat="1" ht="15">
      <c r="A917" s="414"/>
      <c r="B917" s="415" t="s">
        <v>1681</v>
      </c>
      <c r="C917" s="673" t="s">
        <v>45</v>
      </c>
      <c r="D917" s="417">
        <v>5</v>
      </c>
      <c r="E917" s="418"/>
      <c r="F917" s="657">
        <f>(D917*E917)</f>
        <v>0</v>
      </c>
      <c r="G917" s="418"/>
      <c r="H917" s="423"/>
      <c r="I917" s="398"/>
      <c r="J917" s="398"/>
      <c r="K917" s="398"/>
      <c r="L917" s="398"/>
      <c r="M917" s="398"/>
      <c r="N917" s="398"/>
      <c r="O917" s="398"/>
      <c r="P917" s="398"/>
      <c r="Q917" s="398"/>
      <c r="R917" s="398"/>
      <c r="S917" s="398"/>
      <c r="T917" s="398"/>
      <c r="U917" s="398"/>
      <c r="V917" s="398"/>
      <c r="W917" s="398"/>
      <c r="X917" s="398"/>
      <c r="Y917" s="398"/>
      <c r="Z917" s="398"/>
      <c r="AA917" s="398"/>
      <c r="AB917" s="398"/>
      <c r="AC917" s="398"/>
      <c r="AD917" s="398"/>
    </row>
    <row r="918" spans="1:30" customFormat="1" ht="15">
      <c r="A918" s="292"/>
      <c r="B918" s="170"/>
      <c r="C918" s="276"/>
      <c r="D918" s="308"/>
      <c r="E918" s="306"/>
      <c r="F918" s="391"/>
      <c r="G918" s="306"/>
      <c r="H918" s="423"/>
    </row>
    <row r="919" spans="1:30" customFormat="1" ht="102">
      <c r="A919" s="412" t="s">
        <v>2183</v>
      </c>
      <c r="B919" s="678" t="s">
        <v>2857</v>
      </c>
      <c r="C919" s="276"/>
      <c r="D919" s="308"/>
      <c r="E919" s="306"/>
      <c r="F919" s="391"/>
      <c r="G919" s="306"/>
      <c r="H919" s="423"/>
    </row>
    <row r="920" spans="1:30" customFormat="1" ht="25.5">
      <c r="A920" s="292"/>
      <c r="B920" s="170" t="s">
        <v>1462</v>
      </c>
      <c r="C920" s="276"/>
      <c r="D920" s="308"/>
      <c r="E920" s="306"/>
      <c r="F920" s="391"/>
      <c r="G920" s="306"/>
      <c r="H920" s="423"/>
    </row>
    <row r="921" spans="1:30" customFormat="1" ht="25.5">
      <c r="A921" s="292"/>
      <c r="B921" s="678" t="s">
        <v>2858</v>
      </c>
      <c r="C921" s="441" t="s">
        <v>120</v>
      </c>
      <c r="D921" s="308">
        <v>131</v>
      </c>
      <c r="E921" s="306"/>
      <c r="F921" s="391">
        <f t="shared" ref="F921" si="153">E921*D921</f>
        <v>0</v>
      </c>
      <c r="G921" s="306"/>
      <c r="H921" s="423"/>
    </row>
    <row r="922" spans="1:30" customFormat="1" ht="15">
      <c r="A922" s="292"/>
      <c r="B922" s="170"/>
      <c r="C922" s="276"/>
      <c r="D922" s="308"/>
      <c r="E922" s="306"/>
      <c r="F922" s="391"/>
      <c r="G922" s="306"/>
      <c r="H922" s="423"/>
    </row>
    <row r="923" spans="1:30" customFormat="1" ht="102">
      <c r="A923" s="412" t="s">
        <v>2184</v>
      </c>
      <c r="B923" s="170" t="s">
        <v>2859</v>
      </c>
      <c r="C923" s="276"/>
      <c r="D923" s="308"/>
      <c r="E923" s="306"/>
      <c r="F923" s="391"/>
      <c r="G923" s="306"/>
      <c r="H923" s="423"/>
    </row>
    <row r="924" spans="1:30" customFormat="1" ht="25.5">
      <c r="A924" s="292"/>
      <c r="B924" s="170" t="s">
        <v>1463</v>
      </c>
      <c r="C924" s="276"/>
      <c r="D924" s="308"/>
      <c r="E924" s="306"/>
      <c r="F924" s="391"/>
      <c r="G924" s="306"/>
      <c r="H924" s="423"/>
    </row>
    <row r="925" spans="1:30" customFormat="1" ht="25.5">
      <c r="A925" s="292"/>
      <c r="B925" s="678" t="s">
        <v>2860</v>
      </c>
      <c r="C925" s="276" t="s">
        <v>45</v>
      </c>
      <c r="D925" s="308">
        <v>123</v>
      </c>
      <c r="E925" s="306"/>
      <c r="F925" s="391">
        <f t="shared" ref="F925" si="154">E925*D925</f>
        <v>0</v>
      </c>
      <c r="G925" s="306"/>
      <c r="H925" s="423"/>
    </row>
    <row r="926" spans="1:30" customFormat="1" ht="15">
      <c r="A926" s="292"/>
      <c r="B926" s="170"/>
      <c r="C926" s="276"/>
      <c r="D926" s="308"/>
      <c r="E926" s="306"/>
      <c r="F926" s="391"/>
      <c r="G926" s="306"/>
      <c r="H926" s="423"/>
    </row>
    <row r="927" spans="1:30" customFormat="1" ht="76.5">
      <c r="A927" s="412" t="s">
        <v>2185</v>
      </c>
      <c r="B927" s="170" t="s">
        <v>2861</v>
      </c>
      <c r="C927" s="276"/>
      <c r="D927" s="308"/>
      <c r="E927" s="306"/>
      <c r="F927" s="391"/>
      <c r="G927" s="306"/>
      <c r="H927" s="423"/>
    </row>
    <row r="928" spans="1:30" customFormat="1" ht="25.5">
      <c r="A928" s="292"/>
      <c r="B928" s="170" t="s">
        <v>1464</v>
      </c>
      <c r="C928" s="276"/>
      <c r="D928" s="308"/>
      <c r="E928" s="306"/>
      <c r="F928" s="391"/>
      <c r="G928" s="306"/>
      <c r="H928" s="423"/>
    </row>
    <row r="929" spans="1:8" customFormat="1" ht="25.5">
      <c r="A929" s="292"/>
      <c r="B929" s="170" t="s">
        <v>2862</v>
      </c>
      <c r="C929" s="276" t="s">
        <v>45</v>
      </c>
      <c r="D929" s="308">
        <v>27</v>
      </c>
      <c r="E929" s="306"/>
      <c r="F929" s="391">
        <f t="shared" ref="F929" si="155">E929*D929</f>
        <v>0</v>
      </c>
      <c r="G929" s="306"/>
      <c r="H929" s="423"/>
    </row>
    <row r="930" spans="1:8" customFormat="1" ht="15">
      <c r="A930" s="292"/>
      <c r="B930" s="170"/>
      <c r="C930" s="276"/>
      <c r="D930" s="308"/>
      <c r="E930" s="306"/>
      <c r="F930" s="391"/>
      <c r="G930" s="306"/>
      <c r="H930" s="423"/>
    </row>
    <row r="931" spans="1:8" customFormat="1" ht="76.5">
      <c r="A931" s="412" t="s">
        <v>2186</v>
      </c>
      <c r="B931" s="170" t="s">
        <v>2863</v>
      </c>
      <c r="C931" s="276"/>
      <c r="D931" s="308"/>
      <c r="E931" s="306"/>
      <c r="F931" s="391"/>
      <c r="G931" s="306"/>
      <c r="H931" s="423"/>
    </row>
    <row r="932" spans="1:8" customFormat="1" ht="25.5">
      <c r="A932" s="292"/>
      <c r="B932" s="170" t="s">
        <v>1465</v>
      </c>
      <c r="C932" s="276"/>
      <c r="D932" s="308"/>
      <c r="E932" s="306"/>
      <c r="F932" s="391"/>
      <c r="G932" s="306"/>
      <c r="H932" s="423"/>
    </row>
    <row r="933" spans="1:8" customFormat="1" ht="38.25">
      <c r="A933" s="292"/>
      <c r="B933" s="170" t="s">
        <v>2864</v>
      </c>
      <c r="C933" s="276" t="s">
        <v>45</v>
      </c>
      <c r="D933" s="308">
        <v>16</v>
      </c>
      <c r="E933" s="306"/>
      <c r="F933" s="391">
        <f t="shared" ref="F933" si="156">E933*D933</f>
        <v>0</v>
      </c>
      <c r="G933" s="306"/>
      <c r="H933" s="423"/>
    </row>
    <row r="934" spans="1:8" customFormat="1" ht="15">
      <c r="A934" s="292"/>
      <c r="B934" s="170"/>
      <c r="C934" s="276"/>
      <c r="D934" s="308"/>
      <c r="E934" s="306"/>
      <c r="F934" s="391"/>
      <c r="G934" s="306"/>
      <c r="H934" s="423"/>
    </row>
    <row r="935" spans="1:8" customFormat="1" ht="89.25">
      <c r="A935" s="412" t="s">
        <v>2187</v>
      </c>
      <c r="B935" s="170" t="s">
        <v>2865</v>
      </c>
      <c r="C935" s="276"/>
      <c r="D935" s="308"/>
      <c r="E935" s="306"/>
      <c r="F935" s="391"/>
      <c r="G935" s="306"/>
      <c r="H935" s="423"/>
    </row>
    <row r="936" spans="1:8" customFormat="1" ht="25.5">
      <c r="A936" s="292"/>
      <c r="B936" s="170" t="s">
        <v>1465</v>
      </c>
      <c r="C936" s="276"/>
      <c r="D936" s="308"/>
      <c r="E936" s="306"/>
      <c r="F936" s="391"/>
      <c r="G936" s="306"/>
      <c r="H936" s="423"/>
    </row>
    <row r="937" spans="1:8" customFormat="1" ht="25.5">
      <c r="A937" s="292"/>
      <c r="B937" s="678" t="s">
        <v>2701</v>
      </c>
      <c r="C937" s="276" t="s">
        <v>45</v>
      </c>
      <c r="D937" s="308">
        <v>1</v>
      </c>
      <c r="E937" s="306"/>
      <c r="F937" s="391">
        <f t="shared" ref="F937" si="157">E937*D937</f>
        <v>0</v>
      </c>
      <c r="G937" s="306"/>
      <c r="H937" s="423"/>
    </row>
    <row r="938" spans="1:8" customFormat="1" ht="15">
      <c r="A938" s="292"/>
      <c r="B938" s="678"/>
      <c r="C938" s="276"/>
      <c r="D938" s="308"/>
      <c r="E938" s="306"/>
      <c r="F938" s="391"/>
      <c r="G938" s="306"/>
      <c r="H938" s="423"/>
    </row>
    <row r="939" spans="1:8" customFormat="1" ht="76.5">
      <c r="A939" s="412" t="s">
        <v>2188</v>
      </c>
      <c r="B939" s="678" t="s">
        <v>2866</v>
      </c>
      <c r="C939" s="276"/>
      <c r="D939" s="308"/>
      <c r="E939" s="306"/>
      <c r="F939" s="391"/>
      <c r="G939" s="306"/>
      <c r="H939" s="423"/>
    </row>
    <row r="940" spans="1:8" customFormat="1" ht="25.5">
      <c r="A940" s="292"/>
      <c r="B940" s="678" t="s">
        <v>1466</v>
      </c>
      <c r="C940" s="276"/>
      <c r="D940" s="308"/>
      <c r="E940" s="306"/>
      <c r="F940" s="391"/>
      <c r="G940" s="306"/>
      <c r="H940" s="423"/>
    </row>
    <row r="941" spans="1:8" customFormat="1" ht="38.25">
      <c r="A941" s="292"/>
      <c r="B941" s="678" t="s">
        <v>2702</v>
      </c>
      <c r="C941" s="441" t="s">
        <v>120</v>
      </c>
      <c r="D941" s="308">
        <v>183</v>
      </c>
      <c r="E941" s="306"/>
      <c r="F941" s="391">
        <f t="shared" ref="F941" si="158">E941*D941</f>
        <v>0</v>
      </c>
      <c r="G941" s="306"/>
      <c r="H941" s="423"/>
    </row>
    <row r="942" spans="1:8" customFormat="1" ht="15">
      <c r="A942" s="292"/>
      <c r="B942" s="170"/>
      <c r="C942" s="276"/>
      <c r="D942" s="308"/>
      <c r="E942" s="306"/>
      <c r="F942" s="391"/>
      <c r="G942" s="306"/>
      <c r="H942" s="423"/>
    </row>
    <row r="943" spans="1:8" customFormat="1" ht="38.25">
      <c r="A943" s="412" t="s">
        <v>2189</v>
      </c>
      <c r="B943" s="170" t="s">
        <v>1467</v>
      </c>
      <c r="C943" s="276"/>
      <c r="D943" s="308"/>
      <c r="E943" s="306"/>
      <c r="F943" s="391"/>
      <c r="G943" s="306"/>
      <c r="H943" s="423"/>
    </row>
    <row r="944" spans="1:8" customFormat="1" ht="25.5">
      <c r="A944" s="292"/>
      <c r="B944" s="170" t="s">
        <v>1465</v>
      </c>
      <c r="C944" s="276"/>
      <c r="D944" s="308"/>
      <c r="E944" s="306"/>
      <c r="F944" s="391"/>
      <c r="G944" s="306"/>
      <c r="H944" s="423"/>
    </row>
    <row r="945" spans="1:8" customFormat="1" ht="25.5">
      <c r="A945" s="292"/>
      <c r="B945" s="170" t="s">
        <v>1468</v>
      </c>
      <c r="C945" s="276" t="s">
        <v>45</v>
      </c>
      <c r="D945" s="308">
        <v>1</v>
      </c>
      <c r="E945" s="306"/>
      <c r="F945" s="391">
        <f t="shared" ref="F945" si="159">E945*D945</f>
        <v>0</v>
      </c>
      <c r="G945" s="306"/>
      <c r="H945" s="423"/>
    </row>
    <row r="946" spans="1:8" customFormat="1" ht="15">
      <c r="A946" s="292"/>
      <c r="B946" s="170"/>
      <c r="C946" s="276"/>
      <c r="D946" s="308"/>
      <c r="E946" s="306"/>
      <c r="F946" s="391"/>
      <c r="G946" s="306"/>
      <c r="H946" s="423"/>
    </row>
    <row r="947" spans="1:8" customFormat="1" ht="38.25">
      <c r="A947" s="412" t="s">
        <v>2190</v>
      </c>
      <c r="B947" s="170" t="s">
        <v>1469</v>
      </c>
      <c r="C947" s="276"/>
      <c r="D947" s="308"/>
      <c r="E947" s="306"/>
      <c r="F947" s="391"/>
      <c r="G947" s="306"/>
      <c r="H947" s="423"/>
    </row>
    <row r="948" spans="1:8" customFormat="1" ht="25.5">
      <c r="A948" s="292"/>
      <c r="B948" s="170" t="s">
        <v>1465</v>
      </c>
      <c r="C948" s="276"/>
      <c r="D948" s="308"/>
      <c r="E948" s="306"/>
      <c r="F948" s="391"/>
      <c r="G948" s="306"/>
      <c r="H948" s="423"/>
    </row>
    <row r="949" spans="1:8" customFormat="1" ht="25.5">
      <c r="A949" s="292"/>
      <c r="B949" s="170" t="s">
        <v>1470</v>
      </c>
      <c r="C949" s="276" t="s">
        <v>45</v>
      </c>
      <c r="D949" s="308">
        <v>1</v>
      </c>
      <c r="E949" s="306"/>
      <c r="F949" s="391">
        <f t="shared" ref="F949" si="160">E949*D949</f>
        <v>0</v>
      </c>
      <c r="G949" s="306"/>
      <c r="H949" s="423"/>
    </row>
    <row r="950" spans="1:8" customFormat="1" ht="15">
      <c r="A950" s="292"/>
      <c r="B950" s="170"/>
      <c r="C950" s="276"/>
      <c r="D950" s="308"/>
      <c r="E950" s="306"/>
      <c r="F950" s="391"/>
      <c r="G950" s="306"/>
      <c r="H950" s="423"/>
    </row>
    <row r="951" spans="1:8" customFormat="1" ht="15">
      <c r="A951" s="292"/>
      <c r="B951" s="170" t="s">
        <v>1589</v>
      </c>
      <c r="C951" s="276"/>
      <c r="D951" s="308"/>
      <c r="E951" s="306"/>
      <c r="F951" s="391"/>
      <c r="G951" s="306"/>
      <c r="H951" s="423"/>
    </row>
    <row r="952" spans="1:8" customFormat="1" ht="344.25">
      <c r="A952" s="412" t="s">
        <v>2191</v>
      </c>
      <c r="B952" s="170" t="s">
        <v>2247</v>
      </c>
      <c r="C952" s="276" t="s">
        <v>70</v>
      </c>
      <c r="D952" s="308">
        <v>1</v>
      </c>
      <c r="E952" s="306"/>
      <c r="F952" s="391">
        <f t="shared" ref="F952" si="161">E952*D952</f>
        <v>0</v>
      </c>
      <c r="G952" s="306"/>
      <c r="H952" s="423"/>
    </row>
    <row r="953" spans="1:8" customFormat="1" ht="15">
      <c r="A953" s="292"/>
      <c r="B953" s="170"/>
      <c r="C953" s="276"/>
      <c r="D953" s="308"/>
      <c r="E953" s="306"/>
      <c r="F953" s="391"/>
      <c r="G953" s="306"/>
      <c r="H953" s="423"/>
    </row>
    <row r="954" spans="1:8" customFormat="1" ht="25.5">
      <c r="A954" s="412" t="s">
        <v>2192</v>
      </c>
      <c r="B954" s="170" t="s">
        <v>1471</v>
      </c>
      <c r="C954" s="276" t="s">
        <v>45</v>
      </c>
      <c r="D954" s="308">
        <v>1</v>
      </c>
      <c r="E954" s="306"/>
      <c r="F954" s="391">
        <f t="shared" ref="F954" si="162">E954*D954</f>
        <v>0</v>
      </c>
      <c r="G954" s="306"/>
      <c r="H954" s="423"/>
    </row>
    <row r="955" spans="1:8" customFormat="1" ht="15">
      <c r="A955" s="292"/>
      <c r="B955" s="170"/>
      <c r="C955" s="276"/>
      <c r="D955" s="308"/>
      <c r="E955" s="306"/>
      <c r="F955" s="391"/>
      <c r="G955" s="306"/>
      <c r="H955" s="423"/>
    </row>
    <row r="956" spans="1:8" customFormat="1" ht="25.5">
      <c r="A956" s="412" t="s">
        <v>2193</v>
      </c>
      <c r="B956" s="170" t="s">
        <v>1472</v>
      </c>
      <c r="C956" s="276" t="s">
        <v>45</v>
      </c>
      <c r="D956" s="308">
        <v>1</v>
      </c>
      <c r="E956" s="306"/>
      <c r="F956" s="391">
        <f t="shared" ref="F956" si="163">E956*D956</f>
        <v>0</v>
      </c>
      <c r="G956" s="306"/>
      <c r="H956" s="423"/>
    </row>
    <row r="957" spans="1:8" customFormat="1" ht="15">
      <c r="A957" s="292"/>
      <c r="B957" s="170"/>
      <c r="C957" s="276"/>
      <c r="D957" s="308"/>
      <c r="E957" s="306"/>
      <c r="F957" s="391"/>
      <c r="G957" s="306"/>
      <c r="H957" s="423"/>
    </row>
    <row r="958" spans="1:8" customFormat="1" ht="25.5">
      <c r="A958" s="412" t="s">
        <v>2194</v>
      </c>
      <c r="B958" s="170" t="s">
        <v>1473</v>
      </c>
      <c r="C958" s="276"/>
      <c r="D958" s="308"/>
      <c r="E958" s="306"/>
      <c r="F958" s="391"/>
      <c r="G958" s="306"/>
      <c r="H958" s="423"/>
    </row>
    <row r="959" spans="1:8" customFormat="1" ht="15">
      <c r="A959" s="292"/>
      <c r="B959" s="170" t="s">
        <v>1474</v>
      </c>
      <c r="C959" s="276"/>
      <c r="D959" s="308"/>
      <c r="E959" s="306"/>
      <c r="F959" s="391"/>
      <c r="G959" s="306"/>
      <c r="H959" s="423"/>
    </row>
    <row r="960" spans="1:8" customFormat="1" ht="25.5">
      <c r="A960" s="292"/>
      <c r="B960" s="170" t="s">
        <v>1475</v>
      </c>
      <c r="C960" s="276"/>
      <c r="D960" s="308"/>
      <c r="E960" s="306"/>
      <c r="F960" s="391"/>
      <c r="G960" s="306"/>
      <c r="H960" s="423"/>
    </row>
    <row r="961" spans="1:8" customFormat="1" ht="25.5">
      <c r="A961" s="292"/>
      <c r="B961" s="170" t="s">
        <v>1476</v>
      </c>
      <c r="C961" s="276"/>
      <c r="D961" s="308"/>
      <c r="E961" s="306"/>
      <c r="F961" s="391"/>
      <c r="G961" s="306"/>
      <c r="H961" s="423"/>
    </row>
    <row r="962" spans="1:8" customFormat="1" ht="25.5">
      <c r="A962" s="292"/>
      <c r="B962" s="170" t="s">
        <v>1477</v>
      </c>
      <c r="C962" s="276"/>
      <c r="D962" s="308"/>
      <c r="E962" s="306"/>
      <c r="F962" s="391"/>
      <c r="G962" s="306"/>
      <c r="H962" s="423"/>
    </row>
    <row r="963" spans="1:8" customFormat="1" ht="15">
      <c r="A963" s="292"/>
      <c r="B963" s="170" t="s">
        <v>1478</v>
      </c>
      <c r="C963" s="276" t="s">
        <v>70</v>
      </c>
      <c r="D963" s="308">
        <v>1</v>
      </c>
      <c r="E963" s="306"/>
      <c r="F963" s="391">
        <f t="shared" ref="F963" si="164">E963*D963</f>
        <v>0</v>
      </c>
      <c r="G963" s="306"/>
      <c r="H963" s="423"/>
    </row>
    <row r="964" spans="1:8" customFormat="1" ht="15">
      <c r="A964" s="292"/>
      <c r="B964" s="170"/>
      <c r="C964" s="276"/>
      <c r="D964" s="308"/>
      <c r="E964" s="306"/>
      <c r="F964" s="391"/>
      <c r="G964" s="306"/>
      <c r="H964" s="423"/>
    </row>
    <row r="965" spans="1:8" customFormat="1" ht="25.5">
      <c r="A965" s="412" t="s">
        <v>2195</v>
      </c>
      <c r="B965" s="742" t="s">
        <v>1479</v>
      </c>
      <c r="C965" s="276" t="s">
        <v>70</v>
      </c>
      <c r="D965" s="308">
        <v>1</v>
      </c>
      <c r="E965" s="306"/>
      <c r="F965" s="391">
        <f t="shared" ref="F965" si="165">E965*D965</f>
        <v>0</v>
      </c>
      <c r="G965" s="306"/>
      <c r="H965" s="423"/>
    </row>
    <row r="966" spans="1:8" ht="15.75" thickBot="1">
      <c r="E966" s="306"/>
      <c r="F966" s="391"/>
      <c r="G966" s="306"/>
      <c r="H966" s="423"/>
    </row>
    <row r="967" spans="1:8" ht="15.75" thickBot="1">
      <c r="B967" s="293" t="s">
        <v>49</v>
      </c>
      <c r="C967" s="671"/>
      <c r="D967" s="295"/>
      <c r="E967" s="296"/>
      <c r="F967" s="393">
        <f>SUM(F904:F966)</f>
        <v>0</v>
      </c>
      <c r="G967" s="828"/>
      <c r="H967" s="423"/>
    </row>
    <row r="968" spans="1:8">
      <c r="E968" s="306"/>
      <c r="G968" s="306"/>
    </row>
    <row r="969" spans="1:8">
      <c r="A969" s="284"/>
      <c r="B969" s="285"/>
      <c r="E969" s="306"/>
      <c r="G969" s="306"/>
    </row>
    <row r="971" spans="1:8">
      <c r="B971" s="376"/>
    </row>
    <row r="972" spans="1:8">
      <c r="F972" s="391"/>
    </row>
    <row r="974" spans="1:8">
      <c r="B974" s="376"/>
    </row>
    <row r="975" spans="1:8">
      <c r="F975" s="391"/>
    </row>
    <row r="977" spans="2:7">
      <c r="B977" s="126"/>
      <c r="C977" s="441"/>
      <c r="D977" s="123"/>
      <c r="E977" s="286"/>
      <c r="F977" s="391"/>
      <c r="G977" s="286"/>
    </row>
  </sheetData>
  <mergeCells count="10">
    <mergeCell ref="C25:F25"/>
    <mergeCell ref="C26:F26"/>
    <mergeCell ref="C28:F28"/>
    <mergeCell ref="C29:F29"/>
    <mergeCell ref="C30:F30"/>
    <mergeCell ref="C37:F37"/>
    <mergeCell ref="C32:F32"/>
    <mergeCell ref="C33:F33"/>
    <mergeCell ref="C35:F35"/>
    <mergeCell ref="C36:F36"/>
  </mergeCells>
  <pageMargins left="0.74803149606299213" right="0.74803149606299213" top="0.98425196850393704" bottom="0.74925595238095233" header="0" footer="0"/>
  <pageSetup paperSize="9" scale="87" fitToHeight="0" orientation="portrait" r:id="rId1"/>
  <rowBreaks count="35" manualBreakCount="35">
    <brk id="64" max="5" man="1"/>
    <brk id="102" max="5" man="1"/>
    <brk id="133" max="5" man="1"/>
    <brk id="139" max="5" man="1"/>
    <brk id="154" max="5" man="1"/>
    <brk id="228" max="16383" man="1"/>
    <brk id="262" max="5" man="1"/>
    <brk id="275" max="5" man="1"/>
    <brk id="281" max="5" man="1"/>
    <brk id="309" max="5" man="1"/>
    <brk id="323" max="16383" man="1"/>
    <brk id="335" max="16383" man="1"/>
    <brk id="346" max="16383" man="1"/>
    <brk id="363" max="5" man="1"/>
    <brk id="380" max="5" man="1"/>
    <brk id="413" max="16383" man="1"/>
    <brk id="436" max="16383" man="1"/>
    <brk id="486" max="5" man="1"/>
    <brk id="506" max="16383" man="1"/>
    <brk id="523" max="5" man="1"/>
    <brk id="535" max="5" man="1"/>
    <brk id="571" max="16383" man="1"/>
    <brk id="611" max="5" man="1"/>
    <brk id="659" max="5" man="1"/>
    <brk id="693" max="5" man="1"/>
    <brk id="714" max="16383" man="1"/>
    <brk id="733" max="16383" man="1"/>
    <brk id="756" max="5" man="1"/>
    <brk id="785" max="5" man="1"/>
    <brk id="796" max="16383" man="1"/>
    <brk id="828" max="5" man="1"/>
    <brk id="835" max="16383" man="1"/>
    <brk id="896" max="16383" man="1"/>
    <brk id="922" max="5" man="1"/>
    <brk id="94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16</vt:i4>
      </vt:variant>
    </vt:vector>
  </HeadingPairs>
  <TitlesOfParts>
    <vt:vector size="26" baseType="lpstr">
      <vt:lpstr>REKAPITULACIJA</vt:lpstr>
      <vt:lpstr>OPĆI UVJETI</vt:lpstr>
      <vt:lpstr>1.</vt:lpstr>
      <vt:lpstr>2.</vt:lpstr>
      <vt:lpstr>3.</vt:lpstr>
      <vt:lpstr>4.1, 4.2., 4.3.</vt:lpstr>
      <vt:lpstr>4.4.</vt:lpstr>
      <vt:lpstr>4.5.</vt:lpstr>
      <vt:lpstr>5.</vt:lpstr>
      <vt:lpstr>6.</vt:lpstr>
      <vt:lpstr>'3.'!Excel_BuiltIn_Print_Area</vt:lpstr>
      <vt:lpstr>'1.'!Ispis_naslova</vt:lpstr>
      <vt:lpstr>'2.'!Ispis_naslova</vt:lpstr>
      <vt:lpstr>'4.1, 4.2., 4.3.'!Ispis_naslova</vt:lpstr>
      <vt:lpstr>'4.4.'!Ispis_naslova</vt:lpstr>
      <vt:lpstr>'4.5.'!Ispis_naslova</vt:lpstr>
      <vt:lpstr>'1.'!Podrucje_ispisa</vt:lpstr>
      <vt:lpstr>'2.'!Podrucje_ispisa</vt:lpstr>
      <vt:lpstr>'3.'!Podrucje_ispisa</vt:lpstr>
      <vt:lpstr>'4.1, 4.2., 4.3.'!Podrucje_ispisa</vt:lpstr>
      <vt:lpstr>'4.4.'!Podrucje_ispisa</vt:lpstr>
      <vt:lpstr>'4.5.'!Podrucje_ispisa</vt:lpstr>
      <vt:lpstr>'5.'!Podrucje_ispisa</vt:lpstr>
      <vt:lpstr>'6.'!Podrucje_ispisa</vt:lpstr>
      <vt:lpstr>'OPĆI UVJETI'!Podrucje_ispisa</vt:lpstr>
      <vt:lpstr>REKAPITULACIJA!Podrucje_ispisa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2021-06-25T07:54:18Z</dcterms:modified>
</cp:coreProperties>
</file>