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filterPrivacy="1" codeName="ThisWorkbook"/>
  <xr:revisionPtr revIDLastSave="0" documentId="13_ncr:1_{D0FF7A62-3F81-455D-8E59-A80F08A55DD7}" xr6:coauthVersionLast="47" xr6:coauthVersionMax="47" xr10:uidLastSave="{00000000-0000-0000-0000-000000000000}"/>
  <bookViews>
    <workbookView xWindow="-28920" yWindow="-120" windowWidth="29040" windowHeight="15840" activeTab="3" xr2:uid="{00000000-000D-0000-FFFF-FFFF00000000}"/>
  </bookViews>
  <sheets>
    <sheet name="REKAPITULACIJA" sheetId="2" r:id="rId1"/>
    <sheet name="OPĆI UVJETI" sheetId="43" r:id="rId2"/>
    <sheet name="1." sheetId="33" r:id="rId3"/>
    <sheet name="2." sheetId="12" r:id="rId4"/>
    <sheet name="3." sheetId="13" r:id="rId5"/>
    <sheet name="4.1, 4.2., 4.3." sheetId="40" r:id="rId6"/>
    <sheet name="4.4." sheetId="41" r:id="rId7"/>
    <sheet name="4.5." sheetId="42" r:id="rId8"/>
    <sheet name="5." sheetId="17" r:id="rId9"/>
    <sheet name="6." sheetId="18" r:id="rId10"/>
  </sheets>
  <externalReferences>
    <externalReference r:id="rId11"/>
    <externalReference r:id="rId12"/>
  </externalReferences>
  <definedNames>
    <definedName name="_Toc322533491" localSheetId="8">'5.'!#REF!</definedName>
    <definedName name="all">#REF!</definedName>
    <definedName name="aluminijska">#REF!</definedName>
    <definedName name="_xlnm.Database">#REF!</definedName>
    <definedName name="BE_Price">#REF!</definedName>
    <definedName name="betonska">#REF!</definedName>
    <definedName name="BETONSKI_I_ARM.BETONSKI_RADOVI">#REF!</definedName>
    <definedName name="BRAVARIJA_SKLONIŠTA">#REF!</definedName>
    <definedName name="Countr.">#REF!</definedName>
    <definedName name="Countr.no">#REF!</definedName>
    <definedName name="Country">#REF!</definedName>
    <definedName name="CRNA_BRAVARIJA">#REF!</definedName>
    <definedName name="ČELIČNA_KONSTRUKCIJA">#REF!</definedName>
    <definedName name="D">#REF!</definedName>
    <definedName name="Data_base_result">#REF!</definedName>
    <definedName name="DIMNJACI">#REF!</definedName>
    <definedName name="DIZALA">#REF!</definedName>
    <definedName name="EODB">#REF!</definedName>
    <definedName name="Excel_BuiltIn_Print_Area" localSheetId="4">'3.'!$A$56:$F$673</definedName>
    <definedName name="FASADERSKI_RADOVI">#REF!</definedName>
    <definedName name="fizika_zgrade">#REF!</definedName>
    <definedName name="gradbena">#REF!</definedName>
    <definedName name="H">#REF!</definedName>
    <definedName name="HR">#REF!</definedName>
    <definedName name="I">#REF!</definedName>
    <definedName name="INOX_BRAVARIJA">#REF!</definedName>
    <definedName name="_xlnm.Print_Titles" localSheetId="2">'1.'!$1:$5</definedName>
    <definedName name="_xlnm.Print_Titles" localSheetId="3">'2.'!$1:$5</definedName>
    <definedName name="_xlnm.Print_Titles" localSheetId="5">'4.1, 4.2., 4.3.'!$1:$4</definedName>
    <definedName name="_xlnm.Print_Titles" localSheetId="6">'4.4.'!$1:$4</definedName>
    <definedName name="_xlnm.Print_Titles" localSheetId="7">'4.5.'!$1:$5</definedName>
    <definedName name="IZOLATERSKI_RADOVI">#REF!</definedName>
    <definedName name="KAMENARSKI_RADOVI">#REF!</definedName>
    <definedName name="keramicarska">#REF!</definedName>
    <definedName name="KERAMIČARSKI_RADOVI">#REF!</definedName>
    <definedName name="kk_1">[1]POMOĆNI!$B$76</definedName>
    <definedName name="kk1i">[1]POMOĆNI!$B$64</definedName>
    <definedName name="kk1p">[1]POMOĆNI!$B$58</definedName>
    <definedName name="kk1v">[1]POMOĆNI!$L$57</definedName>
    <definedName name="kk2i">[1]POMOĆNI!$B$65</definedName>
    <definedName name="kk2p">[1]POMOĆNI!$B$59</definedName>
    <definedName name="kk2v">[1]POMOĆNI!$L$58</definedName>
    <definedName name="kk3i">[1]POMOĆNI!$B$66</definedName>
    <definedName name="kk3p">[1]POMOĆNI!$B$60</definedName>
    <definedName name="kk3v">[1]POMOĆNI!$L$59</definedName>
    <definedName name="kk4i">[1]POMOĆNI!$B$67</definedName>
    <definedName name="kk4p">[1]POMOĆNI!$B$61</definedName>
    <definedName name="kk4v">[1]POMOĆNI!$L$60</definedName>
    <definedName name="kk5i">[1]POMOĆNI!$B$68</definedName>
    <definedName name="kk5p">[1]POMOĆNI!$B$62</definedName>
    <definedName name="kk5v">[1]POMOĆNI!$L$61</definedName>
    <definedName name="kk6i">[1]POMOĆNI!$B$69</definedName>
    <definedName name="kk6p">[1]POMOĆNI!$B$63</definedName>
    <definedName name="kk6v">[1]POMOĆNI!$L$62</definedName>
    <definedName name="kljucavnicarska">#REF!</definedName>
    <definedName name="krov">[1]POMOĆNI!$B$56:$B$69</definedName>
    <definedName name="krov_1">[1]POMOĆNI!$L$56:$L$62</definedName>
    <definedName name="krov_2">[1]POMOĆNI!$B$76:$B$77</definedName>
    <definedName name="KROVOPOKRIVAČKI_RADOVI">#REF!</definedName>
    <definedName name="krovskokleparska">#REF!</definedName>
    <definedName name="Kurs">#REF!</definedName>
    <definedName name="Langua.">#REF!</definedName>
    <definedName name="Langua.no">#REF!</definedName>
    <definedName name="Language">#REF!</definedName>
    <definedName name="Last_up_date">#REF!</definedName>
    <definedName name="LIMARSKI_RADOVI">#REF!</definedName>
    <definedName name="mavcnokartonska">#REF!</definedName>
    <definedName name="NEHRĐAJUĆA_BRAVARIJA">#REF!</definedName>
    <definedName name="Null">#REF!</definedName>
    <definedName name="obrtniska">#REF!</definedName>
    <definedName name="OSTALI_RADOVI">#REF!</definedName>
    <definedName name="Partno">#REF!</definedName>
    <definedName name="PILOTI">#REF!</definedName>
    <definedName name="PODOVI">#REF!</definedName>
    <definedName name="_xlnm.Print_Area" localSheetId="2">'1.'!$A$1:$F$362</definedName>
    <definedName name="_xlnm.Print_Area" localSheetId="3">'2.'!$A$1:$F$962</definedName>
    <definedName name="_xlnm.Print_Area" localSheetId="4">'3.'!$A$1:$F$672</definedName>
    <definedName name="_xlnm.Print_Area" localSheetId="5">'4.1, 4.2., 4.3.'!$A$1:$F$862</definedName>
    <definedName name="_xlnm.Print_Area" localSheetId="6">'4.4.'!$A$1:$F$298</definedName>
    <definedName name="_xlnm.Print_Area" localSheetId="7">'4.5.'!$A$1:$F$194</definedName>
    <definedName name="_xlnm.Print_Area" localSheetId="8">'5.'!$A$1:$F$967</definedName>
    <definedName name="_xlnm.Print_Area" localSheetId="9">'6.'!$A$1:$F$114</definedName>
    <definedName name="_xlnm.Print_Area" localSheetId="1">'OPĆI UVJETI'!$A$1:$F$93</definedName>
    <definedName name="_xlnm.Print_Area" localSheetId="0">REKAPITULACIJA!$A$1:$F$88</definedName>
    <definedName name="PREGRADNE_STIJENE">#REF!</definedName>
    <definedName name="Price_code">#REF!</definedName>
    <definedName name="PROTUPOŽARNA_BRAVARIJA">#REF!</definedName>
    <definedName name="R_E_K_A_P_I_T_U_L_A_C_I_J_A">#REF!</definedName>
    <definedName name="reserve">#REF!</definedName>
    <definedName name="rk_1">[1]POMOĆNI!$B$77</definedName>
    <definedName name="rk1v">[1]POMOĆNI!$L$56</definedName>
    <definedName name="rkh">[1]POMOĆNI!$B$56</definedName>
    <definedName name="rkv">[1]POMOĆNI!$B$57</definedName>
    <definedName name="RTG_BRAVARIJA">#REF!</definedName>
    <definedName name="RUŠENJA_I_PRILAGODBE_GRAĐEVINSKIH_ELEMENATA_POSTOJEĆIH_GRAĐEVINA">#REF!</definedName>
    <definedName name="Seins">#REF!</definedName>
    <definedName name="slikopleskarska">#REF!</definedName>
    <definedName name="SOBOSLIKARSKI_RADOVI">#REF!</definedName>
    <definedName name="SPUŠTENI_STROPOVI">#REF!</definedName>
    <definedName name="tesarska">#REF!</definedName>
    <definedName name="type">#REF!</definedName>
    <definedName name="UKLANJANJE_OBJEKATA_I_IZGRADNJA_PRIVREMENE_SAOBRAČAJNICE">#REF!</definedName>
    <definedName name="UNUTARNJA_ALUMINIJSKA_BRAVARIJA">#REF!</definedName>
    <definedName name="VANJSKA_ALUMINIJSKA_BRAVARIJA">#REF!</definedName>
    <definedName name="VI">#REF!</definedName>
    <definedName name="VP">#REF!</definedName>
    <definedName name="vvv">[2]Preisfindung!#REF!</definedName>
    <definedName name="Wrg">#REF!</definedName>
    <definedName name="zemeljska">#REF!</definedName>
    <definedName name="ZEMLJANI_RADOVI">#REF!</definedName>
    <definedName name="zidarska">#REF!</definedName>
    <definedName name="ZIDARSKI_RADOVI">#REF!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9" i="42" l="1"/>
  <c r="F198" i="40"/>
  <c r="F313" i="40"/>
  <c r="F298" i="40"/>
  <c r="F283" i="40"/>
  <c r="F261" i="40"/>
  <c r="F435" i="17" l="1"/>
  <c r="F191" i="42"/>
  <c r="F180" i="42"/>
  <c r="F179" i="42"/>
  <c r="F169" i="42"/>
  <c r="F168" i="42"/>
  <c r="F162" i="42"/>
  <c r="F161" i="42"/>
  <c r="F154" i="42"/>
  <c r="F153" i="42"/>
  <c r="F150" i="42"/>
  <c r="F127" i="42"/>
  <c r="F126" i="42"/>
  <c r="F115" i="42"/>
  <c r="F114" i="42"/>
  <c r="F113" i="42"/>
  <c r="F112" i="42"/>
  <c r="F111" i="42"/>
  <c r="F110" i="42"/>
  <c r="F109" i="42"/>
  <c r="F108" i="42"/>
  <c r="F107" i="42"/>
  <c r="F106" i="42"/>
  <c r="F101" i="42"/>
  <c r="F100" i="42"/>
  <c r="F99" i="42"/>
  <c r="F98" i="42"/>
  <c r="F97" i="42"/>
  <c r="F96" i="42"/>
  <c r="F95" i="42"/>
  <c r="F94" i="42"/>
  <c r="F93" i="42"/>
  <c r="F92" i="42"/>
  <c r="F91" i="42"/>
  <c r="F90" i="42"/>
  <c r="F89" i="42"/>
  <c r="F88" i="42"/>
  <c r="F87" i="42"/>
  <c r="F86" i="42"/>
  <c r="F85" i="42"/>
  <c r="F84" i="42"/>
  <c r="F83" i="42"/>
  <c r="F82" i="42"/>
  <c r="B67" i="42"/>
  <c r="F296" i="41"/>
  <c r="F285" i="41"/>
  <c r="F283" i="41"/>
  <c r="F279" i="41"/>
  <c r="F275" i="41"/>
  <c r="F271" i="41"/>
  <c r="F265" i="41"/>
  <c r="F262" i="41"/>
  <c r="F259" i="41"/>
  <c r="F258" i="41"/>
  <c r="F257" i="41"/>
  <c r="F256" i="41"/>
  <c r="F255" i="41"/>
  <c r="F254" i="41"/>
  <c r="F253" i="41"/>
  <c r="F252" i="41"/>
  <c r="F250" i="41"/>
  <c r="F245" i="41"/>
  <c r="F234" i="41"/>
  <c r="F233" i="41"/>
  <c r="F230" i="41"/>
  <c r="F229" i="41"/>
  <c r="F218" i="41"/>
  <c r="F217" i="41"/>
  <c r="F206" i="41"/>
  <c r="F205" i="41"/>
  <c r="F202" i="41"/>
  <c r="F201" i="41"/>
  <c r="F197" i="41"/>
  <c r="F193" i="41"/>
  <c r="F189" i="41"/>
  <c r="F185" i="41"/>
  <c r="F168" i="41"/>
  <c r="F152" i="41"/>
  <c r="F142" i="41"/>
  <c r="B69" i="41"/>
  <c r="F859" i="40"/>
  <c r="F857" i="40"/>
  <c r="F856" i="40"/>
  <c r="F851" i="40"/>
  <c r="F849" i="40"/>
  <c r="F847" i="40"/>
  <c r="F846" i="40"/>
  <c r="F845" i="40"/>
  <c r="F844" i="40"/>
  <c r="F843" i="40"/>
  <c r="F842" i="40"/>
  <c r="F841" i="40"/>
  <c r="F836" i="40"/>
  <c r="F832" i="40"/>
  <c r="F828" i="40"/>
  <c r="F827" i="40"/>
  <c r="F822" i="40"/>
  <c r="F818" i="40"/>
  <c r="F814" i="40"/>
  <c r="F811" i="40"/>
  <c r="F810" i="40"/>
  <c r="F807" i="40"/>
  <c r="F806" i="40"/>
  <c r="F803" i="40"/>
  <c r="F802" i="40"/>
  <c r="F799" i="40"/>
  <c r="F798" i="40"/>
  <c r="F795" i="40"/>
  <c r="F794" i="40"/>
  <c r="F791" i="40"/>
  <c r="F790" i="40"/>
  <c r="F787" i="40"/>
  <c r="F786" i="40"/>
  <c r="F782" i="40"/>
  <c r="F779" i="40"/>
  <c r="F778" i="40"/>
  <c r="F775" i="40"/>
  <c r="F774" i="40"/>
  <c r="F771" i="40"/>
  <c r="F770" i="40"/>
  <c r="F767" i="40"/>
  <c r="F766" i="40"/>
  <c r="F765" i="40"/>
  <c r="F760" i="40"/>
  <c r="F759" i="40"/>
  <c r="F757" i="40"/>
  <c r="F756" i="40"/>
  <c r="F752" i="40"/>
  <c r="F747" i="40"/>
  <c r="F746" i="40"/>
  <c r="F745" i="40"/>
  <c r="F741" i="40"/>
  <c r="F740" i="40"/>
  <c r="F739" i="40"/>
  <c r="F738" i="40"/>
  <c r="F737" i="40"/>
  <c r="F736" i="40"/>
  <c r="F735" i="40"/>
  <c r="F734" i="40"/>
  <c r="F733" i="40"/>
  <c r="F732" i="40"/>
  <c r="F731" i="40"/>
  <c r="F730" i="40"/>
  <c r="F729" i="40"/>
  <c r="F728" i="40"/>
  <c r="F727" i="40"/>
  <c r="F726" i="40"/>
  <c r="F724" i="40"/>
  <c r="F720" i="40"/>
  <c r="F719" i="40"/>
  <c r="F718" i="40"/>
  <c r="F717" i="40"/>
  <c r="F716" i="40"/>
  <c r="F715" i="40"/>
  <c r="F714" i="40"/>
  <c r="F713" i="40"/>
  <c r="F712" i="40"/>
  <c r="F711" i="40"/>
  <c r="F710" i="40"/>
  <c r="F709" i="40"/>
  <c r="F708" i="40"/>
  <c r="F707" i="40"/>
  <c r="F706" i="40"/>
  <c r="F705" i="40"/>
  <c r="F704" i="40"/>
  <c r="F703" i="40"/>
  <c r="F702" i="40"/>
  <c r="F701" i="40"/>
  <c r="F700" i="40"/>
  <c r="F699" i="40"/>
  <c r="F697" i="40"/>
  <c r="F695" i="40"/>
  <c r="F693" i="40"/>
  <c r="F689" i="40"/>
  <c r="F686" i="40"/>
  <c r="F685" i="40"/>
  <c r="F682" i="40"/>
  <c r="F681" i="40"/>
  <c r="F678" i="40"/>
  <c r="F677" i="40"/>
  <c r="F673" i="40"/>
  <c r="F672" i="40"/>
  <c r="F667" i="40"/>
  <c r="F666" i="40"/>
  <c r="F661" i="40"/>
  <c r="F658" i="40"/>
  <c r="F657" i="40"/>
  <c r="F656" i="40"/>
  <c r="F655" i="40"/>
  <c r="F654" i="40"/>
  <c r="F653" i="40"/>
  <c r="F652" i="40"/>
  <c r="F651" i="40"/>
  <c r="F650" i="40"/>
  <c r="F649" i="40"/>
  <c r="F648" i="40"/>
  <c r="F647" i="40"/>
  <c r="F646" i="40"/>
  <c r="F645" i="40"/>
  <c r="F644" i="40"/>
  <c r="F643" i="40"/>
  <c r="F642" i="40"/>
  <c r="F641" i="40"/>
  <c r="F640" i="40"/>
  <c r="F639" i="40"/>
  <c r="F638" i="40"/>
  <c r="F637" i="40"/>
  <c r="F636" i="40"/>
  <c r="F635" i="40"/>
  <c r="F634" i="40"/>
  <c r="F633" i="40"/>
  <c r="F632" i="40"/>
  <c r="F631" i="40"/>
  <c r="F630" i="40"/>
  <c r="F629" i="40"/>
  <c r="F628" i="40"/>
  <c r="F627" i="40"/>
  <c r="F626" i="40"/>
  <c r="F625" i="40"/>
  <c r="F624" i="40"/>
  <c r="F623" i="40"/>
  <c r="F622" i="40"/>
  <c r="F620" i="40"/>
  <c r="F616" i="40"/>
  <c r="F615" i="40"/>
  <c r="F611" i="40"/>
  <c r="F610" i="40"/>
  <c r="F606" i="40"/>
  <c r="F605" i="40"/>
  <c r="F603" i="40"/>
  <c r="F602" i="40"/>
  <c r="F601" i="40"/>
  <c r="F600" i="40"/>
  <c r="F599" i="40"/>
  <c r="F598" i="40"/>
  <c r="F596" i="40"/>
  <c r="F592" i="40"/>
  <c r="F588" i="40"/>
  <c r="F580" i="40"/>
  <c r="F582" i="40" s="1"/>
  <c r="F567" i="40"/>
  <c r="F563" i="40"/>
  <c r="F559" i="40"/>
  <c r="F555" i="40"/>
  <c r="F551" i="40"/>
  <c r="F547" i="40"/>
  <c r="F543" i="40"/>
  <c r="F539" i="40"/>
  <c r="F535" i="40"/>
  <c r="F531" i="40"/>
  <c r="F527" i="40"/>
  <c r="F524" i="40"/>
  <c r="F523" i="40"/>
  <c r="F519" i="40"/>
  <c r="F515" i="40"/>
  <c r="F512" i="40"/>
  <c r="F511" i="40"/>
  <c r="F507" i="40"/>
  <c r="F503" i="40"/>
  <c r="F499" i="40"/>
  <c r="F495" i="40"/>
  <c r="F491" i="40"/>
  <c r="F487" i="40"/>
  <c r="F486" i="40"/>
  <c r="F479" i="40"/>
  <c r="F475" i="40"/>
  <c r="F471" i="40"/>
  <c r="F470" i="40"/>
  <c r="F466" i="40"/>
  <c r="F462" i="40"/>
  <c r="F461" i="40"/>
  <c r="F460" i="40"/>
  <c r="F459" i="40"/>
  <c r="F457" i="40"/>
  <c r="F453" i="40"/>
  <c r="F452" i="40"/>
  <c r="F451" i="40"/>
  <c r="F450" i="40"/>
  <c r="F449" i="40"/>
  <c r="F448" i="40"/>
  <c r="F447" i="40"/>
  <c r="F446" i="40"/>
  <c r="F445" i="40"/>
  <c r="F444" i="40"/>
  <c r="F443" i="40"/>
  <c r="F442" i="40"/>
  <c r="F441" i="40"/>
  <c r="F440" i="40"/>
  <c r="F439" i="40"/>
  <c r="F438" i="40"/>
  <c r="F437" i="40"/>
  <c r="F432" i="40"/>
  <c r="F429" i="40"/>
  <c r="F428" i="40"/>
  <c r="F426" i="40"/>
  <c r="F425" i="40"/>
  <c r="F423" i="40"/>
  <c r="F420" i="40"/>
  <c r="F419" i="40"/>
  <c r="F415" i="40"/>
  <c r="F411" i="40"/>
  <c r="F407" i="40"/>
  <c r="F406" i="40"/>
  <c r="F405" i="40"/>
  <c r="F400" i="40"/>
  <c r="F396" i="40"/>
  <c r="F395" i="40"/>
  <c r="F390" i="40"/>
  <c r="F386" i="40"/>
  <c r="F382" i="40"/>
  <c r="F381" i="40"/>
  <c r="F380" i="40"/>
  <c r="F379" i="40"/>
  <c r="F378" i="40"/>
  <c r="F377" i="40"/>
  <c r="F376" i="40"/>
  <c r="F375" i="40"/>
  <c r="F371" i="40"/>
  <c r="F370" i="40"/>
  <c r="F369" i="40"/>
  <c r="F367" i="40"/>
  <c r="F366" i="40"/>
  <c r="F364" i="40"/>
  <c r="F363" i="40"/>
  <c r="F362" i="40"/>
  <c r="F361" i="40"/>
  <c r="F360" i="40"/>
  <c r="F359" i="40"/>
  <c r="F354" i="40"/>
  <c r="F353" i="40"/>
  <c r="F352" i="40"/>
  <c r="F351" i="40"/>
  <c r="F350" i="40"/>
  <c r="F346" i="40"/>
  <c r="F345" i="40"/>
  <c r="F344" i="40"/>
  <c r="F343" i="40"/>
  <c r="F342" i="40"/>
  <c r="F341" i="40"/>
  <c r="F340" i="40"/>
  <c r="F339" i="40"/>
  <c r="F338" i="40"/>
  <c r="F337" i="40"/>
  <c r="F336" i="40"/>
  <c r="F335" i="40"/>
  <c r="F334" i="40"/>
  <c r="F333" i="40"/>
  <c r="F332" i="40"/>
  <c r="F331" i="40"/>
  <c r="F330" i="40"/>
  <c r="F329" i="40"/>
  <c r="F328" i="40"/>
  <c r="F327" i="40"/>
  <c r="F326" i="40"/>
  <c r="F325" i="40"/>
  <c r="F324" i="40"/>
  <c r="F323" i="40"/>
  <c r="F318" i="40"/>
  <c r="F317" i="40"/>
  <c r="F300" i="40"/>
  <c r="F285" i="40"/>
  <c r="F263" i="40"/>
  <c r="F231" i="40"/>
  <c r="F220" i="40"/>
  <c r="F217" i="40"/>
  <c r="F216" i="40"/>
  <c r="F210" i="40"/>
  <c r="F208" i="40"/>
  <c r="F207" i="40"/>
  <c r="F206" i="40"/>
  <c r="F205" i="40"/>
  <c r="F204" i="40"/>
  <c r="F203" i="40"/>
  <c r="F202" i="40"/>
  <c r="F201" i="40"/>
  <c r="F200" i="40"/>
  <c r="F199" i="40"/>
  <c r="F188" i="40"/>
  <c r="F185" i="40"/>
  <c r="F183" i="40"/>
  <c r="F182" i="40"/>
  <c r="F180" i="40"/>
  <c r="F179" i="40"/>
  <c r="F178" i="40"/>
  <c r="F177" i="40"/>
  <c r="F176" i="40"/>
  <c r="F175" i="40"/>
  <c r="F173" i="40"/>
  <c r="F171" i="40"/>
  <c r="F174" i="40"/>
  <c r="F169" i="40"/>
  <c r="F167" i="40"/>
  <c r="F166" i="40"/>
  <c r="F165" i="40"/>
  <c r="F163" i="40"/>
  <c r="F162" i="40"/>
  <c r="F161" i="40"/>
  <c r="F160" i="40"/>
  <c r="F159" i="40"/>
  <c r="F157" i="40"/>
  <c r="F156" i="40"/>
  <c r="F155" i="40"/>
  <c r="F154" i="40"/>
  <c r="F153" i="40"/>
  <c r="F152" i="40"/>
  <c r="F151" i="40"/>
  <c r="F150" i="40"/>
  <c r="F149" i="40"/>
  <c r="F148" i="40"/>
  <c r="F146" i="40"/>
  <c r="F145" i="40"/>
  <c r="F144" i="40"/>
  <c r="F141" i="40"/>
  <c r="F139" i="40"/>
  <c r="F138" i="40"/>
  <c r="F137" i="40"/>
  <c r="F135" i="40"/>
  <c r="F134" i="40"/>
  <c r="F133" i="40"/>
  <c r="F132" i="40"/>
  <c r="F120" i="40"/>
  <c r="F118" i="40"/>
  <c r="B72" i="40"/>
  <c r="B70" i="40"/>
  <c r="B68" i="40"/>
  <c r="F618" i="40" l="1"/>
  <c r="F170" i="40"/>
  <c r="F222" i="40" s="1"/>
  <c r="F70" i="40" s="1"/>
  <c r="F834" i="40"/>
  <c r="F481" i="40"/>
  <c r="F569" i="40"/>
  <c r="F319" i="40"/>
  <c r="F122" i="40"/>
  <c r="F68" i="40" s="1"/>
  <c r="F691" i="40"/>
  <c r="F758" i="40"/>
  <c r="F298" i="41"/>
  <c r="F69" i="41" s="1"/>
  <c r="F71" i="41" s="1"/>
  <c r="F858" i="40"/>
  <c r="F193" i="42"/>
  <c r="F860" i="40" l="1"/>
  <c r="F72" i="40" s="1"/>
  <c r="F74" i="40" s="1"/>
  <c r="F67" i="2" s="1"/>
  <c r="F67" i="42"/>
  <c r="F69" i="42" s="1"/>
  <c r="F220" i="17" l="1"/>
  <c r="F566" i="13"/>
  <c r="F568" i="13"/>
  <c r="F131" i="12"/>
  <c r="F127" i="12"/>
  <c r="F124" i="12"/>
  <c r="F121" i="12"/>
  <c r="F793" i="17"/>
  <c r="F791" i="17"/>
  <c r="F699" i="12" l="1"/>
  <c r="F689" i="12"/>
  <c r="F688" i="12"/>
  <c r="F684" i="12"/>
  <c r="F683" i="12"/>
  <c r="F679" i="12"/>
  <c r="F678" i="12"/>
  <c r="F694" i="12" l="1"/>
  <c r="F959" i="12" l="1"/>
  <c r="F702" i="12"/>
  <c r="F957" i="12" l="1"/>
  <c r="F955" i="12"/>
  <c r="F954" i="12"/>
  <c r="F953" i="12"/>
  <c r="F950" i="12"/>
  <c r="F949" i="12"/>
  <c r="F948" i="12"/>
  <c r="F947" i="12"/>
  <c r="F946" i="12"/>
  <c r="F942" i="12"/>
  <c r="F939" i="12"/>
  <c r="F937" i="12"/>
  <c r="F930" i="12"/>
  <c r="F926" i="12"/>
  <c r="F895" i="12"/>
  <c r="F896" i="12"/>
  <c r="F887" i="12"/>
  <c r="F890" i="12"/>
  <c r="F891" i="12"/>
  <c r="F334" i="12"/>
  <c r="F331" i="12"/>
  <c r="F316" i="33"/>
  <c r="F325" i="33"/>
  <c r="F961" i="12" l="1"/>
  <c r="F79" i="12" s="1"/>
  <c r="F898" i="12"/>
  <c r="F866" i="12" l="1"/>
  <c r="F170" i="33" l="1"/>
  <c r="F112" i="18" l="1"/>
  <c r="F360" i="33" l="1"/>
  <c r="F359" i="33"/>
  <c r="F358" i="33"/>
  <c r="F357" i="33"/>
  <c r="F356" i="33"/>
  <c r="F348" i="33"/>
  <c r="F324" i="33"/>
  <c r="F323" i="33"/>
  <c r="F321" i="33"/>
  <c r="F320" i="33"/>
  <c r="F315" i="33"/>
  <c r="F314" i="33"/>
  <c r="F312" i="33"/>
  <c r="F311" i="33"/>
  <c r="F307" i="33"/>
  <c r="F306" i="33"/>
  <c r="F305" i="33"/>
  <c r="F301" i="33"/>
  <c r="F300" i="33"/>
  <c r="F299" i="33"/>
  <c r="F297" i="33"/>
  <c r="F296" i="33"/>
  <c r="F295" i="33"/>
  <c r="F291" i="33"/>
  <c r="F290" i="33"/>
  <c r="F289" i="33"/>
  <c r="F286" i="33"/>
  <c r="F285" i="33"/>
  <c r="F284" i="33"/>
  <c r="F282" i="33"/>
  <c r="F281" i="33"/>
  <c r="F280" i="33"/>
  <c r="F278" i="33"/>
  <c r="F277" i="33"/>
  <c r="F276" i="33"/>
  <c r="F272" i="33"/>
  <c r="F271" i="33"/>
  <c r="F270" i="33"/>
  <c r="F268" i="33"/>
  <c r="F267" i="33"/>
  <c r="F266" i="33"/>
  <c r="F262" i="33"/>
  <c r="F261" i="33"/>
  <c r="F259" i="33"/>
  <c r="F258" i="33"/>
  <c r="F254" i="33"/>
  <c r="F253" i="33"/>
  <c r="F252" i="33"/>
  <c r="F251" i="33"/>
  <c r="F250" i="33"/>
  <c r="F249" i="33"/>
  <c r="F242" i="33"/>
  <c r="F239" i="33"/>
  <c r="F236" i="33"/>
  <c r="F233" i="33"/>
  <c r="F217" i="33"/>
  <c r="F215" i="33"/>
  <c r="F214" i="33"/>
  <c r="F213" i="33"/>
  <c r="F212" i="33"/>
  <c r="F204" i="33"/>
  <c r="F200" i="33"/>
  <c r="F199" i="33"/>
  <c r="F196" i="33"/>
  <c r="F195" i="33"/>
  <c r="F194" i="33"/>
  <c r="F191" i="33"/>
  <c r="F189" i="33"/>
  <c r="F168" i="33"/>
  <c r="F166" i="33"/>
  <c r="F164" i="33"/>
  <c r="F161" i="33"/>
  <c r="F158" i="33"/>
  <c r="F156" i="33"/>
  <c r="F154" i="33"/>
  <c r="F149" i="33"/>
  <c r="F148" i="33"/>
  <c r="F134" i="33"/>
  <c r="F132" i="33"/>
  <c r="F130" i="33"/>
  <c r="F128" i="33"/>
  <c r="F126" i="33"/>
  <c r="F124" i="33"/>
  <c r="F122" i="33"/>
  <c r="F120" i="33"/>
  <c r="F118" i="33"/>
  <c r="F116" i="33"/>
  <c r="F113" i="33"/>
  <c r="F111" i="33"/>
  <c r="F109" i="33"/>
  <c r="F105" i="33"/>
  <c r="F104" i="33"/>
  <c r="F103" i="33"/>
  <c r="F102" i="33"/>
  <c r="F101" i="33"/>
  <c r="F100" i="33"/>
  <c r="F99" i="33"/>
  <c r="F98" i="33"/>
  <c r="F94" i="33"/>
  <c r="F93" i="33"/>
  <c r="F92" i="33"/>
  <c r="F172" i="33" l="1"/>
  <c r="F62" i="33" s="1"/>
  <c r="F244" i="33"/>
  <c r="F66" i="33" s="1"/>
  <c r="F350" i="33"/>
  <c r="F70" i="33" s="1"/>
  <c r="F362" i="33"/>
  <c r="F72" i="33" s="1"/>
  <c r="F219" i="33"/>
  <c r="F64" i="33" s="1"/>
  <c r="F136" i="33"/>
  <c r="F60" i="33" s="1"/>
  <c r="F327" i="33"/>
  <c r="F68" i="33" s="1"/>
  <c r="F74" i="33" l="1"/>
  <c r="F55" i="2" s="1"/>
  <c r="F631" i="12"/>
  <c r="F591" i="12"/>
  <c r="F363" i="12"/>
  <c r="F917" i="17" l="1"/>
  <c r="F916" i="17"/>
  <c r="F913" i="17"/>
  <c r="F266" i="13"/>
  <c r="F144" i="13"/>
  <c r="F443" i="13"/>
  <c r="F442" i="13"/>
  <c r="F441" i="13"/>
  <c r="F439" i="13"/>
  <c r="F345" i="12"/>
  <c r="F149" i="12" l="1"/>
  <c r="F147" i="12"/>
  <c r="F145" i="12"/>
  <c r="F864" i="12"/>
  <c r="F863" i="12"/>
  <c r="F793" i="12"/>
  <c r="F792" i="12"/>
  <c r="F931" i="12" l="1"/>
  <c r="F77" i="12" s="1"/>
  <c r="F859" i="12" l="1"/>
  <c r="F307" i="12"/>
  <c r="F300" i="12"/>
  <c r="F96" i="18"/>
  <c r="F95" i="18"/>
  <c r="F94" i="18"/>
  <c r="F93" i="18"/>
  <c r="F92" i="18"/>
  <c r="F91" i="18"/>
  <c r="F88" i="18"/>
  <c r="F87" i="18"/>
  <c r="F86" i="18"/>
  <c r="F98" i="18"/>
  <c r="F83" i="18"/>
  <c r="F81" i="18"/>
  <c r="F79" i="18"/>
  <c r="B68" i="18"/>
  <c r="B66" i="18"/>
  <c r="F293" i="12"/>
  <c r="F745" i="12"/>
  <c r="F740" i="12"/>
  <c r="F756" i="12"/>
  <c r="F751" i="12"/>
  <c r="F100" i="18" l="1"/>
  <c r="F66" i="18" s="1"/>
  <c r="F212" i="12"/>
  <c r="F965" i="17" l="1"/>
  <c r="F963" i="17"/>
  <c r="F956" i="17"/>
  <c r="F954" i="17"/>
  <c r="F952" i="17"/>
  <c r="F949" i="17"/>
  <c r="F945" i="17"/>
  <c r="F941" i="17"/>
  <c r="F937" i="17"/>
  <c r="F933" i="17"/>
  <c r="F929" i="17"/>
  <c r="F925" i="17"/>
  <c r="F921" i="17"/>
  <c r="F910" i="17"/>
  <c r="F906" i="17"/>
  <c r="F894" i="17"/>
  <c r="F892" i="17"/>
  <c r="F890" i="17"/>
  <c r="F887" i="17"/>
  <c r="F886" i="17"/>
  <c r="F883" i="17"/>
  <c r="F880" i="17"/>
  <c r="F877" i="17"/>
  <c r="F876" i="17"/>
  <c r="F875" i="17"/>
  <c r="F872" i="17"/>
  <c r="F870" i="17"/>
  <c r="F867" i="17"/>
  <c r="F866" i="17"/>
  <c r="F865" i="17"/>
  <c r="F862" i="17"/>
  <c r="F859" i="17"/>
  <c r="F857" i="17"/>
  <c r="F855" i="17"/>
  <c r="F853" i="17"/>
  <c r="F850" i="17"/>
  <c r="F848" i="17"/>
  <c r="F846" i="17"/>
  <c r="F843" i="17"/>
  <c r="F832" i="17"/>
  <c r="F830" i="17"/>
  <c r="F828" i="17"/>
  <c r="F827" i="17"/>
  <c r="F824" i="17"/>
  <c r="F821" i="17"/>
  <c r="F818" i="17"/>
  <c r="F817" i="17"/>
  <c r="F814" i="17"/>
  <c r="F811" i="17"/>
  <c r="F810" i="17"/>
  <c r="F807" i="17"/>
  <c r="F804" i="17"/>
  <c r="F789" i="17"/>
  <c r="F788" i="17"/>
  <c r="F787" i="17"/>
  <c r="F784" i="17"/>
  <c r="F780" i="17"/>
  <c r="F775" i="17"/>
  <c r="F770" i="17"/>
  <c r="F767" i="17"/>
  <c r="F764" i="17"/>
  <c r="F761" i="17"/>
  <c r="F758" i="17"/>
  <c r="F755" i="17"/>
  <c r="F753" i="17"/>
  <c r="F752" i="17"/>
  <c r="F749" i="17"/>
  <c r="F748" i="17"/>
  <c r="F747" i="17"/>
  <c r="F744" i="17"/>
  <c r="F743" i="17"/>
  <c r="F742" i="17"/>
  <c r="F731" i="17"/>
  <c r="F729" i="17"/>
  <c r="F727" i="17"/>
  <c r="F726" i="17"/>
  <c r="F725" i="17"/>
  <c r="F722" i="17"/>
  <c r="F721" i="17"/>
  <c r="F720" i="17"/>
  <c r="F719" i="17"/>
  <c r="F718" i="17"/>
  <c r="F717" i="17"/>
  <c r="F716" i="17"/>
  <c r="F713" i="17"/>
  <c r="F711" i="17"/>
  <c r="F708" i="17"/>
  <c r="F707" i="17"/>
  <c r="F706" i="17"/>
  <c r="F705" i="17"/>
  <c r="F702" i="17"/>
  <c r="F701" i="17"/>
  <c r="F700" i="17"/>
  <c r="F699" i="17"/>
  <c r="F696" i="17"/>
  <c r="F695" i="17"/>
  <c r="F692" i="17"/>
  <c r="F691" i="17"/>
  <c r="F688" i="17"/>
  <c r="F686" i="17"/>
  <c r="F685" i="17"/>
  <c r="F684" i="17"/>
  <c r="F681" i="17"/>
  <c r="F680" i="17"/>
  <c r="F677" i="17"/>
  <c r="F676" i="17"/>
  <c r="F673" i="17"/>
  <c r="F671" i="17"/>
  <c r="F659" i="17"/>
  <c r="F647" i="17"/>
  <c r="F635" i="17"/>
  <c r="F623" i="17"/>
  <c r="F611" i="17"/>
  <c r="F594" i="17"/>
  <c r="F582" i="17"/>
  <c r="F570" i="17"/>
  <c r="F558" i="17"/>
  <c r="F533" i="17"/>
  <c r="F530" i="17"/>
  <c r="F528" i="17"/>
  <c r="F525" i="17"/>
  <c r="F522" i="17"/>
  <c r="F518" i="17"/>
  <c r="F513" i="17"/>
  <c r="F509" i="17"/>
  <c r="F505" i="17"/>
  <c r="F501" i="17"/>
  <c r="F497" i="17"/>
  <c r="F485" i="17"/>
  <c r="F482" i="17"/>
  <c r="F480" i="17"/>
  <c r="F478" i="17"/>
  <c r="F476" i="17"/>
  <c r="F474" i="17"/>
  <c r="F473" i="17"/>
  <c r="F472" i="17"/>
  <c r="F469" i="17"/>
  <c r="F468" i="17"/>
  <c r="F467" i="17"/>
  <c r="F464" i="17"/>
  <c r="F462" i="17"/>
  <c r="F460" i="17"/>
  <c r="F458" i="17"/>
  <c r="F456" i="17"/>
  <c r="F455" i="17"/>
  <c r="F452" i="17"/>
  <c r="F449" i="17"/>
  <c r="F448" i="17"/>
  <c r="F447" i="17"/>
  <c r="F444" i="17"/>
  <c r="F441" i="17"/>
  <c r="F440" i="17"/>
  <c r="F439" i="17"/>
  <c r="F438" i="17"/>
  <c r="F431" i="17"/>
  <c r="F427" i="17"/>
  <c r="F423" i="17"/>
  <c r="F418" i="17"/>
  <c r="F413" i="17"/>
  <c r="F410" i="17"/>
  <c r="F409" i="17"/>
  <c r="F406" i="17"/>
  <c r="F405" i="17"/>
  <c r="F400" i="17"/>
  <c r="F399" i="17"/>
  <c r="F394" i="17"/>
  <c r="F391" i="17"/>
  <c r="F390" i="17"/>
  <c r="F387" i="17"/>
  <c r="F386" i="17"/>
  <c r="F383" i="17"/>
  <c r="F380" i="17"/>
  <c r="F375" i="17"/>
  <c r="F369" i="17"/>
  <c r="F368" i="17"/>
  <c r="F363" i="17"/>
  <c r="F362" i="17"/>
  <c r="F361" i="17"/>
  <c r="F360" i="17"/>
  <c r="F356" i="17"/>
  <c r="F352" i="17"/>
  <c r="F345" i="17"/>
  <c r="F340" i="17"/>
  <c r="F335" i="17"/>
  <c r="F329" i="17"/>
  <c r="F327" i="17"/>
  <c r="F323" i="17"/>
  <c r="F321" i="17"/>
  <c r="F317" i="17"/>
  <c r="F312" i="17"/>
  <c r="F308" i="17"/>
  <c r="F280" i="17"/>
  <c r="F278" i="17"/>
  <c r="F274" i="17"/>
  <c r="F260" i="17"/>
  <c r="F258" i="17"/>
  <c r="F256" i="17"/>
  <c r="F254" i="17"/>
  <c r="F251" i="17"/>
  <c r="F250" i="17"/>
  <c r="F249" i="17"/>
  <c r="F246" i="17"/>
  <c r="F245" i="17"/>
  <c r="F242" i="17"/>
  <c r="F239" i="17"/>
  <c r="F238" i="17"/>
  <c r="F237" i="17"/>
  <c r="F236" i="17"/>
  <c r="F226" i="17"/>
  <c r="F224" i="17"/>
  <c r="F222" i="17"/>
  <c r="F218" i="17"/>
  <c r="F212" i="17"/>
  <c r="F206" i="17"/>
  <c r="F205" i="17"/>
  <c r="F202" i="17"/>
  <c r="F199" i="17"/>
  <c r="F196" i="17"/>
  <c r="F193" i="17"/>
  <c r="F190" i="17"/>
  <c r="F187" i="17"/>
  <c r="F186" i="17"/>
  <c r="F185" i="17"/>
  <c r="F182" i="17"/>
  <c r="F179" i="17"/>
  <c r="F177" i="17"/>
  <c r="F175" i="17"/>
  <c r="F173" i="17"/>
  <c r="F171" i="17"/>
  <c r="F169" i="17"/>
  <c r="F167" i="17"/>
  <c r="F165" i="17"/>
  <c r="F163" i="17"/>
  <c r="F161" i="17"/>
  <c r="F159" i="17"/>
  <c r="B86" i="17"/>
  <c r="B84" i="17"/>
  <c r="B82" i="17"/>
  <c r="B80" i="17"/>
  <c r="B78" i="17"/>
  <c r="B76" i="17"/>
  <c r="B74" i="17"/>
  <c r="B72" i="17"/>
  <c r="B70" i="17"/>
  <c r="F228" i="17" l="1"/>
  <c r="F70" i="17" s="1"/>
  <c r="F733" i="17"/>
  <c r="F78" i="17" s="1"/>
  <c r="F535" i="17"/>
  <c r="F76" i="17" s="1"/>
  <c r="F262" i="17"/>
  <c r="F72" i="17" s="1"/>
  <c r="F486" i="17"/>
  <c r="F74" i="17" s="1"/>
  <c r="F834" i="17"/>
  <c r="F82" i="17" s="1"/>
  <c r="F896" i="17"/>
  <c r="F84" i="17" s="1"/>
  <c r="F967" i="17"/>
  <c r="F86" i="17" s="1"/>
  <c r="F795" i="17"/>
  <c r="F80" i="17" s="1"/>
  <c r="F88" i="17" l="1"/>
  <c r="F71" i="2" l="1"/>
  <c r="F114" i="18"/>
  <c r="F68" i="18" s="1"/>
  <c r="F70" i="18" l="1"/>
  <c r="F75" i="2" l="1"/>
  <c r="F669" i="13"/>
  <c r="F667" i="13"/>
  <c r="F665" i="13"/>
  <c r="F664" i="13"/>
  <c r="F663" i="13"/>
  <c r="F662" i="13"/>
  <c r="F661" i="13"/>
  <c r="F660" i="13"/>
  <c r="F659" i="13"/>
  <c r="F656" i="13"/>
  <c r="F645" i="13"/>
  <c r="F635" i="13"/>
  <c r="F624" i="13"/>
  <c r="F611" i="13"/>
  <c r="F595" i="13"/>
  <c r="F577" i="13"/>
  <c r="F575" i="13"/>
  <c r="F573" i="13"/>
  <c r="F571" i="13"/>
  <c r="F564" i="13"/>
  <c r="F562" i="13"/>
  <c r="F561" i="13"/>
  <c r="F559" i="13"/>
  <c r="F558" i="13"/>
  <c r="F556" i="13"/>
  <c r="F555" i="13"/>
  <c r="F554" i="13"/>
  <c r="F553" i="13"/>
  <c r="F552" i="13"/>
  <c r="F551" i="13"/>
  <c r="F549" i="13"/>
  <c r="F548" i="13"/>
  <c r="F547" i="13"/>
  <c r="F546" i="13"/>
  <c r="F544" i="13"/>
  <c r="F543" i="13"/>
  <c r="F542" i="13"/>
  <c r="F540" i="13"/>
  <c r="F539" i="13"/>
  <c r="F538" i="13"/>
  <c r="F536" i="13"/>
  <c r="F535" i="13"/>
  <c r="F534" i="13"/>
  <c r="F532" i="13"/>
  <c r="F531" i="13"/>
  <c r="F530" i="13"/>
  <c r="F528" i="13"/>
  <c r="F527" i="13"/>
  <c r="F525" i="13"/>
  <c r="F524" i="13"/>
  <c r="F523" i="13"/>
  <c r="F516" i="13"/>
  <c r="F515" i="13"/>
  <c r="F514" i="13"/>
  <c r="F513" i="13"/>
  <c r="F510" i="13"/>
  <c r="F508" i="13"/>
  <c r="F506" i="13"/>
  <c r="F504" i="13"/>
  <c r="F502" i="13"/>
  <c r="F500" i="13"/>
  <c r="F498" i="13"/>
  <c r="F495" i="13"/>
  <c r="F493" i="13"/>
  <c r="F492" i="13"/>
  <c r="F491" i="13"/>
  <c r="F490" i="13"/>
  <c r="F487" i="13"/>
  <c r="F486" i="13"/>
  <c r="F485" i="13"/>
  <c r="F484" i="13"/>
  <c r="F479" i="13"/>
  <c r="F477" i="13"/>
  <c r="F474" i="13"/>
  <c r="F472" i="13"/>
  <c r="F470" i="13"/>
  <c r="F468" i="13"/>
  <c r="F466" i="13"/>
  <c r="F465" i="13"/>
  <c r="F462" i="13"/>
  <c r="F460" i="13"/>
  <c r="F457" i="13"/>
  <c r="F454" i="13"/>
  <c r="F451" i="13"/>
  <c r="F440" i="13"/>
  <c r="F438" i="13"/>
  <c r="F435" i="13"/>
  <c r="F434" i="13"/>
  <c r="F433" i="13"/>
  <c r="F432" i="13"/>
  <c r="F431" i="13"/>
  <c r="F422" i="13"/>
  <c r="F424" i="13" s="1"/>
  <c r="F81" i="13" s="1"/>
  <c r="F416" i="13"/>
  <c r="F414" i="13"/>
  <c r="F412" i="13"/>
  <c r="F410" i="13"/>
  <c r="F408" i="13"/>
  <c r="F406" i="13"/>
  <c r="F404" i="13"/>
  <c r="F403" i="13"/>
  <c r="F402" i="13"/>
  <c r="F401" i="13"/>
  <c r="F400" i="13"/>
  <c r="F399" i="13"/>
  <c r="F398" i="13"/>
  <c r="F397" i="13"/>
  <c r="F396" i="13"/>
  <c r="F395" i="13"/>
  <c r="F394" i="13"/>
  <c r="F393" i="13"/>
  <c r="F392" i="13"/>
  <c r="F391" i="13"/>
  <c r="F390" i="13"/>
  <c r="F389" i="13"/>
  <c r="F388" i="13"/>
  <c r="F387" i="13"/>
  <c r="F386" i="13"/>
  <c r="F385" i="13"/>
  <c r="F384" i="13"/>
  <c r="F383" i="13"/>
  <c r="F382" i="13"/>
  <c r="F375" i="13"/>
  <c r="F374" i="13"/>
  <c r="F371" i="13"/>
  <c r="F370" i="13"/>
  <c r="F363" i="13"/>
  <c r="F361" i="13"/>
  <c r="F359" i="13"/>
  <c r="F357" i="13"/>
  <c r="F355" i="13"/>
  <c r="F353" i="13"/>
  <c r="F351" i="13"/>
  <c r="F349" i="13"/>
  <c r="F342" i="13"/>
  <c r="F340" i="13"/>
  <c r="F338" i="13"/>
  <c r="F330" i="13"/>
  <c r="F328" i="13"/>
  <c r="F322" i="13"/>
  <c r="F320" i="13"/>
  <c r="F318" i="13"/>
  <c r="F316" i="13"/>
  <c r="F314" i="13"/>
  <c r="F300" i="13"/>
  <c r="F299" i="13"/>
  <c r="F292" i="13"/>
  <c r="F291" i="13"/>
  <c r="F288" i="13"/>
  <c r="F286" i="13"/>
  <c r="F284" i="13"/>
  <c r="F282" i="13"/>
  <c r="F280" i="13"/>
  <c r="F278" i="13"/>
  <c r="F277" i="13"/>
  <c r="F276" i="13"/>
  <c r="F275" i="13"/>
  <c r="F274" i="13"/>
  <c r="F273" i="13"/>
  <c r="F272" i="13"/>
  <c r="F271" i="13"/>
  <c r="F270" i="13"/>
  <c r="F269" i="13"/>
  <c r="F264" i="13"/>
  <c r="F263" i="13"/>
  <c r="F253" i="13"/>
  <c r="F250" i="13"/>
  <c r="F243" i="13"/>
  <c r="F241" i="13"/>
  <c r="F238" i="13"/>
  <c r="F235" i="13"/>
  <c r="F232" i="13"/>
  <c r="F229" i="13"/>
  <c r="F226" i="13"/>
  <c r="F225" i="13"/>
  <c r="F224" i="13"/>
  <c r="F223" i="13"/>
  <c r="F222" i="13"/>
  <c r="F221" i="13"/>
  <c r="F220" i="13"/>
  <c r="F219" i="13"/>
  <c r="F218" i="13"/>
  <c r="F217" i="13"/>
  <c r="F216" i="13"/>
  <c r="F215" i="13"/>
  <c r="F214" i="13"/>
  <c r="F213" i="13"/>
  <c r="F212" i="13"/>
  <c r="F207" i="13"/>
  <c r="F206" i="13"/>
  <c r="F205" i="13"/>
  <c r="F204" i="13"/>
  <c r="F199" i="13"/>
  <c r="F190" i="13"/>
  <c r="F189" i="13"/>
  <c r="F186" i="13"/>
  <c r="F185" i="13"/>
  <c r="F184" i="13"/>
  <c r="F183" i="13"/>
  <c r="F182" i="13"/>
  <c r="F181" i="13"/>
  <c r="F180" i="13"/>
  <c r="F179" i="13"/>
  <c r="F178" i="13"/>
  <c r="F177" i="13"/>
  <c r="F174" i="13"/>
  <c r="F173" i="13"/>
  <c r="F170" i="13"/>
  <c r="F169" i="13"/>
  <c r="F166" i="13"/>
  <c r="F165" i="13"/>
  <c r="F162" i="13"/>
  <c r="F159" i="13"/>
  <c r="F156" i="13"/>
  <c r="F155" i="13"/>
  <c r="F148" i="13"/>
  <c r="F147" i="13"/>
  <c r="F150" i="13" l="1"/>
  <c r="F62" i="13" s="1"/>
  <c r="F192" i="13"/>
  <c r="F63" i="13" s="1"/>
  <c r="F445" i="13"/>
  <c r="F86" i="13" s="1"/>
  <c r="F377" i="13"/>
  <c r="F79" i="13" s="1"/>
  <c r="F294" i="13"/>
  <c r="F70" i="13" s="1"/>
  <c r="F332" i="13"/>
  <c r="F72" i="13" s="1"/>
  <c r="F344" i="13"/>
  <c r="F77" i="13" s="1"/>
  <c r="F579" i="13"/>
  <c r="F88" i="13" s="1"/>
  <c r="F418" i="13"/>
  <c r="F80" i="13" s="1"/>
  <c r="F671" i="13"/>
  <c r="F89" i="13" s="1"/>
  <c r="F518" i="13"/>
  <c r="F87" i="13" s="1"/>
  <c r="F365" i="13"/>
  <c r="F78" i="13" s="1"/>
  <c r="F324" i="13"/>
  <c r="F71" i="13" s="1"/>
  <c r="F245" i="13"/>
  <c r="F64" i="13" s="1"/>
  <c r="F255" i="13"/>
  <c r="F65" i="13" s="1"/>
  <c r="F92" i="13" l="1"/>
  <c r="F63" i="2" l="1"/>
  <c r="F286" i="12"/>
  <c r="F279" i="12"/>
  <c r="F207" i="12"/>
  <c r="F153" i="12"/>
  <c r="F151" i="12"/>
  <c r="F342" i="12"/>
  <c r="F341" i="12"/>
  <c r="F857" i="12" l="1"/>
  <c r="F856" i="12"/>
  <c r="F772" i="12"/>
  <c r="F771" i="12"/>
  <c r="F693" i="12"/>
  <c r="F868" i="12" l="1"/>
  <c r="F704" i="12"/>
  <c r="F338" i="12"/>
  <c r="F272" i="12"/>
  <c r="F263" i="12"/>
  <c r="F309" i="12" l="1"/>
  <c r="F622" i="12"/>
  <c r="F610" i="12"/>
  <c r="F600" i="12"/>
  <c r="F581" i="12"/>
  <c r="F571" i="12"/>
  <c r="F561" i="12"/>
  <c r="F551" i="12"/>
  <c r="F541" i="12"/>
  <c r="F531" i="12"/>
  <c r="F521" i="12"/>
  <c r="F511" i="12"/>
  <c r="F501" i="12"/>
  <c r="F491" i="12"/>
  <c r="F481" i="12"/>
  <c r="F471" i="12"/>
  <c r="F461" i="12"/>
  <c r="F451" i="12"/>
  <c r="F441" i="12"/>
  <c r="F431" i="12"/>
  <c r="F421" i="12"/>
  <c r="F411" i="12"/>
  <c r="F402" i="12"/>
  <c r="F392" i="12"/>
  <c r="F382" i="12"/>
  <c r="F372" i="12"/>
  <c r="F354" i="12"/>
  <c r="F202" i="12" l="1"/>
  <c r="F848" i="12" l="1"/>
  <c r="F135" i="12" l="1"/>
  <c r="F134" i="12"/>
  <c r="F114" i="12"/>
  <c r="F115" i="12"/>
  <c r="F116" i="12"/>
  <c r="F834" i="12" l="1"/>
  <c r="F835" i="12"/>
  <c r="F847" i="12"/>
  <c r="F788" i="12"/>
  <c r="F734" i="12"/>
  <c r="F779" i="12"/>
  <c r="F193" i="12"/>
  <c r="F187" i="12"/>
  <c r="F177" i="12"/>
  <c r="F179" i="12"/>
  <c r="F199" i="12"/>
  <c r="F143" i="12"/>
  <c r="F139" i="12"/>
  <c r="F133" i="12"/>
  <c r="F129" i="12"/>
  <c r="F119" i="12"/>
  <c r="F795" i="12" l="1"/>
  <c r="F69" i="12" s="1"/>
  <c r="F849" i="12"/>
  <c r="F71" i="12" s="1"/>
  <c r="F155" i="12"/>
  <c r="F75" i="12"/>
  <c r="F214" i="12"/>
  <c r="F67" i="12"/>
  <c r="F63" i="12"/>
  <c r="F328" i="12" l="1"/>
  <c r="F633" i="12" l="1"/>
  <c r="F65" i="12" s="1"/>
  <c r="F59" i="12" l="1"/>
  <c r="F73" i="12"/>
  <c r="F61" i="12"/>
  <c r="F81" i="12" l="1"/>
  <c r="F59" i="2" s="1"/>
  <c r="F77" i="2" s="1"/>
  <c r="F78" i="2" l="1"/>
  <c r="F79" i="2" s="1"/>
</calcChain>
</file>

<file path=xl/sharedStrings.xml><?xml version="1.0" encoding="utf-8"?>
<sst xmlns="http://schemas.openxmlformats.org/spreadsheetml/2006/main" count="5732" uniqueCount="2944">
  <si>
    <t xml:space="preserve">investitor: </t>
  </si>
  <si>
    <t xml:space="preserve"> </t>
  </si>
  <si>
    <t>datum:</t>
  </si>
  <si>
    <t xml:space="preserve">projekt: </t>
  </si>
  <si>
    <t>faza:</t>
  </si>
  <si>
    <t>zajednička oznaka projekta (ZOP)</t>
  </si>
  <si>
    <t>REKAPITULACIJA SVIH RADOVA</t>
  </si>
  <si>
    <t>1.</t>
  </si>
  <si>
    <t>UKUPNO 1:</t>
  </si>
  <si>
    <t>2.</t>
  </si>
  <si>
    <t>UKUPNO 2:</t>
  </si>
  <si>
    <t>UKUPNO 3:</t>
  </si>
  <si>
    <t>PDV (25%)</t>
  </si>
  <si>
    <t>UKUPNO TROŠKOVI GRAĐENJA S PDV-om</t>
  </si>
  <si>
    <t>T.D.</t>
  </si>
  <si>
    <t>REKAPITULACIJA</t>
  </si>
  <si>
    <t>GRAĐEVINSKI RADOVI</t>
  </si>
  <si>
    <t>1.1.</t>
  </si>
  <si>
    <t>1.2.</t>
  </si>
  <si>
    <t>ZEMLJANI RADOVI</t>
  </si>
  <si>
    <t>1.3.</t>
  </si>
  <si>
    <t>1.4.</t>
  </si>
  <si>
    <t>IZOLATERSKI RADOVI</t>
  </si>
  <si>
    <t>2.1.</t>
  </si>
  <si>
    <t>2.2.</t>
  </si>
  <si>
    <t>2.3.</t>
  </si>
  <si>
    <t>2.4.</t>
  </si>
  <si>
    <t>2.5.</t>
  </si>
  <si>
    <t>Opći uvjeti za izvođenje:</t>
  </si>
  <si>
    <t>Izvođač će prilikom uvođenja u posao preuzeti nekretninu i obavijestiti nadležne službe o otvaranju gradilišta i početku radova. Od tog trenutka pa do primopredaje zgrade, izvođač je odgovoran za stvari i osobe koje se nalaze unutar gradilišta. Od ulaska na gradilište izvođač je obavezan voditi građevinski dnevnik u kojem bilježi opis radnih procesa i građevinsku knjigu u kojoj bilježi i dokumentira mjerenja, sve faze izvršenog posla prema stavkama troškovnika i projektu.  Izvođač će na gradilištu čuvati Građevnu dozvolu, glavni i izvedbeni projekt i dati ih na uvid ovlaštenim inspekcijskim službama.</t>
  </si>
  <si>
    <t>Izvođač će prema projektom određenom planu ispitivanja materijala, kontrolirati ugrađeni konstruktivni materijal.</t>
  </si>
  <si>
    <t>Za instalacijske sustave izvođač će, osim atesta o kvaliteti ugrađenih materijala, dati i ateste za instalacijske sustave.</t>
  </si>
  <si>
    <t xml:space="preserve">Izvođač je u okviru ugovorene cijene dužan izvršiti koordinaciju radova svih kooperanata tako da omogući kontinuirano odvijanje posla i zaštitu već izvedenih radova. </t>
  </si>
  <si>
    <t>Sva oštećenja nastala tijekom građenja otklonit će izvođač o svom trošku.</t>
  </si>
  <si>
    <t>Izvođač će, u okviru ugovorene cijene, osigurati gradilište od djelovanja više sile i krađe.</t>
  </si>
  <si>
    <t xml:space="preserve">Izvođač će čistiti gradilište barem tri puta tokom građenja, a na kraju će izvesti sva fina čišćenja zidova, podova, vrata, prozora, stijena, stakala i dr. što se neće posebno opisivati niti naplaćivati. </t>
  </si>
  <si>
    <t>Izvođač je dužan samostalno koordinirati sve kooperante uključene u proces građenja.</t>
  </si>
  <si>
    <t>Jedinične cijene trebaju uključivati: materijalne troškove, tj. nabavnu cijenu materijala uvećanu za visinu cijene transporta (utovar, prijevoz, istovar i skladištenje na gradilištu). Skladištenje treba provesti na način da materijal bude osiguran od vlaženja i lomova, jer samo neoštećen i kvalitetan materijal smije biti ugrađen. Rad obuhvaća, osim onog opisanog u troškovniku, još i prijenose, prijevoze, dizanje, utovar i istovar materijala, zaštićivanje od štetnih atmosferskih utjecaja, sve pomoćne radove kao: sakupljanje rasutog materijala, održavanje čistoće gradilišta, čišćenje zgrade za vrijeme i nakon gradnje i sl. Skele, podupore, razupore također treba predvidjeti u cijeni. Skele moraju biti izvedene u skladu sa propisima. U cijenu treba uključiti i ispitivanja materijala i sve troškove u vezi sa dobavljanjem potrebnih atesta.</t>
  </si>
  <si>
    <t>Dozvoljeno je nuditi proizvode koji odstupaju od tehničkih karakteristika traženih opisom pojedinih stavaka za +/- 5%. Pritom izmjenama ne smije biti narušena kompletna funkcionalnost proizvoda ili sustava.</t>
  </si>
  <si>
    <t>R.BR.</t>
  </si>
  <si>
    <t>OPIS</t>
  </si>
  <si>
    <t>JM</t>
  </si>
  <si>
    <t>KOLIČINA</t>
  </si>
  <si>
    <t>JED. CIJENA</t>
  </si>
  <si>
    <t>UKUPNO</t>
  </si>
  <si>
    <t>kom</t>
  </si>
  <si>
    <t>3.</t>
  </si>
  <si>
    <t>4.</t>
  </si>
  <si>
    <t>m2</t>
  </si>
  <si>
    <t>UKUPNO:</t>
  </si>
  <si>
    <t>LIMARSKI RADOVI</t>
  </si>
  <si>
    <t>OBRTNIČKI RADOVI</t>
  </si>
  <si>
    <t>1.5.</t>
  </si>
  <si>
    <t>RAZGRAĐIVANJE I RUŠENJE</t>
  </si>
  <si>
    <t>ZIDARSKI RADOVI</t>
  </si>
  <si>
    <t>TESARSKI RADOVI</t>
  </si>
  <si>
    <t>SKELA</t>
  </si>
  <si>
    <t>BRAVARSKI RADOVI</t>
  </si>
  <si>
    <t>FASADERSKI RADOVI</t>
  </si>
  <si>
    <t>GIPSKARTONSKI I MONTAŽNI RADOVI</t>
  </si>
  <si>
    <t>SOBOSLIKARSKO-LIČILAČKI RADOVI</t>
  </si>
  <si>
    <t>PODOPOLAGAČKI RADOVI</t>
  </si>
  <si>
    <t>KERAMIČARSKI RADOVI</t>
  </si>
  <si>
    <t>Sva rušenja i demontaže konstruktivnih elemenata treba izvršiti pod nadzorom projektanta i statičara. Kod vršenja proboja ili vođenja instalacija u nosivim konstrukcijama zahvat vršiti maksimalno precizno bez narušavanja nosivih svojstava konstrukcije. Prilikom zahvata na nosivim konstrukcijama obavezno je podupiranje. Sva rušenja, probijanja, bušenja i dubljenja treba u pravilu izvoditi ručnim alatom bez upotrebe vibracionih uređaja, s osobitom pažnjom.</t>
  </si>
  <si>
    <t>U cijenu radova trebaju biti uključene sve podupore, skele i privremene (zamjenske konstrukcije) koje osiguravaju stabilnost u toku radova, te se zahtjevi za nadoplate radi izvedbi privremenih konstrukcija neće priznavati kao i svih horizontalni i vertikalni prijenosa materijala dobivenih rušenjem i demontažom, odvozom na privremenu gradilišnu deponij, gradsku planirku ili pohranu elemenata na mjesto po dogovoru sa investitorom. To vrijedi i za čišćenje gradilišta i dovođenje javne površine u prvobitno stanje. U cijenu radova je uključeno i sigurno zbrinjavanje opasnih materijala.</t>
  </si>
  <si>
    <t>U slučaju  nastalih šteta, radi nepravodobno zaštićene lokacije na kojoj se vrše rušenja i demontaže, sve troškove nastalih šteta snosi izvođač. Izvođač je dužan striktno se držati mjera zaštite na radu.</t>
  </si>
  <si>
    <t>Izvođač je dužan svakoga dana očistiti sve prostore u kojima radi i komunicira.</t>
  </si>
  <si>
    <t>Plaćanja svih taksi za zbrinjavanje otpada u cijeni stavke.</t>
  </si>
  <si>
    <t>Demontaža raznih limarskih obloga, oluka i sl. sa pripadajućim spojnim i pričvrsnim materijalom, te utovar i odvoz otpadnog materijala na građevinski deponij.</t>
  </si>
  <si>
    <t>Plaćanja svih taksi i naknada za zbrinjavanje otpada u cijeni stavke.</t>
  </si>
  <si>
    <t>kpl</t>
  </si>
  <si>
    <t>a)</t>
  </si>
  <si>
    <t>b)</t>
  </si>
  <si>
    <t>c)</t>
  </si>
  <si>
    <t>d)</t>
  </si>
  <si>
    <t>e)</t>
  </si>
  <si>
    <t>f)</t>
  </si>
  <si>
    <t>g)</t>
  </si>
  <si>
    <t>6.</t>
  </si>
  <si>
    <t>5.</t>
  </si>
  <si>
    <t>i)</t>
  </si>
  <si>
    <t>U cijenu uračunati sve troškove rada, materijala, transporta.</t>
  </si>
  <si>
    <t>Izvođač je dužan svakoga dana očistiti prostor u kojemu radi i komunicira.</t>
  </si>
  <si>
    <t>Radove iskopa izvesti sa svim potrebnim osiguranjima!</t>
  </si>
  <si>
    <t>U stavku uključiti odvoz materijala na građevinsku deponiju udaljenu do 10 km.</t>
  </si>
  <si>
    <t>Obračun po m3 zbijenog materijal.</t>
  </si>
  <si>
    <t>Žbukati tek kada se zidovi osuše i slegne zgrada. Ne smije se žbukati kad postoji opasnost od smrzavanja ili ekstremno visokih temperatura 30° ili više. Zidovi moraju biti prije žbukanja čisti, a fuge udubljene, da se žbuka može dobro primiti. Prije žbukanja dobro je da se zidovi navlaže, a osobito kod cementnog morta. Ukoliko na zidovima izbija salitra – treba ih četkom očistiti i oprati rastvorom solne kiseline u vodi (omjer 1:10) o trošku izvođača i dodavati sredstvo protiv izbijanja salitre u mort.</t>
  </si>
  <si>
    <t>Prva faza žbukanja je bacanje grubog šprica (oštri pijesak, cement, voda) i to zidarskom žlicom, a ne tavom. Na grubi špric bacati grubu žbuku kojom se definira ravnina žbukane plohe. Fina žbuka služi samo za zaglađivanje površina. Treba je izraditi tako da površine budu posve ravne i glatke, a uglovi i bridovi, te spojevi zida i stropa izvedeni oštro ukoliko u troškovniku nije drugačije označeno. Rabiciranje žbuke izvodi se pomoću tekstilno staklene mrežice otporne na alkalije ili sitno pletene mreže od nehrđajućeg čelika. Točno izvedena žbuka je ona koja po horizontali i vertikali nema odstupanja veća od 1 0/00 u bilo kojem smjeru, za jednu etažu. Troškovi sanacije dijelova izvedenih van ovih kriterija padaju na teret izvođača radova.</t>
  </si>
  <si>
    <t xml:space="preserve">Soboslikarsko-ličilački radovi predviđeni su u drugoj stavci. </t>
  </si>
  <si>
    <t>Obračun po komadu obrađenog otvora.</t>
  </si>
  <si>
    <t>Sve metalne dijelove drvene konstrukcije treba zaštititi toplim pocinčavanjem. Spajala moraju biti pocinčana. Posebnu pažnju obratiti na razmake spajala kako od rubova tako i međusobno te na minimalan broj istih kako bi se spoj smatrao nosivim.</t>
  </si>
  <si>
    <t>- Pravilnik o zaštiti na radu u građevinarstvu</t>
  </si>
  <si>
    <t>1.1.1.</t>
  </si>
  <si>
    <t>1.1.9.</t>
  </si>
  <si>
    <t>1.1.13.</t>
  </si>
  <si>
    <t>1.2.1.</t>
  </si>
  <si>
    <t>1.3.2.</t>
  </si>
  <si>
    <t>1.4.1.</t>
  </si>
  <si>
    <t>STROJARSKE INSTALACIJE</t>
  </si>
  <si>
    <t>UKUPNO 4:</t>
  </si>
  <si>
    <t>UKUPNO 5:</t>
  </si>
  <si>
    <t>UKUPNO 6:</t>
  </si>
  <si>
    <t>1.5.1.</t>
  </si>
  <si>
    <t>Prije izrade ponude za skelu izvođač je dužan pregledati građevinu radi ocjene uvjeta za organizaciju izvedbe radova i stanja pojedinih dijelova građevine na kojima se radovi izvode.
Cijevna skela izvodi se od čeličnih elemenata, cijevi promjera 48,25mm, debljine stijenka 4,25mm, od vruće valjanih profila. Oslanjanje skele na nosivu podlogu preko metalnih podložnih papuča; podloga na koju se postavlja fasadna skela mora biti čvrsta i stabilna. Minimalna širina skele iznosi 80cm.</t>
  </si>
  <si>
    <t>Skela mora biti opremljena penjalicama max. dužine 4m u jednom komadu, postavljenih naizmjenično.
Fasadnu skelu potrebno je sa vanjske strane prekriti jutenim zastorom, koji se učvršćuje za konstrukciju skele.
Skelu treba od podnožja do vrha, kao i na krajevima, dijagonalno ukrutiti kosnicima pod 45°. Skelu je potrebno osigurati od prevrtanja sidrenjem u samu građevinu. Razmak između točki sidrenja mora biti manji od 6,0m u horizontalnom i vetikalnom smjeru. Izvedena skela ne smije imati visinu stupova veću od 4m. Skelu je potrebno uzemljiti i osigurati od udara groma.</t>
  </si>
  <si>
    <t>Sva eventualna oštećenja nastala uslijed vezivanja skele na građevinu izvođač je dužan otkloniti o svom trošku.</t>
  </si>
  <si>
    <t>Pješački prolaz ispod skele treba izvesti u skladu sa potrebama korisnika, odnosno u skladu s dozvolom za zauzeće javne prometne površine. Sa bočnih strana prolaza se postavlja puna zaštitna ograda  minimalne visine od 150cm. Iznad prolaza treba izvesti oblogu od mosnica, a na vanjskom rubu još i kosu zaštitu pod kutem od 60° visine 60cm. Pješački prolaz treba biti obilježen propisanom signalizacijom (putokazi, rasvjeta).</t>
  </si>
  <si>
    <t>e) Eventualne višekratne montaže i demontaže skele i zaštitnih ograda  na istim pozicijama zbog tehnologije izvedbe se neće posebno obračunavati.</t>
  </si>
  <si>
    <t>Doprema, postava, skidanje i otprema skele.</t>
  </si>
  <si>
    <t>Izvođač može pristupiti radovima tek kada ovlaštena ustanova izvrši kontrolu ispravnosti postavljene fasadne skele na pročelju zgrade u pojedinim fazama radova uz pisanu suglasnost za njeno sigurno korištenje (Trošak kontrole je u obvezi izvođača radova). Eventualne višekratne montaže i demontaže neće se posebno obračunavati.</t>
  </si>
  <si>
    <t>2.6.</t>
  </si>
  <si>
    <t>2.7.</t>
  </si>
  <si>
    <t>2.8.</t>
  </si>
  <si>
    <t>2.9.</t>
  </si>
  <si>
    <t>2.10.</t>
  </si>
  <si>
    <t>Skladištenje materijala na gradilištu mora biti stručno kako bi se isključila bilo kakva mogućnost propadanja. Nepravilno i nekvalitetno izvedene radove izvođač mora na svoj trošak ukloniti i izvesti pravilno.</t>
  </si>
  <si>
    <t xml:space="preserve">Prilikom ugradnje ploča mineralne (kamene) vune potrebno je pridržavati se sljedećeg:
Ugrađivati se smije samo suh i neoštećen proizvod. Proizvod se polaže na pripremljenu suhu podlogu. Prilikom polaganja proizvoda na otvorenom potrebno je spriječiti moguće
oštećenje uslijed djelovanja atmosferilija (kiša, snijeg). 
</t>
  </si>
  <si>
    <t>Tijekom dostave proizvoda (uglavnom na paletama), isti se NIKAKO ne smiju položiti direktno na ploče toplinske izolacije (i hidroizolaciju), već ISKLJUČIVO na prethodno položenu podlogu (daske, ploče od iverice i sl.) preko sloja izolacije.</t>
  </si>
  <si>
    <t>Ukoliko se vrši transport materijala i opreme direktno preko sloja toplinsko-izolacijskih ploča, obavezna je postava hodnih staza od dasaka ili ploča od iverica ili sl., preko spomenutog sloja.
Potrebno je poduzeti mjere za sprečavanje oštećenja izolacijskog materijala (izrada privremenih transportnih putova).</t>
  </si>
  <si>
    <t xml:space="preserve">m2 </t>
  </si>
  <si>
    <t>m1</t>
  </si>
  <si>
    <t>l)</t>
  </si>
  <si>
    <t>Prije izrade slojeva, obavezna je prethodna priprema podloge (čišćenje) za pravilnu ugradnju parne brane što je u cijeni stavke.</t>
  </si>
  <si>
    <t>U cijenu uključena dobava materijala i izvedba radova kako slijedi:</t>
  </si>
  <si>
    <t>parna brana</t>
  </si>
  <si>
    <t>Izvođač je dužan prije početka radova predočiti projektantu detalje izvedbe i savijanja limova. Tek po odobrenju i nakon ovjere istih od strane projektanta izvođač može pristupiti izvedbi radova. Izvođač je dužan prije početka radova provjeriti sve građevinske elemente na koje, ili za koje se pričvršćuje limarija i pismeno dostaviti naručitelju svoje primjedbe u vezi eventualnih nedostataka posebno u slučaju: neodgovarajućeg izbora projektiranog materijala i loše riješenog načina vezivanja limarije za građevinske radove. Izrada rješenje neće se posebno platiti već predstavlja trošak i obvezu izvođača. Prilikom izvođenja limarije izvođač se mora striktno pridržavati usvojenih i od strane projektanta ovjerenih detalja. Izvođač će pristupiti izvedbi tek nakon što projektant potpisom potvrdi radioničke nacrte i tehnološku razradu svih detalja.</t>
  </si>
  <si>
    <t>Dijelovi različitog materijala ne smiju se dodirivati jer bi uslijed toga moglo doći do korozije. Elementi od čelika za pričvršćivanje cinčanog ili pocinčanog lima moraju se pocinčati, ako u opisu radova nije predviđena neka druga zaštita (postavljanje podmetača od olova ili plastike otpornih na kiseline ili lužine). Za bakreni lim treba primijeniti učvršćivanje od bakra ili bakrenog čelika.</t>
  </si>
  <si>
    <t xml:space="preserve">Sastav i učvršćenja moraju biti tako izvedeni da elementi pri toplotnim promjenama mogu nesmetano dilatirati, a da pri tom ostanu nepropusni. Moraju se osigurati od oštećenja koje može izazvati vjetar i sl. Ispod lima koji se postavlja na beton, drvo ili žbuku treba postaviti sloj bitumenske ljepenke, čija su dobava i postava uključene u jediničnu cijenu. Nakon obrade, može se ugraditi samo neoštećeni lim. </t>
  </si>
  <si>
    <t>Za elemente za učvršćivanje (kuke, zakovice, jahači, čavli, vijci i sl.) treba primijeniti:
za čelični lim - čelična spojna sredstva,
za pocinčani i olovni lim - dobro pocinčana spojna sredstva,
za bakreni lim - bakrena spojna sredstva,
za alu lim - alu ili galvanizirana Čn spojna sredstva.</t>
  </si>
  <si>
    <t>Sve vidljive spojeve lima i betonskih ili ožbukanih ploha pročelja treba brtviti po cijeloj dužini spoja trajno elastičnim (plastičnim) bezbojnim kitom. Sve spojeve lima treba obvezno izvesti nepropusno. Plohe izvedene limom moraju biti izvedene pravilno i u ravnini, po nagibima odvodnje i kosinama definiranim u projektu.</t>
  </si>
  <si>
    <t>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ugradnje, sva potrebna skladištenja i zaštite, sav alat i građevinske strojeve, čišćenje tokom rada, odvoz i zbrinjavanje smeća, završno čišćenje prije primopredaje radova, nadoknadu eventualne štete nastale iz nepažnje na svojim ili tuđim radovima, sve potrebne zaštitne konstrukcije i skele, kao i sve drugo predviđeno mjerama zaštite na radu i pravilima struke. U cijeni treba također uključiti izvedbu i obradu raznih detalja limarije kod spojeva, prijelaza, lomova i sudara ploha, završetaka limarije i drugo, sve obvezno usklađeno sa drugim različitim materijalima i radovima uz limariju, do potpune gotovosti i funkcionalnosti.</t>
  </si>
  <si>
    <t>NAČIN OBRAČUNA:</t>
  </si>
  <si>
    <t>Kod izmjere i obračuna izvedenih površina (zidovi, istake,obloge i sl.) neće se uzimati u obzir povećanja količina za složenost izvedbe, visinu izvedbe, udaljenost, otežani vertikalni i horizontalni transport te ugradnju bez obzira na oblik i razvijenu površinu elementa koji se izvodi (koeficijent obračuna 1,00).</t>
  </si>
  <si>
    <t>U stavke limarskih radova uključen sav rad, rezanja, pripasavanja, spajanja i sl., materijal, originalni spojni, brtveni i pričvrsni materijal odabranog proizvođača lima, panela i ostalo, te potrebna radna, zaštitna i pomoćna skela.</t>
  </si>
  <si>
    <t>Jedinična cijena uključuje, uzimanje mjera na gradilištu i definiranje ugradbenih dimenzija, tehnološku razradu svih detalja, pripremu podloga, izradu radioničkih nacrta, sav spojni materijal, sve posredne i neposredne troškove za rad, materijal, sva manja potrebna usijecanja utora nužna za ugradnju i savijanje lima i izvedbu detalja, kao i sva sitnija usijecanja ploha te potrebne popravke i zapunjavanja nastalih međuprostora i pukotina cem. mortom.</t>
  </si>
  <si>
    <t>U cijenu uključiti sav potreban rad, materijal, pričvrsna sredstva, hidroizolacijske trake, tipske elemente i pribor, te montažu do potpune gotovosti. Obračun po komadu ugrađenog sigurnosnog preljeva.</t>
  </si>
  <si>
    <t xml:space="preserve">Obračun po m1 postavljenog opšava. </t>
  </si>
  <si>
    <t>Točne dimenzije klupčica potrebno uzeti na licu mjesta  nakon montaže stolarije i izvedbe toplinske izolacije fasade.</t>
  </si>
  <si>
    <t>2.2.1.</t>
  </si>
  <si>
    <t>2.1.1.</t>
  </si>
  <si>
    <t>2.1.4.</t>
  </si>
  <si>
    <t xml:space="preserve">Prije pristupanju izvođenju radova izvoditelj je dužan izvršiti detaljan pregled svih stolarskih elemenata, prozora i vrata koji se mijenjaju. Stolarski elementi ili njihovi dijelovi, kao i pripadajući okov, koji su oštećeni, moraju se zamijeniti novima. Pri izradi novog elementa, u jediničnu cijenu uračunat je gotov stolarski element sa pripadajućim okovom i ugradnjom na građevinu. </t>
  </si>
  <si>
    <t>Sve mjere obavezno je provjeriti na licu mjesta prije izrade stolarije.</t>
  </si>
  <si>
    <t xml:space="preserve">Sve detalje i predložena rješenja, treba pregledati i ovjeriti nadzorni inženjer, a tek se onda može pristupiti izvedbi. </t>
  </si>
  <si>
    <t>Na spoju raznih kvaliteta lima izvesti potrebno galvansko razdvajanje. Izvedba razdvajanja mora biti otporna i postojana na atmosferilije i smrzavanje.</t>
  </si>
  <si>
    <t>Izrada prema shemi uz prethodne izmjere na licu mjesta i dogovoru s projektantom te je potrebno priložiti dokaze o kvaliteti proizvoda (ateste, dokaz o toplinskoj provodljivosti).</t>
  </si>
  <si>
    <t xml:space="preserve">Prozor isporučen na gradilište sa zaštitnom folijom svih profila. </t>
  </si>
  <si>
    <t>2.3.1.</t>
  </si>
  <si>
    <t>Projekt:</t>
  </si>
  <si>
    <t>Sav rad, sve komunikacije i sav transport vrši se isključivo sa vanjske strane građevine, tj. preko skele. Fasaderski radovi se izvode na dobro očišćenoj i otprašenoj površini zida te ih treba izvoditi samo u povoljnim vremenskim uvjetima, uz odgovarajuće osiguranje i zaštitu svježe ožbukanih površina od štetnog utjecaja djelovanja sunca i oborina. Sve detalje izvedbe na pročelju potrebno je dogovoriti i na njih ishoditi suglasnost nadzornog inženjera, a prije pristupanja izvedbi radova. Obračun svih radova vršiti se kako je to naznačeno u opisu stavke.</t>
  </si>
  <si>
    <t>Izvođač će pristupiti izvedbi fasaderskih radova tek nakon što projektant potpisom potvrdi tehnološku razradu svih detalja.</t>
  </si>
  <si>
    <t xml:space="preserve">Prilikom izvođenja radova a nakon demontaže slojeva koji se skidaju i uvida u postojeće stanje nosive konstrukcije napraviti provjeru opterećenja, izračun opterećenja novih slojeva mora biti odobren od strane inženjera konstrukcije. </t>
  </si>
  <si>
    <t>ČIŠĆENJE - Čišćenje podloge od nečistoća, ostataka agregata, morta ili trošne žbuke.</t>
  </si>
  <si>
    <t>PROVJERA - Provjeriti ravnost zidne površine i ukoliko ima odstupanja većih od 1cm na 4m potrebno je nanijeti izravnavajući sloj morta.</t>
  </si>
  <si>
    <t>Metalni profili:
Potkonstrukcija iz pocinčanih čeličnih profila sa štancanim otvorima za vodovodne ili električne instalacije je čvrsto postavljena. Svi učvrsni elementi, kao što su vijci i čavli, pocinčani su ili fosforizirani. Lim za profile debljine je od min. 0,6 mm.</t>
  </si>
  <si>
    <t xml:space="preserve">Montažni elementi od gipskartonskih ploča (stropovi, zidovi, pregrade i sl.) se izvode u svemu sukladno uputama odabranog proizvođača. </t>
  </si>
  <si>
    <t>Skele:
U osnovnu cijenu je ukalkulirana radna skela do radne visine 3,20 m. Radna visina mjeri se od gornje razine poda do donje razine nosivog stropa (međukatna konstrukcija) na koji je pričvršćena potkonstrukcija (ovjesi) spuštenog stropa. Ako drukčije nije navedeno, kod kosih površina je u osnovnu cijenu ukalkuliran nagib (omjer između visine i vodoravne projekcije) do 5 %.</t>
  </si>
  <si>
    <t>Vezu sa žbukom potrebno je obraditi posebnim elastičnim kitovima da se spriječi pucanje.</t>
  </si>
  <si>
    <t>Nakon dovršenja svih radova potrebno je izvršiti čišćenje i odvoz svog otpadnog materijala. Prilikom izvedbe u svemu se pridržavati projekta i uputa proizvođača upotrebljenih materijala.</t>
  </si>
  <si>
    <t>2.5.1.</t>
  </si>
  <si>
    <t>2.4.1.</t>
  </si>
  <si>
    <t>U cijenu uključiti dobavu i izradu završnih slojeva kako slijedi:</t>
  </si>
  <si>
    <t>- fugiranje</t>
  </si>
  <si>
    <t>- prvo gletanje</t>
  </si>
  <si>
    <t>- brušenje</t>
  </si>
  <si>
    <t>- drugo gletanje</t>
  </si>
  <si>
    <t xml:space="preserve">-završno brušenje površine. </t>
  </si>
  <si>
    <t>Predviđeni ogradni sustav izradit će se iz drvenih panela koji će ujedno biti i zaštita od širenja buke, visina panela iznositi će min. 2,00 m.</t>
  </si>
  <si>
    <t>U stavku predvidjeti i panelna vrata širine 90cm s bravom i ključem. Panelna ispuna iz istog materijala kao i ograda.</t>
  </si>
  <si>
    <t>2.6.1.</t>
  </si>
  <si>
    <t>Sva bojanja i ličenja treba izvesti samo na suhim, čistim, ravnim ili ravnomjerno zakrivljenim (po projektu) i odmašćenim plohama. Podlogu treba prije početka radova pregledati i kod većih oštećenja ili zaprljanja i zamašćenja na isto upozoriti nadzornog inženjera i radove prekinuti dok se podloga odgovarajuće ne pripremi. Kod manjih oštećenja treba izvoditelj podlogu dovesti u potrebno stanje za kvalitetan rad brušenjem manjih neravnina, kitanjem i zapunjavanjem pukotina i manjih udubina kitom za zapunjavanje i izravnanje. Nakon toga treba obavezno izvesti gletanje odgovarajućom glet masom za određeni tip podloge do potrebne glatkoće, ako nije u stavci troškovnik drugačije navedeno. Sve gore navedeno treba uračunati u jediničnu cijenu.</t>
  </si>
  <si>
    <t>Pri radu treba se strogo pridržavati pravila zaštite na radu, uz primjenu odgovarajućih zaštitnih sredstava. Sve prostorije po završetku radova treba dobro prozračiti ili ventilirati.
Prilikom izvođenja radova izvoditelj treba zaštititi sve susjedne plohe i dijelove konstrukcije na takav način da ne dođe do njihovog prljanja i oštećenja i isto uračunati u cijeni. Ukoliko do prljanja i oštećenja ipak dođe, isto će izvoditelj očistiti i popraviti na svoj trošak.</t>
  </si>
  <si>
    <t>Tijekom izvođenja radova treba obratiti pažnju na atmosferske prilike. Vanjski radovi se ne smiju izvoditi u slučaju oborina, magle, zraka prezasićenog vlagom, te jakog vjetra i temperature ispod +5°C.</t>
  </si>
  <si>
    <t>Izvođač je dužan prije početka rada pregledati podloge i ustanoviti da li su primjerene za predviđenu obradu. Ako na podlozi postoje bilo kakvi nedostaci koji se mogu odraziti na kvalitetu radova, izvođač je dužan na to upozoriti naručitelja radova jer se naknadno pozivanje na lošu podlogu neće uvažiti.</t>
  </si>
  <si>
    <t>Izvođač može započeti radove tek kad su iz prostorije odstranjeni svi otpaci i drugo što bi moglo smetati izvedbi. Za sve vrste soboslikarsko-ličilačkih radova podloge moraju biti čiste od prašine i druge prljavštine kao što su: smole, ulja, masti, čađa, gar, bitumen, cement, mort i dr. Bojati ili ličiti dopušteno je samo na suhu i pripremljenu podlogu. Vanjski ličilački radovi ne smiju se izvoditi po lošem vremenu, koje bi moglo štetiti kvaliteti radova (npr. hladnoća, oborine, magla, jak vjetar i sl.).</t>
  </si>
  <si>
    <t>Zabranjeno je bacati u kanalizaciju i sanitarne uređaje ostatke boje, vapna, gipsa, kita i drugog materijala.</t>
  </si>
  <si>
    <t>ZIDOVI</t>
  </si>
  <si>
    <t>Sredstva za premazivanje, s obzirom na sastav i vrstu, moraju biti međusobno usklađena. Za podloge iz gips kartonskih ploča sredstva za premazivanje na osnovi vapna, vodenog stakla i silikata nisu primjerena. Kod disperzijskih silikatnih boja potrebno se pridržavati savjeta proizvođača sredstva. Kod gips kartonskih ploča koje su duže vrijeme bez zaštite izložene djelovanju svjetla može se pojaviti požutjelost i zato se prije nanošenja premaza preporučuje probni premaz preko više ploča, uključivo s fugiranim mjestima.</t>
  </si>
  <si>
    <t>Ličenje unutarnjih zidova izvodi se slijedećim redoslijedom:
0. namakanje i struganje starog naliča,
1. impregnacija (grundiranje) – penetrirajući premaz podloge radi konsolidacije,
2. kitanje i zatvaranje pojedinačnih rupa, uključivo bandažiranje većih pukotina
3. gletanje – prevlačenje cijele površine ličilačkim kitom u nekoliko slojeva ovisno o zahtijevanoj kvaliteti površine uključivo brušenje i otprašivanje između slojeva,
4. brušenje i otprašivanje,
5. ovisno o vrsti boje i uputi proizvođača – nanošenje primera kako bi se smanjila upojnost
6. dvokratno ili trokratno ličenje – nanošenje boje četkama, valjcima ili prskanjem.</t>
  </si>
  <si>
    <t xml:space="preserve">Sve radove treba izvoditi po izvedbenim nacrtima, opisima radova u troškovniku, te uputama projektanta i nadzornog inženjera. </t>
  </si>
  <si>
    <t>Prije početka radova izvođač mora ustanoviti kvalitetu podloge za izvođenje soboslikarskih radova i ako ona nije pogodna za taj rad, mora o tome pismeno obavijestiti svog naručioca radova, kako bi se na vrijeme mogla popraviti i prirediti za soboslikanje i ličenje. Kasnije povezivanje i opravdanje da kvalitet nije dobar radi loše podloge, neće se uzimati u obzir. Na neurednoj podlozi ne može se izvoditi rad dok se podloga ne uredi. Predviđa se da se svi monolitni armiranobetonski zidovi i stropovi, koji se ne oblažu drugim oblogama, prije bojenja obrade i pripreme za bojenje, te gletaju glet masom i potpuno zaglade, a zatim da ih se boji  bojom prema opisu stavke. Gipskartonski zidovi / obloge / stropovi trebaju biti gletani i obrađeni za ličenje, ti radovi su uključeni u stavke izrade zida / obloge / spuštenog stropa.</t>
  </si>
  <si>
    <t>Svi premazi izvode se najmanje s tri premazivanja i to: osnovnim ili podložnim slojem, zaštitnim premazom i završnim premazom, ako to u troškovniku nije drugačije označeno. Svako od tih premazivanja mora biti čvrsto povezano za podlogu na koju se nanosi.</t>
  </si>
  <si>
    <t>U stavku uključiti i sljedeće radnje:</t>
  </si>
  <si>
    <t>- čišćenje i otprašivanje podloge</t>
  </si>
  <si>
    <t>- zaštita stolarije i podova PE folijom</t>
  </si>
  <si>
    <t>- završne popravke i čiščenje</t>
  </si>
  <si>
    <t>Rad na visini do 3,5 m. Radna skela obuhvaćena jediničnom cijenom.</t>
  </si>
  <si>
    <t>2.7.2.</t>
  </si>
  <si>
    <t>Za izvođenje keramičarskih radova vrijede u potpunosti opći uvjeti i napomene date na početku troškovnika  radova kao i sljedeći uvjeti.</t>
  </si>
  <si>
    <t xml:space="preserve">Kod pločica koje se polažu ljepljenjem treba koristiti odgovarajuće ljepilo s obzirom na pločice i uvjete oblaganja, a rad treba izvesti točno po uputi proizvođača ljepila. </t>
  </si>
  <si>
    <t xml:space="preserve">Pločice se polažu stranicu na stranicu. Redove pločica izvesti paralelno s vertikalnim plohama zidova. Opločenje podova izvesti od ulaznog praga prostorije koja se oblaže prema unutra. Rub zidnog opločenja kod špalete izvesti ravno i čvrsto, obostrano simetrično. </t>
  </si>
  <si>
    <t xml:space="preserve">Gornji rub sokla i zidnog opločenja koje ne ide do stropa treba obavezno izvesti polukružno zaobljenom užljebinom od nepropusne smjese, po cijeloj dužini ruba opločenja. Isto treba uračunati u jediničnu cijenu izvedbe iako to nije posebno navedeno opisom stavke. </t>
  </si>
  <si>
    <t>Ukoliko se ugrade pločice koje projektant nije odobrio ili u neodgovarajućoj kvaliteti radovi će se morati ponoviti u traženoj kvaliteti i izboru uz prethodno uklanjanje neispravnih radova o trošku izvođača.</t>
  </si>
  <si>
    <t>2.9.1.</t>
  </si>
  <si>
    <t>2.10.1.</t>
  </si>
  <si>
    <t xml:space="preserve">OBRAČUN SKELE:                                        a) horizontalno – na obije dužine zgrade (duža strana objekta) dodaje se po 1,20 m1 na oba kraja za povezivanje sa bočnim stranama skele, dok se za bočne strane (kraće strane objekta) uzima čisti razmak između unutrašnjih vertikalnih stupova skele postavljene na uzdužnim stranama; 
b) vertikalno od kote terena do zadnje platforme plus 1 m1, tj. do visine zadnjeg gornjeg gelendera; 
c) kod fasada koje imaju razne ispade (balkone i dr.) dužini zgrade dodaju se bočne strane balkona                                                          d) kod izmjere i obračuna izvedenih površina skele neće se uzimati u obzir povećanja površine za složenost izvedbe, visinu izvedbe, stepenastu izvedbu, udaljenost, otežani vertikalni i horizontalni transport te otežanu ugradnju.                                                                          </t>
  </si>
  <si>
    <t>Izvoditelj radova će na gradilištu voditi propisani dnevnik građenja u koji se unose svi podaci i događaji tijekom građenja, upisuju primjedbe projektanta, predstavnika investitora, nadzornog inžinjera i pomoćnika nadzornog inženjera te inspekcije. Uz dnevnik građenja izvoditelj mora voditi građevinsku knjigu u kojoj će se prema ugovorenim stavkama unositi podaci za obračun. Prilog građevinske knjige su obračunski nacrti u boji. Prihvatit će se i kontrolirati samo građevinska knjiga koja je dostavljena u traženoj formi, sa svim potrebnim prilozima, te je jednoznačna u pogledu dokaza izvedenih količina. Količine radova koje nakon dovršenja cijelokupnog posla nije moguće provjeriti neposredno izmjerom, treba po izvršenju pojedinog takvog rada preuzeti od izvođača nadzorni inženjer, uz dostavu dokaznog materijala i fotodokumentacije.</t>
  </si>
  <si>
    <t>Stavka obuhvaća pregled, kontrolu mjera i veličina postojećeg stanja građevinske konstrukcije zgrade, pregled postojećeg stanja opreme instalacija te utvrđivanje točnih koridora instalacija u objektu i izvan objekta. Pipremne radove je obavezan izvršavati izvođač radova prije nego pristupi izvođenju i za vrijeme izvođenja radova. U pripremne radove uključiti i pregled projektne dokumentacije sa pripadajućim troškovnicimaa o svim nejasnoćama ili neusklađenostima pravovremeno izvjestiti investitora i projektanta. Obračun za izvođenje kompletnih pripremnih radove iz opisa stavke po paušalnoj procjeni.</t>
  </si>
  <si>
    <t>Ukoliko to ne bude učinjeno u navedenom roku prije predaje ponude, smatrat će se da je sve stavke u potpunosti shvatio i prihvatio zahtjeve iz troškovnika. Ako izvoditelj smatra da pojedinim navedenim zahtjevima dolazi do štetnih posljedica po stabilnost ili trajnost građevine, dužan je pravodobno upozoriti nadzor i naručitelja i zatražiti donošenje odluke u svezi sa time. Izvoditelj snosi potpunu odgovornost za kvalitetu, stručnost i izvedbu svojih radova u skladu s pravilima struke, te ako u nekom segmentu projektno tehnička dokumentacija odstupa od uobičajnih tehnički ispravnih rješenja, Izvoditelj je dužan pravodobno upozoriti nadzor i naručitelja. U protivnom potpunu odgovornost za tako izvedene radove, neovisno o ispravnosti projektnog rješenja snosi izvoditelj radova.</t>
  </si>
  <si>
    <t>Eventualne izmjene materijala i način izmjene tokom gradnje građevine mogu se izvršiti isključivo pismenim dogovorom izvoditelja s projektantom i investitorom. Svako samovoljno odstupanje od projekta izvoditelj preuzima na vlastiti rizik i snosi sve rezultirajuće direktne i indirektne troškove koji nastanu kao posljedica njegovih izmjena tijekom gradnje.</t>
  </si>
  <si>
    <t>Zimski i ljetni rad – ukoliko je ugovoreni termin izvršenje objekta uključen i zimski odnosno ljetni period, to se neće posebno izvođaču priznavati na ime naknade za rad pri niskoj temperaturi, zaštita konstrukcija od hladnoće i vrućine, te atmosferskih nepogoda, sve mora biti uključeno u jediničnu cijenu. Za vrijeme zime objekat se mora zaštititi. Svi eventualno smrznuti dijelovi moraju se ukloniti i izvesti ponovo bez bilo kakve naplate. Ukoliko je temperatura niža od temperature pri kojoj je dozvoljen dotičan rad, a investitor ipak traži da se radi, izvođač si ipak ima pravo zaračunati naknadu po normi ali u tom slučaju izvođač snosi punu odgovornost za ispravnost i kvalitetu rada. To isto vrijedi i za zaštitu radova tokom ljeta od prebrzog sušenja uslijed visoke temperature.</t>
  </si>
  <si>
    <t>Izvođač je dužan po završetku radova gradilište kompletno očistiti, skinuti i odvesti sve nasipe, betonske podloge, temelje strojeva, radnih i pomoćnih prostorija i drugo do zdrave zemlje da se može pristupiti hortikulturnom uređenju.</t>
  </si>
  <si>
    <t>TESLA d.o.o.</t>
  </si>
  <si>
    <t>Horvatsko 18, 42244 Klenovnik</t>
  </si>
  <si>
    <r>
      <rPr>
        <i/>
        <sz val="8"/>
        <rFont val="Myriad Pro"/>
        <family val="2"/>
      </rPr>
      <t>tel:</t>
    </r>
    <r>
      <rPr>
        <sz val="8"/>
        <rFont val="Myriad Pro"/>
        <family val="2"/>
      </rPr>
      <t xml:space="preserve"> 042 448 070      </t>
    </r>
    <r>
      <rPr>
        <i/>
        <sz val="8"/>
        <rFont val="Myriad Pro"/>
        <family val="2"/>
      </rPr>
      <t>e-mail:</t>
    </r>
    <r>
      <rPr>
        <sz val="8"/>
        <rFont val="Myriad Pro"/>
        <family val="2"/>
      </rPr>
      <t xml:space="preserve"> info@tesla.com.hr</t>
    </r>
  </si>
  <si>
    <t>2.2.7.</t>
  </si>
  <si>
    <t xml:space="preserve">Priprema gradilišta
Priprema gradilišta koja uključuje zaštitu zgrade na način da tijekom radova ne dođe do oštećenja iste, osiguranje koridora za prolaz korisnika zgrade i njegova zaštita od šute i prašine te osiguranje okoline kojom se spriječava prilaz nezaposlenima tijekom radova. Sav prostor za vrijeme i nakon rušenja i demontažate prilikom izvođenja novih konstrukcija zaštititi od vremenskih nepogoda  (vlaženja, prokišnjavanja, rashlađivanja) te osigurati i zaštititi od ostalih uvjeta koji bi mogli ometati izvođenje radova vezani za postojeće instalacije (vodovod, odvodnja, grijanje, ventilacija, elektrika, plin i drugo). Sve radove treba izvoditi sukladno propisanim higijensko tehničkim mjerama zaštite na radu tj. paziti na rad strojeva i alata predvidjeti moguća urušavanjate postaviti i održavati zaštitne oplate ograde i skele postaviti znakove upozorenja na opasnostite zaštititi  fizičke osobe i zgradu tijekom izveđenja radova. 
</t>
  </si>
  <si>
    <t>Demontaža vanjskih prozora, vrata i ostakljenih stijena različitih veličina, sa svim pripadajućim elementima, uključivo demontaža vanjskih  i unutarnjih prozorskih klupčica, te utovar i odvoz otpadnog materijala na građevinski deponij.</t>
  </si>
  <si>
    <t>prozori i vrata površine od 2 m2 do 4 m2</t>
  </si>
  <si>
    <t>prozori i vrata površine do 2 m2</t>
  </si>
  <si>
    <t>prozori i vrata površine od 4 m2 do 6 m2</t>
  </si>
  <si>
    <t xml:space="preserve">vertikalni oluci </t>
  </si>
  <si>
    <t>žljebovi</t>
  </si>
  <si>
    <t>Obračun po m2 razvijene površine krova</t>
  </si>
  <si>
    <t>m3</t>
  </si>
  <si>
    <t>Doprema i nasipavanje zamjenskog materijala - riječne prane batude (granulacija 16-32 mm), uz nadtemeljne zidove odnosno podnožje zgrade. U stavci je obuhvaćen sav potreban materijal, zbijanje materijala do potpune gotovosti. Sve izvoditi prema dogovoru sa projektantom i u skladu sa projektom.</t>
  </si>
  <si>
    <t>Nabava doprema i polaganje geotekstila po cijeloj površini iskopa uz podnožje zgrade. Geotekstil težine 200 g/m².</t>
  </si>
  <si>
    <t>1.3.5.</t>
  </si>
  <si>
    <t>1.3.6.</t>
  </si>
  <si>
    <t>Obračun količina je po m2</t>
  </si>
  <si>
    <t>Dobava, nabava i ugradnja svog potrebnog materijala za izvedbu sustava toplinske izolacije stropova prema tavanu.</t>
  </si>
  <si>
    <t>paropropusna, vodonepropusna folija</t>
  </si>
  <si>
    <t>Dobava i postava podložnog sloja geotekstila gustoće minimalno 300g/m2 kojeg se polaže u dva sloja (donji i gornji). U donjem sloju polaže se na postojeću betonsku podlogu kao priprema za ugradnju parne brane, a u gornjem sloju na novoizvedenu hidroizolacijsku membranu ravnog krova kao priprema za polaganje šljunka (batude). Preklopi uračunati u cijeni m2.</t>
  </si>
  <si>
    <t>Dobava i postava toplinske izolacije.</t>
  </si>
  <si>
    <t>Dobava i postava visokootporne aluminizirane parne brane od sintetičke membrane na bazi polietilena debljine d≥0,030cm, paropropusnosti µ≥250.000,00. Obvezna primjena specijalnih traka za spajanje preklopa parnih brana te brtvljenje spojeva između parnih brana i bočnih zidova trakama i uputstvima odabranog proizvođača. Periferno se brana lijepi za atiku, zid ili kupole trakom. Sloj parne brane potrebno je dići do visine termoizolacije. Preklopi uračunati u cijeni m2.</t>
  </si>
  <si>
    <t>2.1.9.</t>
  </si>
  <si>
    <t xml:space="preserve">Obračun po m1 izvedene špalete.                      </t>
  </si>
  <si>
    <t>Obračun po m1 izvedene hidroizolacije</t>
  </si>
  <si>
    <t>Dobava i premazivanje ploča od ekstrudiranog polistirena nakon gletanja sa polimer cementnom hidroizolacijom. Pozicija  ispod vanjskih limenih klupčica. U cijenu uključiti sve potrebne predradnje, sav potreban rad i materijal.</t>
  </si>
  <si>
    <t>Dobava materijala i izvedba sigurnosnih preljeva na ravnom krovu dimenzija Ø100 mm, sve zajedno sa prodorom, izolacijom i vanjskim opšavom oko cijevi.</t>
  </si>
  <si>
    <t>Dobava i ugradnja nove vanjske limene, pocinčane i plastificirane prozorske klupčice, debljine lima d=1,00 mm.</t>
  </si>
  <si>
    <t>Sve izvesti po odobrenim detaljima i dogovoru s projektantom.</t>
  </si>
  <si>
    <t>Uključena izvedba spoja s odvodnim vertikalnim cijevima.</t>
  </si>
  <si>
    <t>Prozor isporučen na gradilište sa zaštitnom folijom svih profila</t>
  </si>
  <si>
    <t>DRVENI STOLARSKI RADOVI</t>
  </si>
  <si>
    <t>U priloženim shemama i troškovniku, data su osnovna rješenja i parametri, kojih se izvođač mora pridržavati i u okviru kojih mora izraditi dokumentaciju za izvođenje (osnovni detalji, detalji ugradbe, okov i sl.) prilagođenu vlastitoj tehnologiji. Pri tome je naročita obaveza pridržavati se svih zahtjeva statike, građevinske fizike, akustike i arhitekture objekta.</t>
  </si>
  <si>
    <t>Sve stijene moraju biti opremljene sa dva okapna aluminijska profila (na oknom krilu i na doprozorniku). Sve stijene moraju biti izrađene od profila (dovratnika i doprozornika) minimalne statičke dubine 68 mm za stavke ugradbene visine do 250 cm.  
Pod statičkom dubinom drvenih profila ovdje se podrazumijeva visina poprečnog presjeka u smjeru okomitom na smjer djelovanja vjetra.</t>
  </si>
  <si>
    <t>Montaža se mora obaviti stručno i kvalitetno, a krila u svim položajima moraju imati ravnotežu.
Obavezna vijčana veza drvenih okvira stijena sa zidarskim otvorom, radi prijenosa sila vjetra.</t>
  </si>
  <si>
    <t>Ostakljenje izvesti prema opisima u shemama.</t>
  </si>
  <si>
    <t>Obavezno je mjere provjeriti na licu mjesta.</t>
  </si>
  <si>
    <t>Na shemama su prikazani elementi gledano izvana.</t>
  </si>
  <si>
    <t>Izvođač mora prije montaže  dostaviti ateste, i ispitivanja za:</t>
  </si>
  <si>
    <t>Opća specifikacija elemenata:</t>
  </si>
  <si>
    <t xml:space="preserve">Koeficijent prolaza topline stijene : Uw&lt;=1,4W/m²K </t>
  </si>
  <si>
    <t>Sve stijene moraju biti opremljene sa dva okapna aluminijska profila (na krilu i na doprozorniku)</t>
  </si>
  <si>
    <t>U cijeni stavke moraju biti svi elementi koji su raspisani općim uvjetima, tekstualnim opisom stavke kao i elementi dodatno specificirani shemom za izvedbu.</t>
  </si>
  <si>
    <t xml:space="preserve">Vrata isporučena na gradilište sa zaštitnom folijom svih profila. </t>
  </si>
  <si>
    <t>Strop se vješa na postojeću drvenu konstrukciju grednika poda tavana.</t>
  </si>
  <si>
    <t>Svi detalji prema tehničkom listu proizvođača sistema. Dodatne tehničke specifikacije u nastavku:</t>
  </si>
  <si>
    <t>Sve navedeno u jediničnoj cijeni do pune besprijekorne funkcionalnosti stropa.</t>
  </si>
  <si>
    <t>Obračun po m2 stvarno izvedene dvostrane obloge bez obzira na veličinu obloge</t>
  </si>
  <si>
    <t>- trajno zrakonepropusno ljepljenje parne brane s toplije strane toplinske izolacije, visokokvalitetna specijalna parna brana sa dinamičnim i promjenjivim otporom difuziji pare.</t>
  </si>
  <si>
    <t>2.8.1.</t>
  </si>
  <si>
    <t>- namakanje i struganje starog naliča</t>
  </si>
  <si>
    <t>- kitanje i zatvaranje pojedinačnih rupa, uključivo bandažiranje većih pukotina</t>
  </si>
  <si>
    <t>Radna skela obuhvaćena u stavci.</t>
  </si>
  <si>
    <t>2.8.2.</t>
  </si>
  <si>
    <t>2.10.2.</t>
  </si>
  <si>
    <t>VERTIKALNI TRANSPORT</t>
  </si>
  <si>
    <t xml:space="preserve">Sve podne pločice moraju obavezno biti protuklizne s atestom za protukliznost. </t>
  </si>
  <si>
    <t xml:space="preserve">Obračun po m1 vertikalnih oluka.  </t>
  </si>
  <si>
    <t xml:space="preserve">Obračun po m1 žljeba.  </t>
  </si>
  <si>
    <t xml:space="preserve">ŠPALETE - Oko prozora, vratiju i drugih otvora pravilno obraditi površine i sudare sa ravninom pročelja.  Špalete izvesti sa tipskim elementima debljine  2 cm. Punoplošna izolacija mora pokriti čelo ploče špalete. Ljepe se sa građevinskim  ljepilom i pričvrste sa  pričvrsnicama 2  kom/m1. </t>
  </si>
  <si>
    <t>NAPOMENA 1.: Zemljani radovi se izvode isključivo u svrhu propisne izvedbe mjera poboljšanja energetske učinkovitosti, odnosno nužni su za njihovu funkcionalnost i cjelovitost.</t>
  </si>
  <si>
    <t>Svaki izvođač je odgovoran za svoj otpadni materijal, te je dužan tokom izvođenja na propisan način zbrinjavati otpad o svoj trošak, što mu se neće posebno obračunavati.</t>
  </si>
  <si>
    <t>NAPOMENA 1.:  Radovi na skeli se izvode isključivo u svrhu propisne izvedbe mjera poboljšanja energetske učinkovitosti, odnosno nužni su za njihovu funkcionalnost i cjelovitost.</t>
  </si>
  <si>
    <t>NAPOMENA 1.: Limarski radovi se izvode isključivo u svrhu propisne izvedbe mjera poboljšanja energetske učinkovitosti, odnosno nužni su za njihovu funkcionalnost i cjelovitost.</t>
  </si>
  <si>
    <t>obračun po m2 izvedene površine zidova</t>
  </si>
  <si>
    <t>obračun po m2 izvedene površine stropova</t>
  </si>
  <si>
    <t>NAPOMENA 1.:  Gipskartonski i montažni radovi se izvode isključivo u svrhu propisne izvedbe mjera poboljšanja energetske učinkovitosti, odnosno nužni su za njihovu funkcionalnost i cjelovitost.</t>
  </si>
  <si>
    <t>NAPOMENA 1.:  Soboslikarsko-ličilački radovi se izvode isključivo u svrhu propisne izvedbe mjera poboljšanja energetske učinkovitosti, odnosno nužni su za njihovu funkcionalnost i cjelovitost.</t>
  </si>
  <si>
    <t>- struganje oštećene boje i gleta , brušenje, impregnacija i punoplošno gletanje.</t>
  </si>
  <si>
    <r>
      <rPr>
        <i/>
        <sz val="8"/>
        <rFont val="Myriad Pro"/>
        <family val="2"/>
      </rPr>
      <t>Glavni projektant:</t>
    </r>
    <r>
      <rPr>
        <sz val="8"/>
        <rFont val="Myriad Pro"/>
        <family val="2"/>
      </rPr>
      <t xml:space="preserve"> Jerko Bošković, mag.ing.aedif.</t>
    </r>
  </si>
  <si>
    <t>Rekonstrukcija postojeće stambene zgrade u zgradu za organizirano stanovanje</t>
  </si>
  <si>
    <t>Siječanj 2021.</t>
  </si>
  <si>
    <t xml:space="preserve">Ženska grupa Karlovac – Korak, Ul. Vladka </t>
  </si>
  <si>
    <t>Mačeka 6/II, 47000 Karlovac, OIB: 18417943057</t>
  </si>
  <si>
    <t xml:space="preserve">Rekonstrukcija postojeće stambene zgrade </t>
  </si>
  <si>
    <t>u zgradu za organizirano stanovanje</t>
  </si>
  <si>
    <t>Ulica F.K. Frankopana 9, 47000 Karlovac</t>
  </si>
  <si>
    <t>003/21</t>
  </si>
  <si>
    <t>izvedbeni projekt</t>
  </si>
  <si>
    <t>Ivanec, Siječanj 2021.</t>
  </si>
  <si>
    <t xml:space="preserve">Troškovnik rekonstrukcije postojeće stambene zgrade </t>
  </si>
  <si>
    <t>IP-003/21</t>
  </si>
  <si>
    <t>Nakon provedenih pripremnih radova, svih potrebnih rasterećenja i potrebnih osiguranja, rušenje na građevini vrše se prema unaprijed utvrđenom redoslijedu dogovorenim sa nadzornim inženjerom na način kojim se ne ugrožava stabilnost zgrade, sigurnost radnika i ljudi koji borave u zgradi i u zgrada susjednih čestica. Demontaže i rušenja izvode se u pravilu od krova prema podrumu.</t>
  </si>
  <si>
    <t>Popravak žbuke vapneno cementnom grubom podložnom žbukom i cementno vapnenom finom  žbukom. oko otvora nakon demontaže postojeće stolarije i montaže nove stolarije.</t>
  </si>
  <si>
    <t>Prilikom ugradnje proizvoda, potrebno je pridržavati se redoslijeda ugradnje pojedinih slojeva konstrukcije danih u projektnoj dokumentaciji, te prospektnoj dokumentaciji i preporukama od strane proizvođača.</t>
  </si>
  <si>
    <t xml:space="preserve">U cijenu svih stavki ove grupe potrebno je uključiti i prijevoz odnosno dostavu opreme i materijala u rokovima i dinamici koju će definirati investitor. </t>
  </si>
  <si>
    <t>toplinska izolacija iz mineralne vune d=10+10cm</t>
  </si>
  <si>
    <t>RAVNI KROV</t>
  </si>
  <si>
    <t>Izrada i montaža visećih žlijebova za odvod krovne vode razvijene širine 10 cm, izvedenih iz pocinčanog lima debljine lima minimalno d=1,00 mm, s potrebnim držačima iz pocinčanog plosnog željeza i materijalom za pričvršćenje prema uzorku koji mora odobriti nadzorni inženjer prije ugradnje.</t>
  </si>
  <si>
    <t>Dobava i postava spuštenog gipskartonskog stropa i kosog krova na metalnoj potkonstrukciji izvedenog od trostruke vatrootporne gispartonske ploče. Spušteni strop se izvodi u svrhu propisne izvedbe toplinske izolacije stropa prema tavanu.</t>
  </si>
  <si>
    <t>Izvedba dvostranog gipskartonskog zida sa dvostrukim gipskartonskim oblaganjem.</t>
  </si>
  <si>
    <t>Dobava, nabava i ugradnja svog potrebnog materijala za izvedbu sustava unutarnje toplinske izolacije vanjskih zidova.</t>
  </si>
  <si>
    <t>- dobava i ugradnja gips-kartonskih ploča debljine 12,5 mm u dva sloja. Gipskartonska ploča pričvršćuje se pocinčanim vijcima, spojevi se bandažiraju, rubovi se obrađuju ugradnjom kutnih profila. Uključiti i sav spojni i pričvrsni materijal.</t>
  </si>
  <si>
    <t>obračun po m2 izvedene površine stropova/kosih krovova</t>
  </si>
  <si>
    <t>opšav dimnjaka dim 65x220 cm</t>
  </si>
  <si>
    <t>opšav dimnjaka dim 60x30 cm</t>
  </si>
  <si>
    <t>opšav dimnjaka dim 30x30 cm</t>
  </si>
  <si>
    <t>opšav uvale krovišta</t>
  </si>
  <si>
    <t>opšav zabata i horizontalnog završetka krovišta</t>
  </si>
  <si>
    <t>1.1.2.</t>
  </si>
  <si>
    <t>1.1.4.</t>
  </si>
  <si>
    <t>1.1.5.</t>
  </si>
  <si>
    <t>1.1.6.</t>
  </si>
  <si>
    <t>1.1.7.</t>
  </si>
  <si>
    <t>1.1.8.</t>
  </si>
  <si>
    <t>1.1.10.</t>
  </si>
  <si>
    <t>1.1.11.</t>
  </si>
  <si>
    <t>1.1.12.</t>
  </si>
  <si>
    <t>Demontaža postojećeg dimnjaka u prizemlju i 1. katu zgrade sa podupiranjem i osiguranjem stabilnosti ostatka dimnjaka kroz 2. kata zgrade  sa utovarom i odvozom na deponij. Stavka obuhvaća ručni  i strojni rad. U cijenu stavke uračunat sav potreban rad, mehanizacija i alat,  utovar, odvoz i istovar na deponij građevnog materijala na udaljenost do 10 km, a koju osigurava izvođač. Obračun po kpl uklonjenog materijala.</t>
  </si>
  <si>
    <t>Dobava, transport i ugradnja  riječne prane batude (granulacija 16-32 mm) u debljini od 5 cm na sloj geotekstila u sustavu ravnog neprohodnog krova. Obračun po m2.</t>
  </si>
  <si>
    <t>batuda</t>
  </si>
  <si>
    <t>geotekstil</t>
  </si>
  <si>
    <t xml:space="preserve">Obračun po m3 iskopanog materijala u sraslom stanju. </t>
  </si>
  <si>
    <t>1.2.4.</t>
  </si>
  <si>
    <t>1.2.5.</t>
  </si>
  <si>
    <t>1.2.6.</t>
  </si>
  <si>
    <t>1.2.7.</t>
  </si>
  <si>
    <t>- šuplja opeka, d=29 cm</t>
  </si>
  <si>
    <t>- šuplja opeka, d=25 cm</t>
  </si>
  <si>
    <t>- šuplja opeka, d=19 cm</t>
  </si>
  <si>
    <t>- zidovi:</t>
  </si>
  <si>
    <t>- stropovi:</t>
  </si>
  <si>
    <t>1.3.1.</t>
  </si>
  <si>
    <t>1.3.3.</t>
  </si>
  <si>
    <t>1.3.4.</t>
  </si>
  <si>
    <t>1.6.</t>
  </si>
  <si>
    <t>BETONSKI I ARMIRANO BETONSKI RADOVI</t>
  </si>
  <si>
    <t>- temeljne trake, š=50 cm</t>
  </si>
  <si>
    <t>kg</t>
  </si>
  <si>
    <t>- temeljne trake, š=40 cm</t>
  </si>
  <si>
    <t>- temeljne trake, š=30 cm</t>
  </si>
  <si>
    <t>1.5.2.</t>
  </si>
  <si>
    <t>- temeljna ploča, d=40 cm</t>
  </si>
  <si>
    <t>- oplata</t>
  </si>
  <si>
    <t>1.5.3.</t>
  </si>
  <si>
    <t>- beton</t>
  </si>
  <si>
    <t>1.5.6.</t>
  </si>
  <si>
    <t>stropna ploča, d=16 cm</t>
  </si>
  <si>
    <t>stropna ploča, d=14 cm</t>
  </si>
  <si>
    <t>stropna ploča, d=22 cm</t>
  </si>
  <si>
    <t>1.5.7.</t>
  </si>
  <si>
    <t>1.5.8.</t>
  </si>
  <si>
    <t>1.5.9.</t>
  </si>
  <si>
    <t>h)</t>
  </si>
  <si>
    <t>HORIZONTALNI SERKLAŽI</t>
  </si>
  <si>
    <t>NADVOJI</t>
  </si>
  <si>
    <t>GREDE</t>
  </si>
  <si>
    <t>- drvena konstrukcija</t>
  </si>
  <si>
    <t>- krovna folija</t>
  </si>
  <si>
    <t>- letve i kontra letve</t>
  </si>
  <si>
    <t>- pokrov</t>
  </si>
  <si>
    <t>Zaštita krovne građe od djelovanja insekata prskanjem zaštitnim sretstvom. U stavku uključen kompletan rad i materijal. Obračun prema površini krovišta.</t>
  </si>
  <si>
    <t>- zaštita drvene građe</t>
  </si>
  <si>
    <t>1.4.2.</t>
  </si>
  <si>
    <t>1.4.3.</t>
  </si>
  <si>
    <t>- temeljne trake, š=80 cm</t>
  </si>
  <si>
    <t>prozori i vrata površine od 6 m2 do 10 m2</t>
  </si>
  <si>
    <t>- špalete razvijene širine 15-20cm</t>
  </si>
  <si>
    <t>2.1.2.</t>
  </si>
  <si>
    <t>2.1.3.</t>
  </si>
  <si>
    <t>lim r.š. = 25 cm</t>
  </si>
  <si>
    <t>Vrata isporučena na gradilište sa zaštitnom folijom svih profila</t>
  </si>
  <si>
    <t>2.3.2.</t>
  </si>
  <si>
    <t>2.3.3.</t>
  </si>
  <si>
    <t>2.3.4.</t>
  </si>
  <si>
    <t>2.3.5.</t>
  </si>
  <si>
    <t>2.3.6.</t>
  </si>
  <si>
    <t>2.4.2.</t>
  </si>
  <si>
    <t>2.1.5.</t>
  </si>
  <si>
    <t>- požarno stubište</t>
  </si>
  <si>
    <t>2.5.2.</t>
  </si>
  <si>
    <t>UGRADNJA PROZORSKIH KLUPČICA obrađena je u drugoj stavci. Dijelove sustava i spojeve sustava s prozorom i prozorskom klupčicom potrebno je isplanirati i izvesti tako da se onemogući prodiranje oborina u ETICS sustav ili jednakovrijedno, podlogu ili prozor.
Kod naknadne ugradnje prozorske klupčice potrebno je gornju stranu ETICS sustava ili jednakovrijedno zaštititi od vremenskih utjecaja armaturnim slojem, koji se dodatno izolira odgovarajućom polimer-cementnom hidroizolacjskom prema uputi proizvođača. Hidroizolacijsku masu podići i na bočne vertikalne strane u visini ≥6 cm. Podlogu za montiranje prozorske klupčice izvesti u padu ≥5° s horizontalnim prepustom ≥4 cm.
Prozorske klupčice potrebno je lijepiti odgovarajućim ljepilom u trakama u smjeru pada klupčice, a spojeve klupčice s ETICS sustavom ili jednakovrijedno zabrtviti odgovarajućim UV-stabilnim brtvenim trakama ili kitevima, koje mogu podnijeti dilatacijske pomake.</t>
  </si>
  <si>
    <t>- toplinska izolacija špaleta (MV) d = 2 cm,</t>
  </si>
  <si>
    <t>- završno žbukanje (armirano polimercementno ljepilo, impregnacijski premaz, završna akrilatna mozaik dekorativno-zaštitna žbuka)</t>
  </si>
  <si>
    <t>- toplinska izolacija zidova (MV - ploče) d = 10 cm</t>
  </si>
  <si>
    <t>- toplinska izolacija poda iznad vanjskog zraka (MV - ploče) d = 10 cm</t>
  </si>
  <si>
    <t>- pregradni zid, d=10 cm</t>
  </si>
  <si>
    <t>- pregradni zid, d=15 cm</t>
  </si>
  <si>
    <t>2.7.1.</t>
  </si>
  <si>
    <t>Keramičarski radovi na pozicijama sanitarnih čvorova i kupaonica.</t>
  </si>
  <si>
    <t>laminat i izolacija</t>
  </si>
  <si>
    <t>- pločevina</t>
  </si>
  <si>
    <t>2.1.6.</t>
  </si>
  <si>
    <t>Dobava i ugradnja opšava horizontalnih završetka krovišta, debljine lima d=1,00 mm.</t>
  </si>
  <si>
    <t>2.4.3.</t>
  </si>
  <si>
    <t>2.4.4.</t>
  </si>
  <si>
    <r>
      <rPr>
        <i/>
        <sz val="8"/>
        <rFont val="Myriad Pro"/>
        <family val="2"/>
      </rPr>
      <t>projektant:</t>
    </r>
    <r>
      <rPr>
        <sz val="8"/>
        <rFont val="Myriad Pro"/>
        <family val="2"/>
      </rPr>
      <t xml:space="preserve"> Jerko bošković, mag.ing.aedif.</t>
    </r>
  </si>
  <si>
    <t xml:space="preserve">Ženska grupa Karlovac – Korak, </t>
  </si>
  <si>
    <t xml:space="preserve">Ul. Vladka Mačeka 6/II, 47000 Karlovac, </t>
  </si>
  <si>
    <t>OIB: 18417943057</t>
  </si>
  <si>
    <t xml:space="preserve">Rekonstrukcija postojeće stambene zgrade u </t>
  </si>
  <si>
    <t>zgradu za organizirano stanovanje</t>
  </si>
  <si>
    <t>PRIKLJUČAK VODOVODA</t>
  </si>
  <si>
    <t>RAZGRAĐIVANJE</t>
  </si>
  <si>
    <t>VODOVODNI RADOVI</t>
  </si>
  <si>
    <t>GEODETSKI RADOVI</t>
  </si>
  <si>
    <t>VANJSKI I TEMELJNI VODOVOD</t>
  </si>
  <si>
    <t>VANJSKA I TEMELJNA KANALIZACIJA</t>
  </si>
  <si>
    <t>3.1.</t>
  </si>
  <si>
    <t>3.2.</t>
  </si>
  <si>
    <t>3.3.</t>
  </si>
  <si>
    <t>BETONSKI RADOVI</t>
  </si>
  <si>
    <t>3.4.</t>
  </si>
  <si>
    <t>KANALIZACIJSKI RADOVI</t>
  </si>
  <si>
    <t>INSTALACIJE VODOVODA I KANALIZACIJE UNUTAR GRAĐEVINE</t>
  </si>
  <si>
    <t>4.1.</t>
  </si>
  <si>
    <t>I GRAĐEVINSKI RADOVI</t>
  </si>
  <si>
    <t>4.2.</t>
  </si>
  <si>
    <t>II VODOVOD</t>
  </si>
  <si>
    <t>4.3.</t>
  </si>
  <si>
    <t>III KANALIZACIJA</t>
  </si>
  <si>
    <t>4.4.</t>
  </si>
  <si>
    <t>IV SANITARIJE</t>
  </si>
  <si>
    <t>VODOVOD, HIDRANTSKA MREŽA, ODVODNJA I OKOLIŠNE INSTALACIJE</t>
  </si>
  <si>
    <t xml:space="preserve">OPĆI UVJETI I NAPOMENE </t>
  </si>
  <si>
    <t xml:space="preserve">Ako neke stavke imaju nejasan i nedovoljan opis, onda svaki "započeti" opis pojedine stavke znači  cjelokupnu  izradu  te  stavke,  to  jest  nabavu,  dopremu  materijala,  sve  prijenose  i prijevoze, izradu, skidanje oplate, zaštitu, njegovanje pojedinih elemenata po izradi i nakon ugradbe, dobava atesta kao i ostalo.       </t>
  </si>
  <si>
    <t xml:space="preserve">Izvođač je dužan o svom trošku osigurati gradilište i objekt od štetnog utjecaja vremenskih nepogoda i svih mogućih drugih oštećenja za vrijeme trajanja izvođenja. Svaka šteta koja bi bila  prouzročena  na  građevini,  vozilima,  prolaznicima,  susjednim  građevinama  ili  okolišu tijekom izvođenja radova , a nepažnjom Izvođača, pada na teret Izvođača radova koji ju je dužan otkloniti, tj. nadoknaditi štetu u roku kojeg će utvrditi sa Investitorom. </t>
  </si>
  <si>
    <r>
      <rPr>
        <sz val="10"/>
        <color indexed="8"/>
        <rFont val="Arial"/>
        <family val="2"/>
        <charset val="1"/>
      </rPr>
      <t xml:space="preserve">Prije  izvođenja  radova  treba  provjeriti  kvalitetu  svih  materijala  koji  se  ugrađuju  i  izvesti  radove u skladu s detaljima (grafičkim i pisanim dijelovima)  izvedbe, opisom iz troškovnika i potpisanim uzorcima od strane  nadzornog inženjera, voditelja projekta i predstavnika investitora. </t>
    </r>
    <r>
      <rPr>
        <sz val="10"/>
        <color indexed="8"/>
        <rFont val="Arial"/>
        <family val="2"/>
        <charset val="238"/>
      </rPr>
      <t xml:space="preserve">Eventualne promjene u detaljima ili materijalu treba Izvođač prije  početka izvedbe dogovoriti s voditeljem projekta, predstavnikom investitora i  nadležnim nadzornim inženjerom. </t>
    </r>
  </si>
  <si>
    <t xml:space="preserve">Ukoliko prije početka izvođenja radova Izvođač ustanovi da je došlo do promjene uvjeta za 
izvođenje radova, dužan je o tome upozoriti nadzornog inženjera. </t>
  </si>
  <si>
    <t xml:space="preserve">Ako  se  ukaže  potreba  izvedbe  radova  koji  nisu  predviđeni  troškovnikom,  Izvođač  radova mora  prethodno  za  izvedbu  istih  dobiti  odobrenje Voditelja projekta  predstavnika  Investitora i Nadzornog inženjera, te sa istim utvrditi cijenu izvedbe i sve to unijeti u građevinski dnevnik. </t>
  </si>
  <si>
    <t xml:space="preserve">Građevinsku knjigu i dnevnik vodi Izvođač radova i svakodnevno upisuje potrebne podatke predviđene Zakonom o građenju. Izvođač je također obavezan izraditi elaborat o zaštiti na radu na gradilištu, a prema važećem pravilniku o zaštiti na radu i Zakona o građenju. 
Pri radu treba primjenjivati sve potrebne mjere zaštite na radu i zaštite od požara. Ukoliko Nadzorni inženjer uoči da se Izvođač ne pridržava ovih pravila, može mu zabraniti daljnji rad dok ga ne organizira u skladu s pravilima. </t>
  </si>
  <si>
    <t xml:space="preserve">Prilikom izvođenja radova, Izvođač treba zaštiti sve susjedne plohe, dijelove konstrukcije i prethodno izvedene radove na prikladan način, a u skladu s pravilima, tako da ne dođe do njihovog oštećenja. </t>
  </si>
  <si>
    <t xml:space="preserve">Izvođač  treba  kvalitetu  ugrađenih  materijala  i  stručnosti  radnika  dokazati  odgovarajućim atestima i uvjerenjima izdanim od strane za to ovlaštene institucije. 
Tijekom radova i po njihovom završetku, Izvođač je dužan čistiti radni prostor i za to nema pravo tražiti nadoknadu. </t>
  </si>
  <si>
    <t>Izvođač  je  također  dužan  ukloniti  sve  zaštitne  i  pomoćne  konstrukcije  u  roku  koji  je predviđen za izvođenje radova i na svoj trošak. Osim navedenih općih uvjeta, za određene grupe radova vrijede posebne opće napomene, kojih  se  zajedno  s  ovim  uvjetima  treba  obavezno  pridržavati  u  cjelini.  Posebne  opće napomene dane su u sklopu s odgovarajućim grupama radova. Izvođač radova mora svaku promjenu u toku gradnje ucrtati u nacrtnu dokumenataciju i po završetku radova predati Investitoru kao nacrt izvedenog stanja. Prije izrada , narudžbe i izvođenja radova Izvođač je dužan obavezno izvršiti sve potrebne provjere količina materijala, uređaja i opreme, dužan je izvršiti sve potrebne izmjere na licu mjesta, i u potpunosti je odgovoran za proistekle posljedice ukoliko to ne učini.</t>
  </si>
  <si>
    <t xml:space="preserve">Pod tim se podrazumijeva sama cijena materijala to jest dobavna cijena i to kako glavnih i pomoćnih  materijala,  tako  i  veznog  materijala  i  ostalog.  U  tu  cijenu  potrebno  je  uključiti  i cijenu  prijevoza  bez  obzira  na  vrstu  prijevoznog  sredstva,  udaljenost,  te  eventualne potrebne  utovare,  istovare  i  prijenose  do  skladišta  i  do  mjesta  ugradbe.  Nadalje  uključiti cijenu  čuvanja,  zaštite  i  skladištenja  materijala  do  ugradnje.  Prema  važećoj  regulativi potrebno je uzimanje uzoraka - probnih kocki - za beton, te ugradnja samo onih materijala koji imaju važeće ateste, izjavu o svojstvima, oznaku sukladnosti i tehničku uputu. Sva dokumentacija o dokazu kvalitete materijala prikuplja Izvođač radova i po završetku predaje Investitoru.   </t>
  </si>
  <si>
    <t>U  kalkulaciji  rada  treba  uključiti  sav  potreban  rad,  kako  glavni  tako  i  pomoćni,  te  sav unutarnji prijenos bilo ručni bilo pomoću strojeva. Ujedno treba uključiti sav rad oko zaštite gotovih  elemenata  konstrukcije,  zidova,  podova, instalacija, opreme, uređaja  i  ostalih  dijelova  građevine  od  štetnih utjecaja vrućine, hladnoće i mogućeg oštećenja u toku izvođenja. U cijenu rada instalacije vodovoda i kanalizacije uključiti sva potrebna ispitivanja, tlačne probe, bakteriološke analize, provjeru vodonepropusnosti instalacije i puštanje u rad cijelog sistema. Sve što nije opisano u tekstu, a vidljivo je iz grafike je obvezujuće.</t>
  </si>
  <si>
    <t>Sve  vrste  pomoćnih  skela  bez  obzira  na  visinu,  ulaze  u  jediničnu  cijenu  dotične  stavke troškovnika te se iste ne obračunavaju posebno.  Sva potrebna skela mora biti postavljena na vrijeme kako ne bi nastao nepotrebni zastoj  u  radu  na  građevini.  Pod  pojmom  skela  podrazumijeva  se  dostava,  postava, demontaža, odvoz, te prilaz istoj te ograda do skidanja skele. Ujedno su tu uključeni i prilazi kao  i  mostovi  za  betoniranje  konstrukcija  i  slično. Sve zaštitne ograde za potrebe izvedbe radova na visinama, zaštita građevinske jame ulaze u cijenu stavke troškovnika za pojedini rad te se ne obračunavaju posebno.</t>
  </si>
  <si>
    <t>Obračun  izvedenih  radova  obračunati  će prema stvarno izvedenim količinama ako to ugovorom drukčije nije definirano.</t>
  </si>
  <si>
    <t xml:space="preserve">Na  jediničnu  cijenu  radne  snage,  izvođač  radova  ima  pravo  zaračunati  faktor  prema postojećim  privremenim  instrumentima,  a  na  temelju  Zakonskih  propisa  koji  reguliraju  tu tematiku.  Povrh  toga,  izvođač  radova  ima  pravo  faktorom  obuhvatiti  i  slijedeće  radove,  a nakon  pregleda  i  upoznavanja  gradilišta  i  dokumentacije, koji  se  neće  zasebno  platiti  kao naknadni rad i to: </t>
  </si>
  <si>
    <t>- cjelokupnu režiju gradilišta uključivo dizalice, mostove, sitnu mehanizaciju i ostalo 
- najamne troškove posuđene mehanizacije koju izvođač ne posjeduje, 
- sva ispitivanja materijala bilo na gradilištu bilo u laboratorijima, ishodovanje atesta,
 - barake (kontejnere) za smještaj radnika, ureda gradilišta, nadzorne službe, 
-  izrada  privremenog  sanitarnog  čvora  za  radnike  i  upravu  gradilišta  prema  sanitarnim propisima, 
- uskladištenja materijala u barakama ili na platoima izvedenim za tu svrhu, 
- uređenje gradilišta po izvedenim radovima sa odvozom otpadnih materijala,
 - rastavljanje 
- demontaža baraka, kontejnera i platoa po završetku radova</t>
  </si>
  <si>
    <t>TROŠKOVNIK VODOVODA, HIDRANTSKE MREŽE, ODVODNJE I OKOLIŠNIH INSTALACIJA</t>
  </si>
  <si>
    <t>Ručno prošlicavanje za pronalaženje postojeće instalacije vodovoda i ostalih instalacija u svrhu izmicanja trase vodovoda.</t>
  </si>
  <si>
    <t>dim. 0,60x0,60x1,00 m</t>
  </si>
  <si>
    <t>dim. 0,60x1,00x1,00 m</t>
  </si>
  <si>
    <t>1.2.2.</t>
  </si>
  <si>
    <t>Dobava pijeska - hamuka, ubacivanje u rov te izrada pješčane posteljice ispod vodovodnih cijevi u sloju debljine d=10 cm.</t>
  </si>
  <si>
    <t>rov – priključak vodovoda</t>
  </si>
  <si>
    <t>Dobava pijeska - hamuka, ubacivanje u rov, te zatrpavanje  cijevi do visine 30 cm iznad tjemena cijevi.</t>
  </si>
  <si>
    <t>Zatrpavanje rova materijalom od iskopa, u slojevima od 30,0 cm, uz istovremeno obilno močenje i nabijanje svakog sloja nasutog materijala ručnim odnosno strojnim nabijačima, Ms=80 MN/m2.</t>
  </si>
  <si>
    <t>Odvoz materijala preostalog od iskopa na gradsku deponiju udaljnu do 10 km. U cijeni utovar materijala na kamion, istovar i planiranje na deponiji.</t>
  </si>
  <si>
    <t>1.2.8.</t>
  </si>
  <si>
    <t>GRAĐEVINSKI RADOVI UKUPNO:</t>
  </si>
  <si>
    <t>priključak vodovoda</t>
  </si>
  <si>
    <t>DN 50 mm</t>
  </si>
  <si>
    <t>vodomjerno okno</t>
  </si>
  <si>
    <t>elektrospojnica DN 32</t>
  </si>
  <si>
    <t>elektrospojnica DN 50</t>
  </si>
  <si>
    <t>tuljak sa letećom prirubnicom DN 32</t>
  </si>
  <si>
    <t>tuljak sa letećom prirubnicom DN 50</t>
  </si>
  <si>
    <t>Dobava i montaža vodomjera.</t>
  </si>
  <si>
    <t>vodomjer DN 32 mm</t>
  </si>
  <si>
    <t>Dobava i montaža industrijskog vodomjera.</t>
  </si>
  <si>
    <t>industrijski vodomjer DN 50 mm</t>
  </si>
  <si>
    <t>Tlačna proba vodovodne instalacije, za tlak 10 i 15 bara.</t>
  </si>
  <si>
    <t>1.3.7.</t>
  </si>
  <si>
    <t>Ispiranje  cjevovoda vanjskog vodovoda.</t>
  </si>
  <si>
    <t>Dezinfekcija cjevovoda vanjskog vodovoda prema od strane ovlaštenog laboratorija.</t>
  </si>
  <si>
    <t>Geodetsko iskolčenje trase projektiranog vodovoda, te izrada elaborata iskolčenja.</t>
  </si>
  <si>
    <t>Geodetsko snimanje cjevovoda, te izrada elaborata za unos cjevovoda u katastar podzemnih instalacija.</t>
  </si>
  <si>
    <t>Planiranje dna rova s odstupanjem ±2,0 cm.</t>
  </si>
  <si>
    <t>Zatrpavanje rova materijalom od iskopa, u slojevima od 30,0 cm, uz istovremeno obilno močenje i nabijanje svakog sloja nasutog materijala ručnim odnosno strojnim nabijačima, Ms=90 MN/m2.</t>
  </si>
  <si>
    <t>2.1.7.</t>
  </si>
  <si>
    <t>Zatrpavanje rova šljunčanog materijalom, u slojevima od 30,0 cm, uz istovremeno obilno močenje i nabijanje svakog sloja nasutog materijala ručnim odnosno strojnim nabijačima, Ms=90 MN/m2.</t>
  </si>
  <si>
    <t>2.1.8.</t>
  </si>
  <si>
    <t>DN 32 mm</t>
  </si>
  <si>
    <t>Dobava i montaža hidrostanice sa dvije paralelno spojene crpke sa dostatnim raspoloživim tlakom/protokom, ulaznim i izlaznim kolektorom (sve od nehrđajućeg čelika), armaturom, ormarićem za upravljanje te mogućnošću automatske kaskadne kontrole crpki, frekventnom regulacijom, automatskom samokontrolom crpki te funkcijama zaštite i monitoringa crpki. Uz hidrostanicu ugraditi membransku posudu 80litara.</t>
  </si>
  <si>
    <t>Tehnički parametri:</t>
  </si>
  <si>
    <t xml:space="preserve"> - Stvarno izračunati protok: 10 l/s</t>
  </si>
  <si>
    <t xml:space="preserve"> - Maksimalni protok: 15,80 l/s</t>
  </si>
  <si>
    <t xml:space="preserve"> - Dobivena visina dizanja crpke: 20,00 m</t>
  </si>
  <si>
    <t xml:space="preserve"> - Maksimalna visina: 41,00 m</t>
  </si>
  <si>
    <t xml:space="preserve"> - Broj crpki: 2</t>
  </si>
  <si>
    <t xml:space="preserve"> - Raspon temperature okoline: 5 - 45 °C</t>
  </si>
  <si>
    <t xml:space="preserve"> - Maksimalni radni tlak: 16 bar</t>
  </si>
  <si>
    <t xml:space="preserve"> - Ulazni otvor cjevovoda: DN50</t>
  </si>
  <si>
    <t xml:space="preserve"> - Izlazni otvor cjevovoda: DN50</t>
  </si>
  <si>
    <t xml:space="preserve"> - Frekvencija glavne mreže: 50/60 Hz</t>
  </si>
  <si>
    <t>3.1.1.</t>
  </si>
  <si>
    <t>3.1.2.</t>
  </si>
  <si>
    <t>3.1.3.</t>
  </si>
  <si>
    <t>3.2.1.</t>
  </si>
  <si>
    <t>3.2.2.</t>
  </si>
  <si>
    <t>Planiranje dna kanalizacijskog rova s odstupanjem ±2,0 cm.</t>
  </si>
  <si>
    <t>3.2.3.</t>
  </si>
  <si>
    <t>Zatrpavanje rova materijalom od iskopa, u slojevima od 30,0 cm, uz istovremeno obilno močenje i nabijanje svakog sloja nasutog materijala ručnim odnosno strojnim nabijačima, zbijenost Ms=80 MN/m2.</t>
  </si>
  <si>
    <t>Zatrpavanje rova šljunčanog materijalom, u slojevima od 30,0 cm, uz istovremeno obilno močenje i nabijanje svakog sloja nasutog materijala ručnim odnosno strojnim nabijačima, zbijenost Ms=80MN/m2.</t>
  </si>
  <si>
    <t>Razupiranje rova (kod iskopa) čeličnom oplatom. Obračun prema stvarnim količinama razupiranja rova.</t>
  </si>
  <si>
    <t>3.3.1.</t>
  </si>
  <si>
    <t>3.3.2.</t>
  </si>
  <si>
    <t>.</t>
  </si>
  <si>
    <t>3.4.1.</t>
  </si>
  <si>
    <t>DN 50</t>
  </si>
  <si>
    <t>DN 110</t>
  </si>
  <si>
    <t>DN 125</t>
  </si>
  <si>
    <t>DN 160</t>
  </si>
  <si>
    <t>luk 15º DN 110</t>
  </si>
  <si>
    <t>luk 30º DN 110</t>
  </si>
  <si>
    <t>luk 45º DN 110</t>
  </si>
  <si>
    <t>luk 88º DN 110</t>
  </si>
  <si>
    <t>luk 15º DN 125</t>
  </si>
  <si>
    <t>luk 30º DN 125</t>
  </si>
  <si>
    <t>luk 45º DN 125</t>
  </si>
  <si>
    <t>luk 88º DN 125</t>
  </si>
  <si>
    <t>luk 45º DN 160</t>
  </si>
  <si>
    <t>kosa račva DN 110/110</t>
  </si>
  <si>
    <t>kosa račva DN 125/50</t>
  </si>
  <si>
    <t>kosa račva DN 125/110</t>
  </si>
  <si>
    <t>kosa račva DN 125/125</t>
  </si>
  <si>
    <t>kosa račva DN 160/110</t>
  </si>
  <si>
    <t>ravna račva DN 110/50</t>
  </si>
  <si>
    <t>ravna račva DN 125/50</t>
  </si>
  <si>
    <t>redukcija DN 125/50</t>
  </si>
  <si>
    <t>redukcija DN 125/110</t>
  </si>
  <si>
    <t>redukcija DN 160/125</t>
  </si>
  <si>
    <t>3.4.2.</t>
  </si>
  <si>
    <t>3.4.3.</t>
  </si>
  <si>
    <t>3.4.4.</t>
  </si>
  <si>
    <t xml:space="preserve">Ispiranje i dezinfekcija cjevovoda vanjskog vodovoda prema uputstvu za dezinfekciju vodovodne mreže. </t>
  </si>
  <si>
    <t>KANALIZACIJSKI RADOVI UKUPNO:</t>
  </si>
  <si>
    <t>4.1.1.</t>
  </si>
  <si>
    <t>Izvedba šliceva u zidovima građevine, za polaganje vodovodnih i kanalizacijskih cijevi. U cijeni stavke zidarsko zatvaranje šliceva nakon ugradnje cijevi.</t>
  </si>
  <si>
    <t xml:space="preserve">šlic vel. 5x5 cm </t>
  </si>
  <si>
    <t xml:space="preserve">šlic vel. 5x15 cm </t>
  </si>
  <si>
    <t xml:space="preserve">šlic vel. 8x8 cm </t>
  </si>
  <si>
    <t xml:space="preserve">šlic vel. 12x12 cm </t>
  </si>
  <si>
    <t xml:space="preserve">šlic vel. 14x14 cm </t>
  </si>
  <si>
    <t>4.1.2.</t>
  </si>
  <si>
    <t>Izvedba prodora u zidovima i podovima građevine, za polaganje vodovodnih i kanalizacijskih cijevi. U cijeni stavke zidarsko zatvaranje šliceva nakon ugradnje cijevi.</t>
  </si>
  <si>
    <t>VODOVOD</t>
  </si>
  <si>
    <t>HIDRANTSKA MREŽA</t>
  </si>
  <si>
    <t>4.2.1.</t>
  </si>
  <si>
    <t>cijevi ø50 mm</t>
  </si>
  <si>
    <t>4.2.2.</t>
  </si>
  <si>
    <t>Izvedba zaštitne izolacije pocinčanog cjevovoda u podu, zidu građevine i ispod stropa građevine, bitumenskim premazom, plastizol trakom i negorivom toplinskom izolacijom izolacijom debljine 9 mm za sprečavanja kondenzacije.</t>
  </si>
  <si>
    <t>za pocinčanu cijevi ø50 mm</t>
  </si>
  <si>
    <t>4.2.3.</t>
  </si>
  <si>
    <t>Dobava i montaža čeličnih prelaznih komada.</t>
  </si>
  <si>
    <r>
      <t>DN 80/</t>
    </r>
    <r>
      <rPr>
        <sz val="10"/>
        <rFont val="Arial"/>
        <family val="2"/>
      </rPr>
      <t>50 mm</t>
    </r>
  </si>
  <si>
    <t>4.2.4.</t>
  </si>
  <si>
    <t>Dobava i montaža ravnih propusnih ventila s ispustom – glavni razvod protupožarne vode.</t>
  </si>
  <si>
    <t>Ø50 mm</t>
  </si>
  <si>
    <t>4.2.5.</t>
  </si>
  <si>
    <t>4.2.6.</t>
  </si>
  <si>
    <t>Dobava i postava vatrogasnog pribora u hidrantski ormarić.</t>
  </si>
  <si>
    <t>4.2.7.</t>
  </si>
  <si>
    <t>Ispiranje kompletne vodovodne mreže.</t>
  </si>
  <si>
    <t>4.2.8.</t>
  </si>
  <si>
    <t>Dezinfekcija cjevovoda vodovoda prema od strane ovlaštenog laboratorija.</t>
  </si>
  <si>
    <t>4.2.9.</t>
  </si>
  <si>
    <t>Funkcionalno ispitivanje unutrašnje hidrantske mreže, od strane nadležne ustanove koja će o tome izdati nalaz.</t>
  </si>
  <si>
    <t>4.2.10.</t>
  </si>
  <si>
    <t>4.2.11.</t>
  </si>
  <si>
    <t>čelična pocinčana cijev ø50 mm</t>
  </si>
  <si>
    <t>4.2.12.</t>
  </si>
  <si>
    <t>GLAVNI SANITARNI RAZVOD</t>
  </si>
  <si>
    <t>4.2.13.</t>
  </si>
  <si>
    <t>1/ razvod</t>
  </si>
  <si>
    <t xml:space="preserve">cijev DN15 mm </t>
  </si>
  <si>
    <t xml:space="preserve">cijev DN20 mm </t>
  </si>
  <si>
    <t>cijev DN25 mm</t>
  </si>
  <si>
    <t>cijev DN32 mm</t>
  </si>
  <si>
    <t>3/ toplinska izolacija</t>
  </si>
  <si>
    <t>DN15 mm - toplinska izolacija 9 mm</t>
  </si>
  <si>
    <t>DN20 mm - toplinska izolacija 9 mm</t>
  </si>
  <si>
    <t>DN25 mm - toplinska izolacija 9 mm</t>
  </si>
  <si>
    <t>DN32 mm - toplinska izolacija 9 mm</t>
  </si>
  <si>
    <t>4.2.14.</t>
  </si>
  <si>
    <t>Dobava i montaža ravnih propusnih ventila sa slavinom za pražnjenje.</t>
  </si>
  <si>
    <t>4.2.15.</t>
  </si>
  <si>
    <t>Dobava i montaža podžbuknih ventila s ukrasnom rozetom i kapom ventila. Način spajanja ventila na cijevovod prema odabiru vrste vodovodnog materijala.</t>
  </si>
  <si>
    <t>ventil ø15 mm</t>
  </si>
  <si>
    <t>4.2.16.</t>
  </si>
  <si>
    <t>4.2.17.</t>
  </si>
  <si>
    <t>Ispitivanje kompletne vodovodne mreže pod tlakom vode od 6 i 15 bara.</t>
  </si>
  <si>
    <t>Dezinfekcija cjevovoda vodovoda od strane ovlaštenog laboratorija.</t>
  </si>
  <si>
    <t>d15</t>
  </si>
  <si>
    <t>d20</t>
  </si>
  <si>
    <t>d25</t>
  </si>
  <si>
    <t>d32</t>
  </si>
  <si>
    <t>KANALIZACIJA</t>
  </si>
  <si>
    <t>4.3.1.</t>
  </si>
  <si>
    <t>cijev DN 50</t>
  </si>
  <si>
    <t>cijev DN 110</t>
  </si>
  <si>
    <t>cijev DN 125</t>
  </si>
  <si>
    <t>DN 110 izolacija 9 mm</t>
  </si>
  <si>
    <t>DN 125 izolacija 9 mm</t>
  </si>
  <si>
    <t>luk 15º DN 50</t>
  </si>
  <si>
    <t>luk 30º DN 50</t>
  </si>
  <si>
    <t>luk 45º DN 50</t>
  </si>
  <si>
    <t>luk 88º DN 50</t>
  </si>
  <si>
    <t>kosa račva DN 50/50</t>
  </si>
  <si>
    <t>kosa račva DN 110/50</t>
  </si>
  <si>
    <t>ravna račva DN 50/50</t>
  </si>
  <si>
    <t>ravna račva DN 110/110</t>
  </si>
  <si>
    <t>ravna račva DN 125/110</t>
  </si>
  <si>
    <t>ravna račva DN 125/125</t>
  </si>
  <si>
    <t>redukcija DN 110/50</t>
  </si>
  <si>
    <t>revizija DN110</t>
  </si>
  <si>
    <t>revizija DN125</t>
  </si>
  <si>
    <t>4.3.2.</t>
  </si>
  <si>
    <t>4.3.3.</t>
  </si>
  <si>
    <t>Dobava i montaža suhog podnog sifona  s odvodom Ø 50 mm sa zatvaračem neugodnog mirisa.</t>
  </si>
  <si>
    <t>4.3.4.</t>
  </si>
  <si>
    <t>Dobava i montaža suhog podnog sifona  s odvodom Ø 100 mm sa zatvaračem neugodnog mirisa.</t>
  </si>
  <si>
    <t>4.3.5.</t>
  </si>
  <si>
    <t>Dobava i montaža odzračnih kapa za vertikale.</t>
  </si>
  <si>
    <t>4.3.6.</t>
  </si>
  <si>
    <t>4.3.7.</t>
  </si>
  <si>
    <t xml:space="preserve">Dobava i montaža podžbuknog zidnog sifona za pisoar DN 50. </t>
  </si>
  <si>
    <t>4.3.8.</t>
  </si>
  <si>
    <t>SANITARIJE</t>
  </si>
  <si>
    <t>4.4.1.</t>
  </si>
  <si>
    <t xml:space="preserve">Ugradni niskošumni vodokotlić sa senzorskim ispiranjem na bateriju </t>
  </si>
  <si>
    <t xml:space="preserve">instalacijski element  visine 112 cm za konzolnu wc školjku. Instalacijski element je samonosiv za ugradnju u suhomontažnu zidnu ili predzidnu konstrukciju </t>
  </si>
  <si>
    <t>koljeno i prelazni komad za odvodnju WC školjke</t>
  </si>
  <si>
    <t>sjedalo za wc antibakterijsko, demontažno, ovalno u bijeloj boji</t>
  </si>
  <si>
    <t>cijevima za ispiranje iz plastične mase</t>
  </si>
  <si>
    <t>priborom za brtvljenje i pričvrščenje</t>
  </si>
  <si>
    <t>kitanje antibakterijskim, vodootpornim kitom</t>
  </si>
  <si>
    <t>gumena brtva za spajanje vodokotlića i wc školjke</t>
  </si>
  <si>
    <t>zidni kutnik sa izolacijskom kutijom za spajanje vodovodne instalacije Ø15 mm.</t>
  </si>
  <si>
    <t>4.4.2.</t>
  </si>
  <si>
    <t>sjedalo za invalidski wc s poklopcem u bijeloj boji</t>
  </si>
  <si>
    <t xml:space="preserve">cijevima za ispiranje, iz plastične mase </t>
  </si>
  <si>
    <t>priborom za brtvljenje i pričvršćivanje</t>
  </si>
  <si>
    <t>koljeno za spajanje WC školjke na instalaciju odvoda</t>
  </si>
  <si>
    <t>4.4.3.</t>
  </si>
  <si>
    <t>Dobava i montaža invalidskog umivaonika u bijeloj boji dimenzija 50x32 cm s nagibnom konzolom s preljevom i sa ugradnim sifonom za ugradnju u nosivu podkonstrukciju.</t>
  </si>
  <si>
    <t>pileta sa čepom (gornji dio sifona)</t>
  </si>
  <si>
    <r>
      <rPr>
        <sz val="10"/>
        <rFont val="Arial"/>
        <family val="2"/>
        <charset val="1"/>
      </rPr>
      <t xml:space="preserve">zidni kutnik s izolacijskom kutijom za spajanje vodovodne instalacije </t>
    </r>
    <r>
      <rPr>
        <sz val="10"/>
        <rFont val="Arial"/>
        <family val="2"/>
      </rPr>
      <t>Ø15 mm (2 kom) i ugradna tračnica ili držač instalacije</t>
    </r>
  </si>
  <si>
    <t xml:space="preserve">izljevnim ventilom </t>
  </si>
  <si>
    <t>priborom za brtvljenje i pričvršćenje</t>
  </si>
  <si>
    <t>4.4.4.</t>
  </si>
  <si>
    <t>Dobava, ugradba i puštanje u rad visećeg umivaonika dimenzije 60x48 cm sa opremom.</t>
  </si>
  <si>
    <r>
      <rPr>
        <sz val="10"/>
        <rFont val="Arial"/>
        <family val="2"/>
        <charset val="1"/>
      </rPr>
      <t xml:space="preserve">stojeća senzorska mješača baterija TH vode </t>
    </r>
    <r>
      <rPr>
        <sz val="10"/>
        <rFont val="Arial"/>
        <family val="2"/>
      </rPr>
      <t>Ø</t>
    </r>
    <r>
      <rPr>
        <sz val="10"/>
        <rFont val="Arial"/>
        <family val="2"/>
        <charset val="1"/>
      </rPr>
      <t>15 mm  za umivaonik .</t>
    </r>
  </si>
  <si>
    <t>izljevnim ventil i kromirani</t>
  </si>
  <si>
    <r>
      <rPr>
        <sz val="10"/>
        <rFont val="Arial"/>
        <family val="2"/>
        <charset val="238"/>
      </rPr>
      <t xml:space="preserve">ugradbeni sifon </t>
    </r>
    <r>
      <rPr>
        <sz val="10"/>
        <rFont val="Arial"/>
        <family val="2"/>
        <charset val="1"/>
      </rPr>
      <t>Ø</t>
    </r>
    <r>
      <rPr>
        <sz val="10"/>
        <rFont val="Arial"/>
        <family val="2"/>
        <charset val="238"/>
      </rPr>
      <t xml:space="preserve"> 32 mm za umivaonik sa priključnom cijevi i keramičkom pokrovnom maskom za sifon</t>
    </r>
  </si>
  <si>
    <t>čepom i lanćićem</t>
  </si>
  <si>
    <t>kutni ventili s filterom i rozetom 1/2''x3/8'' bez matice V (2 kom)</t>
  </si>
  <si>
    <t>kitanje antibakterijskim vodootpornim kitom</t>
  </si>
  <si>
    <t>4.4.6.</t>
  </si>
  <si>
    <t>Dobava, ugradba i puštanje u rad visećeg limenog vindabona širine 60 i dubine min 30 cm. sa opremom.</t>
  </si>
  <si>
    <t>zidna mješalica</t>
  </si>
  <si>
    <r>
      <t xml:space="preserve">ugradbeni sifon </t>
    </r>
    <r>
      <rPr>
        <sz val="10"/>
        <rFont val="Arial"/>
        <family val="2"/>
        <charset val="1"/>
      </rPr>
      <t>Ø</t>
    </r>
    <r>
      <rPr>
        <sz val="10"/>
        <rFont val="Arial"/>
        <family val="2"/>
        <charset val="238"/>
      </rPr>
      <t xml:space="preserve"> 32 mm sa priključnom cijevi</t>
    </r>
  </si>
  <si>
    <t>4.4.5.</t>
  </si>
  <si>
    <t>Dobava i montaža pisoara iz keramike sa stražnjim dovodom vode.</t>
  </si>
  <si>
    <t xml:space="preserve">senzorsko  ispiranje na bateriju </t>
  </si>
  <si>
    <t>zidni ugradni sifon</t>
  </si>
  <si>
    <t>sav potreban pribor za spoj na odvod, dovod i za montažu</t>
  </si>
  <si>
    <t>U cijeni sve do potpune funkcionalnosti.</t>
  </si>
  <si>
    <t>Dobava i montaža sanitarnog pribora.</t>
  </si>
  <si>
    <t>4.4.7.</t>
  </si>
  <si>
    <t>VODOVOD, HIDRANTSKA MREŽA I ODVODNJE</t>
  </si>
  <si>
    <t>TROŠKOVNIK ELEKTROTEHNIČKIH RADOVA</t>
  </si>
  <si>
    <t>- JAKA I SLABA STRUJA</t>
  </si>
  <si>
    <t>ELE - JAKA I SLABA STRUJA</t>
  </si>
  <si>
    <t>DEMONTAŽNI RADOVI</t>
  </si>
  <si>
    <t>Odvoz viška materijala na deponij (unutar 15km)</t>
  </si>
  <si>
    <t>VANJSKI RAZVOD</t>
  </si>
  <si>
    <t>A</t>
  </si>
  <si>
    <t>Građevinski radovi i oprema</t>
  </si>
  <si>
    <t>Strojno rezanje betona u haustoru i dvorištu</t>
  </si>
  <si>
    <t>Stavka obuhvaća sav rad i opremu potrebnu za kompletno dovršenje stavke.</t>
  </si>
  <si>
    <t xml:space="preserve">Razbijanje i uklanjanje betonske podloge  </t>
  </si>
  <si>
    <t>iz haustora i dvorišta.</t>
  </si>
  <si>
    <t>Podrazumijeva rušenje svih sastavnih elemenata zatečenog poda (npr. keramičke pločice, beton, ...), čišćenje gradilišta te prijevoz i odvojeno zbrinjavanje otpadnog i upotrebljivog materijala na odlagalište.</t>
  </si>
  <si>
    <t>Iskolčenje trase kabela</t>
  </si>
  <si>
    <t>m</t>
  </si>
  <si>
    <t>Strojni ili ručni iskop rova za polaganje</t>
  </si>
  <si>
    <t>Podrazumijeva iskop rova za instalacije i građevinskih jama revizijskih okana. Iskop materijala uz svu potrebnu zaštitu stabilnosti rova (razupiranje, crpljenje vode, zbijanje), odlaganje iskopanog materijala, razastiranje, utovar i odvoz viška materijala na odlagalište te čišćenje terena u zoni rova.</t>
  </si>
  <si>
    <t>Zaštitne cijevi</t>
  </si>
  <si>
    <t>Podrazumijeva nabavu i dopremu cijevi i svog dodatnog materijala i pribora te sav rad, istovar, privremeno odlaganje, skladištenje, polaganje cijevi, spuštanje u rov, ugradnju, spajanje.</t>
  </si>
  <si>
    <t>Obračun po m¹ ugrađene cijevi.</t>
  </si>
  <si>
    <t xml:space="preserve">Podložni sloj i obloga od pijeska             </t>
  </si>
  <si>
    <t>Obuhvaća pripremu podloge, nabavu materijala, prijevoz i ugradnju (nasipanje na dno rova 10cm ispod i 10cm iznad položenog kabela)</t>
  </si>
  <si>
    <t>Obračun po m³ podložnog sloja i obloge.</t>
  </si>
  <si>
    <t xml:space="preserve">Ručni iskop probnih šliceva dimenzija 1,0x1,0x1,0m                       </t>
  </si>
  <si>
    <t>Zatrpavanje rova materijalom iz iskopa</t>
  </si>
  <si>
    <t>Obuhvaća utovar, prijevoz, nasipanje, razastiranje i zbijanje materijala. Površinsko uređenje izvodi se prema glavnom projektu uređenja haustora i dvorišta.</t>
  </si>
  <si>
    <t>Plastični štitnici</t>
  </si>
  <si>
    <t>Nabava, doprema i polaganje plastičnog štitnika u kabelski rov.</t>
  </si>
  <si>
    <t>Zdenci kabelske kanalizacije</t>
  </si>
  <si>
    <t>Rad obuhvaća nabavu i dopremu betonskog kabelskog zdenca, njegovu ugradbu na pripremljenu podlogu, te sav rad i materijal potreban za potpunu ugradnju zdenca sa svim podešenjima prema ostalim elementima elektroinstalacija (spajanje, brtvljenje...). U stavci je uključen poklopac dimenzija 60x60 cm, nosivosti 150 kN.</t>
  </si>
  <si>
    <t>Obračun po komadu izvedenog kabelskog zdenca.</t>
  </si>
  <si>
    <t>Zdenac dimenzija 80x80x100 cm</t>
  </si>
  <si>
    <t xml:space="preserve">Podrazumijeva sav rad i materijal, sve prijevoze i prijenose, rad na izradi, ugradnji i njezi betona, te eventualno crpljenje vode. Nabava, prijevoz i rad s oplatom uključeni su u stavku. Armaturu uračunati u cijenu. </t>
  </si>
  <si>
    <t>Obračun po m³ ugrađenog betona.</t>
  </si>
  <si>
    <t>B</t>
  </si>
  <si>
    <t>Elektro radovi i oprema</t>
  </si>
  <si>
    <t>Kabel</t>
  </si>
  <si>
    <t>Obuhvaća nabavu, dopremu, polaganje kabela u pripremljeni rov te provlačenje kroz cijevi (ukupna duljina). Stavkom je obuhvaćen sav potreban pribor za spajanje kabela (stopice, tuljci, kabelski završetci, cijevi za izolaciju...) te sva potrebna mjerenja i ispitivanja do potpune funkcionalnosti. Rezanje kabela izvesti na licu mjesta, a nakon izmjere stvarne dužine trase.</t>
  </si>
  <si>
    <t>Obračun po m ugrađenog kabela.</t>
  </si>
  <si>
    <t xml:space="preserve">Kabel NYY 10x1,5 mm² </t>
  </si>
  <si>
    <t xml:space="preserve">Kabel NYY 3x1,5 mm² </t>
  </si>
  <si>
    <t xml:space="preserve">Kabel NHXH E90 5x2,5 mm² </t>
  </si>
  <si>
    <t>Dobava, montaža i spajanje automatskog agregata za vanjsku montažu, s komandnim ormarom i zaštitom od buke, vlastitim spremnikom u podnožju, komplet s ispitivanjem i puštanjem u rad, svom potrebnom opremom i materijalom za trajanje probnog rada te certifikatima.</t>
  </si>
  <si>
    <r>
      <t>- 15kW, cos</t>
    </r>
    <r>
      <rPr>
        <sz val="10"/>
        <rFont val="Symbol"/>
        <family val="1"/>
        <charset val="2"/>
      </rPr>
      <t>j</t>
    </r>
    <r>
      <rPr>
        <sz val="10"/>
        <rFont val="Arial"/>
        <family val="2"/>
        <charset val="238"/>
      </rPr>
      <t xml:space="preserve">=0.8, 3~/400V/50Hz </t>
    </r>
  </si>
  <si>
    <t>- autonomija min. 9h</t>
  </si>
  <si>
    <t>- kapacitet spremnika min. 50l</t>
  </si>
  <si>
    <r>
      <t xml:space="preserve">- nivo buke @7m </t>
    </r>
    <r>
      <rPr>
        <sz val="10"/>
        <rFont val="Symbol"/>
        <family val="1"/>
        <charset val="2"/>
      </rPr>
      <t>£</t>
    </r>
    <r>
      <rPr>
        <sz val="10"/>
        <rFont val="Arial"/>
        <family val="2"/>
        <charset val="238"/>
      </rPr>
      <t>65dB</t>
    </r>
  </si>
  <si>
    <t>- dim 1645x1072x870mm±10% (dxšxv)</t>
  </si>
  <si>
    <t>Obračun po kompletu ugrađenog agregata.</t>
  </si>
  <si>
    <t>Obuhvaća nabavu, dopremu i ugradnju u pripremljeni rov trake za uzemljenje sa svim potrebnim mjerenjima i ispitivanjima.</t>
  </si>
  <si>
    <t>Obračun po m ugrađenog uzemljivača.</t>
  </si>
  <si>
    <t>ELEKTRIČNE INSTALACIJE GRAĐEVINE</t>
  </si>
  <si>
    <t>Električni razdjelnici</t>
  </si>
  <si>
    <t>Glavni razvodni ormar GRO</t>
  </si>
  <si>
    <t>Glavni razvodni ormar prizemlja RP</t>
  </si>
  <si>
    <t>Glavni razvodni ormar 2. kata R2</t>
  </si>
  <si>
    <t>Glavni razvodni ormar apartmana RA</t>
  </si>
  <si>
    <t>- D0 rastavna sklopka, 4p, 25A</t>
  </si>
  <si>
    <t>Razvodni ormar apartmana (komplet)</t>
  </si>
  <si>
    <t>Razvodni ormar strojarnice RS</t>
  </si>
  <si>
    <t>Električni razdjelnici UKUPNO:</t>
  </si>
  <si>
    <t>Električni kabeli i instalacijska oprema</t>
  </si>
  <si>
    <t>Obuhvaća nabavu, dopremu, polaganje kabela u kanale te provlačenje kroz cijevi. Stavkom je obuhvaćen sav potreban pribor za spajanje kabela (stopice, tuljci, kabelski završetci, cijevi za izolaciju...) te sva potrebna mjerenja i ispitivanja do potpune funkcionalnosti.</t>
  </si>
  <si>
    <r>
      <t>Kabel NYY 5x16mm</t>
    </r>
    <r>
      <rPr>
        <vertAlign val="superscript"/>
        <sz val="10"/>
        <rFont val="Arial"/>
        <family val="2"/>
        <charset val="238"/>
      </rPr>
      <t>2</t>
    </r>
    <r>
      <rPr>
        <sz val="10"/>
        <rFont val="Arial"/>
        <family val="2"/>
        <charset val="238"/>
      </rPr>
      <t/>
    </r>
  </si>
  <si>
    <r>
      <t>Kabel NYY 5x10mm</t>
    </r>
    <r>
      <rPr>
        <vertAlign val="superscript"/>
        <sz val="10"/>
        <rFont val="Arial"/>
        <family val="2"/>
        <charset val="238"/>
      </rPr>
      <t>2</t>
    </r>
    <r>
      <rPr>
        <sz val="10"/>
        <rFont val="Arial"/>
        <family val="2"/>
        <charset val="238"/>
      </rPr>
      <t/>
    </r>
  </si>
  <si>
    <r>
      <t>Kabel NYY 3x10mm</t>
    </r>
    <r>
      <rPr>
        <vertAlign val="superscript"/>
        <sz val="10"/>
        <rFont val="Arial"/>
        <family val="2"/>
        <charset val="238"/>
      </rPr>
      <t>2</t>
    </r>
    <r>
      <rPr>
        <sz val="10"/>
        <rFont val="Arial"/>
        <family val="2"/>
        <charset val="238"/>
      </rPr>
      <t/>
    </r>
  </si>
  <si>
    <r>
      <t>Kabel NYY 5x4mm</t>
    </r>
    <r>
      <rPr>
        <vertAlign val="superscript"/>
        <sz val="10"/>
        <rFont val="Arial"/>
        <family val="2"/>
        <charset val="238"/>
      </rPr>
      <t>2</t>
    </r>
    <r>
      <rPr>
        <sz val="10"/>
        <rFont val="Arial"/>
        <family val="2"/>
        <charset val="238"/>
      </rPr>
      <t/>
    </r>
  </si>
  <si>
    <r>
      <t>Kabel FG16OR16 3x4mm</t>
    </r>
    <r>
      <rPr>
        <vertAlign val="superscript"/>
        <sz val="10"/>
        <rFont val="Arial"/>
        <family val="2"/>
        <charset val="238"/>
      </rPr>
      <t>2</t>
    </r>
    <r>
      <rPr>
        <sz val="10"/>
        <rFont val="Arial"/>
        <family val="2"/>
        <charset val="238"/>
      </rPr>
      <t/>
    </r>
  </si>
  <si>
    <r>
      <t>Kabel FG16OR16 3x2,5mm</t>
    </r>
    <r>
      <rPr>
        <vertAlign val="superscript"/>
        <sz val="10"/>
        <rFont val="Arial"/>
        <family val="2"/>
        <charset val="238"/>
      </rPr>
      <t>2</t>
    </r>
    <r>
      <rPr>
        <sz val="10"/>
        <rFont val="Arial"/>
        <family val="2"/>
        <charset val="238"/>
      </rPr>
      <t/>
    </r>
  </si>
  <si>
    <t>j)</t>
  </si>
  <si>
    <r>
      <t>Kabel FG16OR16 3x1,5mm</t>
    </r>
    <r>
      <rPr>
        <vertAlign val="superscript"/>
        <sz val="10"/>
        <rFont val="Arial"/>
        <family val="2"/>
        <charset val="238"/>
      </rPr>
      <t>2</t>
    </r>
    <r>
      <rPr>
        <sz val="10"/>
        <rFont val="Arial"/>
        <family val="2"/>
        <charset val="238"/>
      </rPr>
      <t/>
    </r>
  </si>
  <si>
    <t>k)</t>
  </si>
  <si>
    <t>Kabel H05VV-5  3x2,5 mm²</t>
  </si>
  <si>
    <t>m)</t>
  </si>
  <si>
    <t>n)</t>
  </si>
  <si>
    <t xml:space="preserve">Kabel LiYCY 4x0,75 mm²  </t>
  </si>
  <si>
    <t>o)</t>
  </si>
  <si>
    <t xml:space="preserve">Kabel LiYCY-TP 2x2x0,75 mm²  </t>
  </si>
  <si>
    <t>p)</t>
  </si>
  <si>
    <t>r)</t>
  </si>
  <si>
    <t>Kabel YSLY-OZ 5×0,75 mm²</t>
  </si>
  <si>
    <t>s)</t>
  </si>
  <si>
    <t>Kabel YSLY 7×0,75 mm²</t>
  </si>
  <si>
    <t>t)</t>
  </si>
  <si>
    <t>Instalacijske sklopke i tipkala</t>
  </si>
  <si>
    <t>Dobava, ugradnja i spajanje sklopki i tipkala za podžbuknu ugradnju te ostali potreban rad, spojni pribor i materijal.</t>
  </si>
  <si>
    <t>Obračun po kom ugrađene sklopke.</t>
  </si>
  <si>
    <t xml:space="preserve">- isklopna sklopka </t>
  </si>
  <si>
    <t>- isklopna sklopka s tinjalicom</t>
  </si>
  <si>
    <t xml:space="preserve">- serijska sklopka </t>
  </si>
  <si>
    <t>- izmjenična sklopka</t>
  </si>
  <si>
    <t>- tipkalo</t>
  </si>
  <si>
    <t>Priključnice - podžbukne</t>
  </si>
  <si>
    <t>Dobava, ugradnja i spajanje priključnica za podžbuknu ugradnju te ostali potreban rad, spojni pribor i materijal.</t>
  </si>
  <si>
    <t>Obračun po kom ugrađene priključnice.</t>
  </si>
  <si>
    <t>- dvostruka priključnica 230 V, N+PE, 16 A bijela</t>
  </si>
  <si>
    <t>- priključnica 230 V, N+PE, 16 A sa zaštitom za djecu</t>
  </si>
  <si>
    <t>- priključnica 230 V, N+PE, 16 A sa prenaponskom zaštitom</t>
  </si>
  <si>
    <t>Priključnice - u plastičnom kanalu</t>
  </si>
  <si>
    <t>Dobava, ugradnja u plastični kanal i spajanje priključnica uključujući spojni pribor i materijal te razvodne kutije.</t>
  </si>
  <si>
    <t>Dobava i ugradnja savitljivih instalacijskih cijevi u pod ili zid, te ostali potreban spojni pribor i materijal.</t>
  </si>
  <si>
    <t>Obračun po m ugrađene cijevi.</t>
  </si>
  <si>
    <t>Dobava i polaganje tvrde plastične cijevi u strojarnici uključivo kutije, obujmice te ostali potreban ovjesni pribor i materijal.</t>
  </si>
  <si>
    <r>
      <t xml:space="preserve">Sapa cijev </t>
    </r>
    <r>
      <rPr>
        <sz val="10"/>
        <rFont val="Symbol"/>
        <family val="1"/>
        <charset val="2"/>
      </rPr>
      <t>Æ</t>
    </r>
    <r>
      <rPr>
        <sz val="10"/>
        <rFont val="Arial"/>
        <family val="2"/>
        <charset val="238"/>
      </rPr>
      <t>16 metalna-plastificirana</t>
    </r>
  </si>
  <si>
    <t>Obračun po m ugrađenog kanala.</t>
  </si>
  <si>
    <t>Parapetni dvodijelni kanal dimenzija 130/65 mm</t>
  </si>
  <si>
    <t>Kabelska polica s poklopcem</t>
  </si>
  <si>
    <t>Dobava, isporuka i pričvršćenje na konstrukciju nadstrešnice ili u instalacioni kanal kabelske police  s montažnim materijalom i pričvršćenje na konstrukciju.</t>
  </si>
  <si>
    <t>Obračun po m ugrađene police.</t>
  </si>
  <si>
    <t>Obračun po kom ugrađene kutije.</t>
  </si>
  <si>
    <t>Razvodna kutija 100x100 mm</t>
  </si>
  <si>
    <t>Dobava i ugradnja razvodne kutije, podžbukno.</t>
  </si>
  <si>
    <t>Razvodna spojna kutija</t>
  </si>
  <si>
    <t>Obračun po kom montiranog uređaja.</t>
  </si>
  <si>
    <t>Tipkalo za daljinski isklop napajanja</t>
  </si>
  <si>
    <t>Obračun po komadu ugrađenog tipkala.</t>
  </si>
  <si>
    <t>Spajanje pogona strojarskih i tehnoloških instalacija</t>
  </si>
  <si>
    <t>Stavka obuhvaća sav rad, uvlačenje kabela u elemente, montažni i spojni materijal potreban za funkcionalno spajanje strojarskih i tehnoloških instalacija.</t>
  </si>
  <si>
    <t>Obračun po kom izvedenog spoja.</t>
  </si>
  <si>
    <t>- dizalica topline</t>
  </si>
  <si>
    <t>- ventilokonvektori</t>
  </si>
  <si>
    <t>- hidrostanica</t>
  </si>
  <si>
    <t>- kuhinjska napa</t>
  </si>
  <si>
    <t>- plinski kotao</t>
  </si>
  <si>
    <t>- cirkulacijska pumpa</t>
  </si>
  <si>
    <t>- odsisni ventilator</t>
  </si>
  <si>
    <t>- protupožarna zaklopka</t>
  </si>
  <si>
    <t>- vanjski, cijevni, uronski ili kanalski osjetnik temperature, tlaka</t>
  </si>
  <si>
    <t>- pogon elektromagnetskog ventila s krajnjim kontaktima</t>
  </si>
  <si>
    <t>- prostorni termostat</t>
  </si>
  <si>
    <t>- termostat podnog grijanja</t>
  </si>
  <si>
    <t>- uređaj centralnog usisavanja</t>
  </si>
  <si>
    <t>- ionski omekšivač</t>
  </si>
  <si>
    <t>- elektromagnetski ventil plina</t>
  </si>
  <si>
    <t>- el. grijač u kanalu</t>
  </si>
  <si>
    <t xml:space="preserve">Kutija za izjednačavanje potencijala </t>
  </si>
  <si>
    <t>Dobava, ugradnja i spajanje kutije za izjednačenje potencijala dim. ~150x105x55mm.</t>
  </si>
  <si>
    <t>Izjednačenje potencijala metalnih masa</t>
  </si>
  <si>
    <t>Obračun po kom ugrađene opreme.</t>
  </si>
  <si>
    <t>Izvedba spojeva trake i vodiča na metalne mase (cijevi, ograde, poklopci, armatura cjevovoda i drugo) vijčano i  obujmicama.</t>
  </si>
  <si>
    <t>Izrada prodora</t>
  </si>
  <si>
    <t>Izrada proboja u zidu Ø20 mm do širine zida 50cm.</t>
  </si>
  <si>
    <t>Obračun po kom izvedenog prodora.</t>
  </si>
  <si>
    <t xml:space="preserve">Šlicanje i izrada utora </t>
  </si>
  <si>
    <t>Obračun po m izvedenog utora.</t>
  </si>
  <si>
    <t>Vodootporno brtvljenje</t>
  </si>
  <si>
    <t>Dobava materijala te izvedba vodootpornog brtvljenja  na mjestima prolaza kabela između vanjskog i unutarnjeg prostora. U komplet su uključeni svi prodori za razvod električnih instalacija.</t>
  </si>
  <si>
    <t>Obračun po kompletu.</t>
  </si>
  <si>
    <t>Protupožarno brtvljenje do Ø40</t>
  </si>
  <si>
    <t>Dobava materijala te izvedba protupožarnog brtvljenja  na mjestima prodora iz jednog požarnog sektora u drugi. U komplet su uključeni svi prodori za razvod električnih instalacija.</t>
  </si>
  <si>
    <t>Električni kabeli i instalacijska oprema UKUPNO:</t>
  </si>
  <si>
    <t>Električna rasvjeta</t>
  </si>
  <si>
    <t>Ovjesna stropna LED svjetiljka (oznaka A1)</t>
  </si>
  <si>
    <t>Obračun po komadu ugrađenih svjetiljki.</t>
  </si>
  <si>
    <t>Zidna nadgradna LED svjetiljka (oznaka A2)</t>
  </si>
  <si>
    <t>Zidna nadgradna LED svjetiljka (oznaka A2b)</t>
  </si>
  <si>
    <t>Zidna nadgradna LED svjetiljka (oznaka A3)</t>
  </si>
  <si>
    <t>Nadgradna stropna svjetiljka (oznaka A4)</t>
  </si>
  <si>
    <t>Nadgradna stropna svjetiljka (oznaka A5)</t>
  </si>
  <si>
    <t>Nadgradna stropna svjetiljka (oznaka A6)</t>
  </si>
  <si>
    <t>Nadgradna LED svjetiljka (oznaka A7)</t>
  </si>
  <si>
    <t>Nadgradna LED svjetiljka (oznaka A8)</t>
  </si>
  <si>
    <t>Nadgradna LED svjetiljka (oznaka A9)</t>
  </si>
  <si>
    <t>Reflektorska LED svjetiljka (oznaka A10)</t>
  </si>
  <si>
    <t>Zidna LED svjetiljka (oznaka A11)</t>
  </si>
  <si>
    <t>Nadgradna LED svjetiljka (oznaka A12)</t>
  </si>
  <si>
    <t>Nadgradna zidna piktogramska svjetiljka (oznaka S1)</t>
  </si>
  <si>
    <t>Nadgradna sigurnosna svjetiljka (oznaka S2)</t>
  </si>
  <si>
    <t>Nadgradna piktogramska svjetiljka (oznaka S3)</t>
  </si>
  <si>
    <t>Nadgradna piktogramska svjetiljka (oznaka S5)</t>
  </si>
  <si>
    <t>Nadgradna piktogramska svjetiljka (oznaka S7)</t>
  </si>
  <si>
    <t>Nadgradna piktogramska svjetiljka (oznaka S8)</t>
  </si>
  <si>
    <t>Nadgradna piktogramska svjetiljka (oznaka S9)</t>
  </si>
  <si>
    <t>Dobava i montaža stropnog sezora sa svim potrebnim motažnim i spojnim materijalom.</t>
  </si>
  <si>
    <t>Obračun po komadu ugrađenog senzora.</t>
  </si>
  <si>
    <t>Električna rasvjeta UKUPNO:</t>
  </si>
  <si>
    <t>SOS sustav za invalide</t>
  </si>
  <si>
    <t>Dobava, montaža i spajanje elemenata sustava SOS poziva</t>
  </si>
  <si>
    <t>- SOS pozivno tipkalo</t>
  </si>
  <si>
    <t>- SOS pozivno-razrješno tipkalo</t>
  </si>
  <si>
    <t>- SOS zvučno-svjetlosni signalizator</t>
  </si>
  <si>
    <t>- SOS napojna jedinica</t>
  </si>
  <si>
    <t>- ispitivanje i puštanje u rad sustava</t>
  </si>
  <si>
    <t>Obračun po kompetu ugrađenog i ispitanog sustava.</t>
  </si>
  <si>
    <t>SOS sustav za invalide UKUPNO:</t>
  </si>
  <si>
    <t>Električni grijači kabeli</t>
  </si>
  <si>
    <t>Samoregulirajući grijači kabel 10W/m pri 0°C i 230V</t>
  </si>
  <si>
    <t>Dobava, montaža i spajanje 2 linije samoregulirajućeg grijačeg kabela duž plastične cijevi DN32. Minimalna debljina izolacije na cijevi iznosi 9mm. Uključujući izradu hladnog kraja s vodotijesnim spojem i vodotijesnog završetka.</t>
  </si>
  <si>
    <t>Samoregulirajući grijači kabel 25W/m pri 0°C i 230V</t>
  </si>
  <si>
    <t>Dobava, montaža i spajanje samoregulirajućeg grijačeg kabela duž metalne cijevi DN50. Minimalna debljina izolacije na cijevi iznosi 9mm. Uključujući izradu hladnog kraja s vodotijesnim spojem i vodotijesnog završetka.</t>
  </si>
  <si>
    <t>Samoregulirajući grijači kabel 33W/m pri 0°C i 230V</t>
  </si>
  <si>
    <t>Dobava, montaža i spajanje samoregulirajućeg grijačeg kabela duž metalne cijevi DN25/DN65. Minimalna debljina izolacije na cijevi iznosi 2cm. Uključujući izradu hladnog kraja s vodotijesnim spojem i vodotijesnog završetka.</t>
  </si>
  <si>
    <r>
      <t>Kabel NYY 3x2,5mm</t>
    </r>
    <r>
      <rPr>
        <vertAlign val="superscript"/>
        <sz val="10"/>
        <rFont val="Arial"/>
        <family val="2"/>
        <charset val="238"/>
      </rPr>
      <t>2</t>
    </r>
    <r>
      <rPr>
        <sz val="10"/>
        <rFont val="Arial"/>
        <family val="2"/>
        <charset val="238"/>
      </rPr>
      <t/>
    </r>
  </si>
  <si>
    <t>Temperaturno osjetilo</t>
  </si>
  <si>
    <t>dobava, montaža i spajanje osjetnika temeprature koji se montira na cijev</t>
  </si>
  <si>
    <t>Obračun po kom ugrađenog uređaja.</t>
  </si>
  <si>
    <t xml:space="preserve">Termostat </t>
  </si>
  <si>
    <t>Dobava i ugradnja cijevi  te ostali potreban spojni pribor i materijal.</t>
  </si>
  <si>
    <t>Električni grijači kabeli UKUPNO:</t>
  </si>
  <si>
    <t>RTV instalacija</t>
  </si>
  <si>
    <t>Antenski sustav</t>
  </si>
  <si>
    <t>Dobava, montaža i spajanje antenskog sustava sastavljenog od sljedećih elemenata:</t>
  </si>
  <si>
    <t>Aluminijski stup 4m</t>
  </si>
  <si>
    <t>Krovni lim, olovni</t>
  </si>
  <si>
    <t>Guma za krovni lim</t>
  </si>
  <si>
    <t>Obujmica za pričvrščenje</t>
  </si>
  <si>
    <t>Obujmica za uzemljenje</t>
  </si>
  <si>
    <t>Poklopac za stup</t>
  </si>
  <si>
    <t>Radijska neusmjerena antena 0dB, F priključak</t>
  </si>
  <si>
    <t>Satelitska antena Al, promjera 105cm</t>
  </si>
  <si>
    <t>Satelitski konverter s izlazima LV/LH/HV/HH</t>
  </si>
  <si>
    <t>Koaksijalni kabel BC/75ohma/7mm, crni plašt</t>
  </si>
  <si>
    <t>RTV stanica</t>
  </si>
  <si>
    <t>Dobava, postava i spajanje RTV stanice sa svim potrebnim radom i materijalom do potpune funcionalnosti. RTV stanica sastavljena iz slijedećih elemenata:</t>
  </si>
  <si>
    <t>Metalni ormarić podžbukni min. 600x600x150mm s montažnom pločom i bravicom</t>
  </si>
  <si>
    <t>Prenaponska zaštita za prijemnu antenu 5-2400MHz, F m/z</t>
  </si>
  <si>
    <t>Podesivo kanalno pojačalo FM/VHF/3xUHF, 10 kanala filter</t>
  </si>
  <si>
    <t>Fiksni atenuator 10dB/47-862MHz, F/muški/ženski</t>
  </si>
  <si>
    <t>Fiksni atenuator 15dB/47-862MHz, F/muški/ženski</t>
  </si>
  <si>
    <t>Kompaktni multiswitch, 12xMF/1xZEM, 12 izlaza</t>
  </si>
  <si>
    <t>Završni otpornik 75ohma, sa DC-blok./F muški</t>
  </si>
  <si>
    <t>RF-F prijelaz, IEC muški/F ženski</t>
  </si>
  <si>
    <t>RF-F prijelaz, IEC ženski/F ženski</t>
  </si>
  <si>
    <t>F kompresijski konektor za 7mm kabel, push izvedba</t>
  </si>
  <si>
    <t>Obuhvaća nabavu, dopremu i uvlačenje kabela kroz cijevi. Stavkom je obuhvaćen sav potreban materijal i rad potreban za spajanje kabela te sva potrebna mjerenja i ispitivanja do potpune funkcionalnosti.</t>
  </si>
  <si>
    <t>Antenska priključnica</t>
  </si>
  <si>
    <t>Dobava, ugradnja i spajanje antenskih priključnica te ostali potreban rad, spojni pribor i materijal.</t>
  </si>
  <si>
    <t>Cijevi za instalacije</t>
  </si>
  <si>
    <t>Plastična cijev CSS 20</t>
  </si>
  <si>
    <t>Ugradne kutije</t>
  </si>
  <si>
    <t>Dobava i ugradnja kutija  te ostali potreban spojni pribor i materijal.</t>
  </si>
  <si>
    <t>Plastična ugradna kutija PS 50 s poklopcem</t>
  </si>
  <si>
    <r>
      <t xml:space="preserve">Plastična ugradna kutija </t>
    </r>
    <r>
      <rPr>
        <sz val="10"/>
        <rFont val="Symbol"/>
        <family val="1"/>
        <charset val="2"/>
      </rPr>
      <t>Æ</t>
    </r>
    <r>
      <rPr>
        <sz val="10"/>
        <rFont val="Arial"/>
        <family val="2"/>
        <charset val="238"/>
      </rPr>
      <t>60mm</t>
    </r>
  </si>
  <si>
    <t>Cu vodič  za izjednačenje potencijala 1xP/F 16 mm²</t>
  </si>
  <si>
    <t>Dobava, postava i spajanje Cu vodiča za izjednačenje potencijala između ormarića stanice i gromobranske hvataljke uz stup.</t>
  </si>
  <si>
    <t>Cu vodič  za izjednačenje potencijala 1xP/F 6 mm²</t>
  </si>
  <si>
    <t>Dobava, postava i spajanje Cu vodiča za izjednačenje potencijala između ormarića stanice i najbliže sabirnice.</t>
  </si>
  <si>
    <t>FeZn traka za uzemljenje 20x3 mm</t>
  </si>
  <si>
    <t>Obuhvaća nabavu, dopremu i ugradnju trake za uzemljenje sa svim potrebnim mjerenjima i ispitivanjima. U stavci su uključene križne spojnice i spoj vijkom na stup.</t>
  </si>
  <si>
    <t>Puštanje u rad</t>
  </si>
  <si>
    <t>Stavka obuhvaća mjerenje prijemnih signala i usklađivanje sa projektom.
Dosmjeravanje antena, podešavanje i programiranje RTV stanice.
Ispitivanje rada cijelog sustava s pismenim protokolom.
Pribavljanje potrebnih atesta i suglasnosti od ovlaštene pravne osobe.</t>
  </si>
  <si>
    <t>RTV instalacije UKUPNO:</t>
  </si>
  <si>
    <t>Strukturno kabliranje</t>
  </si>
  <si>
    <t>Komunikacijski ormar</t>
  </si>
  <si>
    <t>Oprema samostojećeg komunikacijskog ormara</t>
  </si>
  <si>
    <t>Dobava i ugradnja opreme u komunikacijski ormar sa svim potrebnim radom i spojnim materijalom. Ugrađuje se sljedeća oprema:</t>
  </si>
  <si>
    <r>
      <t xml:space="preserve"> - Cu sabirnica za izjednačenje potencijala, 220mm, 6 priključnih mjesta, 4×H07V-K 6mm</t>
    </r>
    <r>
      <rPr>
        <vertAlign val="superscript"/>
        <sz val="10"/>
        <rFont val="Arial"/>
        <family val="2"/>
        <charset val="238"/>
      </rPr>
      <t>2</t>
    </r>
    <r>
      <rPr>
        <sz val="10"/>
        <rFont val="Arial"/>
        <family val="2"/>
        <charset val="238"/>
      </rPr>
      <t xml:space="preserve"> duljine 40cm</t>
    </r>
  </si>
  <si>
    <t>- okvir za prespojni panel, sa stražnjim  držačem kabela, 19”/1U</t>
  </si>
  <si>
    <t>- prespojni panel, 50-Port RJ45, LSA, 1HE</t>
  </si>
  <si>
    <t>- RJ45 keystone utični modul, Cat6, neoklopljeni za UTP kabel, za bezalatnu terminaciju i ugradnju u keyston okvir patch panela ili keystone okvir utičnice</t>
  </si>
  <si>
    <t xml:space="preserve"> - prespojni kabel, Cu, S/FTP C6a 1 m sivi C</t>
  </si>
  <si>
    <t xml:space="preserve"> - prespojni kabel, Cu, S/FTP C6a 2 m sivi C</t>
  </si>
  <si>
    <t xml:space="preserve"> - vodilica kabela 1U 19" s 5 prstena</t>
  </si>
  <si>
    <t xml:space="preserve"> - 7x priključnica 230V s prenaponskom zaštitom, 19”/1U, 16A, 4000W, 250VAC 50/60Hz</t>
  </si>
  <si>
    <t>- modularna optička ladica 19", za smještaj terminiranih optičkih kabela 1U, prazna, bez prednjeg panela</t>
  </si>
  <si>
    <t>- prednji panel za optičku ladicu, 19“, 1U, 12x LC DX</t>
  </si>
  <si>
    <t>- splice kazeta za 12 niti, blank moduli, cjevčice za splajsanje i češljevi za prihvat optičkih cjevčica</t>
  </si>
  <si>
    <t>- LC/LC duplex spojnica (interkonektor), MM (multimode), duplex</t>
  </si>
  <si>
    <t>- prespojni kabel LC/LC MM, 50/125mm, duljine 1m</t>
  </si>
  <si>
    <t>- fiksna polica 19", visine 1U, dubine min. 500 mm, za smještaj komunikacijske opreme, maksimalna nosivost do 50kg raspoređenog tereta uključivo pričvrsni materijal</t>
  </si>
  <si>
    <t>u)</t>
  </si>
  <si>
    <t>- mini GBIC SFP modul (Small Form Factor Pluggable) s visokom kvalitetom i najvećom pouzdanosti
Maksimalna brzina podataka od 1,25 Gbps, do 20 km
Pogodan za 1310nm singlemode svjetlovodni kabel</t>
  </si>
  <si>
    <t>v)</t>
  </si>
  <si>
    <t>Spajanje UTP kabela cat.6 na RJ-45 konektor, komplet s konektorima i svim potrebnim priborom i alatom za spajanje, označavanje priljučnica RJ45 na panelu i radnim mjestima</t>
  </si>
  <si>
    <t>Spajanje optičkog kabela s konektorima i svim potrebnim priborom i alatom za spajanje, označavanje priljučnica na panelu</t>
  </si>
  <si>
    <t>Izvedba uzemljenja ormara povezivanjem sabirnice za uzemljenje ormara i glavne sabinice za izjednačenje potencijala</t>
  </si>
  <si>
    <t>Zidni komunikacijski ormar</t>
  </si>
  <si>
    <t>Dobava i montaža unutar montažnog objekta metalnog zidnog trodjelnog komunikacijskog ormara visine 6U sa staklenim vratima s bravom, ulazom kabela odozdo ili odozgo, s pasivnom ventilacijom, sustavom uzemljenja svih metalnih dijelova i 19" prednjim montažnim šinama.</t>
  </si>
  <si>
    <t>Oprema zidnog komunikacijskog ormara</t>
  </si>
  <si>
    <t xml:space="preserve"> - prespojni panel 1U s 24xRJ45 cat6 – modularni, uključivo moduli</t>
  </si>
  <si>
    <t xml:space="preserve"> - prednja vodilica kabela 1HE</t>
  </si>
  <si>
    <t xml:space="preserve"> - strujna razvodna letva 7x230V 19", bez prekidača</t>
  </si>
  <si>
    <t xml:space="preserve"> - polica 19" 1HE</t>
  </si>
  <si>
    <t xml:space="preserve"> - svjetlovodni prespojni panel do 12xSC duplex MM modula</t>
  </si>
  <si>
    <t>Obuhvaća nabavu, dopremu, polaganje kabela u kanale te provlačenje kroz cijevi. Stavkom je obuhvaćen sav potreban pribor za spajanje kabela na komunikacijske uređaje.</t>
  </si>
  <si>
    <t>Telefonski kabel J-Y(St)Y 12x2x0,8mm</t>
  </si>
  <si>
    <t>Priključnice</t>
  </si>
  <si>
    <t>Označavanje elemenata strukturnog kabliranja</t>
  </si>
  <si>
    <t>Dobava i ugradnja oznaka prema projektu na slijedeće elemente strukturnog kabliranja:</t>
  </si>
  <si>
    <t xml:space="preserve"> - komunikacijski razdjelnici
 - prespojni paneli unutar razdjelnika
 - priključna mjesta na prespojnim panelima
 - priključna mjesta na svjetlovodnim prespojnim panelima
 - instalirani kabeli na oba kraja
 - (dvostruka/trostruka/četverostruka) priključna mjesta</t>
  </si>
  <si>
    <t>Strukturno kabliranje UKUPNO:</t>
  </si>
  <si>
    <t>Sustav zaštite od munje</t>
  </si>
  <si>
    <t>FeZn traka za uzemljenje</t>
  </si>
  <si>
    <t>Obuhvaća nabavu, dopremu i ugradnju u temelj ili rov trake za uzemljenje. U stavci su uključene križne spojnice i spojevi na armaturu.</t>
  </si>
  <si>
    <t>FeZn traka za uzemljenje 40x4 mm</t>
  </si>
  <si>
    <t>FeZn traka za uzemljenje 25x4 mm</t>
  </si>
  <si>
    <t>Izvod trakom FeZn 25x4 mm duljine 3,0m</t>
  </si>
  <si>
    <t>Obračun po kom izvedenog izvoda.</t>
  </si>
  <si>
    <t>Izvod trakom FeZn 25x4 mm duljine 2,0m</t>
  </si>
  <si>
    <t>Izrada izvoda od temeljnog uzemljivača trakom FeZn 25x4 mm dužine 2m za spoj na metalne mase građevina, fasada i  oluka, uključujući križnu spojnicu i spoj na metalnu masu.</t>
  </si>
  <si>
    <t xml:space="preserve">Traka FeZn 25x4 mm </t>
  </si>
  <si>
    <t>Obračun po m položene trake.</t>
  </si>
  <si>
    <t>Križna spojnica</t>
  </si>
  <si>
    <t>Dobava i ugradnja pocinčane križne spojnice, za izradu spojeva križanja i nastavljanja trake uzemljivača, dimenzija 80x80 mm..</t>
  </si>
  <si>
    <t>Obračun po kom ugrađene spojnice.</t>
  </si>
  <si>
    <t>Dobava i ugradnja Al vodiča promjera  Ø8 mm za izradu hvataljki na krovu građevine i odvoda na fasadi.</t>
  </si>
  <si>
    <t>Obračun po m ugrađenog vodiča.</t>
  </si>
  <si>
    <t>Krovni nosač</t>
  </si>
  <si>
    <t>Montažni vijak</t>
  </si>
  <si>
    <t>Stezaljke</t>
  </si>
  <si>
    <t xml:space="preserve">Dobava i ugradnja žljebne stazaljke  za žicu promjera  Ø8 mm. Nosače postaviti na žljeb kod prijelaza žice s krovne hvataljke prema mjernom spoju. Ugradnja stezaljke za spajanje krovnog rubnog lima na sustav hvataljke na krovu. </t>
  </si>
  <si>
    <t xml:space="preserve">Dobava i postavljanje nosača prihvatnih vodiča-žice žice promjera  Ø10 mm, za ravne krovove. Nosač je izrađen od betona težine 1 kg obloženog polietilenom. Montaža s razmakom 0,7m. </t>
  </si>
  <si>
    <t>Spojnice</t>
  </si>
  <si>
    <t xml:space="preserve">Dobava i postavljanje spojnice za spajanje svih metalnih masa na krovu i fasadama objekta. </t>
  </si>
  <si>
    <t>Kutija za mjerni spoj</t>
  </si>
  <si>
    <t>Dobava, ugradnja i spajanje kutije za mjerni spoj.</t>
  </si>
  <si>
    <t>Izrada mjernog spoja</t>
  </si>
  <si>
    <t>Štapni uzemljivač min. 2500mm</t>
  </si>
  <si>
    <t>Dobava i ugradnja štapnog križnog uzemljivača s priključnom pločicom, min. 2500mm, čelik vruće pocinčan</t>
  </si>
  <si>
    <t>Glavna sabirnica za izjednačenje potencijala</t>
  </si>
  <si>
    <t>Dobava, ugradnja i spajanje vodiča zeleno-žute boje pomoću stopica.</t>
  </si>
  <si>
    <t>Obračun po m ugrađene opreme.</t>
  </si>
  <si>
    <t>Stavka obuhvaća mjerenja otpora uzemljenja, 
provjeru galvanske povezanosti svih metalnih masa međusobno, provjeru otpora uzemljenja i pribavljanje potrebne atestne dokumentacije te
izradu revizione knjige.</t>
  </si>
  <si>
    <t>Sustav zaštite od munje UKUPNO:</t>
  </si>
  <si>
    <t>Ostali radovi</t>
  </si>
  <si>
    <t xml:space="preserve">Mjerenja </t>
  </si>
  <si>
    <t>Po završetku montaže izvršiti slijedeća mjerenja na kompletno izvedenim električnim instalacijama i napojnim vodovima te o istima izdati odgovarajuće protokole:</t>
  </si>
  <si>
    <r>
      <t>Obračun po kompletu provedene grupe mjerenja</t>
    </r>
    <r>
      <rPr>
        <i/>
        <sz val="10"/>
        <rFont val="Arial"/>
        <family val="2"/>
        <charset val="238"/>
      </rPr>
      <t>.</t>
    </r>
  </si>
  <si>
    <t>mjerenje otpora uzemljenja</t>
  </si>
  <si>
    <t>mjerenje otpora izolacije kabela i vodiča</t>
  </si>
  <si>
    <t>ispitivanje učinkovitosti zaštite od indirektnog dodira</t>
  </si>
  <si>
    <t>ispitivanje neprekinutosti zaštitnog vodiča i vodiča za izjednačenje potencijala</t>
  </si>
  <si>
    <t>ispitivanje sustava zaštite od munje</t>
  </si>
  <si>
    <t>ispitivanje protupanične rasvjete</t>
  </si>
  <si>
    <t>ispitivanje funkcionalnosti tipkala za isklop u nuždi</t>
  </si>
  <si>
    <t>Izjave o sukladnosti</t>
  </si>
  <si>
    <t>Izrada ispitnih protokola o ispitivanju elektroinstalacija, te pribavljanje svih potrebnih atesta i odgovarajućih izjava o sukladnosti ugrađene elektoopreme za tehnički pregled..</t>
  </si>
  <si>
    <t>Obračun po kompletu isporučene dokumentacije.</t>
  </si>
  <si>
    <t>Obračun po kompletu izvedenih radova.</t>
  </si>
  <si>
    <t>Dokumentacija izvedenog stanja</t>
  </si>
  <si>
    <t>Izrada projektne dokumentacije izvedenog stanja električnih instalacija s unesenim svim izmjenama nakon provedenih mjerenja i ispitivanja. Dokumentacija se isporučuje kao komplet - papir + CD</t>
  </si>
  <si>
    <t>Ostali radovi UKUPNO:</t>
  </si>
  <si>
    <t>- VATRODOJAVA</t>
  </si>
  <si>
    <t>ELE - VATRODOJAVA</t>
  </si>
  <si>
    <t>INSTALACIJA VATRODOJAVE</t>
  </si>
  <si>
    <t>Centrala dojave požara</t>
  </si>
  <si>
    <t>Dobava, isporuka, ugradnja i spajanje modularne mikroprocesorske vatrodojavne centrale s min. jednom petljom za prihvat analogno adresabilnih javljača sljedećih karakteristika:</t>
  </si>
  <si>
    <t>- integrirana min. jedna petlja koja može prihvatiti do 240 elementa</t>
  </si>
  <si>
    <t>- 1.000 slobodno podesivih zona; 1.000 izlaznih grupa za aktivacijsku logiku</t>
  </si>
  <si>
    <t>- memorija posljednjih 2.000 događaja</t>
  </si>
  <si>
    <t>- automatsko učitavanje i adresiranje komponenti iz petlje</t>
  </si>
  <si>
    <t>- 4,3“ grafički zaslon, 65.000 boja, osjetljiv na dodir</t>
  </si>
  <si>
    <t>- integrirano napajanje, 1,5A</t>
  </si>
  <si>
    <t>- min. 4 integrirana ulazno/izlazna kanala koji se mogu konfigurirati kao nadzirani 1A izlazi ili kao nadzirani ulazi</t>
  </si>
  <si>
    <t>- integrirani USB priključak za lokalno konfiguriranje centrale</t>
  </si>
  <si>
    <t>Obračun po kompletu ugrađene centrale.</t>
  </si>
  <si>
    <t>Telefonski dojavnik</t>
  </si>
  <si>
    <t>- podržava minimalno 100 glasovnih poruka (sveukupnog trajanja do 8 minuta)</t>
  </si>
  <si>
    <t>- podržava minimalno 100 akcija</t>
  </si>
  <si>
    <t>- minimalno 32 prilagodljive SMS poruke</t>
  </si>
  <si>
    <t>- minimalno 32 telefonska broja za dojavu (digitalno, glasovno, SMS)</t>
  </si>
  <si>
    <t>- napajanje od 19 do 30Vdc</t>
  </si>
  <si>
    <t>- radna temperatura: minimalno u rasponu od -5°C do +40°C</t>
  </si>
  <si>
    <t>Obračun po kom ugrađenog dojavnika.</t>
  </si>
  <si>
    <t>Optički detektor dima</t>
  </si>
  <si>
    <t xml:space="preserve">Dobava, isporuka, adresiranje i ugradnja adresabilnog optičkog detektora s integriranim izolatorom petlje, sljedećih minimalnih tehničkih karakteristika: </t>
  </si>
  <si>
    <t>- obavezno automatsko adresiranje s centrale</t>
  </si>
  <si>
    <t>- obavezno mogućnost ručnog adresiranja s centrale</t>
  </si>
  <si>
    <t>- obavezno podesiva osjetljivost s centrale, posebno za dnevni, posebno za noćni režim</t>
  </si>
  <si>
    <t>- ugraden izolator kratkog spoja</t>
  </si>
  <si>
    <t>- napredni dizajn opticke komore, zaštita od smetnji, dvostruka zaštita od prašine i insekata , zaštitna mrežica s ultra-malim otvorima (500µm)</t>
  </si>
  <si>
    <t>- trobojna LED vidljiva 360°</t>
  </si>
  <si>
    <t>- mogucnost izbora osjetljivosti detektora i moda rada daljinski putem centrale</t>
  </si>
  <si>
    <t>- radni napon u rasponu od 19 do 30 Vdc</t>
  </si>
  <si>
    <t>- struja u mirovanju najviše 200μA, struja u alarmu najviše 10mA</t>
  </si>
  <si>
    <t>- minimalno četiri stupnja osjetljivosti (0,08/0,1/0,12/0,15 dB/m)</t>
  </si>
  <si>
    <t>- radna temperatura minimalno u rasponu od -5°C do +40°C</t>
  </si>
  <si>
    <t>Obračun po kom ugrađenog detektora.</t>
  </si>
  <si>
    <t>Optičko-termički detektor dima</t>
  </si>
  <si>
    <t>Dobava, isporuka, adresiranje i ugradnja adresabilnog optičko-termičkog detektora požara s integriranim izolatorom petlje, sljedećih minimalnih tehničkih karakteristika:</t>
  </si>
  <si>
    <t>-  niskoprofilni analogno adresabilni termički vatrodojavni detektor</t>
  </si>
  <si>
    <t>-  centrali šalje analognu informaciju o razini temperature</t>
  </si>
  <si>
    <t>-  trobojna LED</t>
  </si>
  <si>
    <t>-  bljeskanje greška ili visok nivo zaprljanja</t>
  </si>
  <si>
    <t>-  potpuna dijagnostika stanja detektora: provjera ostalih vrijednosti u realnom vremenu</t>
  </si>
  <si>
    <t>-  zaštita od smetnji, dvostruka zaštita od prašine i insekata</t>
  </si>
  <si>
    <t>- minimalno četiri stupnja osjetljivosti za detekciju dima (0,08/0,1/0,12/0,15 dB/m)</t>
  </si>
  <si>
    <t>- minimalno pet načina rada: PLUS, ILI, I, DIM, TOPLINA</t>
  </si>
  <si>
    <t>Podnožje za detektor</t>
  </si>
  <si>
    <t>Dobava, isporuka i ugradnja podnožja za detektore.</t>
  </si>
  <si>
    <t>Obračun po kom ugrađenog podnožja.</t>
  </si>
  <si>
    <t>Odstojnik za nadžbuknu montažu</t>
  </si>
  <si>
    <t>Dobava, isporuka i ugradnja odstojnika za montažu ispod podnožja detektora na pozicijama gdje nema spuštenog stropa.</t>
  </si>
  <si>
    <t>Obračun po kom ugrađenog odstojnika.</t>
  </si>
  <si>
    <t>Paralelni indikator</t>
  </si>
  <si>
    <t>Dobava, isporuka i ugradnja paralelnog indikatora.</t>
  </si>
  <si>
    <t>Obračun po kom ugrađenog indikatora.</t>
  </si>
  <si>
    <t>Ručni javljač požara</t>
  </si>
  <si>
    <t>Dobava, isporuka, ugradnja, adresiranje i spajanje ručnog analogno adresabilnog javljača požara za unutrašnju montažu s integriranim izolatorom petlje, bez razbijanja stakla, crvene boje, reset ključem.</t>
  </si>
  <si>
    <t>Dobava, isporuka, ugradnja, adresiranje i spajanje ručnog analogno adresabilnog javljača požara za vanjsku montažu s integriranim izolatorom petlje, bez razbijanja stakla, crvene boje, reset ključem.</t>
  </si>
  <si>
    <t>Vatrodojavna sirena s bljeskalicom</t>
  </si>
  <si>
    <t>Dobava, isporuka, ugradnja i spajanje sirene sa bljeskalicom za vanjsku ugradnju s rezervnim napajanjem.</t>
  </si>
  <si>
    <t>- crvene boje</t>
  </si>
  <si>
    <t>- izbor 14 različitih tonova – odabir preko programatora ili iz centrale</t>
  </si>
  <si>
    <t>- glasnoća do 101dB@1m</t>
  </si>
  <si>
    <t>- napajanje iz petlje ili iz vanjskog izvora</t>
  </si>
  <si>
    <t xml:space="preserve">- napajanje 18-30 Vdc, potrošnja u alarmu max. 5mA </t>
  </si>
  <si>
    <t>- radna temperatura -20°C do + 70°C</t>
  </si>
  <si>
    <t>Obračun po kom ugrađene sirene.</t>
  </si>
  <si>
    <t>Vatrodojavna sirena</t>
  </si>
  <si>
    <t>Dobava, isporuka, ugradnja i spajanje sirene za unutarnju montažu.</t>
  </si>
  <si>
    <t>Knjiga održavanja</t>
  </si>
  <si>
    <t>Dobava i isporuka knjige održavanja sustava za dojavu požara.</t>
  </si>
  <si>
    <t>Ulazno-izlazni analogno adresibilni modul</t>
  </si>
  <si>
    <t>Dobava, isporuka, ugradnja i spajanje ulazno-izlaznog modula s 4 ulaza i 4 izlaza i metalnim kućištem za ugradnju</t>
  </si>
  <si>
    <t>- mogućnost samoadresiranja</t>
  </si>
  <si>
    <t>- najmanje 4 nadzirana ulaza (najmanje 2 ulaza se mogu konfigurirati kao sučelje za konvencionalne linije ili sučelje za detektore s protokolom 4-20 mA)</t>
  </si>
  <si>
    <t>- najmanje 4 beznaponska nadzirana izlaza, 1A@30Vdc</t>
  </si>
  <si>
    <t>- integriran izolator petlje</t>
  </si>
  <si>
    <t>- radni napon u rasponu od 9 do 30 Vdc</t>
  </si>
  <si>
    <t>- struja u mirovanju najviše 80μA, struja u alarmu najviše 20mA</t>
  </si>
  <si>
    <t>Obračun po kom ugrađenog modula.</t>
  </si>
  <si>
    <t>Obuhvaća nabavu, dopremu, polaganje kabela u kanale te provlačenje kroz cijevi. Stavkom je obuhvaćen sav potreban pribor za spajanje kabela na uređaje vatrodojave.</t>
  </si>
  <si>
    <t>Akumulatorske baterije</t>
  </si>
  <si>
    <t>Dobava, isporuka, ugradnja i spajanje akumulatorske baterije 12V/12Ah</t>
  </si>
  <si>
    <t>Vatrootporni ormar</t>
  </si>
  <si>
    <t>Obuhvaća nabavu, dopremu i ugradnju vatrootpornog ormara za smještaj vatrodojavne centrale, sljedećih minimalnih tehničkih karakteristika:</t>
  </si>
  <si>
    <t>- certificiran po ovlaštenim ustanovama u RH</t>
  </si>
  <si>
    <t>- odgovarajućih dimenzija za ugradnju centrale</t>
  </si>
  <si>
    <t>Označavanje</t>
  </si>
  <si>
    <t>Dobava potrebnih oznaka i označavanje svih elemenata vatrodojavnog sustava prema blok shemi</t>
  </si>
  <si>
    <t>Bušenje proboja Ø24mm kroz betonske zidove debljine do 300mm.</t>
  </si>
  <si>
    <t>Obračun po kom prodora.</t>
  </si>
  <si>
    <t>Protupožarno brtvljenje</t>
  </si>
  <si>
    <t>Protupožarno brtvljenje između požarnih sektora.</t>
  </si>
  <si>
    <t>Stavka obuhvaća:</t>
  </si>
  <si>
    <t>- programiranje modula za dojavu alarma na dežurnu službu institucije</t>
  </si>
  <si>
    <t>- programiranje adresabilne vatrodojavne centrale</t>
  </si>
  <si>
    <t>- upisivanje svih oznaka</t>
  </si>
  <si>
    <t>- definiranje grupa/zona, programiranje svih I/O modula prema matrici</t>
  </si>
  <si>
    <t>- spajanje na dojavni centar</t>
  </si>
  <si>
    <t>- prvo ispitivanje sustava od strane ovlaštene tvrtke što uključuje izdavanje uvjerenja o ispravnosti sustava i zapisnika o prvom funkcionalnom ispitivanju sustava</t>
  </si>
  <si>
    <t>- izradu projekta izvedenog stanja sustava za dojavu požara kojeg ovjerava ovlašteni inženjer elektrotehnike</t>
  </si>
  <si>
    <t>- obuku korisnika za rukovanje sustavom</t>
  </si>
  <si>
    <t>- primopredaju sustava investitoru - uključuje primopredaju dokumentacije izvedenog stanja, knjige održavanja, uvjerenja o ispravnosti sustava i zapisnika o funkcionalnom ispitivanju, zapisnika o izvršenoj obuci korisnika i korisničkih uputa za rukovanje centralom.</t>
  </si>
  <si>
    <t>- SUSTAV AUTOMATSKE REGULACIJE</t>
  </si>
  <si>
    <t>ELE - SUSTAV AUTOMATSKE REGULACIJE</t>
  </si>
  <si>
    <t>AUTOMATSKA REGULACIJA</t>
  </si>
  <si>
    <t>NAPOMENA 1.: U cijenu svih stavki ove grupe potrebno je uključiti i prijevoz odnosno dostavu opreme i materijala.</t>
  </si>
  <si>
    <t>NAPOMENA 2.: Svaku stavku ponuditi sve do pune funkcionalnosti sa uključenim svim potrošnim i spojnim materijalom.</t>
  </si>
  <si>
    <t>Oprema automatske regulacije u polju</t>
  </si>
  <si>
    <t>Dobava, isporuka, ugradnja i spajanje opreme automatske regulacije u strojarnici i drugim prostorima na prethodno položene i ispitane kabele.</t>
  </si>
  <si>
    <t>- čahura za uronski osjetnik temperature, 100mm</t>
  </si>
  <si>
    <t>- prolazni ON/OFF ventil; DN40; PN16, kvs=31, temperatura fluida -10...+120°C</t>
  </si>
  <si>
    <t>- holenderski spojni element prolaznog ventila</t>
  </si>
  <si>
    <t>- elektromotorni pogon prekretnog ventila, 24VAC/DC</t>
  </si>
  <si>
    <t>- 3p regulirajući ventil; DN25; PN16, kvs=10, temperatura fluida -10...+100°C</t>
  </si>
  <si>
    <t>- holenderski spojni element</t>
  </si>
  <si>
    <t>- elektromotorni pogon regulirajućeg ventila, 24VAC/DC, 0-10V</t>
  </si>
  <si>
    <t>- prekretni ventil DN40; PN16, kvs=47, temperatura fluida -10...+100°C</t>
  </si>
  <si>
    <t>- spojni element</t>
  </si>
  <si>
    <t>- prolazni ON/OFF ventil DN25; PN16, kvs=26, temperatura fluida -10...+120°C</t>
  </si>
  <si>
    <t>Obračun po komadu ugrađene opreme.</t>
  </si>
  <si>
    <t>Dobava, isporuka, ugradnja i spajanje regulacijske opreme koja se ugrađuje u razdjelnik strojarnice.</t>
  </si>
  <si>
    <t>- integracijski osnovni kontroler s programskom podrškom za izradu odgovarajuće aplikacije za pristup, automatizaciju i upravljanje pametnim uređajima u realnom vremenu preko interneta, sa SD karticom, bez WiFi-a</t>
  </si>
  <si>
    <t>- licenca za min. 1250 integracijskih točaka</t>
  </si>
  <si>
    <t>- održavanje licence za sve nove verzije SW-a u min. trajanju 5 godina od isporuke, 1250 točaka</t>
  </si>
  <si>
    <t>- kontroler s min. 20 ulaza/izlaza (12UI, 4DO, 4AO), 4x24VAC RO, 2xRS485 port</t>
  </si>
  <si>
    <t>- U/I modul s 16xDI i Modbus RTU/BACnet komunikacijom</t>
  </si>
  <si>
    <t>- U/I modul s 16xDO i Modbus RTU/BACnet komunikacijom</t>
  </si>
  <si>
    <t>- napojna jedinica 230VAC/24VDC, 150W</t>
  </si>
  <si>
    <t>- 5 portni Ethernet switch za montažu na DIN šinu, komplet s napajanjem 24VAC</t>
  </si>
  <si>
    <t>- 10" Touch LCD WEB panel</t>
  </si>
  <si>
    <t>- gateway 2xModbus RS485 / Modbus TCP</t>
  </si>
  <si>
    <t>Termostati za upravljanjem ventilokonvektorima</t>
  </si>
  <si>
    <t xml:space="preserve">Dobava, isporuka, ugradnja i spajanje LCD touch termostata za upravljanje radom 2-cijevnih ventilokonvektora, sljedećih minimalnih tehničkih karakteristika: </t>
  </si>
  <si>
    <t>- prikaz i podešavanje temperature</t>
  </si>
  <si>
    <t>- prikaz i odabir brzine rada ventilatora AUTO-0-1-2-3</t>
  </si>
  <si>
    <t>- izbor moda rada grijanje/hlađenje</t>
  </si>
  <si>
    <t>- relejni izlazi za upravljanje s 3 brzine ventilatora i ventilom  grijača/hladnjaka</t>
  </si>
  <si>
    <t>- ugradnja u podžbuknu elektroinstalacijsku kutiju ø 60 mm</t>
  </si>
  <si>
    <t>- bijela ili crna boja</t>
  </si>
  <si>
    <t>- modbus komunikacija</t>
  </si>
  <si>
    <t>Obračun po kom ugrađenog termostata.</t>
  </si>
  <si>
    <t>Izrada dokumentacije</t>
  </si>
  <si>
    <t>Izrada radioničke i ostale dokumentacije nužne za izvedbu, koja uključuje izradu kabel lista i strujne shema ormara.</t>
  </si>
  <si>
    <t>Specijalistički radovi na nivou opreme u polju</t>
  </si>
  <si>
    <t>- podešavanje i ugađanje opreme u polju</t>
  </si>
  <si>
    <t xml:space="preserve"> -puštanje u rad</t>
  </si>
  <si>
    <t>- izrada uputstava za rad</t>
  </si>
  <si>
    <t>- obuka osoblja krajnjeg korisnika</t>
  </si>
  <si>
    <t>Specijalistički radovi integracije</t>
  </si>
  <si>
    <t xml:space="preserve">Specijalistički radovi integracije opreme koju isporučuje treća strana radi integracije u zajednički sustav automatskog upravljanja, a koji uključuju: </t>
  </si>
  <si>
    <t>- integracija kotla putem modbus RTU ili BACnet IP protokola</t>
  </si>
  <si>
    <t>- integracija solarne stanice</t>
  </si>
  <si>
    <t>Specijalistički radovi programiranja i puštanja u rad na nivou DDC regulacije</t>
  </si>
  <si>
    <t>- programiranje DDC regulatora</t>
  </si>
  <si>
    <t>- puštanje u rad</t>
  </si>
  <si>
    <t>- statička i dinamička simulacija cjelogodišnjeg rada sustava</t>
  </si>
  <si>
    <t>- integracija uređaja preko Modbus RTU i BACnet/IP protokola</t>
  </si>
  <si>
    <t>- izrada potrebnih ispitnih listova</t>
  </si>
  <si>
    <t>Specijalistički radovi programiranja na nivou grafičke vizualizacije</t>
  </si>
  <si>
    <t>- spajanje DDC podstanice na korisničku ethernet mrežu</t>
  </si>
  <si>
    <t>- izrada i programiranje grafičkih prikaza</t>
  </si>
  <si>
    <t>- programiranje grafičkih prikaza</t>
  </si>
  <si>
    <t>- programiranje alarmnih prikaza</t>
  </si>
  <si>
    <t>- programiranje history prikaza</t>
  </si>
  <si>
    <t>- programiranje e-mail alarmiranja</t>
  </si>
  <si>
    <t>ELEKTROINSTALACIJE</t>
  </si>
  <si>
    <t>Snimanje i utvrđivanje točog položaja i dubine postojećih podzemnih instalacija i postojećeg distribucijskog plinovoda prema podacima nadležnih organizacija, na lokaciji izgradnje kućnog priključka.</t>
  </si>
  <si>
    <t/>
  </si>
  <si>
    <t xml:space="preserve">Rezanje i rušenje postojeće asfaltne konstrukcije na mjestu prelaza ispod prometnih površina za priključak na ulični plinovod, odvoz na deponiju. U cijenu uključiti pripremne radove i ponovno asfaltiranje nakon izgradnje priključaka. </t>
  </si>
  <si>
    <t>Geodetsko iskolčenje trase novog priključnog plinovoda</t>
  </si>
  <si>
    <t>Grubo planiranje dna rova prije ugradnje pijeska.</t>
  </si>
  <si>
    <t>Izvedba pješčane podloge po dnu rova u debljini 15 cm i oko cijevi u sloju do 15 cm</t>
  </si>
  <si>
    <t>Postavljanje žute trake za označavanje trase plinovoda sa natpisom “POZOR – PLINOVOD“ prema uvjetima distributera plina.</t>
  </si>
  <si>
    <t>Postavljanje trake sa vodljivom žicom za detekciju trase prema uvjetima distributera plina.</t>
  </si>
  <si>
    <t>Zatrpavanje rova zemljom od iskopa sa razastiranjem i nabijanjem u slojevima od 30 cm. Zemljište dovesti u prvobitno stanje</t>
  </si>
  <si>
    <t>Odvoz viška zemljanog materijala preostalog od iskopa na deponiju.</t>
  </si>
  <si>
    <t>Geodetsko snimanje kućnog priključka, te unos u katastar vodova</t>
  </si>
  <si>
    <t>dimenzije d32/DN25</t>
  </si>
  <si>
    <t>Dobava i montaža zaštitne cijevi za fizičku zaštitu i zaštitu od UV zračenja iz segmentne čelične tankostjene cijevi DN 40(Ø 48,3 x 2,6 mm) duljine 0,5 m, zajedno sa svim potrebnim spojnim i montažnim materijalom.</t>
  </si>
  <si>
    <t>DN 40(Ø 48,3 x 2,6 mm)</t>
  </si>
  <si>
    <t>Dobava i montaža čeličnog plinovoda za polaganje u zemlju uključujući čišćenje površine do metalnog sjaja, čišćenje unutrašnjosti cijevi, nanošenje osnovnog premaza (bitumena), namatanje izolacijske trake s min. prekrivanjem 50%, ispitivanje izolacije, popravak oštećenih mjesta i ponovno ispitivanje, dimenzija</t>
  </si>
  <si>
    <t>33,7 x 2,6 (DN 25)</t>
  </si>
  <si>
    <t>Dobava i montaža plinskog kuglastog ventila. 
U cijeni montažni i brtveni materijal.</t>
  </si>
  <si>
    <t>DN25 - prirubnički</t>
  </si>
  <si>
    <t>DN25 - navojni</t>
  </si>
  <si>
    <t>Dobava i ugradnja plinskog stabilizatora tlaka sa svim potrebnim spojnim i montažnim materijalom, koji ima sljedeće tehničke karakteristike:</t>
  </si>
  <si>
    <t>piz=22 mbar</t>
  </si>
  <si>
    <t>pul=100 mbar</t>
  </si>
  <si>
    <t>Qmax.=10 m3/h</t>
  </si>
  <si>
    <t>DN25</t>
  </si>
  <si>
    <t>Qnaz=6,0 m3/h</t>
  </si>
  <si>
    <t>Qmax=10,0 m3/h</t>
  </si>
  <si>
    <t>Qmin=0,06 m3/h</t>
  </si>
  <si>
    <t>Ličenje nadzemnog dijela plinovoda i armature jednim slojem temeljne žute boje, uz prethodno čišćenje do metalnog sjaja, ukupne površine</t>
  </si>
  <si>
    <t xml:space="preserve">Ispitivanje plinovoda (ispitni tlak 6 bar, vrijeme ispitivanja 60 min) </t>
  </si>
  <si>
    <t>Kontrola plinske instalacije od strane distributera plina</t>
  </si>
  <si>
    <t>21,3 x 2,0 (DN 15)</t>
  </si>
  <si>
    <t>26,9 x 2,3  (DN 20)</t>
  </si>
  <si>
    <t>42,4 x 2,6 (DN 32)</t>
  </si>
  <si>
    <t>Dobava i montaža plinskog elektromagnetskog ventila za ugradnju prije plinskih trošila u kuhinji, zajedno sa spojnim i montažnim materijalom. U cijenu uključiti uparivanje pogona ventila sa krilnom zaklopkom (ili presostatom) nape.</t>
  </si>
  <si>
    <t>Dobava i montaža plinskog kuglastog ventila, zajedno sa spojnim i montažnim materijalom, dimenzije</t>
  </si>
  <si>
    <t>DN32 - navojni</t>
  </si>
  <si>
    <t>Dobava i montaža plinskog kuglastog ventila sa termičkom zaštitom za ugradnju neposredno prije plinskog trošila, zajedno sa spojnim i montažnim materijalom, dimenzije</t>
  </si>
  <si>
    <t>DN20 - navojni</t>
  </si>
  <si>
    <t>Bušenje prodora za prolaz plinske cijevi kroz zid u cijenu je uračunata zaštitna cijev. Dimenzija plinovoda</t>
  </si>
  <si>
    <t>Ličenje nadzemnog dijela plinovoda i armature jednim slojem temeljne boje, uz prethodno čišćenje do metalnog sjaja, ukupne površine</t>
  </si>
  <si>
    <t>Ispitivanje plinovoda (prethodno ispitivanje pri ispitnom pritisku od 1 bar, te glavno ispitivanje pritiskom od 110 mbar)</t>
  </si>
  <si>
    <t>NAPOMENA:
Za sve stavke opreme definirane tehničkim karakteristikama dozvoljeno je odstupanje od projektnih parametara ±10%</t>
  </si>
  <si>
    <t>Dobava i ugradnja:</t>
  </si>
  <si>
    <t>Zidni plinski kondenzacijski kotao. Ugrađen predmješajući modulirajući plinski plamenik, integriran izmjenjivač topline, integrirana cirkulacijska crpka grijanja. Integriran manometar, graničnik temperature dimnih plinova.</t>
  </si>
  <si>
    <t xml:space="preserve"> Tehnički podaci: 
- maksimalni toplinski učin   45,0 kW
- radni tlak     3 bara
- stupanj djelovanja ovisan o donjoj  ogrjevnoj vrijednosti    109,0 %        </t>
  </si>
  <si>
    <t>U cijenu uključiti sve potrebne elemente za potpunu funkcionalnost upravljanja te sav potreban spojni i montažni materijal do potpune gotovosti.</t>
  </si>
  <si>
    <t>U cijenu uključiti sve potrebne elemente za potpunu funkcionalnost te sav potreban spojni i montažni materijal do potpune gotovosti.</t>
  </si>
  <si>
    <t>Puštanje u pogon plinskog kondenzacijskog uređaja i pripadajuće automatike i opreme, uključivo sljedeće: vizulanu provjera oštećenja, curenja vode, ugradnje uređaja, provjera mjera za sprječavanje vibracija. provjera električnih priključaka, napona i frekvencije napajanja, provjera naponske ravnoteže, rad plamenika, provjera temperatura i tlakova plina i vode, provjera funkcionalnosti prekidača protoka, temeljita provjera nepropusnosti na spoju sa plinskom instalacijom i na instlaacija dimnih plinova (uporabom detektora) od strane ovlaštenog servisera uz izdavanje potrebnih uputa za korištenje, atesta i garancija.</t>
  </si>
  <si>
    <t>Inverterska dizalica topline sa zrakom hlađenim kondenzatorom kompaktne izvedbe za vanjsku ugradnju.</t>
  </si>
  <si>
    <t xml:space="preserve">U sklopu uređaja nalazi se elektroupravljački ormar s energetskim, zaštitnim i upravljačkim sustavima. Mikroprocesorski upravljač upravlja svim dijelovima i funkcijama sustava kao što su proporcionalno – integralna kontrola polazne temperature vode, kontrola tlaka kondenzacije, zaštita kompresora od preopterećenja, vremensko vođenje, sustav samodijagnostike  i automatskog prikaza kvara, funkcije pred-alarma visokog i niskog tlaka, brojanje radnih sati kompresora, nadzor faza, osjetnik protoka, daljinsko paljenje i gašenje, kontakt za zbirni signal alarma, prikaz postavnih vrijednosti, grešaka i parametara, mogućnost ulaznog signala za ograničenje el. snage  i svom radnom i zaštitnom automatikom te svim ostalim potrebnim priborom, priključcima i dijelovima za rad do potpune pogonske gotovosti.
</t>
  </si>
  <si>
    <t>Tehničke karakteristike:</t>
  </si>
  <si>
    <t>medij = voda</t>
  </si>
  <si>
    <t>Hlađenje</t>
  </si>
  <si>
    <t>tw = 7/12°C</t>
  </si>
  <si>
    <t>tok = 35°C</t>
  </si>
  <si>
    <t>QH   = 43,6 kW</t>
  </si>
  <si>
    <t>NEL.. = 16,2 kW</t>
  </si>
  <si>
    <t>EER &gt;= 3,2</t>
  </si>
  <si>
    <t>Grijanje</t>
  </si>
  <si>
    <t>tw = 45/40°C</t>
  </si>
  <si>
    <t>tok = 7°C</t>
  </si>
  <si>
    <t>QG   = 43,0 kW</t>
  </si>
  <si>
    <t>NEL.. = 13,6 kW</t>
  </si>
  <si>
    <t>COP &gt;= 3,21</t>
  </si>
  <si>
    <t>Hidraulički podaci</t>
  </si>
  <si>
    <t>Protok = 2 l/s</t>
  </si>
  <si>
    <t>Rashladni krug</t>
  </si>
  <si>
    <t>Radna tvar  = 410 A</t>
  </si>
  <si>
    <t>Konfiguracija:</t>
  </si>
  <si>
    <t xml:space="preserve"> -           Cirkulacijska pumpa</t>
  </si>
  <si>
    <t xml:space="preserve"> -           Antivibranti</t>
  </si>
  <si>
    <t xml:space="preserve">Set antivibracijskih nosivih nogica za instalaciju dizalice topline na vanjski podest. Izrađeno od galvanizirajućeg čelika s elastomerom. </t>
  </si>
  <si>
    <t>U cijenu uključiti sve potrebne elemente za potpunu funkcionalnost  te sav potreban spojni i montažni materijal do potpune gotovosti.</t>
  </si>
  <si>
    <t>Fleskibilnih cijevnih priključaka za spoj dizalice topline sa cijevnom instalacijom.</t>
  </si>
  <si>
    <t>DN65</t>
  </si>
  <si>
    <t>Pločasti izmjenjivač topline glikol/voda
Q=50kW
primarni krug 12/7°C
dP=25 kPa
sekundarni krug 14/9°C
dP=18 kPa</t>
  </si>
  <si>
    <t>U cijenu uključiti toplinsku izolaciju izmjenjivača te sve potrebne elemente za potpunu funkcionalnost te sav potreban spojni i montažni materijal do potpune gotovosti.</t>
  </si>
  <si>
    <t>Puštanje u pogon zrakom hlađene dizalice topline uključivo sljedeće: vizulanu provjera oštećenja, radne tvari, curenja ulja ili vode, ugradnje i podloge jedinice, provjera mjera za sprječavanje vibracija. provjera električnih priključaka, napona i frekvencije napajanja svih triju faza, provjera naponske ravnoteže, rad uljnih grijača, opterećenja kompresora, provjera temperatura i tlakova ulja, radne tvari i vode, provjera funkcionalnosti prekidača protoka, temeljita provjera nepropusnosti u rashladnom krugu (uporabom detektora) od strane ovlaštenog servisera uz izdavanje potrebnih uputa za korištenje, atesta i garancija.</t>
  </si>
  <si>
    <t>Automatike za vođenje sustava grijanja/hlađenja strojarnice.
Automatika mora upravljati i voditi:
-1 izvor rashlada/topline (dizalica topline)
- uključivanje/isključivanje izvora topline (plinski uređaj)
- mogućnost podešavanja bivelentne točke rada dizalice topline i plinskih uređaja (na vanjskoj temperaturi ispod 7°C uključivanje plinskog uređaja)
- priprema PTV preko plinskog uređaja
- 1 direktni krug grijanja/hlađenja
- 1 miješajući krug grijanja 
- upravljanje (ON/OFF) pogonom dvoputog prolaznog ventila za zatvaranje primarnog kruga grijanja u režimu hlađenja 
- upravljanje (ON/OFF) pogonom dvoputog prolaznog ventila za zatvaranje kruga  grijanja plinskim uređajem u režimu hlađenja 
- Sve prema vanjskoj temperaturi</t>
  </si>
  <si>
    <t>U cijenu uključiti sve potrebne elemente  i module za potpunu funkcionalnost upravljanja te sav potreban spojni i montažni materijal do potpune gotovosti.</t>
  </si>
  <si>
    <t>Kabliranje i spajanje nove opreme u kotlovnici sa automatikom, te provjera ispravnosti, puštanje u pogon automatike uz podešavanje potrebnih parametara i spajanje potrebne opreme i  osjetnika temperature na automatiku. U cijenu uključiti puštanje u pogon plinskog kotla i pripadajuće automatike i opreme od strane ovlaštenog servisera, uz davanje potrebne atestne i garancijske dokumentacije te uputa za upotrebu, sve na hrvatskom jeziku.</t>
  </si>
  <si>
    <t>Akumulacijski međuspremnik ogrjevne/rashladne vode izrađen od čelika za hidrauličku integraciju u sustave s plinskim kotlovima i toplinskim crpkama. Sadržaj 1000 l, sastoji se od 8 priključaka za grijanje/hlađenje, kompletno toplinski izoliran. Integrirana perforirana čelična ploča za separaciju temperaturnih zona.</t>
  </si>
  <si>
    <t xml:space="preserve">Tehnički podaci:
- sadržaj vode 300 l
- radni/ispitni tlak 3/4 bara
- debljina izolacije 75 mm
- maksimalna radna temperatura min/maks. Od 5°C do 95°C </t>
  </si>
  <si>
    <t>Akumulacijski međuspremnik ogrjevne/rashladne vode izrađen od čelika za hidrauličku integraciju u sustave s plinskim kotlovima i toplinskim crpkama. Sadržaj 1000 l, sastoji se od 4 priključaka za grijanje/hlađenje, kompletno toplinski izoliran. Integrirana perforirana čelična ploča za separaciju temperaturnih zona.</t>
  </si>
  <si>
    <t xml:space="preserve">Tehnički podaci:
- sadržaj vode 50 l
- radni/ispitni tlak 3/4 bara
- debljina izolacije 75 mm
- maksimalna radna temperatura min/maks. Od 5°C do 95°C </t>
  </si>
  <si>
    <t xml:space="preserve">Spremnik namijenjen zagrijavanju i akumuliranju potrošne tople vode grijanjem kotlovskom vodom.S unutrašnje strane spremnik je presvučen emajlom.  Izoliran je s 80mm višeslojne tvrde pjene, 20mm tkanine te 2m polistiren obloge. 
</t>
  </si>
  <si>
    <t>Volumen: 1000 litara
Polaz/povrat - kotlovski krug: 5/4''
Polaz/ povrat PTV: 2''
Recirkulacija: 1''
Max. radni pretlak: do 6 bara</t>
  </si>
  <si>
    <t>Priključci (prema shemi strojarnice):</t>
  </si>
  <si>
    <t>NO65    kom 1 - primarni krug</t>
  </si>
  <si>
    <t>NO65    kom 1</t>
  </si>
  <si>
    <t>NO25    kom 1</t>
  </si>
  <si>
    <t>U cijenu uključiti sav potreban spojni i montažni materijal do potpune gotovosti i funkcionalnosti.</t>
  </si>
  <si>
    <t>Izolacijske ploče, debljina izolacije 13 mm.</t>
  </si>
  <si>
    <t>Dobava i ugradnja visokoučinkovite optočne crpka za grijanje s mokrim rotorom bez potrebe održavanja, sa navojnim ili prirubničkim spojem, sinkronim motorom i integriranom elektronskom regulacijom snage za bezstepenu regulaciju diferencijalnog tlaka, sa visokim stupnjem iskoristivosti i visokim pokretnim momentom, uključujući automatsku funkciju deblokiranja, te sa svim spojnim i montažnim materijalom.</t>
  </si>
  <si>
    <t xml:space="preserve">oznaka na shemi: P1
Grijanje- radijatori 
q=0,56 m3/h;  dp= 5,6 m </t>
  </si>
  <si>
    <t xml:space="preserve">oznaka na shemi: P2
Grijanje i hlađenje - ventilokonvektori
q=6,83 m3/h;  dp= 7,6 m </t>
  </si>
  <si>
    <t xml:space="preserve">oznaka na shemi: P3
Primarni krug - DT 
q=7,5 m3/h;  dp= 7,0 m </t>
  </si>
  <si>
    <t xml:space="preserve">oznaka na shemi: P4
recirkulacija PTV 
q=0,3 m3/h;  dp= 3,0 m </t>
  </si>
  <si>
    <t>Dobava i ugradnja:
Troputni miješajući ventil s motornim pogonom  zajedno sa svom pripadajućom opremom za montažu i protuprirubnicama:</t>
  </si>
  <si>
    <t>pribor:
temperaturni osjetnik 
Sa cijevnim nastavkom za uronski osjetnik</t>
  </si>
  <si>
    <t>Dobava i ugradnja:
Troputni prekretni ventil s motornim pogonom  zajedno sa svom pripadajućom opremom za montažu i protuprirubnicama:</t>
  </si>
  <si>
    <t>DN40</t>
  </si>
  <si>
    <t>DN65- prirubnički</t>
  </si>
  <si>
    <t>DN25- navojni</t>
  </si>
  <si>
    <t>DN40- navojni</t>
  </si>
  <si>
    <t>Separatora nečistoća sa ugrađenim magnetom
• industrijska izvedba | čelik |
• ventil za izdvajanje nečistoća
• ugradnja na zatvorene sustave</t>
  </si>
  <si>
    <t>DN40- prirubnički</t>
  </si>
  <si>
    <t>DN50- prirubnički</t>
  </si>
  <si>
    <t>Odstranjivača mjehurića iz instalacije za ugradnju na instalaciju grijanja</t>
  </si>
  <si>
    <t>DN20</t>
  </si>
  <si>
    <t xml:space="preserve">termometar
mjernog područja:
</t>
  </si>
  <si>
    <t>0-120°C</t>
  </si>
  <si>
    <t>0-6 bar</t>
  </si>
  <si>
    <t>Automatski odzračni lončić zajedno sa spojnim i montažnim materijalom.</t>
  </si>
  <si>
    <t>DN 65</t>
  </si>
  <si>
    <t>DN 40</t>
  </si>
  <si>
    <t xml:space="preserve">DN 25  </t>
  </si>
  <si>
    <t xml:space="preserve">DN 20  </t>
  </si>
  <si>
    <t>Dobava i ugradnja toplinske izolacije cjevovoda rashladnog medija, s fleksibilnim crijevima od spužvastog materijala na bazi sintetičkog kaučuka (elastomer), zatvorene ćelijaste strukture, s pokrovom od polietilenske folije, slijedećih svojstava:
- koeficijent otpora difuziji vodene pare:  m = 7000
- vodljivost                                     l = 0,036 W/mK
- debljina                                       s=19 mm
za cijev:</t>
  </si>
  <si>
    <t>Oslonci, konzole i nosači za oslanjanje i vođenje cjevovoda izrađeni iz tipskih čeličnih profila, lima i šipki.</t>
  </si>
  <si>
    <t>DN15</t>
  </si>
  <si>
    <t xml:space="preserve">Dobava i ugradnja ekspanzijske posude za grijanje V=50 lit. u kompletu sa sigurnosnim ventilom DN25, podnim držačem za ugradnju na sustav  grijanja, te svim potrebnim spojnim i montažnim materijalom.  </t>
  </si>
  <si>
    <t xml:space="preserve">Dobava i ugradnja ekspanzijske posude za grijanje V=35lit. u kompletu sa sigurnosnim ventilom DN15, podnim držačem za ugradnju na sustav  grijanja, te svim potrebnim spojnim i montažnim materijalom.  </t>
  </si>
  <si>
    <t xml:space="preserve">Dobava i ugradnja ekspanzijske posude za hlađenje V=12 lit. u kompletu sa sigurnosnim ventilom DN15, podnim držačem za ugradnju na sustav  grijanja, te svim potrebnim spojnim i montažnim materijalom.  </t>
  </si>
  <si>
    <t xml:space="preserve">Dobava i ugradnja ekspanzijske posude za PTV V=50 lit. u kompletu sa sigurnosnim ventilom DN25, podnim držačem za ugradnju na sustav  grijanja, te svim potrebnim spojnim i montažnim materijalom.  </t>
  </si>
  <si>
    <t>Izrada prodora u zidu/stropu radi prolaza instalacija dimenzija:</t>
  </si>
  <si>
    <t>Č.DN65</t>
  </si>
  <si>
    <t>Č.DN25</t>
  </si>
  <si>
    <t>Č.DN15</t>
  </si>
  <si>
    <t>Izrada natpisa za označavanje nove opreme i instalacije.</t>
  </si>
  <si>
    <t>Izrada sheme strojarnice. Shemu ostakliti i uokviriti te postaviti na vidljivo mjesto u strojarnici.</t>
  </si>
  <si>
    <t>Upoznavanje i obuka kvalificirane osobe odabrane od strane investitora za pogon i upotrebu strojarnice, te izrada zapisnika o izvršenoj edukaciji uz potpis osposobljene osobe.</t>
  </si>
  <si>
    <t>Balansiranje, podaševanje i puštanje u pogon sustava grijanja od strane ovlaštenog servisa proizvođača ugrađene opreme.</t>
  </si>
  <si>
    <t>Dobava tekućine za hlađenje, priprema mješavine i punjenje sustava za sigurnost pogona pri vanjskoj temperaturi od -20 °C.
Volumen sustava hlađenja:</t>
  </si>
  <si>
    <t>200 lit. (ukupni volumen sustava sa glikolom)</t>
  </si>
  <si>
    <t>Solarni pločasti kolektor, vertikalne izvedbe. Visokoučinkoviti solarni kolektor koji se sastoji od  absorbera s visokoselektivnim premazom, sa  bakrenim cijevima. Kućište za maksimalnu stabilnost i nepropusnost.</t>
  </si>
  <si>
    <t xml:space="preserve">Tehnički podaci (po kolektoru):
- ukupna površina po kolektoru:              2,35 m2
- radni tlak:                            10 bara              </t>
  </si>
  <si>
    <t>Hidraulično ovjesni set za ugradnju na kosi krov vertikalne izvedbe kolektora za instalaciju direktno na podkonstrukciju. Pričvršćenje horizontalnih nosećih profila preko ovjesnih vijaka. Izvedba za 2 kolektora priključena u seriju po jednom kolektorskom polju. Izvedba za sve vrste krova. 
Sastoji se od: 
- Kompletan pribor za hidraulično spajanje kolektora
- Horizontalnih nosećih profila
- Završni čep i odzračni ventil</t>
  </si>
  <si>
    <t>koncentrata solarne tekućine, priprema mješavine i punjenje sustava za sigurnost pogona pri vanjskoj temperaturi od -20 °C., pakiranje od 10 kg.</t>
  </si>
  <si>
    <t>Troputi termostatski mješajući ventil za regulaciju temperature potrošne sanitarne tople vode, izrađen od mesinga, sa dodatnim priključkom za recirkulacijski vod. 
Maximalna temperatura ulazne tople vode 90°C.
Raspon podešavanja temperature na izlazu iz ventila od 20-65°C
Tvorničko podešenje 55°C
Dozvoljeni pritisak vode PN10
Navojni priključak 1”, kvs 4,0 m3/h</t>
  </si>
  <si>
    <t xml:space="preserve">Univerzalna temperaturno diferencijalna solarna regulacija s integriranim funkcijama za kontrolu toplinskih solarnih postrojenja, za pripremu potrošne tople vode i / ili podrška sustavu grijanja. </t>
  </si>
  <si>
    <t>Dobava i ugradnja bakrene cijevi za solarnu instalaciju zajedno sa izolacijom za solarne sustave, te sa spojnim i montažnim materijalom. U cijenu uračunati i kabel za spajanje osjetnik temperature i automatike. Dimenzija i ukupna dužina:</t>
  </si>
  <si>
    <t>Cu 18x1,0 + izolacija 20 mm</t>
  </si>
  <si>
    <t xml:space="preserve">Dobava i ugradnja prolaznog zapornog ventila, zajedno sa spojnim i montažnim materijalom </t>
  </si>
  <si>
    <t>DN20 - navojni  -  za solarni sustav</t>
  </si>
  <si>
    <t>Dobava i ugradnja solarnog odzračnog lončića sa zapornim ventilom, zajedno sa spojnim i montažnim mateijalom.</t>
  </si>
  <si>
    <t>Cu φ 18</t>
  </si>
  <si>
    <t>Dobava i montaža:</t>
  </si>
  <si>
    <t xml:space="preserve">Visokozidni ventilokonvektor za dvocijevni sustav grijanja i hlađenja s dvorednim izmjenjivačem topline hlađenja ili grijanja i standardnom maskom. Uređaj je opremljen izoliranom okapnicom za skupljanje kondenzata, odzračnikom, tangencijalnim ventilatorom, trobrzinskim elektromotorom, izmjenjivim filterom i kompletnim unutarnjim ožičenjem.  Uz ventilokonvektor se isporučuje infracrveni daljinski upravljač. </t>
  </si>
  <si>
    <t>U cijenu uključiti sav potreban spojni i montažni materijal do potpune gotovosti.</t>
  </si>
  <si>
    <t xml:space="preserve">Radni medij: voda </t>
  </si>
  <si>
    <t>tw= 9/14 °C; tz= 26 °C</t>
  </si>
  <si>
    <t>Qhl = 901 / 1097 / 1373 W</t>
  </si>
  <si>
    <t>qw= 0,0436 / 0,0531 / 0,0664 l/s</t>
  </si>
  <si>
    <t>tw= 40/35 °C; tz= 20 °C</t>
  </si>
  <si>
    <t>Qg = 1044 / 1303 / 1683 W</t>
  </si>
  <si>
    <t>qw= 0,0499 / 0,0623 / 0,0804 l/s</t>
  </si>
  <si>
    <t xml:space="preserve">Tehničke karakteristike </t>
  </si>
  <si>
    <t>Vzr = 205 / 270 / 375 m3/h</t>
  </si>
  <si>
    <t>Lp = 26 / 32 / 39 dB (A)</t>
  </si>
  <si>
    <t>Qhl = 1040 / 1348 / 1603 W</t>
  </si>
  <si>
    <t>qw= 0,0503 / 0,0653 / 0,0777 l/s</t>
  </si>
  <si>
    <t>Qg = 1226 / 1649 / 2022 W</t>
  </si>
  <si>
    <t>qw= 0,0586 / 0,0788 / 0,0966 l/s</t>
  </si>
  <si>
    <t>Vzr = 250 / 365 / 480 m3/h</t>
  </si>
  <si>
    <t>Lp = 30 / 38 / 44 dB (A)</t>
  </si>
  <si>
    <t>Qhl = 1379 / 1689 / 2213 W</t>
  </si>
  <si>
    <t>qw= 0,0666 / 0,0817 / 0,1071 l/s</t>
  </si>
  <si>
    <t>Qg = 1472 / 1849 / 2511 W</t>
  </si>
  <si>
    <t>qw= 0,0703 / 0,0884 / 0,1200 l/s</t>
  </si>
  <si>
    <t>Vzr = 280 / 375 / 545 m3/h</t>
  </si>
  <si>
    <t>Lp = 26 / 31 / 39 dB (A)</t>
  </si>
  <si>
    <t>Qhl = 1909 / 2387 / 2801 W</t>
  </si>
  <si>
    <t>qw= 0,0923 / 0,1156 / 0,1361 l/s</t>
  </si>
  <si>
    <t>Qg = 2122 / 2739 / 3313 W</t>
  </si>
  <si>
    <t>qw= 0,1014 / 0,1309 / 0,1583 l/s</t>
  </si>
  <si>
    <t>Vzr = 440 / 610 / 790 m3/h</t>
  </si>
  <si>
    <t>Lp = 34 / 42 / 48 dB (A)</t>
  </si>
  <si>
    <t>Parapetni ventilokonvektor za dvocijevni sustav grijanja i hlađenja bez maske.  Uređaj je opremljen s trorednim (ili četverorednim) izmjenjivačem, tro-brzinskim ventilatorom,  tavom za skupljanje kondenzata, izmjenjivim filterom, te kompletno ožičen sa svim ostalim potrebnim priključcima.  Uz ventilokonvektor se isporučuje dodatna okapnica za odvod kondenzata.</t>
  </si>
  <si>
    <t>Qhl = 650 / 888 / 1090 W</t>
  </si>
  <si>
    <t>qw= 0,00317 / 0,0435 / 0,0536 l/s</t>
  </si>
  <si>
    <t>Qg = 728 / 1036 / 1319 W</t>
  </si>
  <si>
    <t>qw= 0,0348 / 0,0495 / 0,0630 l/s</t>
  </si>
  <si>
    <t>Vzr = 145 / 220 / 295 m3/h</t>
  </si>
  <si>
    <t>Lp = 21 / 31 / 38 dB (A)</t>
  </si>
  <si>
    <t>Qhl = 743 / 1045 / 1308 W</t>
  </si>
  <si>
    <t>qw= 0,0362 / 0,0510 / 0,0640 l/s</t>
  </si>
  <si>
    <t>Qg = 764 / 1103 / 1422 W</t>
  </si>
  <si>
    <t>qw= 0,0365 / 0,0527 / 0,0680 l/s</t>
  </si>
  <si>
    <t>Qhl = 1374 / 1704 / 2294 W</t>
  </si>
  <si>
    <t>qw= 0,0666 / 0,0828 / 0,1117 l/s</t>
  </si>
  <si>
    <t>tw= 40/35 °C; tz= 22 °C</t>
  </si>
  <si>
    <t>Qg = 1223 / 1539 / 2143 W</t>
  </si>
  <si>
    <t>qw= 0,0584 / 0,0736 / 0,1024 l/s</t>
  </si>
  <si>
    <t>Vzr = 265 / 335 / 485 m3/h</t>
  </si>
  <si>
    <t>Lp = 24 / 30 / 38 dB (A)</t>
  </si>
  <si>
    <t>Qhl = 1816 / 2374 / 2841 W</t>
  </si>
  <si>
    <t>qw= 0,0885 / 0,1161 / 0,1395 l/s</t>
  </si>
  <si>
    <t>Qg = 1986 / 2690 / 3326 W</t>
  </si>
  <si>
    <t>qw= 0,0949 / 0,1285 / 0,1589 l/s</t>
  </si>
  <si>
    <t>Vzr = 415 / 590 / 760 m3/h</t>
  </si>
  <si>
    <t>Lp = 28 / 37 / 43 dB (A)</t>
  </si>
  <si>
    <t>Qhl = 2106 / 2836 / 3462 W</t>
  </si>
  <si>
    <t>qw= 0,1024 / 0,1381 / 0,1691 l/s</t>
  </si>
  <si>
    <t>Qg = 2182 / 3029 / 3826 W</t>
  </si>
  <si>
    <t>qw= 0,1042 / 0,1447 / 0,1828 l/s</t>
  </si>
  <si>
    <t>Qhl = 2384 / 3019 / 3541 W</t>
  </si>
  <si>
    <t>qw= 0,1165 / 0,1480 / 0,1741 l/s</t>
  </si>
  <si>
    <t>Qg = 2589 / 3381 / 4089 W</t>
  </si>
  <si>
    <t>qw= 0,1237 / 0,1615 / 0,1954 l/s</t>
  </si>
  <si>
    <t>Vzr = 535 / 735 / 925 m3/h</t>
  </si>
  <si>
    <t>Lp = 33 / 42 / 47 dB (A)</t>
  </si>
  <si>
    <t xml:space="preserve">Puštanje u pogon ventilokonvektora i regulacije od strane ovlaštenog servisera, uz davanje potrebne atestne i garancijske dokumentacije te uputa za upotrebu, sve na hrvatskom jeziku. </t>
  </si>
  <si>
    <t xml:space="preserve">Dobava i ugradnja zapornog ventila za ugradnju prije spoja ventilokonvektora na cjevnu mrežu, zajedno sa potrebnim spojnim i montažnim materijalom </t>
  </si>
  <si>
    <t xml:space="preserve">Dobava i ugradnja fleksibilne cijevi za spoj ventilokonvektora na cjevnu mrežu, zajedno sa potrebnim spojnim i montažnim materijalom </t>
  </si>
  <si>
    <t>Dobava i ugradnja prolaznog regulacijskog ventila neosjetljivog na utjecaj promjene dinamičkog tlaka sustava sa funkcijom podešenja protoka, sa ON/OFF elektrotermičkim pogonom 230V za regulaciju ventila motornim pogonom, koji će se ugraditi na povrati vod ventilokonvektora. U cijenu uključiti sav potreban spojni i montažni materijal.</t>
  </si>
  <si>
    <t>DN 10 + pogon, 55-275 l/h</t>
  </si>
  <si>
    <t>DN 15 + pogon, 90 - 450 l/h</t>
  </si>
  <si>
    <t>DN 20 + pogon, 180 - 900 l/h</t>
  </si>
  <si>
    <t>Dobava i ugradnja automatskih odzračnih lončića sa zapornim venitlom za ugradnju na instalaciju hlađenja, zajedno sa potrebnim spojnim i montažnim materijalom.</t>
  </si>
  <si>
    <t>Č.DN 50</t>
  </si>
  <si>
    <t>Č.DN 65</t>
  </si>
  <si>
    <t>Dobava i ugradnja bakrenih cijevi u šipkama zajedno sa fitinzima, spojnim, montažnim i ovjesnim materijalom, dimenzija</t>
  </si>
  <si>
    <t>Cu22x1,0</t>
  </si>
  <si>
    <t>Cu28x1,2</t>
  </si>
  <si>
    <t>Cu35x1,5</t>
  </si>
  <si>
    <t>Cu42x1,5</t>
  </si>
  <si>
    <t>Dobava i ugradnja PP cijevi za odvod kondenzata, zajedno sa potrebnim kanalicama, fitinzima, ovjesom te potrebnim spojnim i montažnim materijalom.</t>
  </si>
  <si>
    <t>PP ∅ 32</t>
  </si>
  <si>
    <t>Dobava i ugradnja zidnog sifona za ventilokonvektor hlađenja, za ugradnju na instalciju odvoda kondenzata prije spoja na instalaciju odvodnje građevine, zajedno sa potrebnim spojnim i montažnim materijalom. U cijenu uključiti uštemavanje u zid.</t>
  </si>
  <si>
    <t>Izrada prodora u zidu/stropu radi prolaza instalacija, za dimenziju cijevi:</t>
  </si>
  <si>
    <t>DN50</t>
  </si>
  <si>
    <t>PP φ 32</t>
  </si>
  <si>
    <t>Balansiranje, podaševanje i puštanje u pogon sustava hlađenja od strane ovlašetnog proizvođača opreme.</t>
  </si>
  <si>
    <t>Punjenje sustava hlađenja vodom, odzračivanje, hladna tlačna proba vodom tlaka 4 bara mjereno na najnižem mjestu instalacije,  popravak eventualno propusnih mjesta, te izradu izvješća o izvršenoj tlačnoj probi</t>
  </si>
  <si>
    <t>Cu15x1,0</t>
  </si>
  <si>
    <t>Cu18x1,0</t>
  </si>
  <si>
    <t>Dobava i montaža pločastih radijatora kompaktne izvedbe s bočnim priključkom bez integriranog termostatskog ventila, zajedno sa svim spojnim i montažnim materijalom, dimenzija:</t>
  </si>
  <si>
    <t>22 /600/1000</t>
  </si>
  <si>
    <t>33/600/1400</t>
  </si>
  <si>
    <t>Dobava i ugradnja termostatskog radijatorskog ventila s predregulacijskom skalom,  za dvocijevne sustave grijanja s prisilnom cirkulacijom, za ugradnju na radijatore, kutna ili ravna izvedba.
Područje postavnih vrijednosti 8-26°C. Ugrađena zaštita od smrzavanja.
Zajedno sa potrebnim spojnim i montažnim materijalom.</t>
  </si>
  <si>
    <t>Dobava i ugradnja radijatorskih zapornih ventila, zajedno sa spojnim i montažnim materijalom</t>
  </si>
  <si>
    <t>1/2"</t>
  </si>
  <si>
    <t>Dobava i ugradnja radijatorskih ispusnih slavina, zajedno sa spojnim i montažnim materijalom</t>
  </si>
  <si>
    <t>Dobava i ugradnja radijatorskih odzračnika, zajedno sa spojnim i montažnim materijalom</t>
  </si>
  <si>
    <t>Dobava i ugradnja termostatske glave s plinskim punjenjem za javne prostore (dodatno oklopljena), za regulaciju temperature prostora, zaštitom od smrzavanja i mogućnošću ograničavanja i fiksiranja postavne vrijednosti temperature, zajedno sa spojnim i montažnim materijalom</t>
  </si>
  <si>
    <t>Dobava i ugradnja automatskih ozračnih lončića za ugradnju na instalaciju grijanja, zajedno sa potrebnim spojnim i montažnim materijalom.</t>
  </si>
  <si>
    <t>Grijača mrežica snage 150 W/m² (230 V). Grijača mrežica je debljine 4 mm i ugrađuje se direktno u fleksibilno ljepilo za pločice ili alternativno ju je moguće zaliti odgovarajućom samonivelirajućom masom.</t>
  </si>
  <si>
    <t>U cijenu uključiti sav potreban spojni i montažni materijal.</t>
  </si>
  <si>
    <t xml:space="preserve">ukupna površina podnog grijanja: </t>
  </si>
  <si>
    <t xml:space="preserve">Elektronički programabilni termostat s zaslonom osjetljivim na dodir i adaptivnom funkcijom za kontrolu električnog podnog grijanja sa podnim i prostornim osjetnikom. Termostat mora imati mogućnost automatskog isključivanja grijanja ako dođe do kvara podnog osjetnika i mogućnost zaključavanja termostata. </t>
  </si>
  <si>
    <t>Električnog kabela za zaštitu od smrzavanja cijevi grijanja/hlađenja koje se vode po vanjskom prostoru. U cijenu uključiti pripadajuće termostate te sav potreban spojni i montažni materijal.</t>
  </si>
  <si>
    <t>Kabel duljine 15m; Pel=375 W</t>
  </si>
  <si>
    <t>Punjenje sustava radijatorskog grijanja vodom, odzračivanje, hladna tlačna proba vodom tlaka 4 bara mjereno na najnižem mjestu instalacije,  popravak eventualno propusnih mjesta, te izradu izvješća o izvršenoj tlačnoj probi</t>
  </si>
  <si>
    <t>Topla proba sustava grijanja</t>
  </si>
  <si>
    <t xml:space="preserve">Dobava i montaža odsisnog kupaonskog ventilatora zajedno sa svim spojnim i montažnim materijalom </t>
  </si>
  <si>
    <t>∅100
q=90 m3/h
dp=15 Pa
230V / 50Hz / 13 W
- s ugrađenom nepovratnom 
  zaklopkom
- s vremenskim relejem
- upravljanje preko rasvjete</t>
  </si>
  <si>
    <t>Dobava i montaža protukišne fasadne rešetke sa zaštitnom mrežicom, zajedno sa svim spojnim i montažnim materijalom. Za kanal:</t>
  </si>
  <si>
    <t>Φ100</t>
  </si>
  <si>
    <t>Dobava i montaža krovnog protukišnog završnog elementa sa zaštitnom mrežicom, zajedno sa svim spojnim i montažnim materijalom. Za kanal:</t>
  </si>
  <si>
    <t>Φ125</t>
  </si>
  <si>
    <t xml:space="preserve">Dobava i montaža neprovidne rešetke za ugradnju u vrata, zajedno sa protuokviom te montažnim, spojnim i brtvenim materijalom. </t>
  </si>
  <si>
    <t>325x125 mm</t>
  </si>
  <si>
    <t>Dobava i montaža zračnih spiro kanala izrađenih iz pocinčanog čeličnog lima, izrada fazonskih i  prelaznih komada, te sav potreban brtveni, spojni i montažni materijal.</t>
  </si>
  <si>
    <t>φ 100</t>
  </si>
  <si>
    <t>φ 125</t>
  </si>
  <si>
    <t xml:space="preserve">Dobava i montaža odsisnog cijevnog ventilatora za ugradnju na okrugli kanal zajedno sa svim spojnim i montažnim materijalom </t>
  </si>
  <si>
    <t>Q=160 m3/h
Pel= 110W / 230V / 50Hz
- upravljanje preko ON/OFF upravaljača koji je potrebno uključiti u cijenu.</t>
  </si>
  <si>
    <t xml:space="preserve">Dobava i montaža zračnih ventila zajedno sa svim spojnim i montažnim materijalom </t>
  </si>
  <si>
    <t>Φ 100</t>
  </si>
  <si>
    <t>Izrada prodora u zidu/stropu radi prolaza instalacija, za dimenziju ventilacijskih cijevi:</t>
  </si>
  <si>
    <t>Ф100</t>
  </si>
  <si>
    <t>Ф125</t>
  </si>
  <si>
    <t>Probni pogon, balansiranje i podešavanje ugrađene opreme prema zahtjevima projekta, te izrada elaborata o izvršenim mjerenjima i postignutim rezultatima u odnosu na projektirane veličine.</t>
  </si>
  <si>
    <t>Provjera izvršenog balansiranja sistema s finim podešavanjem količina prema projektu i funkcionalno ispitivanje zadimljavanjem, 
snimanjem učinkovitosti sustava od strane ovlaštene organizacije za tu vrstu posla s izdavanjem pismenog izvješća o nalazu.</t>
  </si>
  <si>
    <t xml:space="preserve">Dobava i montaža standardne zidne kuhinjske   nape za ugradnju iznad termobloka u kuhinji zajedno sa svim potrebnim spojnim, montažnim i ovjesnim materijalom do potpune funkcionalnosti. </t>
  </si>
  <si>
    <t>1500x900x600 mm
q=1300 m3/h</t>
  </si>
  <si>
    <r>
      <t>Dobava i montaža krilne zaklopke</t>
    </r>
    <r>
      <rPr>
        <sz val="11"/>
        <color theme="1"/>
        <rFont val="Calibri"/>
        <family val="2"/>
        <scheme val="minor"/>
      </rPr>
      <t xml:space="preserve"> za ugradnju kod kuhinjske nape, zajedno s materijalom za ugradnju i pričvršćenje te svim potrebnim materijalom do potpune gotovosti. U cijenu uključiti EM pogon zaklopke koji je potrebno upariti sa plinskim elektromagnetskim ventilom. </t>
    </r>
  </si>
  <si>
    <t>dim. φ 200 mm</t>
  </si>
  <si>
    <t>Dobava i ugradnja automatike za upravljanje sa krilnom zaklopkom i plinskim EM ventilom, te indikatorima rada sustava ventilacije. U cijenu uključiti elemente upravljanja, ožičenje te potrebni elektro-komandni ormar.</t>
  </si>
  <si>
    <t>Dobava i montaža električnog grijača zraka za ugradnju na ventilacijski kanal, zajedno sa svim potrebnim spojnim i montažnim materijalom do potpune gotovosti.
Q=390 m3/h
Pel.=2,1 kW; 230V</t>
  </si>
  <si>
    <t>Dobava i ugradnja tlačnog cijevnog ventilatora za ugradnju u okrugli kanal, zajedno sa fleksibilnim spojem na kanal, ovjsnim materijalom te svim potrebnim spojnim i montažnim materijalom do potpune funkcionalnosti.
1300 m3/h
120 Pa
210 W
230 V / 50 Hz</t>
  </si>
  <si>
    <t>Dobava i montaža frekventnog regulatora za upravljanje sa tlačnim i odsisnim ventilatorima, zajedno sa ožičenjem upravljača i ventilatora te svim potrebnim spojnim i montažnim materijalom do potpune funkcionalnosti.</t>
  </si>
  <si>
    <t>Puštanje u pogon tlačnih i odsisnih ventilatora, pripadajućeg upravljača i stale opreme od strane ovlaštenog servisera, uz davanje potrebne atestne i garancijske dokumentacije te uputa za upotrebu, sve na hrvatskom jeziku.</t>
  </si>
  <si>
    <t>Dobava i montaža rešetke za dovod zraka u prostor za ugradnju na kvadratni kanal, koja se sastoji od okvira i protuokvira, izrađene iz AL-profila; obojanih u boji i tonu prema zahtjevu arhitekta, zajedno sa potrebnim protuokvirom te svim potrebnim spojnim i montažnim materijalom.
Dimenzija i količina:</t>
  </si>
  <si>
    <t>125x625 mm</t>
  </si>
  <si>
    <t>Izrada proboja kroz krov/zid za prolaz ventilacijskog kanala:</t>
  </si>
  <si>
    <t>600x600 mm - kroz vanjski zid</t>
  </si>
  <si>
    <t>φ 200</t>
  </si>
  <si>
    <t>φ 250</t>
  </si>
  <si>
    <t>Dobava i ugradnja fasadne protukišne rešetke za ugradnju na vanjski zid, zajedno sa potrebnim spojnim i montažnim materijalom.</t>
  </si>
  <si>
    <t>FZ 585x600 mm</t>
  </si>
  <si>
    <t>Izrada i montaža ovjesa i nosača kanala cjevovoda te ventilatora, izrađenih od profilnog čelika, uključivo vijčani materijal, materijal za varenje, te antikorozivnu zaštitu.</t>
  </si>
  <si>
    <t xml:space="preserve">Dobava i montaža zračnih spiro kanala izrađenih iz pocinčanog čeličnog lima, izrada fazonskih i  prelaznih komada, spojeva na vrtložne distributere i usisne rešetke, te sav potreban brtveni, spojni i montažni materijal.
</t>
  </si>
  <si>
    <t>Ø200</t>
  </si>
  <si>
    <t>Ø250</t>
  </si>
  <si>
    <t>Ø315</t>
  </si>
  <si>
    <t>Dobava i montaža izolacije 19-25 mm za izolaciju kanala, zajedno sa svom opremom potrebnom za montažu izolacije na kanal. Obračun po površini kanala.</t>
  </si>
  <si>
    <t>cijev φ 200- duljine:</t>
  </si>
  <si>
    <t>Φ200</t>
  </si>
  <si>
    <t>Φ250</t>
  </si>
  <si>
    <t>Φ315</t>
  </si>
  <si>
    <t xml:space="preserve">Dobava i ugradnja podžbukne zidne usisne utičnice sa koljenom ili ravnim priključkom. 
U cijenu su uračunati troškovi materijala i radova ugradnje te spajanje i kontaktno povezivanja istih. </t>
  </si>
  <si>
    <t>Obračun materijala prema stvarnom broju ugrađenih utičnica.</t>
  </si>
  <si>
    <t>Dobava i ugradnja podžbukne zidne usisne utičnice</t>
  </si>
  <si>
    <t xml:space="preserve">Dobava i ugradnja završne zidne usisne utičnice izrađene izrađene od ABS-a. 
U cijenu su uračunati troškovi materijala i radova postavljanja te spajanje i kontaktno povezivanja istih.  </t>
  </si>
  <si>
    <t xml:space="preserve">Dobava i ugradnja završne zidne usisne utičnice </t>
  </si>
  <si>
    <t>Obračun materijala prema stvarno ugrađenim m¹ cijevi.</t>
  </si>
  <si>
    <t>Obračun materijala prema stvarno ugrađenom broju komada.</t>
  </si>
  <si>
    <t xml:space="preserve">Obračun materijala prema stvarno ugrađenom broju komada . </t>
  </si>
  <si>
    <t xml:space="preserve">Obračun materijala prema stvarno ugrađenom broju komada. </t>
  </si>
  <si>
    <t xml:space="preserve">Obračun materijala prema m¹ stvarno ugrađenog kabela </t>
  </si>
  <si>
    <t xml:space="preserve">Dobava i ugradnja produžnih kutija za završne usisne utičnice. U cijeni rada uračunat je i potreban  materijal za montažu.                                                                         </t>
  </si>
  <si>
    <t>Dobava i ugradnja produžnih kutija za završne usisne utičnice.</t>
  </si>
  <si>
    <t xml:space="preserve">Dobava i ugradnja produžetaka od 0,5 cm - 4 cm za završne usisne utičnice. U cijeni rada uračunat je i potreban  materijal za montažu.                                                                         </t>
  </si>
  <si>
    <t>Dobava i ugradnja produžetaka od 0,5 cm - 4 cm.</t>
  </si>
  <si>
    <t>Dobava i ugradnja prigušivača za Ø50 mm, dužine 1.500 mm</t>
  </si>
  <si>
    <t xml:space="preserve">Dobava i isporuka fleksibilnog crijeva dužine 7m                                                        </t>
  </si>
  <si>
    <t xml:space="preserve">Dobava i isporuka kompleta pribora Ø32 satavljen od: </t>
  </si>
  <si>
    <t xml:space="preserve">-nosač četki i fl. crijeva-metalni                      </t>
  </si>
  <si>
    <t xml:space="preserve">-set stopa za prašinu, kuteve, odijela, presvlake                                  </t>
  </si>
  <si>
    <t xml:space="preserve">-produžetak teleskopski kromirani - stopa univerzalna za pod od 30 cm sa kotačima                                          </t>
  </si>
  <si>
    <t>-stopa univerzalna za pod od 30 cm sa kotačima</t>
  </si>
  <si>
    <t xml:space="preserve">Dobava i isporuka kompleta pribora </t>
  </si>
  <si>
    <t xml:space="preserve">Ispitivanje izvedene instalacije, mjerenje i izrada zapisnika </t>
  </si>
  <si>
    <t xml:space="preserve">Izvoditelj radova iz ovog poglavlja dužan je permanentno primjenjivati sve mjere zaštite na radu
u smislu hrvatskih zakona i propisa.
Svaka stavka ovog troškovnika smatra se završenom isključivo ako je kompletno izvedena i
dovedena do pune funkcionalnosti, pa u smislu toga jedinačna i ukupna cijena trebaju sadržavati
slijedeće:
 - kompletna mobilizacija i demobilizacija gradilišta
 - pregled gradilišta odnosno objekta, te eventualno uzimanje mjera
 - izrada potrebne radioničke i tehničke dokumentacije
 - sve transporte izvan gradilišta
 - sve horizontalne i vertikalne transporte unutar gradilišta do mjesta ugradbe  
 - troškove skladištenja
 - sav potreban rad i materijal bilo pomoćni ili osnovni
 - potrebne skele ili montažne dizalice za montažu dizala
 - troškove svih potrebnih energenata (struja, voda, plin i sl.)
 - svi vezani posredni i neposredni troškovi (doprinosi, porezi, prirezi, takse i sl.) 
 - troškovi osiguranja i čuvanja materijala, opreme i izvedenih radova do primopredaje
 - čišćenje radnog prostora nakon završetka svake faze rada te prijenos otpadnog
   materijala na gradsku deponiju
 - svi troškovi vezani za primjenu mjera zaštite na radu 
</t>
  </si>
  <si>
    <t>TROŠKOVNIK VERTIKALNOG TRANSPORTA</t>
  </si>
  <si>
    <t>5.2.</t>
  </si>
  <si>
    <t>5.3.</t>
  </si>
  <si>
    <t>5.2.1.</t>
  </si>
  <si>
    <t>5.2.2.</t>
  </si>
  <si>
    <t>5.2.3.</t>
  </si>
  <si>
    <t>5.2.4.</t>
  </si>
  <si>
    <t>5.2.5.</t>
  </si>
  <si>
    <t>5.2.6.</t>
  </si>
  <si>
    <t>5.2.7.</t>
  </si>
  <si>
    <t>5.2.8.</t>
  </si>
  <si>
    <t>5.3.1.</t>
  </si>
  <si>
    <t>A)</t>
  </si>
  <si>
    <t>B)</t>
  </si>
  <si>
    <t>C)</t>
  </si>
  <si>
    <t>5.3.2.</t>
  </si>
  <si>
    <t>5.3.3.</t>
  </si>
  <si>
    <t>5.3.4.</t>
  </si>
  <si>
    <t>5.3.5.</t>
  </si>
  <si>
    <t>5.3.6.</t>
  </si>
  <si>
    <t>5.3.7.</t>
  </si>
  <si>
    <t>5.3.8.</t>
  </si>
  <si>
    <t>5.3.9.</t>
  </si>
  <si>
    <t>5.4.</t>
  </si>
  <si>
    <t>5.5.</t>
  </si>
  <si>
    <t>5.6.</t>
  </si>
  <si>
    <t>5.6.1.</t>
  </si>
  <si>
    <t>5.5.1.</t>
  </si>
  <si>
    <t>5.5.2.</t>
  </si>
  <si>
    <t>5.5.3.</t>
  </si>
  <si>
    <t>5.5.4.</t>
  </si>
  <si>
    <t>5.5.5.</t>
  </si>
  <si>
    <t>5.5.6.</t>
  </si>
  <si>
    <t>5.5.7.</t>
  </si>
  <si>
    <t>5.5.8.</t>
  </si>
  <si>
    <t>5.5.9.</t>
  </si>
  <si>
    <t>5.4.1.</t>
  </si>
  <si>
    <t>5.4.2.</t>
  </si>
  <si>
    <t>5.4.3.</t>
  </si>
  <si>
    <t>5.4.4.</t>
  </si>
  <si>
    <t>5.4.5.</t>
  </si>
  <si>
    <t>5.4.6.</t>
  </si>
  <si>
    <t>5.4.7.</t>
  </si>
  <si>
    <t>5.4.8.</t>
  </si>
  <si>
    <t>5.4.9.</t>
  </si>
  <si>
    <t>5.4.10.</t>
  </si>
  <si>
    <t>5.4.11.</t>
  </si>
  <si>
    <t>ECO PROJEKT d.o.o.</t>
  </si>
  <si>
    <t>Rekonstrukcija postojeće stambene zgrade</t>
  </si>
  <si>
    <t>Duga ulica 35, 42223 Varaždinske Toplice</t>
  </si>
  <si>
    <r>
      <rPr>
        <i/>
        <sz val="8"/>
        <rFont val="Myriad Pro"/>
        <family val="2"/>
      </rPr>
      <t>tel:</t>
    </r>
    <r>
      <rPr>
        <sz val="8"/>
        <rFont val="Myriad Pro"/>
        <family val="2"/>
      </rPr>
      <t xml:space="preserve"> 098/657-004    </t>
    </r>
    <r>
      <rPr>
        <i/>
        <sz val="8"/>
        <rFont val="Myriad Pro"/>
        <family val="2"/>
      </rPr>
      <t>e-mail:</t>
    </r>
    <r>
      <rPr>
        <sz val="8"/>
        <rFont val="Myriad Pro"/>
        <family val="2"/>
      </rPr>
      <t xml:space="preserve"> z.bahunek@gmail.com</t>
    </r>
  </si>
  <si>
    <r>
      <rPr>
        <i/>
        <sz val="8"/>
        <rFont val="Myriad Pro"/>
        <family val="2"/>
      </rPr>
      <t>projektant:</t>
    </r>
    <r>
      <rPr>
        <sz val="8"/>
        <rFont val="Myriad Pro"/>
        <family val="2"/>
      </rPr>
      <t xml:space="preserve"> Zoran Bahunek, dipl.ing.stroj.</t>
    </r>
  </si>
  <si>
    <t>studeni 2020.</t>
  </si>
  <si>
    <t>TROŠKOVNIK STROJARSKIH INSTALACIJA</t>
  </si>
  <si>
    <t>GRIJANJE,HLAĐENJE I VENTILACIJA</t>
  </si>
  <si>
    <t>Ženska grupa Karlovac – Korak, 
Ul. Vladka Mačeka 6/II, 47000 Karlovac</t>
  </si>
  <si>
    <t>glavni projekt</t>
  </si>
  <si>
    <t>Z.O.P.</t>
  </si>
  <si>
    <t>STR - SUSTAV GRIJANJA I MEHANIČKA VENTILACIJA</t>
  </si>
  <si>
    <t>OPĆI UVJETI</t>
  </si>
  <si>
    <t>Izvođač je obvezan prije početka radova proučiti svu tehničku dokumentaciju, pregledati gradilište, informirati se o svim izvorištima materijala, mogućnostima organizacije gradilišta, korištenja privremenih objekata i priključaka vode i električne energije, te zatražiti objašnjenja u vezi nejasnih stavki, pregledati trasu građevine, prikupiti potrebne podatke o uvjetima pod kojima će se građevina graditi</t>
  </si>
  <si>
    <t>Bez pismene suglasnosti projektanta, izvođač nema pravo na izmjenu projekta.</t>
  </si>
  <si>
    <t>Ukoliko opis radova u troškovniku nije opširan i ne opisuje sve pripremno-završne radove, pomoćne radove i sve radne operacije, te procese u izvedbi koje je potrebno izvesti da se izvede konačni produkt, svi ti radovi su ukalkulirani u jedinične cijene sukladno pravilima struke. Eventualne opravdane izmjene projekta dužan je nadzorni inženjer investitora unijeti u građevinski dnevnik.</t>
  </si>
  <si>
    <t>Svi radovi se izvode sukladno projektu i stavkama troškovnika.</t>
  </si>
  <si>
    <t xml:space="preserve">Navedena ispitivanja, kontrole, puštanja u pogon uređaja i opreme, balansiranja i mjerenja izvode ovlaštene institucije, a odnose se na mjerenje i dokazivanje svih projektom predviđenih parametara mikroklime za sve tretirane prostore po sustavima, tlačne probe, probni pogon sustava i prateće pogonske opreme, balansiranje svih instalacija, konačno puštanje u pogon sa svim potrebnim podešavanjima i mjerenjima do potpunog postizanja projektnih parametara, uz izradu pratećih zapisnika o tlačnim probama, balansiranju i postignutim parametrima rada sustava, te ostala potrebna ispitivanja sukladno važećoj zakonskoj regulativi. </t>
  </si>
  <si>
    <t>U troškovima opreme i uređaja, podrazumijeva se njihova ukupna nabavna cijena (uključivo s carinom i porezima), transportni troškovi, svi potrebni prijenosi, utovari i istovari, uskladištenje, čuvanje, dovoz i odvoz alata potrebnog za montažu opreme, uređaja i instalacije, svi prijenosi po gradilištu, te odvoz preostalog materijala, uključivo i dizanje autodizalicom krupne opreme i puštanje u pogon glavne opreme od strane ovlaštenih servisera.</t>
  </si>
  <si>
    <t>U troškovima materijala, podrazumijeva se nabavna cijena kako primarnog, tako i kompletnog pomoćnog, spojnog i potrošnog materijala za montažu, spajanje i brtvljenje gore specificirane opreme, naljepnice i strelice za označavanje, sve u potrebnoj količini i kvaliteti, uključivo sa svim potrebnim prijenosima, utovarima i istovarima, uskladištenjem i čuvanjem.</t>
  </si>
  <si>
    <t>Ukupnom cijenom obuhvaćeni su prateći građevinski radovi (prodori, bušenja i rezanja uključivo sa završnom građevinskom obradom), kao i ostali radovi koji nisu posebno iskazani i specificirani, a isti su potrebni za potpunu funkcionalnost i pogonsku gotovost.</t>
  </si>
  <si>
    <t>Ponuditelj je obavezan ukupnom cijenom obuhvatiti izradu potrebne prateće radioničke dokumentacije, izradu primopredajne dokumentacije i izradu projekta izvedenog stanja.
Prateća čišćenja prostora tijekom izvedbe radova, kao i obuka osoblja korisnika u rukovanju instalacijom do konačne - službene primopredaje Investitoru odnosno krajnjem korisniku, moraju biti uključena u ponudbenu cijenu.
Sve predmetno je obuhvaćeno jediničnom cijenom i ne navodi se kao zasebna stavka!</t>
  </si>
  <si>
    <t xml:space="preserve">Prilikom ugradnje specificirane opreme i materijala nužno je u cijelosti se pridržavati svih napomena i upozorenja navedenih u tekstualnom i grafičkom dijelu projekta i tehničkoj dokumentaciji proizvođača. Radovi moraju biti izvedeni prema projektu, te izvoditelj ne smije vršiti nikakve promjene ili odstupanja od projekta bez odobrenja stručnog nadzora, investitora i projektanta. Sva eventualna odstupanja od projekta moraju se upisati u građevinski dnevnik od strane nadzornog inženjera i moraju biti usuglašena od strane investitora. Bez odobrenja investitora , izvoditelj ne smije upotrebljavati materijale koji nisu predviđeni projektom. </t>
  </si>
  <si>
    <t xml:space="preserve">Ovim troškovnikom kao i projektom, predviđena je oprema koja prema prospektima i uputstvima proizvođača ispunjava parametre koji su projektom zahtijevani. </t>
  </si>
  <si>
    <t xml:space="preserve">Za radove na visini uračunati dopremu, otpremu i postava unutarnje pomične skele, kotači s kočnicom. Svi radovi oko postave, razne preinake (prepravci) i demontaža i odvoz skele uključiti u jediničnu cijenu.  Skela mora biti propisno ukrućena prema svim važećim propisima zaštite na radu i hrvatskim normama ili jednakovrijedno, a sigurna za sve prolaznike i sudionike u radu. </t>
  </si>
  <si>
    <t>U jediničnim cijenama ovog troškovnika uključeno je izvršenje svih obaveza iz bilo kojeg dijela ili priloga ovog projekta.</t>
  </si>
  <si>
    <t xml:space="preserve">Osim toga, izvođač je dužan prikazati nadzornom inženjeru i sva tehnička pomagala, koja se nalaze na gradilištu, neophodno potrebna u okviru projektnih zadataka. Investitor ili nadzorni inženjer, nakon prihvaćanja priloženog plana i potrebnih tehničkih pomagala, upisom u građevinski dnevnik, dozvoljava početak rada. </t>
  </si>
  <si>
    <t>Izvođač je dužan o svom trošku osigurati gradilište i građevinu od štetnog utjecaja vremenskih nepogoda. Zimi je potrebno građevinu posve osigurati od mraza, tako da ne dođe do smrzavanja izvedenih dijelova te na taj način do oštećenja.</t>
  </si>
  <si>
    <t>Izvođač je dužan izraditi pomoćna sredstva za rad kao što su skele, oplate, ograde, skladišta, dizalice, dobaviti i postaviti strojeve, alat i ostali potreban pribor te poduzeti sve mjere sigurnosti potrebne da ne dođe do nikakvih smetnji i opasnosti po život i zdravlje prolaznika  te  zaposlenih  radnika  i  osoblja (osigurati promet pješaka i vozila postavljanjem pješačkih i kolnih prijelaza preko rova i dr.).</t>
  </si>
  <si>
    <t>Čuvanje građevine, gradilišta, svih postrojenja, alata i materijala, kako svoga tako i svojih kooperanata, pada u dužnost i na teret izvođača. Svaka šteta koja bi bila prouzročena prolazniku ili susjednoj građevini, uslijed kopanja, miniranja, postavljanja skela, pada na teret izvođača koji je dužan odstraniti i nadoknaditi štetu u određenom roku.</t>
  </si>
  <si>
    <t>Izvođač u potpunosti odgovara za ispravnost izvršene isporuke i jedini je odgovoran za eventualno loše izvedeni rad i loš kvalitet isporučenih materijala, opreme ili proizvoda.</t>
  </si>
  <si>
    <t>Izvođač je dužan posjedovati ateste o ispitivanju materijala upotrebljenih za izgradnju građevine, te ateste o ispravnosti izvedenih instalacija, a prilikom tehničkog pregleda građevine mora sve ateste dostaviti investitoru na upotrebu.</t>
  </si>
  <si>
    <t>Ukoliko se ukažu eventualne nejednakosti između projektnog rješenja i stanja na gradilištu, izvođač je dužan pravovremeno o tome obavijestiti investitora i projektanta i zatražiti potrebna objašnjenja. Sve mjere u projektima potrebno je provjeriti u prirodi i svu kontrolu vršiti bez posebne naplate.</t>
  </si>
  <si>
    <t>Svi izvedeni radovi koji odstupaju od projekta, a izvedeni su bez odobrenja nadzornog inženjera i suglasnosti projektanta, moraju se dovesti u sklad s projektom, a troškove koji iz tog proizlaze snosi izvođač.</t>
  </si>
  <si>
    <t>Na svu radnu snagu dodaje se faktor u koji pored ostalog treba uračunati i održavanje gradilišta, postavljanje svih pomičnih objekata na gradilištu kao i demontaža istih.</t>
  </si>
  <si>
    <t>U pogledu izmjera držati se točno uputstava iz normi u građevinarstvu ili jednakovrijedno, tj. u pogledu dodavanja i odbijanja za kvadraturu. Za cjevovod uzet će se stvarne mjere bez armature i fazonskih komada - prema uzdužnom profilu.</t>
  </si>
  <si>
    <t>Ukoliko je ugovorenim rokom obuhvaćen zimski rad, eventualne nadoplate za rad pri niskim temperaturama i otežanim okolnostima za vrijeme zime neće se posebno priznavati kao ni zaštita objekta od eventualnih nepogoda, već izvođač treba na vrijeme poduzeti mjere i osiguranje objekta.</t>
  </si>
  <si>
    <t>Iskop vršiti točno prema iskolčenju koje će izvođaču predati investitor. Sve iskope izvesti točno prema nacrtima u projektu. Svi iskopi moraju biti osigurani od zarušavanja propisnim razupiranjem. Uklanjanje obrušenog materijala u rovu u bilo kojoj fazi radova odnosno radi vremenskih nepogoda kao i ispumpavanje zaostale vode u rovu, uključeno je u jediničnu cijenu iskopa.</t>
  </si>
  <si>
    <t>Uređenje gradilišta po završetku radova kao i zemljišta za deponije, prilazne puteve i pomoćne zgrade, uključeno je u jediničnu cijenu i neće se posebno naplaćivati.</t>
  </si>
  <si>
    <t>Prekopi mimo projektom predviđenih neće se priznavati izvođaču. Iskopani materijal koji će se upotrijebiti, deponirati tako da ne smeta gradnji i iskopu rova cjevovoda.</t>
  </si>
  <si>
    <t>Na dijelovima trase na kojima nema druge mogućnosti, potrebno je izvesti duž trase cjevovoda pristupni put kojim će biti omogućeno dopremanje potrebne mehanizacije i materijala za izvedbu svih radova. Izvedbu puta prilagoditi potrebama radova koji će se obavljati na trasi, bez neke naročite obrade.</t>
  </si>
  <si>
    <t>Put izvesti planiranjem i eventualnim zasipavanjem neravnina, u skladu s potrebama opreme koja će biti upotrjebljena, a sve prema nahođenju izvođača.</t>
  </si>
  <si>
    <t>Postojeći okolni putevi koji će se koristiti za dopremu materijala i opreme trebaju se nakon dovršetka radova dovesti u prvobitno stanje.</t>
  </si>
  <si>
    <t>Kod oplate su uključena podupiranja, uklještenja te postava i skidanje. U cijenu ulazi i ovlaživanje prije betoniranja kao i premazivanje kalupa. Po završetku betoniranja sva se oplata nakon određenog vremena mora očistiti i sortirati.</t>
  </si>
  <si>
    <t>Skele moraju na vrijeme biti postavljene kako ne bi došlo do zastoja u radu. Pod pojmom skele podrazumijevaju se i prilazi skeli te ograda. Kod zemljanih radova u jediničnu cijenu ulaze razupore te mostovi za prebacivanje iskopa kod eventualnih iskopa na većim dubinama. Ujedno su tu uključeni i prilazi te mostovi za betoniranje konstrukcija i slično.</t>
  </si>
  <si>
    <t>Betone i mortove treba miješati u razredima tlačne čvrstoće, prema propisima HRN za beton ili jednakovrijedno, odnosno za mortove kako je to dano u stavci troškovnika. Sav beton u principu potrebno je strojno miješati. Ručno miješanje dozvoljeno je samo za vrlo male količine nekonstruktivnih dijelova na građevini.</t>
  </si>
  <si>
    <t>NAPOMENA 1:</t>
  </si>
  <si>
    <t>U cijenu svih stavki ove grupe potrebno je uključiti i prijevoz odnosno dostavu opreme i materijala i sav sitan potrošni materijal potreban za montažu instalacije.</t>
  </si>
  <si>
    <t>NAPOMENA 2:</t>
  </si>
  <si>
    <t>Svaku stavku ponuditi sve do pune funkcionalnosti sa uključenim svim potrošnim i spojnim materijalom kao i transport materijala i opreme do gradilišta, te povrat preostalog.</t>
  </si>
  <si>
    <t>NAPOMENA 3:</t>
  </si>
  <si>
    <t>Sanacija svih oštećenih površina  nastalih prilikom izvođenja instalacije uključivo gruba zidarska obrada, zapunjavanje oštećenja reparaturnim mortom, gletanje i završna soboslikarsko ličilačka obrada.</t>
  </si>
  <si>
    <t>KUĆNI PRIKLJUČAK I NEMJERENI DIO PLINSKE INSTALACIJE</t>
  </si>
  <si>
    <t>MJERENI DIO PLINSKE INSTALACIJE</t>
  </si>
  <si>
    <t>STROJARNICA</t>
  </si>
  <si>
    <t>SOLARNA INSTALACIJA ZA PRIPREMU PTV</t>
  </si>
  <si>
    <t>INSTALACIJA GRIJANJA I HLAĐENJA</t>
  </si>
  <si>
    <t>RADIJATORSKO I PODNO GRIJANJE</t>
  </si>
  <si>
    <t>ODSISNA VENTILACIJA SANITARIJA I POMOĆNIH PROSTORA</t>
  </si>
  <si>
    <t>VENTILACIJA KUHINJE</t>
  </si>
  <si>
    <t>CENTRALNO USISAVANJE</t>
  </si>
  <si>
    <t xml:space="preserve"> OPREMA I UREĐAJI</t>
  </si>
  <si>
    <t>5.6.2.</t>
  </si>
  <si>
    <t>5.6.3.</t>
  </si>
  <si>
    <t>5.6.4.</t>
  </si>
  <si>
    <t>5.6.5.</t>
  </si>
  <si>
    <t>5.6.6.</t>
  </si>
  <si>
    <t>5.6.7.</t>
  </si>
  <si>
    <t>5.6.8.</t>
  </si>
  <si>
    <t>5.6.9.</t>
  </si>
  <si>
    <t>5.6.10.</t>
  </si>
  <si>
    <t>5.6.11.</t>
  </si>
  <si>
    <t>OJAČANJA ZIDOVA - PROTUPOTRESNA</t>
  </si>
  <si>
    <t>1.7.</t>
  </si>
  <si>
    <t>KONSTRUKTIVNA OJAČANJA POSTOJEĆIH ZIDOVA</t>
  </si>
  <si>
    <t>1.1.14.</t>
  </si>
  <si>
    <t>1.1.15.</t>
  </si>
  <si>
    <t>Demontaža postojećih zidova i strehe susjedne nadstrešnice u svrhu postavljanja radne skele i ojačanja zidova, sa utovarom i odvozom.  Stavka obuhvaća strojni i ručni rad. U cijenu stavke uračunat sav potreban rad, mehanizacija i alat,  utovar, odvoz i istovar na deponij građevnog materijala na udaljenost do 10 km, a koju osigurava izvođač. Obračun po m3 uklonjenog materijala.</t>
  </si>
  <si>
    <t>1.7.1.</t>
  </si>
  <si>
    <t>1.7.2.</t>
  </si>
  <si>
    <t>1.7.3.</t>
  </si>
  <si>
    <t>1.7.4.</t>
  </si>
  <si>
    <t>1.7.5.</t>
  </si>
  <si>
    <t>Izrada završnog sloja fasade susjednog zida sa jugozapadnog dvorišnog pročelja.</t>
  </si>
  <si>
    <t>opšav krovnog vijenca R.Š. do 30 cm</t>
  </si>
  <si>
    <t>Dobava i ugradnja opšava dimnjaka, debljine lima d=1,00 mm.</t>
  </si>
  <si>
    <t>Dobava i ugradnja krovnog prozora dimenzija. 160X80cm.</t>
  </si>
  <si>
    <t>Dobava i postava spuštenog gipskartonskog stropa na metalnoj potkonstrukciji izvedenog od jednostruke gispartonske ploče. Spušteni strop se izvodi u svrhu propisne izvedbe toplinske izolacije ravnog krova.</t>
  </si>
  <si>
    <t xml:space="preserve">Dobava i postava spuštenog gipskartonskog stropa na metalnoj potkonstrukciji izvedenog od jednostruke gispartonske ploče. </t>
  </si>
  <si>
    <t>Ogradni sustav sa zaštitom od širenja buke i spriječavanja neovlaštenog pristupa novo projektiranoj opremi za vanjske jedinice strojarske opreme i agregata.</t>
  </si>
  <si>
    <t>Dobava i postava gipskartonskog zida prema tavanu na metalnoj potkonstrukciji izvedenog od trostruke vatrootporne gispartonske ploče. Zid se izvodi u svrhu propisne izvedbe toplinske izolacije stropa prema tavanu.</t>
  </si>
  <si>
    <t>Dobava i postava gipskartonske obloge drvenih stupova i greda od trostruke vatrootporne gispartonske ploče.</t>
  </si>
  <si>
    <t>Profili su iz aluminijskih šesterokomornog profila sa prekinutim termičkim mostom, bijele boje.</t>
  </si>
  <si>
    <t>2.4.5.</t>
  </si>
  <si>
    <t>Izrada uz prethodne izmjere na licu mjesta i dogovoru s projektantom te je potrebno priložiti dokaze o kvaliteti proizvoda.</t>
  </si>
  <si>
    <t>PPN PROJEKT d.o.o.</t>
  </si>
  <si>
    <t>Gustava Krkleca 14, 10 000 Zagreb</t>
  </si>
  <si>
    <r>
      <rPr>
        <i/>
        <sz val="8"/>
        <rFont val="Myriad Pro"/>
        <family val="2"/>
      </rPr>
      <t>tel:</t>
    </r>
    <r>
      <rPr>
        <sz val="8"/>
        <rFont val="Myriad Pro"/>
        <family val="2"/>
      </rPr>
      <t xml:space="preserve"> 01/4819-462      </t>
    </r>
    <r>
      <rPr>
        <i/>
        <sz val="8"/>
        <rFont val="Myriad Pro"/>
        <family val="2"/>
      </rPr>
      <t>e-mail:</t>
    </r>
    <r>
      <rPr>
        <sz val="8"/>
        <rFont val="Myriad Pro"/>
        <family val="2"/>
      </rPr>
      <t xml:space="preserve"> info@ppnprojekt.hr</t>
    </r>
  </si>
  <si>
    <t>GRAĐEVINSKO OBRTNIČKI RADOVI</t>
  </si>
  <si>
    <t xml:space="preserve">
Vrsta dizala:  osobno prema HRN EN 81-20 ili jednakovrijedno
Vrsta pogona dizala:  sinkroni električni bezreduktorski motor s permanentnim magnetima, snage 4,0 kW ±5%, minimalno 180 uključivanja/sat
Tip dizala:  električno dizalo na užad bez posebne strojarnice
Nosivost dizala:  630 kg / 8 osoba ±3%
Brzina vožnje:  min. 0,9 - max. 1,1 m/s, frekvencijska regulacija
Visina dizanja:  6,68 m ±3%
Broj postaja:  3
Broj ulaza:  3 – ulazi sa iste strane
Vrsta upravljanja:  mikroprocesorsko, simpleks – sabirno,
požarni režim rada
Signalizacija na glavnoj postaji:
 optički signal potvrde prijema poziva, digitalni optički pokazivač položaja kabine i strelice smjera daljnje vožnje, zvučni signal dolaska kabine u stanicu
Signalizacija na ostalim postajama:
 optički signal potvrde prijema poziva digitalni optički pokazivač položaja kabine i strelice smjera daljnje vožnje, zvučni signal dolaska kabine u stanicu</t>
  </si>
  <si>
    <t>Izrada završnog sloja fasade okna dizala. U cijenu uključena skela.</t>
  </si>
  <si>
    <t>Opće napomene     
Sve radove izvesti prema opisima pojedinih stavki troškovnika i opisa pojedinih grupa radova. Ako neke stavke imaju nejasan i nedovoljan opis, onda svaki započeti opis pojedine stavke znači cjelokupnu izradu te stavke, to jest nabavu, dopremu materijala, sve prenose i prijevoze, izradu, skidanje oplate, zaštitu, njegovanje pojedinih elemenata po izradi i nakon ugradbe, kao i ostalo. Jediničnom cijenom potrebno je obuhvatiti sve elemente navedene kako slijedi :
a) izvođač radova dužan je prije početka radova provjeriti kote postojeċeg stanja terena u odnosu na relativnu kotu (0,00) kod svih ulaza i kod svih nutarnjih podnih ploča kao i za ulazne instalacije.
b) ukoliko se ukažu eventualne nejednakosti između projekta i stanja na gradilišta izvođač radova dužan je pravovremeno o tome pismeno izvjestiti investitora, projektanta i nadzornog inženjera te shodno s tim zatražiti potrebna objašnjenja.
c) sve mjere u projektima provjeriti na gradilištu,
d) svu potrebnu provjeru točnosti količina u dokaznici mjera i troškovniku vršiti bez posebne naplate to jest o trošku izvođača radova.
Ove opće napomene odnose se na radove dobave, dopreme i montaže dizala, a sve u cilju ostvarenja što lakših, bržih i efikasnijih vertikalnih transporta.</t>
  </si>
  <si>
    <t>DIZALO</t>
  </si>
  <si>
    <t>2.4.6.</t>
  </si>
  <si>
    <t>Demontaža i ponovna montaža dimnjaka na uličnom pročelju. U cijenu uključena demontaža dizalicom, skladištenje dimnjaka i ponovna montaža na predviđenu armiranobetonsku ploču. Dimnjak dimenzije 2,20x0,65x2,45 m.</t>
  </si>
  <si>
    <t xml:space="preserve">Planiranje dna svih iskopa za temeljnu ploču s točnošću +/- 2 cm, uključivo odsijecanje i izbacivanje viška iskopa. Obračun po m2 isplanirane površine. </t>
  </si>
  <si>
    <t xml:space="preserve">Dobava, transport i ugradnja tamponskog sloja šljunka  ispod temeljne ploče debljine 30 cm. Stavka uključuje vlaženje i strojno zbijanje do potrebne zbijenosti. Prije betoniranja potrebno je postići zbijenost od 40 MPa. Obračun po m3 ugrađenog tamponskog sloja. </t>
  </si>
  <si>
    <t>kutne lajsne</t>
  </si>
  <si>
    <t>2.9.2.</t>
  </si>
  <si>
    <t>Dobava i postava prijelaznih lajsna između keramičkih pločica i laminata. U cijenu uključen sav rad do pune gotovosti.</t>
  </si>
  <si>
    <t xml:space="preserve">- nadtemljne grede </t>
  </si>
  <si>
    <t>- podna ab ploča, d=12cm</t>
  </si>
  <si>
    <t>- podna ab ploča, d=16cm</t>
  </si>
  <si>
    <t>trakasti temelji</t>
  </si>
  <si>
    <t>podna ploča</t>
  </si>
  <si>
    <t>- a.b. zidovi, d=20 cm, beton</t>
  </si>
  <si>
    <t>-a.b. ploča, d=14 cm, beton</t>
  </si>
  <si>
    <t>- podna površina</t>
  </si>
  <si>
    <t>- sokl, h=6,0 cm</t>
  </si>
  <si>
    <t>- zidna površina</t>
  </si>
  <si>
    <t>- apartman 2</t>
  </si>
  <si>
    <t>- apartman 5</t>
  </si>
  <si>
    <t>Izvedba ostakljenih elementa od prozirnih  polikarbonatnih panela debljine 16 mm.</t>
  </si>
  <si>
    <t>Pažljiva demontaža i zbrinjavanje postojećeg pokrova od glinenog crijepa. U cijenu je uključena demontaža, utovar kompletnog pokrova sa svim elementima, te odvoz otpada na građevinsku deponiju uz plaćanje svih taksa i naknada.</t>
  </si>
  <si>
    <t>U cijenu uključiti iskop, utovar, deponiranje na parcelu te vraćanje na potrebnu novu poziciju, a za eventualni višak transport na deponiju i istovar.</t>
  </si>
  <si>
    <t>1.5.4.</t>
  </si>
  <si>
    <t>1.5.5.</t>
  </si>
  <si>
    <t>2.6.2.</t>
  </si>
  <si>
    <t>sokl</t>
  </si>
  <si>
    <t>- Pokrivna širina crijepa: 250 mm</t>
  </si>
  <si>
    <t>- Pokrivna dužina crijepa: 410 mm</t>
  </si>
  <si>
    <t>- Težina po komadu: 4,00 kg.</t>
  </si>
  <si>
    <t xml:space="preserve">Uključivo rubni polucrijepovi, crijep za strehu krova, podsljemeni crijep, završni ravni komadi uz oluk, elementi za odzračivanje krova. Sve prema uputama i tipskim elementima odabranog proizvođača pokrova za ventilirani krov. Svi rezani crjepovi moraju biti pričvršćeni i nepokretni, svi rubni crijepovi moraju biti pričvršćeni protiv vjetra. </t>
  </si>
  <si>
    <t>Polaganje s pokrivanjem u svemu prema uputama odabranog proizvođača. Pokrovna dužina (letvanje) 40,0 cm. Utrošak crijepa po m2 izvedene krovne površine iznosi u prosjeku 10 kom/m2.</t>
  </si>
  <si>
    <t>1.4.4.</t>
  </si>
  <si>
    <t>Dobava i pokrivanje sljemena i grebena krova iz utorenog crijepa odgovarajućim tipskim sljemenjacima i grebenima, uključujući sve potrebne tipske elemente (sljemeni crijep, sljemeno-grebena spojnica, završna sljemena pločica, sljemeno-grebena traka, metalni odzračni element s obje strane sljemena i grebena, podložna letva, čavli za pričvrrščivanje i sl.).</t>
  </si>
  <si>
    <t>KROVOPOKRIVAČKI RADOVI</t>
  </si>
  <si>
    <t>Prilikom polaganja pokrova treba se pridržavati pravila dobrog zanata. Naročitu pozornost treba posvetiti pokrivanju sljemena, grebena i krovnih uvala, koji su dijelovi i najsloženije krovne konstrukcije, a zbog kvalitetne zaštite nosive konstrukcije i građevine u cjelini. Tehnika polaganja ovisi o vrsti krovnog pokrova i specifična je za svaki pokrov, pa se pri radu treba koristiti sa uputstvima odabranog proizvođača, naročito kod novih vrsta pokrova i materijala.</t>
  </si>
  <si>
    <t>Izvoditelj je dužan na zahtjev investitora i nadzornog inženjera predočiti uzorke i prospekte za pojedine materijale koji se planiraju upotrijebiti, kao i predočiti njihove ateste o kvaliteti, izdane od ovlaštene organizacije.</t>
  </si>
  <si>
    <t>Prije početka pokrivanja krova sva limarija krova mora biti gotova i postavljena. Jedinična cijena obuhvaća sav rad, materijal, transport do gradilišta i sav horizontalan i vertikalan transport na gradilištu, te sav sitni spojni i pomoćni materijal.</t>
  </si>
  <si>
    <t>Napomena: dopušteno odstupanje u dimenzijama i težini crijepa iznosi +/- 5%.</t>
  </si>
  <si>
    <t>Izrada, dobava i ugradnja čelične pločevine u svrhu izrade nosive ploče dimnjaka sa svim ankerima, vijcima i spojnim sredstvima. U cijenu uključen sav potreban rad, materijal, montaža te transport. Obračun po kg postavljenog nosača.</t>
  </si>
  <si>
    <t>6.2.</t>
  </si>
  <si>
    <t>6.2.1.</t>
  </si>
  <si>
    <t>prodor do ø80 mm, zid debljine do 30 cm</t>
  </si>
  <si>
    <t>prodor do ø80 mm, zid debljine do 60 cm</t>
  </si>
  <si>
    <t>prodor do ø120 mm, zid debljine do 30 cm</t>
  </si>
  <si>
    <t>prodor do ø135 mm, zid debljine do 30 cm</t>
  </si>
  <si>
    <t>prodor do ø120 mm, zid debljine do 60 cm</t>
  </si>
  <si>
    <t>prodor do ø135 mm, zid debljine do 60 cm</t>
  </si>
  <si>
    <t>4.4.8.</t>
  </si>
  <si>
    <t xml:space="preserve">šlic vel. 6x6 cm </t>
  </si>
  <si>
    <t>prodor do ø60 mm, zid debljine do 30 cm</t>
  </si>
  <si>
    <t>prodor do ø60 mm, zid debljine do 60 cm</t>
  </si>
  <si>
    <t>Obračun po m2 izvedene ograde</t>
  </si>
  <si>
    <t>Jedinična cijena pojedine stavke uključuje kompletnu izradu, dostavu i montažu s okovom, bravom, ključevima, ostakljenjem, pragom, završnom obradom, opšavnim lajsnama, brtvama, odbojnicima, maskama i svim potrebnim materijalom za pričvršćenje, i sl. pa se isto neće posebno obračunavati u ostalim vrstama radova ovog troškovnika.</t>
  </si>
  <si>
    <t>2.6.3.</t>
  </si>
  <si>
    <t>2.6.4.</t>
  </si>
  <si>
    <t>2.6.5.</t>
  </si>
  <si>
    <t>2.6.6.</t>
  </si>
  <si>
    <t>2.6.7.</t>
  </si>
  <si>
    <t>2.4.7.</t>
  </si>
  <si>
    <t>2.6.8.</t>
  </si>
  <si>
    <t>2.6.9.</t>
  </si>
  <si>
    <t>2.8.3.</t>
  </si>
  <si>
    <t>2.09.</t>
  </si>
  <si>
    <t>Profili su iz ALU šesterokomornog profila sa prekinutim termičkim mostom, bijele boje.</t>
  </si>
  <si>
    <t>Profili su iz čeličnih profila sa prekinutim termičkim mostom, bijele boje.</t>
  </si>
  <si>
    <t>2.4.8.</t>
  </si>
  <si>
    <t>2.4.9.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</si>
  <si>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</si>
  <si>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</si>
  <si>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</si>
  <si>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</si>
  <si>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</si>
  <si>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</si>
  <si>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</si>
  <si>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</si>
  <si>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</si>
  <si>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</si>
  <si>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</si>
  <si>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</si>
  <si>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</si>
  <si>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</si>
  <si>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</si>
  <si>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</si>
  <si>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</si>
  <si>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</si>
  <si>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</si>
  <si>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</si>
  <si>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</si>
  <si>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</si>
  <si>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</si>
  <si>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2.4.35.</t>
  </si>
  <si>
    <t>Jedinična cijena pojedine stavke uključuje kompletnu izradu, dostavu i montažu s okovom, bravom, ključevima, ostakljenjem, pragom, završnom obradom, opšavnim lajsnama, unutarnjom drvenom klupčicom materijala i završne obrade kao i stolarija, brtvama, odbojnicima, maskama i svim potrebnim materijalom za pričvršćenje, i sl. pa se isto neće posebno obračunavati u ostalim vrstama radova ovog troškovnika.</t>
  </si>
  <si>
    <t>Demontaža cijelokupne drvene nosive konstrukcije krovišta. U cijenu stavke uključiti trošak izvedbe rasteretne konstrukcije i svih osiguranja konstrukcije za vrijeme zamjene dotrajalih dijelova, te sve dijelove vezane za ovu razgradnju, kao i upotrebu odgovarajuće skele. Kompletna demontaža uračunata u stavci, kao i sva potrebna osiguranja građevine kao cjeline i dijelova vezanih za ovu razgradnju. U cijenu stavke uračunat utovar i odvoz razgrađenog materijala (razvrstanog po vrstama) na najbližu odgovarajuću deponiju, kao i svi troškovi istovara i korištenja odgovarajuće deponije.  Obračun po m2 razvijene površine krova.</t>
  </si>
  <si>
    <t>Dobava i montaža metalnog samostojećeg komunikacijskog ormara dimenzija 600x800x2000mm (šxdxv) 42U uključivo s podnožjem, krovnom ventilacijskom pločom (2 ventilatora + termostat), 19" nosačima s prednje i stražnje strane, kanalom za vertikalno vođenje kabela, kaveznim maticama i vijcima s podloškom.</t>
  </si>
  <si>
    <t>5.6.12.</t>
  </si>
  <si>
    <t>5.6.13.</t>
  </si>
  <si>
    <t>5.6.14.</t>
  </si>
  <si>
    <t>5.6.15.</t>
  </si>
  <si>
    <t>2. TROŠKOVNIK OBRTNIČKIH RADOVA</t>
  </si>
  <si>
    <t>1. TROŠKOVNIK GRAĐEVINSKIH RADOVA</t>
  </si>
  <si>
    <t>Čišćenje podloge koja mora biti suha i čista te mehanički čvrsta. Ukloniti ostatke nevezanih dijelova i prašine, te vodom isprati konstrukciju. Višak vode mora površinski ispariti. Obračun je po m2.</t>
  </si>
  <si>
    <t>Utiskivanje alkalno otporne mrežice od staklenih vlakana zasićenih smolom na način da se mrežica ugradi dok je materijal još „svjež“, vlačne čvrstoće 45kN/m. Potrebno preklapanje mrežice barem 5cm na spojevima.</t>
  </si>
  <si>
    <t>Obračun po m1 montirane ograde visine 1,05 m.</t>
  </si>
  <si>
    <t>Stijena isporučena na gradilište sa zaštitnom folijom svih profila</t>
  </si>
  <si>
    <t>Stijena isporučen na gradilište sa zaštitnom folijom svih profila</t>
  </si>
  <si>
    <t>2.5.3.</t>
  </si>
  <si>
    <t>Dobava i ugradnja antivibracijskog podloška za vanjsku jedinicu dizalice topline raspona nosivosti do 300 kg</t>
  </si>
  <si>
    <t>2.8.4.</t>
  </si>
  <si>
    <t>Drveno krilo debljine 40 mm, obostrano laminirano. Drveni okov obostrani s mogučnošću otključavanja s vanjske strane u slučaju nužde. Materijal otporan na utjecaj vode, udarce i ogrebotine.</t>
  </si>
  <si>
    <t>Nabava materijala, transport, izrada i postava evakuacijskog stubišta u pocinčanoj čeličnoj izvedbi, sa čeličnim gazišta. Izvesti u svemu prema izvedbenom detalju. U cijenu uključen sav potreban rad, materijal te transport. Obračun po komadu izvedenog stubišta.</t>
  </si>
  <si>
    <t>2.11.</t>
  </si>
  <si>
    <t>OSTALO</t>
  </si>
  <si>
    <t>2.11.1.</t>
  </si>
  <si>
    <t>Nabava i postava uputa  za postupanje u slučaju nastanka požara. Plastificirana ploča s uputama dimenzija je 21 x 30 cm, a postavlja se na zid u prizemlje zajedničkog stubišta zgrade i po jedna ploča u svaki poslovni prostor zgrade.</t>
  </si>
  <si>
    <t>Nabava i postava plana evakuacije javne zgrade. Plan evakuacije sadrži točan tlocrt kata na kojem se postavlja. Plan evakuacije printan je u dimenzijama papira A3 i plastificiran te postavljen na zid na vidljivom mjestu.</t>
  </si>
  <si>
    <t xml:space="preserve"> - oznaka pristupačnosti za osobe u invalidskim kolicima</t>
  </si>
  <si>
    <t xml:space="preserve"> - oznaka pristupačnosti za slijepe osobe </t>
  </si>
  <si>
    <t xml:space="preserve"> - oznaka pristupačnosti za osobe koje se kreću s bijelim štapom i psom</t>
  </si>
  <si>
    <t xml:space="preserve"> - oznaka pristupačnosti za slabovidne osobe</t>
  </si>
  <si>
    <t xml:space="preserve"> - oznaka pristupačnosti za gluhe osobe i osobe oštećenog sluha</t>
  </si>
  <si>
    <t xml:space="preserve"> - oznaka pristupačnosti za slijepe osobe</t>
  </si>
  <si>
    <t>Sijanje travne smjese po planiranim i prethodno pripremljenim zemljanim površinama oko zgrade uz valjanje i odgovarajuću njegu do preuzimanja od strane investitora.</t>
  </si>
  <si>
    <t>2.11.2.</t>
  </si>
  <si>
    <t>2.11.3.</t>
  </si>
  <si>
    <t>2.11.4.</t>
  </si>
  <si>
    <t>2.11.5.</t>
  </si>
  <si>
    <t>2.11.6.</t>
  </si>
  <si>
    <t>Obračun po m2 neto površine.</t>
  </si>
  <si>
    <t>2.11.7.</t>
  </si>
  <si>
    <t>1.1.3.</t>
  </si>
  <si>
    <t>1.6.1.</t>
  </si>
  <si>
    <t>Dobava, nabava i ugradnja svog potrebnog materijala za izvedbu ravnog neprohodnog krova.</t>
  </si>
  <si>
    <t>Dobava premaza i premazivanje ploča od ekstrudiranog polistirena nakon gletanja sa polimer cementnom hidroizolacijom. U cijenu uključiti sve potrebne predradnje, sav potreban rad i materijal. Obračun po m2.</t>
  </si>
  <si>
    <t>2.4.33.</t>
  </si>
  <si>
    <t>2.4.34.</t>
  </si>
  <si>
    <t xml:space="preserve">- završno žbukanje špaleta prozora (armirano polimercementno ljepilo, impregnacijski premaz, završna silikatno-silikonska dekorativno-zaštitna žbuka) </t>
  </si>
  <si>
    <t>- završno žbukanje (armirano polimercementno ljepilo, impregnacijski premaz, završna silikatno-silikatno dekorativno-zaštitna žbuka)</t>
  </si>
  <si>
    <t>3.1.4.</t>
  </si>
  <si>
    <t>3.3.3.</t>
  </si>
  <si>
    <t>3.3.4.</t>
  </si>
  <si>
    <t>3.3.5.</t>
  </si>
  <si>
    <t xml:space="preserve"> VODOVOD, HIDRANTSKA MREŽA I ODVODNJE</t>
  </si>
  <si>
    <t xml:space="preserve">UKUPNO 3:  </t>
  </si>
  <si>
    <t>3. TROŠKOVNIK VODOVODA, HIDRANTSKA MREŽE I ODVODNJE</t>
  </si>
  <si>
    <t>3.1.1.1.</t>
  </si>
  <si>
    <t>3.1.1.2.</t>
  </si>
  <si>
    <t xml:space="preserve"> UKUPNO:</t>
  </si>
  <si>
    <t>3.1.2.1.</t>
  </si>
  <si>
    <t>3.1.2.2.</t>
  </si>
  <si>
    <t>3.1.2.3.</t>
  </si>
  <si>
    <t>3.1.2.4.</t>
  </si>
  <si>
    <t>3.1.2.5.</t>
  </si>
  <si>
    <t>3.1.2.6.</t>
  </si>
  <si>
    <t>3.1.2.7.</t>
  </si>
  <si>
    <t>beton donja ploča</t>
  </si>
  <si>
    <t>beton zidovi</t>
  </si>
  <si>
    <t>oplata</t>
  </si>
  <si>
    <t>beton gornja ploča</t>
  </si>
  <si>
    <t>oplata s podupiranjem</t>
  </si>
  <si>
    <t>gumene brtve za vodonepropusnost</t>
  </si>
  <si>
    <t>ljevanoželjezni poklopci nosivosti 250 kN dim.800x800 mm</t>
  </si>
  <si>
    <t>pocinčane čelične ljestve h=1,80 m</t>
  </si>
  <si>
    <t>armatura</t>
  </si>
  <si>
    <t>ispitivanje na vodonepropusnost</t>
  </si>
  <si>
    <t xml:space="preserve">nosivi sloj asfalt betona </t>
  </si>
  <si>
    <t>habajući sloj asfalt betona</t>
  </si>
  <si>
    <t>3.1.2.8.</t>
  </si>
  <si>
    <t>3.1.3.1.</t>
  </si>
  <si>
    <t>3.1.3.2.</t>
  </si>
  <si>
    <t>3.1.3.3.</t>
  </si>
  <si>
    <t>3.1.3.4.</t>
  </si>
  <si>
    <t>3.1.3.5.</t>
  </si>
  <si>
    <t>3.1.3.6.</t>
  </si>
  <si>
    <t>3.1.3.7.</t>
  </si>
  <si>
    <t>3.1.3.8.</t>
  </si>
  <si>
    <t>3.1.3.9.</t>
  </si>
  <si>
    <t>MDK – montažno demontažni komad DN 32 mm</t>
  </si>
  <si>
    <t>MDK – montažno demontažni komad DN 50 mm</t>
  </si>
  <si>
    <t>nepovratni ventil s prirubnicama DN 32 mm</t>
  </si>
  <si>
    <t>nepovratni ventil s prirubnicama DN 50 mm</t>
  </si>
  <si>
    <t>hvatač nečistoća DN 32 mm</t>
  </si>
  <si>
    <t>hvatač nečistoća DN 50 mm</t>
  </si>
  <si>
    <t>3.1.4.1.</t>
  </si>
  <si>
    <t>3.1.4.2.</t>
  </si>
  <si>
    <t>3.2.1.1.</t>
  </si>
  <si>
    <t>3.2.1.2.</t>
  </si>
  <si>
    <t>3.2.1.3.</t>
  </si>
  <si>
    <t>3.2.1.4.</t>
  </si>
  <si>
    <t>3.2.1.5.</t>
  </si>
  <si>
    <t>3.2.1.6.</t>
  </si>
  <si>
    <t>3.2.1.7.</t>
  </si>
  <si>
    <t>3.2.1.8.</t>
  </si>
  <si>
    <t>3.2.1.9.</t>
  </si>
  <si>
    <t>3.2.2.1.</t>
  </si>
  <si>
    <t>3.2.2.2.</t>
  </si>
  <si>
    <t>3.2.2.3.</t>
  </si>
  <si>
    <t>3.2.2.4.</t>
  </si>
  <si>
    <t>3.2.2.5.</t>
  </si>
  <si>
    <t>3.2.2.6.</t>
  </si>
  <si>
    <t>3.2.3.1.</t>
  </si>
  <si>
    <t>3.2.3.2.</t>
  </si>
  <si>
    <t>3.3.1.1.</t>
  </si>
  <si>
    <t>3.3.1.2.</t>
  </si>
  <si>
    <t>3.3.1.3.</t>
  </si>
  <si>
    <t>3.3.2.1.</t>
  </si>
  <si>
    <t>3.3.2.2.</t>
  </si>
  <si>
    <t>3.3.2.3.</t>
  </si>
  <si>
    <t>3.3.2.4.</t>
  </si>
  <si>
    <t>3.3.2.5.</t>
  </si>
  <si>
    <t>3.3.2.6.</t>
  </si>
  <si>
    <t>3.3.2.7.</t>
  </si>
  <si>
    <t>3.3.2.8.</t>
  </si>
  <si>
    <t>3.3.3.1.</t>
  </si>
  <si>
    <t>3.3.3.2.</t>
  </si>
  <si>
    <t>3.3.4.1.</t>
  </si>
  <si>
    <t>3.3.4.2.</t>
  </si>
  <si>
    <t>3.3.4.3.</t>
  </si>
  <si>
    <t>3.3.4.4.</t>
  </si>
  <si>
    <t>3.3.4.5.</t>
  </si>
  <si>
    <t>3.3.4.6.</t>
  </si>
  <si>
    <t>3.3.4.7.</t>
  </si>
  <si>
    <t>3.3.5.1.</t>
  </si>
  <si>
    <t>3.4.1.1.</t>
  </si>
  <si>
    <t>3.4.1.2.</t>
  </si>
  <si>
    <t>3.4.2.1.</t>
  </si>
  <si>
    <t>3.4.2.2.</t>
  </si>
  <si>
    <t>3.4.2.3.</t>
  </si>
  <si>
    <t>3.4.2.4.</t>
  </si>
  <si>
    <t>3.4.2.5.</t>
  </si>
  <si>
    <t>3.4.2.6.</t>
  </si>
  <si>
    <t>3.4.2.7.</t>
  </si>
  <si>
    <t>3.4.2.8.</t>
  </si>
  <si>
    <t>3.4.2.9.</t>
  </si>
  <si>
    <t>3.4.2.10.</t>
  </si>
  <si>
    <t>3.4.2.11.</t>
  </si>
  <si>
    <t>3.4.2.12.</t>
  </si>
  <si>
    <t>3.4.2.13.</t>
  </si>
  <si>
    <t>3.4.2.14.</t>
  </si>
  <si>
    <t>3.4.2.15.</t>
  </si>
  <si>
    <t>3.4.2.16.</t>
  </si>
  <si>
    <t>3.4.2.17.</t>
  </si>
  <si>
    <t>3.4.2.18.</t>
  </si>
  <si>
    <t>3.4.2.19.</t>
  </si>
  <si>
    <t>3.4.2.20.</t>
  </si>
  <si>
    <t>3.4.2.21.</t>
  </si>
  <si>
    <t>3.4.2.22.</t>
  </si>
  <si>
    <t>3.4.3.1.</t>
  </si>
  <si>
    <t>3.4.3.2.</t>
  </si>
  <si>
    <t>3.4.3.3.</t>
  </si>
  <si>
    <t>3.4.3.4.</t>
  </si>
  <si>
    <t>3.4.3.5.</t>
  </si>
  <si>
    <t>3.4.3.6.</t>
  </si>
  <si>
    <t>3.4.3.7.</t>
  </si>
  <si>
    <t>3.4.3.8.</t>
  </si>
  <si>
    <t>3.4.4.1.</t>
  </si>
  <si>
    <t>3.4.4.2.</t>
  </si>
  <si>
    <t>3.4.4.3.</t>
  </si>
  <si>
    <t>3.4.4.4.</t>
  </si>
  <si>
    <t>3.4.4.6.</t>
  </si>
  <si>
    <t>3.4.4.5.</t>
  </si>
  <si>
    <t>3.4.4.7.</t>
  </si>
  <si>
    <t>3.4.4.8.</t>
  </si>
  <si>
    <t>pocinčane čelične ljestve h=1,8 m</t>
  </si>
  <si>
    <t>z)</t>
  </si>
  <si>
    <t>nj)</t>
  </si>
  <si>
    <t xml:space="preserve">univerzalna mlaznica sa slavinom i univerzalnom glavom </t>
  </si>
  <si>
    <t>a1)</t>
  </si>
  <si>
    <t>a2)</t>
  </si>
  <si>
    <t>a3)</t>
  </si>
  <si>
    <t>b1)</t>
  </si>
  <si>
    <t>b2)</t>
  </si>
  <si>
    <t>c1)</t>
  </si>
  <si>
    <t>c2)</t>
  </si>
  <si>
    <t>c3)</t>
  </si>
  <si>
    <t>d1)</t>
  </si>
  <si>
    <t>d2)</t>
  </si>
  <si>
    <t>d3)</t>
  </si>
  <si>
    <t>e1)</t>
  </si>
  <si>
    <t>e2)</t>
  </si>
  <si>
    <t>e3)</t>
  </si>
  <si>
    <t>f1)</t>
  </si>
  <si>
    <t>f2)</t>
  </si>
  <si>
    <t>f3)</t>
  </si>
  <si>
    <t>g1)</t>
  </si>
  <si>
    <t>g2)</t>
  </si>
  <si>
    <t>g3)</t>
  </si>
  <si>
    <t>g4)</t>
  </si>
  <si>
    <t>h1)</t>
  </si>
  <si>
    <t>h2)</t>
  </si>
  <si>
    <t>h3)</t>
  </si>
  <si>
    <t>h4)</t>
  </si>
  <si>
    <t>h5)</t>
  </si>
  <si>
    <t>h6)</t>
  </si>
  <si>
    <t>i1)</t>
  </si>
  <si>
    <t>i2)</t>
  </si>
  <si>
    <t>j1)</t>
  </si>
  <si>
    <t>j2)</t>
  </si>
  <si>
    <t>WC školjka – konzolna</t>
  </si>
  <si>
    <t>WC školjka – invalid</t>
  </si>
  <si>
    <t xml:space="preserve">pisoar </t>
  </si>
  <si>
    <t xml:space="preserve">a) </t>
  </si>
  <si>
    <t>kutija za WC papir u listićima sa pričvrsnim, brtvenim i spojnim materijalom potrebnim za ugradnju</t>
  </si>
  <si>
    <t>kutija za papirnate ručnike sa pričvrsnim, brtvenim i spojnim materijalom potrebnim za ugradnju</t>
  </si>
  <si>
    <t>zidni držač i senzorska posuda za tekući sapun sa pričvrsnim, brtvenim i spojnim materijalom potrebnim za ugradnju</t>
  </si>
  <si>
    <t>osvježivač zraka sa pričvrsnim, brtvenim i spojnim materijalom potrebnim za ugradnju</t>
  </si>
  <si>
    <t>zidni držač i WC četka sa pričvrsnim, brtvenim i spojnim materijalom potrebnim za ugradnju</t>
  </si>
  <si>
    <t>posuda uputrijebljene ubruse kod umivaonika</t>
  </si>
  <si>
    <t xml:space="preserve">kanta za smeće u WC kabini </t>
  </si>
  <si>
    <t>4.5.</t>
  </si>
  <si>
    <t>4.3.1.1.</t>
  </si>
  <si>
    <t>4.3.1.2.</t>
  </si>
  <si>
    <t>4.3.1.3.</t>
  </si>
  <si>
    <t>4.3.1.4.</t>
  </si>
  <si>
    <t>4.3.1.5.</t>
  </si>
  <si>
    <t>4.3.2.1.</t>
  </si>
  <si>
    <t>4.3.2.2.</t>
  </si>
  <si>
    <t>4.3.2.3.</t>
  </si>
  <si>
    <t>4.3.2.4.</t>
  </si>
  <si>
    <t>4.3.2.5.</t>
  </si>
  <si>
    <t>4.3.2.6.</t>
  </si>
  <si>
    <t>4.3.2.7.</t>
  </si>
  <si>
    <t>4.3.2.8.</t>
  </si>
  <si>
    <t>4.3.2.9.</t>
  </si>
  <si>
    <t>4.3.2.10.</t>
  </si>
  <si>
    <t>4.3.2.11.</t>
  </si>
  <si>
    <t>4.3.2.12.</t>
  </si>
  <si>
    <t>4.3.2.13.</t>
  </si>
  <si>
    <t>4.3.2.14.</t>
  </si>
  <si>
    <t>4.3.2.15.</t>
  </si>
  <si>
    <t>4.3.2.16.</t>
  </si>
  <si>
    <t>4.3.2.17.</t>
  </si>
  <si>
    <t>4.3.2.18.</t>
  </si>
  <si>
    <t>4.3.2.19.</t>
  </si>
  <si>
    <t>4.3.2.20.</t>
  </si>
  <si>
    <t>4.3.2.21.</t>
  </si>
  <si>
    <t>4.3.2.22.</t>
  </si>
  <si>
    <t>4.3.2.23.</t>
  </si>
  <si>
    <t>4.3.3.1.</t>
  </si>
  <si>
    <t>4.3.3.2.</t>
  </si>
  <si>
    <t>4.3.3.3.</t>
  </si>
  <si>
    <t>4.3.3.4.</t>
  </si>
  <si>
    <t>4.3.3.5.</t>
  </si>
  <si>
    <t>4.3.3.6.</t>
  </si>
  <si>
    <t>4.3.3.7.</t>
  </si>
  <si>
    <t>4.3.3.8.</t>
  </si>
  <si>
    <t>4.3.3.9.</t>
  </si>
  <si>
    <t>4.3.3.10.</t>
  </si>
  <si>
    <t>4.3.3.11.</t>
  </si>
  <si>
    <t>4.3.3.12.</t>
  </si>
  <si>
    <t>4.3.3.13.</t>
  </si>
  <si>
    <t>4.3.3.14.</t>
  </si>
  <si>
    <t>4.3.3.15.</t>
  </si>
  <si>
    <t>4.3.3.16.</t>
  </si>
  <si>
    <t>4.3.3.17.</t>
  </si>
  <si>
    <t>4.3.3.18.</t>
  </si>
  <si>
    <t>4.3.3.19.</t>
  </si>
  <si>
    <t>4.3.3.20.</t>
  </si>
  <si>
    <t>4.3.3.21.</t>
  </si>
  <si>
    <t>4.3.4.1.</t>
  </si>
  <si>
    <t>4.3.5.1.</t>
  </si>
  <si>
    <t>4.3.5.2.</t>
  </si>
  <si>
    <t>4.3.5.3.</t>
  </si>
  <si>
    <t>4.3.5.4.</t>
  </si>
  <si>
    <t>4.3.5.5.</t>
  </si>
  <si>
    <t>4.3.5.6.</t>
  </si>
  <si>
    <t>4.3.5.7.</t>
  </si>
  <si>
    <t>4.3.6.1.</t>
  </si>
  <si>
    <t>4.3.6.2.</t>
  </si>
  <si>
    <t>4.3.6.3.</t>
  </si>
  <si>
    <t>4.3.6.4.</t>
  </si>
  <si>
    <t>4.3.6.5.</t>
  </si>
  <si>
    <t>4.3.6.6.</t>
  </si>
  <si>
    <t>4.3.6.7.</t>
  </si>
  <si>
    <t>4.3.6.8.</t>
  </si>
  <si>
    <t>4.3.6.9.</t>
  </si>
  <si>
    <t>4.3.6.10.</t>
  </si>
  <si>
    <t>4.3.7.1.</t>
  </si>
  <si>
    <t>4.3.7.2.</t>
  </si>
  <si>
    <t>4.3.7.3.</t>
  </si>
  <si>
    <t>4.3.7.4.</t>
  </si>
  <si>
    <t>4.3.7.5.</t>
  </si>
  <si>
    <t>4.3.7.6.</t>
  </si>
  <si>
    <t>4.3.7.7.</t>
  </si>
  <si>
    <t>4.3.7.8.</t>
  </si>
  <si>
    <t>4.3.8.1.</t>
  </si>
  <si>
    <t>4.3.8.2.</t>
  </si>
  <si>
    <t>4.3.8.3.</t>
  </si>
  <si>
    <t>4.3.8.4.</t>
  </si>
  <si>
    <t>4.3.8.5.</t>
  </si>
  <si>
    <t>4.3.8.6.</t>
  </si>
  <si>
    <t>4.3.8.7.</t>
  </si>
  <si>
    <t>4.3.8.8.</t>
  </si>
  <si>
    <t>4.3.8.9.</t>
  </si>
  <si>
    <t>4.3.8.10.</t>
  </si>
  <si>
    <t>4.3.8.11.</t>
  </si>
  <si>
    <t>4.3.8.12.</t>
  </si>
  <si>
    <t>4.3.8.13.</t>
  </si>
  <si>
    <t>4.3.8.14.</t>
  </si>
  <si>
    <t>4.3.8.15.</t>
  </si>
  <si>
    <t>4.3.8.16.</t>
  </si>
  <si>
    <t>4.3.8.17.</t>
  </si>
  <si>
    <t>4.3.9.</t>
  </si>
  <si>
    <t>4.3.9.1.</t>
  </si>
  <si>
    <t>4.3.9.2.</t>
  </si>
  <si>
    <t>4.3.9.3.</t>
  </si>
  <si>
    <t>Obračun po m1 ugrađenog uzemljivača.</t>
  </si>
  <si>
    <t>Obračun po m1 ugrađene trake.</t>
  </si>
  <si>
    <t>Obračun po m1 ugrađenog štitnika.</t>
  </si>
  <si>
    <t>Obračun po m3 ugrađenog i zbijenog materijala.</t>
  </si>
  <si>
    <t>Obračun po m3 stvarno izvršenog iskopa u sraslom stanju prema mjerama iz projekta.</t>
  </si>
  <si>
    <t>Obračun po m2 stvarno porušene površine asfaltiranog kolnika.</t>
  </si>
  <si>
    <t>Obračun po m1 izvršenog rezanja.</t>
  </si>
  <si>
    <t>4.4.9.</t>
  </si>
  <si>
    <t>4.4.10.</t>
  </si>
  <si>
    <t>4.4.11.</t>
  </si>
  <si>
    <t>4.4.12.</t>
  </si>
  <si>
    <t>4.4.13.</t>
  </si>
  <si>
    <t>4.4.14.</t>
  </si>
  <si>
    <t>4.4.15.</t>
  </si>
  <si>
    <t>4.4.16.</t>
  </si>
  <si>
    <t>4.4.17.</t>
  </si>
  <si>
    <t>4.4.18.</t>
  </si>
  <si>
    <t>4.4.19.</t>
  </si>
  <si>
    <t>4.4.20.</t>
  </si>
  <si>
    <t>4.4.21.</t>
  </si>
  <si>
    <t>4.5.1.</t>
  </si>
  <si>
    <t>4.5.2.</t>
  </si>
  <si>
    <t>4.5.3.</t>
  </si>
  <si>
    <t>4.5.4.</t>
  </si>
  <si>
    <t>4.5.5.</t>
  </si>
  <si>
    <t>4.5.6.</t>
  </si>
  <si>
    <t>4.5.7.</t>
  </si>
  <si>
    <t>4.5.8.</t>
  </si>
  <si>
    <t>4.5.9.</t>
  </si>
  <si>
    <t>5.1</t>
  </si>
  <si>
    <t>5.2</t>
  </si>
  <si>
    <t>5.3</t>
  </si>
  <si>
    <t>5.4</t>
  </si>
  <si>
    <t>5.5</t>
  </si>
  <si>
    <t>5.6</t>
  </si>
  <si>
    <t>5.7</t>
  </si>
  <si>
    <t>5.8</t>
  </si>
  <si>
    <t>5.9</t>
  </si>
  <si>
    <t>5.1.1</t>
  </si>
  <si>
    <t>5.1.2</t>
  </si>
  <si>
    <t>5.1.3</t>
  </si>
  <si>
    <t>5.1.4</t>
  </si>
  <si>
    <t>5.1.5</t>
  </si>
  <si>
    <t>5.1.6</t>
  </si>
  <si>
    <t>5.1.7</t>
  </si>
  <si>
    <t>5.1.8</t>
  </si>
  <si>
    <t>5.1.9.</t>
  </si>
  <si>
    <t>5.1.10.</t>
  </si>
  <si>
    <t>5.1.11.</t>
  </si>
  <si>
    <t>5.1.12.</t>
  </si>
  <si>
    <t>5.1.13.</t>
  </si>
  <si>
    <t>5.1.14.</t>
  </si>
  <si>
    <t>5.3.14.</t>
  </si>
  <si>
    <t>5.1.15.</t>
  </si>
  <si>
    <t>5.1.16.</t>
  </si>
  <si>
    <t>5.1.17.</t>
  </si>
  <si>
    <t>5.1.18.</t>
  </si>
  <si>
    <t>5.1.19.</t>
  </si>
  <si>
    <t>5.1.20.</t>
  </si>
  <si>
    <t>5.1.21.</t>
  </si>
  <si>
    <t>5.1.22.</t>
  </si>
  <si>
    <t>5.1.23.</t>
  </si>
  <si>
    <t>5.1.24.</t>
  </si>
  <si>
    <t>5.1.25.</t>
  </si>
  <si>
    <t>5.3.10.</t>
  </si>
  <si>
    <t>5.3.11.</t>
  </si>
  <si>
    <t>5.3.12.</t>
  </si>
  <si>
    <t>5.3.13.</t>
  </si>
  <si>
    <t>5.3.15.</t>
  </si>
  <si>
    <t>5.3.16.</t>
  </si>
  <si>
    <t>5.3.17.</t>
  </si>
  <si>
    <t>5.3.18.</t>
  </si>
  <si>
    <t>5.3.19.</t>
  </si>
  <si>
    <t>5.3.20.</t>
  </si>
  <si>
    <t>5.3.21.</t>
  </si>
  <si>
    <t>5.3.22.</t>
  </si>
  <si>
    <t>5.3.23.</t>
  </si>
  <si>
    <t>5.3.24.</t>
  </si>
  <si>
    <t>5.3.25.</t>
  </si>
  <si>
    <t>5.3.26.</t>
  </si>
  <si>
    <t>5.3.27.</t>
  </si>
  <si>
    <t>5.3.28.</t>
  </si>
  <si>
    <t>5.3.29.</t>
  </si>
  <si>
    <t>5.3.30.</t>
  </si>
  <si>
    <t>5.3.31.</t>
  </si>
  <si>
    <t>5.3.32.</t>
  </si>
  <si>
    <t>5.3.33.</t>
  </si>
  <si>
    <t>5.3.34.</t>
  </si>
  <si>
    <t>5.3.35.</t>
  </si>
  <si>
    <r>
      <t xml:space="preserve">Dobava i ugradnja toplinske izolacije cjevovoda </t>
    </r>
    <r>
      <rPr>
        <sz val="11"/>
        <color theme="1"/>
        <rFont val="Calibri"/>
        <family val="2"/>
        <charset val="238"/>
        <scheme val="minor"/>
      </rPr>
      <t>ogrjevnog</t>
    </r>
    <r>
      <rPr>
        <sz val="11"/>
        <color theme="1"/>
        <rFont val="Calibri"/>
        <family val="2"/>
        <scheme val="minor"/>
      </rPr>
      <t xml:space="preserve"> medija, s fleksibilnim crijevima od spužvastog materijala na bazi sintetičkog kaučuka (elastomer), zatvorene ćelijaste strukture, s pokrovom od polietilenske folije, slijedećih svojstava
- koeficijent otpora difuziji vodene pare:  m = 3000
- vodljivost                                     l = 0,038 W/mK
- debljina                                       s=13 mm
za cijevi:</t>
    </r>
  </si>
  <si>
    <t>5.3.36.</t>
  </si>
  <si>
    <t>5.3.37.</t>
  </si>
  <si>
    <t>5.3.38.</t>
  </si>
  <si>
    <t>5.3.39.</t>
  </si>
  <si>
    <t>5.3.40.</t>
  </si>
  <si>
    <t>5.3.41.</t>
  </si>
  <si>
    <t>5.3.42.</t>
  </si>
  <si>
    <t>5.3.43.</t>
  </si>
  <si>
    <t>5.3.44.</t>
  </si>
  <si>
    <t>5.3.45.</t>
  </si>
  <si>
    <t>5.3.46.</t>
  </si>
  <si>
    <t>5.3.47.</t>
  </si>
  <si>
    <t>5.3.48.</t>
  </si>
  <si>
    <t>5.5.10.</t>
  </si>
  <si>
    <t>5.5.11.</t>
  </si>
  <si>
    <t>5.5.12.</t>
  </si>
  <si>
    <t>5.5.13.</t>
  </si>
  <si>
    <t>5.5.14.</t>
  </si>
  <si>
    <t>5.5.15.</t>
  </si>
  <si>
    <t>5.5.16.</t>
  </si>
  <si>
    <t>5.5.17.</t>
  </si>
  <si>
    <t>5.7.</t>
  </si>
  <si>
    <t>5.7.1.</t>
  </si>
  <si>
    <t>5.7.2.</t>
  </si>
  <si>
    <t>5.7.3.</t>
  </si>
  <si>
    <t>5.7.4.</t>
  </si>
  <si>
    <t>5.7.5.</t>
  </si>
  <si>
    <t>5.7.6.</t>
  </si>
  <si>
    <t>5.7.7.</t>
  </si>
  <si>
    <t>5.7.8.</t>
  </si>
  <si>
    <t>5.7.9.</t>
  </si>
  <si>
    <t>5.7.10.</t>
  </si>
  <si>
    <t>5.8.</t>
  </si>
  <si>
    <t>5.8.1.</t>
  </si>
  <si>
    <t>5.8.2.</t>
  </si>
  <si>
    <t>5.8.3.</t>
  </si>
  <si>
    <t>5.8.4.</t>
  </si>
  <si>
    <t>5.8.5.</t>
  </si>
  <si>
    <t>5.8.6.</t>
  </si>
  <si>
    <t>5.8.7.</t>
  </si>
  <si>
    <t>5.8.8.</t>
  </si>
  <si>
    <t>5.8.9.</t>
  </si>
  <si>
    <t>5.8.10.</t>
  </si>
  <si>
    <t>5.8.11.</t>
  </si>
  <si>
    <t>5.8.12.</t>
  </si>
  <si>
    <t>5.8.13.</t>
  </si>
  <si>
    <t>5.8.14.</t>
  </si>
  <si>
    <t>5.8.15.</t>
  </si>
  <si>
    <t>5.8.16.</t>
  </si>
  <si>
    <t>5.8.17.</t>
  </si>
  <si>
    <t>5.8.18.</t>
  </si>
  <si>
    <t>5.8.19.</t>
  </si>
  <si>
    <t>5.9.</t>
  </si>
  <si>
    <t>5.9.1.</t>
  </si>
  <si>
    <t>5.9.2.</t>
  </si>
  <si>
    <t>5.9.3.</t>
  </si>
  <si>
    <t>5.9.4.</t>
  </si>
  <si>
    <t>5.9.5.</t>
  </si>
  <si>
    <t>5.9.6.</t>
  </si>
  <si>
    <t>5.9.7.</t>
  </si>
  <si>
    <t>5.9.8.</t>
  </si>
  <si>
    <t>5.9.9.</t>
  </si>
  <si>
    <t>5.9.10.</t>
  </si>
  <si>
    <t>5.9.11.</t>
  </si>
  <si>
    <t>5.9.12.</t>
  </si>
  <si>
    <t>5.9.13.</t>
  </si>
  <si>
    <t>5.9.14.</t>
  </si>
  <si>
    <t>5.9.15.</t>
  </si>
  <si>
    <t>5.9.16.</t>
  </si>
  <si>
    <t>5.9.17.</t>
  </si>
  <si>
    <t>6.1.</t>
  </si>
  <si>
    <t>6.1.1.</t>
  </si>
  <si>
    <t>6.1.2.</t>
  </si>
  <si>
    <t>6.1.3.</t>
  </si>
  <si>
    <t>6.1.4.</t>
  </si>
  <si>
    <t>6.1.5.</t>
  </si>
  <si>
    <t>6.1.6.</t>
  </si>
  <si>
    <t>Demontaža letvi dvostrešnog krovišta, dasaka i hidroizolacijske folije. Kompletna demontaža uračunata u stavci, kao i sva potrebna osiguranja građevine kao cjeline i dijelova vezanih za ovu razgradnju. U cijenu stavke uračunat utovar i odvoz razgrađenog materijala (razvrstanog po vrstama) na najbližu odgovarajuću deponiju, kao i svi troškovi istovara i korištenja odgovarajuće deponije. Za obračun uzeta površina po kosini.</t>
  </si>
  <si>
    <t>Izrada otvora u nosivim zidovima unutar objekta te uklanjanje nenosivih zidova unutar objekta, sa utovarom i odvozom na deponij. Stavka obuhvaća ručni rad sa ručnim alatom, sve potrebno podupiranje i izvođenje potrebnih ležajeva za betoniranje greda i nadvoja. U cijenu stavke uračunat sav potreban rad, alat, mehanizacija te  utovar, odvoz i istovar na deponij građevnog materijala na udaljenost do 10 km, a koju osigurava izvođač. Obračun po m3 uklonjenog materijala.</t>
  </si>
  <si>
    <t>Pažljivo uklanjanje postojeće a.b. ploče prizemlja radi novih konstrukcijskih uvjeta dograđenih dijelova sa utovarom i odvozom na deponij. U cijenu stavke uračunat sav potreban rad, mehanizacija i alat,  utovar, odvoz i istovar na deponij građevnog materijala na udaljenost do 10 km, a koju osigurava izvođač. Obračun po m3 uklonjenog materijala.</t>
  </si>
  <si>
    <t>Demontaža postojeće međukatne konstrukcije 1. kata (drveni grednik sa svim slojevima), a prije izvođenja nove međukatne konstrukcije. Stavka obuhvaća sav potreban rad, mehanizacija i alat,  utovar, odvoz i istovar na deponij građevnog materijala na udaljenost do 10 km, a koju osigurava izvođač. Obračun po m2 uklonjenog materijala.</t>
  </si>
  <si>
    <t xml:space="preserve">Planiranje dna svih iskopa s točnošću +/- 2 cm, uključivo odsijecanje i izbacivanje viška iskopa. Obračun po m2 isplanirane površine. </t>
  </si>
  <si>
    <t>Dobava, transport i ugradnja tamponskog sloja šljunka debljine 30 cm ispod podne ploče. Stavka uključuje strojno zbijanje do zbijenosti od minimalno 50 MPa. Obračun po m3 ugrađenog tamponskog sloja u zbijenom stanju.</t>
  </si>
  <si>
    <t>Nanošenje sanacijske žbuke na visinu od 1 m u prizemlju starog dijela zgrade. Temeljna žbuka s porama, granulacijom &lt; 5,00 mm, visoki udio zračnih pora i vrlo propusna za vodenu paru, velika sposobnost za preuzimanje soli. Strojno obradiva i prikladna za vrlo velike debljine žbuke. Sve podloge moraju biti čvrste, suhe, nesmrznute i obrađene špricom. Nanositi u slojevima maksimalne debljine do 20 mm.</t>
  </si>
  <si>
    <t>Soboslikarsko-ličilački radovi novoizvedenih gips-kartonskih obloga.</t>
  </si>
  <si>
    <t xml:space="preserve">UKUPNO 4.4:  </t>
  </si>
  <si>
    <t xml:space="preserve">UKUPNO 4.1, 4.2, 4.3:  </t>
  </si>
  <si>
    <t xml:space="preserve">UKUPNO 4.5:  </t>
  </si>
  <si>
    <t xml:space="preserve">UKUPNO 5:  </t>
  </si>
  <si>
    <t xml:space="preserve">UKUPNO 6:  </t>
  </si>
  <si>
    <t>Dobava materijala, transport i postava letava dimenzije 5/4 cm i kontraletava dim. 5/3 cm za postavu pokrova. Kontra letve se postavljaju tako da se dobije zračni prostor između pokrova i armirane folije. Stavka obuhvača kompetan rad i materijal te sva potrebna spojna sredstva.  Obračun po m2 razvijene površine krova. Razmak letava prema uputama proizvođača pokrova.</t>
  </si>
  <si>
    <t xml:space="preserve"> - vodotijesnost
 - zrakotijesnost
 - toplinsku vodljivost
 - zvučnu izolaciju
 - vodoupojnost
 - postojanost boja                                               - zvučnu izolaciju
 - statiku stijene                             </t>
  </si>
  <si>
    <t xml:space="preserve">- HRN S.B.D1.009 ili jednakovrijedno – vučeni crijepovi od gline </t>
  </si>
  <si>
    <t>- HRN S.B.D1.010. ili jednakovrijedno – prešani crijepovi od gline</t>
  </si>
  <si>
    <t>Dobava i ugradnja:
Kombinirani razdjeljivač/sabirnik kotlovnice za krugove grijanja duljine 1200 mm izrađen iz čeličnih cijevi  s prirubničkim i navojnim priključcima za manometar, termometar i priključkom za punjenje instalacije, antikorozivno zaštičen izvana temeljnom bojom.
2 kruga  + primarni krug</t>
  </si>
  <si>
    <t>Strojni (80%) i ručni (20%) iskop u materijalu III kategorije za temeljnu ploču dizala. Dubina iskopa do 2,0 m. Iskop vršiti pravilnim odsjecanjem vertikalnih stranica. Stavka obuhvaća i utovar, odvoz i istovar na deponij građevnog materijala na udaljenost do 10 km, a koju osigurava izvođač.</t>
  </si>
  <si>
    <t>Ukupna visina zgrade od najniže kote okolnog terena do vijenca zgrade iznosi 7,20 m.</t>
  </si>
  <si>
    <t>Nanošenje dvokomponentnog morta visoke duktilnosti koji je posebno namijenjen za konstrukcijsko ojačanje ziđa, tlačne čvrstoće 15MPa, prionjivosti na podlogu &gt; 0,8MPa i modula elastičnosti 8000MPa, u debljini 5mm. Obračun je po m2.</t>
  </si>
  <si>
    <t>Kod izvođenja radova izvođač je dužan upotrijebiti sve potrebne mjere za zaštitu i sigurnost radnika. Kod davanja ponuda, gospodarski subjekt mora za svaku stavku troškovnika ukalkulirati sav potreban materijal za osiguranje, podupiranje, izradu radnih skela, osiguranje i regulaciju prometa i razupiranje rovova, u slučaju kad to nije posebno naznačeno pojedinom stavkom troškovnika.</t>
  </si>
  <si>
    <t>Obračun svih radova mora se vršiti prema stvarno izvedenim i uredno dokumentiranim količinama potvrđenim od nadzornog inženjera.</t>
  </si>
  <si>
    <t>Sve izmjene u projektu, opisu radova mogu uslijediti samo uz suglasnost projektanta i po odobrenju investitora.</t>
  </si>
  <si>
    <t>Dobava i montaža stop-ventila za tlak do 5 bar, bez ugrađenog propuštanja. 
U cijeni montažni i brtveni materijal.</t>
  </si>
  <si>
    <t>Dobava i montaža plinskih bešavnih čeličnih cijevi prema DIN 2448 ili jednakovrijedno s dodatkom na lukove, redukcije, odreske, zavarivački materijal i ovjesni materijal dimenzija</t>
  </si>
  <si>
    <t>Dobava i montaža plinskih bešavnih čeličnih cijevi prema DIN 2448 ili jednakovrijedno s dodatkom na koljena, lukove, odreske, zavarivački materijal i ovjesni materijal dimenzija</t>
  </si>
  <si>
    <t>Dimovodni sustav za odvod dimnih plinova i dobavu sviježeg zraka za sagorijevanje, izrađen od aluminija i plastike. Usis zraka za izgaranje i odvod dimnih plinova kroz koncentričnu cijev 80/125.
Sastoji se od:
- Fazonski komad s mjernim priključkom
- Adapter s prilagodljivom dužinom L=315-440, 1 kom 
- Zrakodimovodna cijev 80/125 L=2 m ,2 kom 
- Zidni držači vertikalnog zrakodimovoda 80/125, 2 kom
- Završna zrakodimovodna cijev 80/125 za ravni krov, 1 kom 
- zaštitna aluminijska obloga koja se ugrađuje na z/d cijev koja se vodi na dohvat ruke L=2,0 m - kom 1</t>
  </si>
  <si>
    <t>Dobava i ugradnja:
Izolacije kombiniranog razdjelnika/sabirnika, izolacijom s parnom branom koja ima zatvorene ćelije s otporom difuziji vodene pare µ =10000, koja pri izgaranju ne stvara otrovni plin i samogasiva je, klase B1 ili jednakovrijedno, uključivo ljepilo i spojne trake.</t>
  </si>
  <si>
    <t>Ventili za hidrauličko balansiranje sa proporcionalnom karakteristikom prigušenja, sa mjernim priključcima na instrument za podešavanje protoka, opremljeni ručnim kolom sa numeričkom digitalnom skalom za predpodešavanje i mogućnosti blokiranja podešenog položaja. Stavka obvezno uključuje jednokratno podešavanje protoka pomoću originalnog mjernog instrumenta, i izradu zapisnika o postignutim protocima. Ventili su sa priključkom na prirubnicu, PN 16,  s protuprirubnicama.</t>
  </si>
  <si>
    <t xml:space="preserve">Dobava i ugradnja prolaznog zapornog ventila, sa protuprirubnicama, zajedno sa brtvenim, spojnim i montažnim materijalom </t>
  </si>
  <si>
    <t xml:space="preserve">Dobava i ugradnja prolaznog zapornog ventila, sa navojnim spojem, zajedno sa brtvenim, spojnim i montažnim materijalom </t>
  </si>
  <si>
    <t xml:space="preserve">Dobava i ugradnja nepovratnog ventila, sa navojnim spojem, zajedno sa brtvenim, spojnim i montažnim materijalom </t>
  </si>
  <si>
    <t xml:space="preserve">Dobava i ugradnja nepovratnog ventila, sa protuprirubnicama, zajedno sa brtvenim, spojnim i montažnim materijalom </t>
  </si>
  <si>
    <t xml:space="preserve">Dobava i ugradnja ventila za punjenje i praženjenje, sa navojnim spojem, zajedno sa brtvenim, spojnim i montažnim materijalom </t>
  </si>
  <si>
    <t>Ionski omekšivac vode s ručnim upravljanjem, s jednim ionskim filterom, kapaciteta 0,5-1 m3/h, karakteristike filtera 150 m3°dH. Omekšivac se sastoji od ionskog filtera s posudom za sol, cjevovoda, armature, vodomjera te punjenjem ionskom masom  i kvarcnim pijeskom. Uz omekšivac se isporucuje indikator za ispitivanje ostatne tvrdoce omekšane vode sa svim
spojnim cjevovodom, filterom za vodu, mjeračem
protoka, zaporni ventili 1/2", nepovratni ventil 1/2" te svim potrebnim spojnim i montažnim materijalom.</t>
  </si>
  <si>
    <t xml:space="preserve">Dobava i ugradnja ventila sa zaštitom protiv zatvaranja, sa navojnim spojem, zajedno sa brtvenim, spojnim i montažnim materijalom </t>
  </si>
  <si>
    <t>Protupožarno brtvljenje cjevovoda koji prolazi između požarnih sektora. U cijenu uključiti sav potreban materijal i rad.</t>
  </si>
  <si>
    <t>Solarna armaturna grupa za sustave do 20m2, protoka 1-20 l/min. Ugrađena energetski učikovita pumpa. Moguća  regulacija promjenjivog protoka. Ugrađen kuglasti ventil s termometrom i nepovratnim ventilom, sigurnosni ventil 6 bar, manometar, fleksibilna cijev od plemenitog čelika za spoj ekspanzione posude, slavina za punjenje i pražnjenje sustava, podstanica u toplinskoj izolaciji.</t>
  </si>
  <si>
    <t>Protupožarno brtvljenje cjevovoda koji prolazi između požarnih sektora, kalsom otpornosti EI90 ili jednakovrijedno. U cijenu uključiti sav potreban materijal i rad.</t>
  </si>
  <si>
    <t>Čelične bešavne cijevi,  s cijevnim lukovima i ostalim fazonskim komadima, fitinzima, T-komadima i redukcijama, 
dimenzije:</t>
  </si>
  <si>
    <t>Protupožarno brtvljenje cjevovoda koji prolazi između požarnih sektora, kalsom otpornosti EI90 ili jednakovrijedno. U cijenu uključiti sav potreban materijal i rad. Za dimenziju cijevi:</t>
  </si>
  <si>
    <t>Dobava i montaža ručne regulacijske zaklopke za ugradnju na ventilacijski kanal, s regulacijskim pločicama za regulaciju protoka zraka s ključem za podešavanje i obujmicama s gumenim brtvenim prstenom. Namjenjena za horizontalnu ili vertikalnu ugradnju u cilindrične kanale.</t>
  </si>
  <si>
    <t>Dobava i montaža protupožarne zaklopke sa EM pogonom za ugradnju na ventilacijski kanal, klase otpornosti EI90 ili jednakovrijedno. Namjenjena za ugradnju u cilindrične kanale.</t>
  </si>
  <si>
    <t xml:space="preserve">Dobava i ugradnja centralnog vakuumskog uređaja: 
1. Snaga uređaja 1.590 W
2. Faza turbine n° 3
3. Strujna zaštita IP45² ili jednakovrijedno
4. Usisna snaga 374 mbar
5. Filter - polyester 12.300 cm² sa neskidivim vijkom
6. Spremnik - 22 litre
7. Indikacija na uređaju: prigušenje filtra, popunjenost 
    spremnika, upozorenja,..
8. Elektroničko osiguranje uređaja u slučaju uzastopnog pokretanja i zaustavljanja rada uređaja, zaborava gašenja sustava (neprekidan rad na jednoj usisnoj utičnici duži od 30 minuta - pretpostavlja se da je sustav ostao slučajno uključen)
U cijeni rada uračunato je postavljanje uređaja na instalaciju usisa i ispuha, te povezivanje na mrežu signalne struje. Puštanje uređaja u rad, predaja atesta, upustva i garancije.                                                               (Napomena: u cijeni nije sadržama izvedba elektro instalacije - postavljanje elektro utičnice i ožičenja te osigurača u razvodnom strujnom ormaru).                                                                         </t>
  </si>
  <si>
    <t>Nacrti i ovaj troškovnik čine cjelinu projekta. Izvođač je dužan proučiti sve gore navedene dijelove projekta, te u slučaju nejasnoća tražiti objašnjenja od naručitelja, odnosno iznijeti svoje primjedbe. Nepoznavanje grafičkog dijela projekta neće se prihvatiti kao razlog za povišenje jediničnih cijena ili greške u izvedbi.</t>
  </si>
  <si>
    <t xml:space="preserve">Prije početka radova izvođač je dužan pažljivo pročitati kompletan tekst općih uvjeta uz troškovnik, općih i posebnih uvjeta uz svaku grupu radova, tekst samog troškovnika i ostale dijelove tehničke dokumentacije. </t>
  </si>
  <si>
    <t>Izvoditelj je dužan provesti kontrolu dostavljene mu projektno tehničke dokumentacije u smislu točnosti, tehničke ispravnosti, izvedivosti i međusobne usklađenosti. Izvoditelj radova dužan je prije početka radova prekontrolirati sve kote, te mjere iz nacrta provjeriti u naravi. Svu kontrolu vrši bez posebne naplate. Naknadno pozivanje na manjkavost projektno-tehničke dokumentacije ili opisa u troškovniku neće se uzeti u obzir, niti smatrati razlogom za produženje roka izvedbe, a niti će se priznati bilo kakva razlika u cijeni s tog naslova.</t>
  </si>
  <si>
    <t>Stavka uključuje sljemenjake kao i sve ostale fazonske komade.</t>
  </si>
  <si>
    <t>Demontaža postojećih zidova na granici parcele  sa susjednom radi ostvarenja uvjeta novih zidova prema projektnoj dokumentaciji sa utovarom i odvozom na deponij. Stavka obuhvaća strojni i ručni rad. U cijenu stavke uračunat sav potreban rad, mehanizacija i alat,  utovar, odvoz i istovar na deponij građevnog materijala na udaljenost do 10 km, a koju osigurava izvođač. Obračun po m3 uklonjenog materijala.</t>
  </si>
  <si>
    <t>Svi upotrebljeni materijali za izvedbu zidarskih radova moraju odgovarati gore spomenutim standardima ili jednakovrijedno i HRN-u ili jednakovrijedno. Posebno se skreće pažnja da izvođač mora prije izvedbe izvršiti pregled podloge te prodora u zidu prema nacrtu u prisutnosti nadzornog inženjera, voditi računa o uzidavanju pojedinih građ. elemenata, te upisati napomenu u građevinski dnevnik, kako ne bi kasnije došlo do naknadnih radova. Navedene radnje uključene su u jediničnu cijenu.</t>
  </si>
  <si>
    <t>Posebno se ne naplaćuje ni zatvaranje (žbukanje šliceva, žljebova i sl.) iza položene instalacije. Zazidavanje (zatvaranje) žljebova u zidovima ostavljenih za instalacije kanalizacije i grijanja nakon izvođenja tih instalacija, opekom, rabicom ili na drugi način, ne plaća se posebno, ukoliko troškovnikom nije posebno propisano.</t>
  </si>
  <si>
    <t>Zidanje  zidova zgrade  šupljom blok opekom,  debljine  (maks. λ= 0,42 W/m²K)  u produžnom cementnom mortu MM-25 ili jednakovrijedno. Obračunati prema stvarno ugrađenim količinama. U jediničnoj cijeni sadržan je rad, materijal, skela za zidanje i potrebna zaštita, te sve ostalo potrebno za potpuno dovršenje rada.</t>
  </si>
  <si>
    <t xml:space="preserve">Stavka uključuje sve potrebno za dovršenje rada, zaštite stolarije i ostalih fasadnih elemenata prilikom bojanja, te razna čišćenja tijekom izvođenja radova do pune gotovosti i funkcionalnosti stavke. </t>
  </si>
  <si>
    <t xml:space="preserve">Stavku izvesti do pune gotovosti i funkcionalnosti stavke. </t>
  </si>
  <si>
    <t>Izvođač radova mora za sve materijale koje će upotrijebiti za izvedbu izolacije pribaviti odgovarajuće ateste ne starije od 6 mjeseci i dostaviti ih nadzornom inženjeru na uvid. Hidroizolaciju, toplinsku ili zvučnu izolaciju treba izvoditi točno prema specifikaciji radova, uputama, preporukama proizvođača, kao i prema tehničkim uvjetima izvođenja ili jednakovrijedno.</t>
  </si>
  <si>
    <t>U cijenu stavke uključena je tehnološka razrada svih detalja, priprema podloga, čišćenje zaprljanih podloga vodom pod tlakom i sredstvima / impregnacijama koja propisuje proizvođač, dobava i ugradnja svih opisanih materijala i elemenata, alat i mehanizacija, troškovi radne snage za rad propisan troškovnikom, troškovi vertikalnog i horizontalnog prijenosa, postava i skidanje potrebne radne skele sa zaštitnom tkaninom, troškovi deponiranja materijala i alata te čišćenje po završetku rada, odvoz i zbrinjavanje smeća, troškove popravke nastalih zbog nepažljive izvedbe ili učinjene štete drugim izvođačima, troškovi zaštite na radu, troškovi atestiranja.</t>
  </si>
  <si>
    <t>- trajno zrakonepropusno ljepljenje parne brane - ojačane polietilenske folije, koja se ugrađuje s toplije strane toplinske izolacije. Tehnički parametri: relativni otpor difuziji vodene pare Sd≥35 i paropropusnost  µ≥200.000 prema HRN EN 1931 ili jednakovrijedno. Parna brana se postavlja po cijeloj površini s preklopom od 10-15  cm. Obvezna primjena specijalnih traka za spajanje preklopa parnih brana te brtvljenje spojeva između parnih brana i bočnih zidova trakama i uputstvima odabranog proizvođača.</t>
  </si>
  <si>
    <t>Obračun po m2 izvedene površine stropa do pune gotovosti i funkcionalnosti stavke.</t>
  </si>
  <si>
    <t xml:space="preserve">Dobava materijala, transport i izrada  hidroizolacije podova u prizemlju s dvije varene trake. Prva traka se lijepi i veže na očišćenu i zaglađenu betonsku podlogu koja je prethodno premazana hladnim bitumeskim premazom za bolje prianjanje. Preklopi trake od 10 cm. Trake se vare po cijeloj površini. Drugi sloj trake stavlja se preko prvog tako da se sredina drugog sloja nalazi točno iznad spoja prvog sloja. Obračunati prema stvarno ugrađenim količinama. Uključen sav rad, materijal te sve potrebno za potpuno dovršenja rada. </t>
  </si>
  <si>
    <t>sa svim elementima te spojnim i pričvrsnim materijalom, do pune gotovosti i funkcionalnosti oluka.</t>
  </si>
  <si>
    <t>sa svim elementima te spojnim i pričvrsnim materijalom, do pune gotovosti i funkcionalnosti žljeba.</t>
  </si>
  <si>
    <t xml:space="preserve">U cijenu uključiti sav ostali pomoćni, spojni i pričvrsni materijal, te sva potrebna podešavanja i prilagođavanja do pune funkcionalnosti i gotovosti stavke. Sve točne mjere uzimati na licu mjesta. </t>
  </si>
  <si>
    <t>Svi elementi moraju biti izrađeni od DUŽINSKI LAMELIRANOG TROSLOJNOG DRVA SMREKE I. KLASE ili jednakovrijedno. Drvo prema normi UNI En 204 ili jednakovrijedno.</t>
  </si>
  <si>
    <t xml:space="preserve">Pante izvesti od aluminijskih ekstruzija, opremljenih  vlaknima od sintetičkih materijala visokog koeficijenta trenja s nehrđajućim čeličnim klinovima i vijcima. </t>
  </si>
  <si>
    <t>Investitoru se predaje gotov rad tj. montirani (ugrađeni),ostakljeni element, brtvljen po obodu te sa svim pokrovnim lajsnama i izvana i iznutra.</t>
  </si>
  <si>
    <t xml:space="preserve">Upotrebljeni materijali moraju zadovoljavati odgovarajuće propise i hrvatske standarde ili jednakovrijedno. </t>
  </si>
  <si>
    <t>Sve prema tehničkom propisu za prozore i vrata (NN 69/2006) ili jednakovrijedno.</t>
  </si>
  <si>
    <t xml:space="preserve">Materijal: smreka I. klase ili jednakovrijedno, troslojno lamelirano dužinski spajano drvo. Stijene visine &lt; 250 cm obavezno upotrijebiti profil statičke dubine min 68 mm. </t>
  </si>
  <si>
    <t>Izrada dostava i montaža s ugradbom drvenih neprovidnih vrata u zidarskom otvoru 202X285cm.</t>
  </si>
  <si>
    <t>U cijeni sve sa potrebnim materijalom za montažu, transport do gradilišta, ugradnja, navedenim ostakljenjem i profilom prozora, brtvama, sa svim potrebnim okovom, opšavom, pokrovnim letvama, obradom spojeva, bravom s tri ključa, sve spremno za funkciju, sa završnim čišćenjem i po potrebi dodatnom čeličnom plastificiranom potkonstrukcijom.</t>
  </si>
  <si>
    <t>sve prema dimenzijama, detaljima i elementima iz priložene sheme POZ 1.</t>
  </si>
  <si>
    <t>Izrada dostava i montaža s ugradbom dvostruke drvene staklene stijene (kaljeno staklo) (krilo na krilo) u zidarskom otvoru 120X180cm.</t>
  </si>
  <si>
    <t>Toplinski koeficijent prozora sa ostakljenjem iznosi Uw ≤1,40 W/m2K, a toplinski koeficijent ostakljenja iznosi Ug ≤1,10 W/m2K.</t>
  </si>
  <si>
    <t>sve prema dimenzijama, detaljima i elementima iz priložene sheme POZ 2.</t>
  </si>
  <si>
    <t>U cijeni sve sa potrebnim materijalom za montažu, transport do gradilišta, ugradnja, navedenim ostakljenjem i profilom prozora, brtvama, sa svim potrebnim okovom, opšavom, pokrovnim letvama, obradom spojeva, sve spremno za funkciju, sa završnim čišćenjem i po potrebi dodatnom čeličnom plastificiranom potkonstrukcijom.</t>
  </si>
  <si>
    <t>Izrada dostava i montaža s ugradbom krovnih balkona  otvoru 220X80cm.</t>
  </si>
  <si>
    <t>Izrada dostava i montaža s ugradbom unutarnjih kliznih vrata u  otvoru 80x205 cm.</t>
  </si>
  <si>
    <t>U cijeni sve sa potrebnim materijalom za montažu, transport do gradilišta, ugradnja, vodilicom, brtvama, sa svim potrebnim okovom, lajsnama, obradom spojeva, sve spremno za funkciju.</t>
  </si>
  <si>
    <t>Izrada dostava i montaža s ugradbom unutarnjih kliznih vrata u  otvoru 90x205 cm.</t>
  </si>
  <si>
    <t>Sve prema dimenzijama, detaljima i elementima iz priložene sheme POZ U1.</t>
  </si>
  <si>
    <t>Izrada dostava i montaža s ugradbom unutarnjih kliznih vrata u  otvoru 100x205 cm.</t>
  </si>
  <si>
    <t>Sve prema dimenzijama, detaljima i elementima iz priložene sheme POZ U3.</t>
  </si>
  <si>
    <t>Izrada, dobava i montaža sigurnosne ograde od nehrđajučeg čelika nakon izvedene toplinske izolacije ravnog krova. Ograda se izrađuje iz čeličnih profila - nehrđajuči čelik polirani. Izvođač je dužan izraditi radioničku dokumentaciju i dostaviti je na uvid i potvrdu projektantu. U cijeni  ograda sa svim potrebnim elementima, svim bušenjima, pričvrščivanjima i sanacijom podloge. Izrada prema shemi uz prethodne izmjere na licu mjesta i dogovoru s projektantom. Sve do pune gotovosti i funkcionalnost stavke.</t>
  </si>
  <si>
    <t>- u cijenu uključiiti i dobavu vrata s okovom i spojnim i pričvrsnim materijalom. Krilo vrata iz istog matarijela kao i panel.</t>
  </si>
  <si>
    <t>Izrada dostava i montaža s ugradbom ALU neprovidnih vrata u zidarskom otvoru 105x210cm.</t>
  </si>
  <si>
    <t>U cijenu uključena pripadajuća automatika, sva vezna sredstva za postavu, opšavi, rad, hidraulički zatvarač, te sve potrebno za potpuno dovršenje stavke..  U cijeni sve sa potrebnim materijalom za montažu, transport do gradilišta, ugradnja,  brtvama, sa svim potrebnim okovom, opšavom, pokrovnim letvama, obradom spojeva i sve spremno za funkciju, sa završnim čišćenjem i po potrebi dodatnom čeličnom plastificiranom potkonstrukcijom. Vrata isporučena na gradilište sa zaštitnom folijom svih profila.</t>
  </si>
  <si>
    <t>Sve prema dimenzijama, detaljima i elementima iz priložene sheme POZ 3a.</t>
  </si>
  <si>
    <t>Toplinski koeficijent vrata  iznosi Uw ≤1,40 W/m2K</t>
  </si>
  <si>
    <t>Sve prema dimenzijama, detaljima i elementima iz priložene sheme POZ 3b.</t>
  </si>
  <si>
    <t>Sve prema dimenzijama, detaljima i elementima iz priložene sheme POZ 4.</t>
  </si>
  <si>
    <r>
      <t>Izrada dostava i montaža s ugradbom čelične protupožarne staklene stijene (EI</t>
    </r>
    <r>
      <rPr>
        <vertAlign val="subscript"/>
        <sz val="10"/>
        <rFont val="Myriad Pro"/>
        <charset val="238"/>
      </rPr>
      <t>2</t>
    </r>
    <r>
      <rPr>
        <sz val="10"/>
        <rFont val="Myriad Pro"/>
        <family val="2"/>
        <charset val="238"/>
      </rPr>
      <t>30-C-Sm) ili jednakovrijedno u zidarskom otvoru 120x140cm.</t>
    </r>
  </si>
  <si>
    <t>Toplinski koeficijent stijene sa ostakljenjem iznosi Uw ≤1,40 W/m2K</t>
  </si>
  <si>
    <t>U cijenu uključena pripadajuća automatika, sva vezna sredstva za postavu, opšavi, rad, hidraulički zatvarač, te sve potrebno za potpuno dovršenje stavke, sa potrebnim ostakljenjem stijene.  U cijeni sve sa potrebnim materijalom za montažu, transport do gradilišta, ugradnja,  brtvama, sa svim potrebnim okovom, opšavom, pokrovnim letvama, obradom spojeva i sve spremno za funkciju, sa završnim čišćenjem i po potrebi dodatnom čeličnom plastificiranom potkonstrukcijom. Stijena isporučena na gradilište sa zaštitnom folijom svih profila.</t>
  </si>
  <si>
    <t>Sve prema dimenzijama, detaljima i elementima iz priložene sheme POZ 5</t>
  </si>
  <si>
    <r>
      <t>Izrada dostava i montaža s ugradbom čelične protupožarne staklene stijene (EI</t>
    </r>
    <r>
      <rPr>
        <vertAlign val="subscript"/>
        <sz val="10"/>
        <rFont val="Myriad Pro"/>
        <charset val="238"/>
      </rPr>
      <t>2</t>
    </r>
    <r>
      <rPr>
        <sz val="10"/>
        <rFont val="Myriad Pro"/>
        <family val="2"/>
        <charset val="238"/>
      </rPr>
      <t>30-C-Sm) ili jednakovrijedno u zidarskom otvoru 105x140cm.</t>
    </r>
  </si>
  <si>
    <t>Sve prema dimenzijama, detaljima i elementima iz priložene sheme POZ 6</t>
  </si>
  <si>
    <r>
      <t>Izrada dostava i montaža s ugradbom čelične protupožarne staklene stijene (EI</t>
    </r>
    <r>
      <rPr>
        <vertAlign val="subscript"/>
        <sz val="10"/>
        <rFont val="Myriad Pro"/>
        <charset val="238"/>
      </rPr>
      <t>2</t>
    </r>
    <r>
      <rPr>
        <sz val="10"/>
        <rFont val="Myriad Pro"/>
        <family val="2"/>
        <charset val="238"/>
      </rPr>
      <t>30-C-Sm) ili jednakovrijedno u zidarskom otvoru 110x140cm.</t>
    </r>
  </si>
  <si>
    <t>Toplinski koeficijent prozora sa ostakljenjem iznosi Uw ≤1,40 W/m2K</t>
  </si>
  <si>
    <t>Sve prema dimenzijama, detaljima i elementima iz priložene sheme POZ 7</t>
  </si>
  <si>
    <r>
      <t>Izrada dostava i montaža s ugradbom čeličnih protupožarnih neprovidnih vrata (EI</t>
    </r>
    <r>
      <rPr>
        <vertAlign val="subscript"/>
        <sz val="10"/>
        <rFont val="Myriad Pro"/>
        <charset val="238"/>
      </rPr>
      <t>2</t>
    </r>
    <r>
      <rPr>
        <sz val="10"/>
        <rFont val="Myriad Pro"/>
        <family val="2"/>
        <charset val="238"/>
      </rPr>
      <t>30-C-Sm) ili jednakovrijedno u zidarskom otvoru 85x210cm.</t>
    </r>
  </si>
  <si>
    <t>Sve prema dimenzijama, detaljima i elementima iz priložene sheme POZ 8</t>
  </si>
  <si>
    <r>
      <t>Izrada dostava i montaža s ugradbom čelične protupožarne staklene stijene (EI</t>
    </r>
    <r>
      <rPr>
        <vertAlign val="subscript"/>
        <sz val="10"/>
        <rFont val="Myriad Pro"/>
        <charset val="238"/>
      </rPr>
      <t>2</t>
    </r>
    <r>
      <rPr>
        <sz val="10"/>
        <rFont val="Myriad Pro"/>
        <family val="2"/>
        <charset val="238"/>
      </rPr>
      <t>30-C-Sm) ili jednakovrijedno  u zidarskom otvoru 100x140cm.</t>
    </r>
  </si>
  <si>
    <t>Sve prema dimenzijama, detaljima i elementima iz priložene sheme POZ 9</t>
  </si>
  <si>
    <r>
      <t>Izrada dostava i montaža s ugradbom </t>
    </r>
    <r>
      <rPr>
        <sz val="10"/>
        <rFont val="MyRIAD PRO"/>
        <charset val="238"/>
      </rPr>
      <t>ALU</t>
    </r>
    <r>
      <rPr>
        <sz val="10"/>
        <rFont val="Myriad Pro"/>
        <family val="2"/>
        <charset val="238"/>
      </rPr>
      <t xml:space="preserve">  vrata u zidarskom otvoru 80x210cm.</t>
    </r>
  </si>
  <si>
    <t>Toplinski koeficijent vrata sa ostakljenjem iznosi Uw ≤1,40 W/m2K</t>
  </si>
  <si>
    <t>Sve prema dimenzijama, detaljima i elementima iz priložene sheme POZ 10</t>
  </si>
  <si>
    <r>
      <t>Izrada dostava i montaža s ugradbom čeličnih protupožarnih  vrata (EI</t>
    </r>
    <r>
      <rPr>
        <vertAlign val="subscript"/>
        <sz val="10"/>
        <rFont val="Myriad Pro"/>
        <charset val="238"/>
      </rPr>
      <t>2</t>
    </r>
    <r>
      <rPr>
        <sz val="10"/>
        <rFont val="Myriad Pro"/>
        <family val="2"/>
        <charset val="238"/>
      </rPr>
      <t>30-C-Sm) ili jednakovrijedno u zidarskom otvoru 165x210cm.</t>
    </r>
  </si>
  <si>
    <t>Sve prema dimenzijama, detaljima i elementima iz priložene sheme POZ 11</t>
  </si>
  <si>
    <t>Sve prema dimenzijama, detaljima i elementima iz priložene sheme POZ 12</t>
  </si>
  <si>
    <t>Izrada dostava i montaža s ugradbom ALU  vrata u zidarskom otvoru 95x210cm.</t>
  </si>
  <si>
    <t>Sve prema dimenzijama, detaljima i elementima iz priložene sheme POZ 13</t>
  </si>
  <si>
    <t>Sve prema dimenzijama, detaljima i elementima iz priložene sheme POZ 14</t>
  </si>
  <si>
    <t>U cijenu uključena pripadajuća automatika, ALU roleta sa električnim podizačima sva vezna sredstva za postavu, opšavi, rad, hidraulički zatvarač, te sve potrebno za potpuno dovršenje stavke, sa potrebnim ostakljenjem stijene.  U cijeni sve sa potrebnim materijalom za montažu, transport do gradilišta, ugradnja,  brtvama, sa svim potrebnim okovom, opšavom, pokrovnim letvama, obradom spojeva i sve spremno za funkciju, sa završnim čišćenjem i po potrebi dodatnom čeličnom plastificiranom potkonstrukcijom. Stijena isporučena na gradilište sa zaštitnom folijom svih profila.</t>
  </si>
  <si>
    <t>Sve prema dimenzijama, detaljima i elementima iz priložene sheme POZ 15</t>
  </si>
  <si>
    <t>Sve prema dimenzijama, detaljima i elementima iz priložene sheme POZ 16</t>
  </si>
  <si>
    <r>
      <t>Izrada dostava i montaža s ugradbom čeličnih protupožarnih  vrata (EI</t>
    </r>
    <r>
      <rPr>
        <vertAlign val="subscript"/>
        <sz val="10"/>
        <rFont val="Myriad Pro"/>
        <charset val="238"/>
      </rPr>
      <t>2</t>
    </r>
    <r>
      <rPr>
        <sz val="10"/>
        <rFont val="Myriad Pro"/>
        <family val="2"/>
        <charset val="238"/>
      </rPr>
      <t>30-C-Sm)  ili jednakovrijedno sa ventilacijskim lamelama u zidarskom otvoru 100x210cm.</t>
    </r>
  </si>
  <si>
    <t>Sve prema dimenzijama, detaljima i elementima iz priložene sheme POZ 17</t>
  </si>
  <si>
    <r>
      <t>Izrada dostava i montaža s ugradbom čelične protupožarne staklene stijene  (EI</t>
    </r>
    <r>
      <rPr>
        <vertAlign val="subscript"/>
        <sz val="10"/>
        <rFont val="Myriad Pro"/>
        <charset val="238"/>
      </rPr>
      <t>2</t>
    </r>
    <r>
      <rPr>
        <sz val="10"/>
        <rFont val="Myriad Pro"/>
        <family val="2"/>
        <charset val="238"/>
      </rPr>
      <t>30-C-Sm) ili jednakovrijedno u zidarskom otvoru 115x160cm.</t>
    </r>
  </si>
  <si>
    <t>U cijenu uključena pripadajuća automatika, ALU roleta,  sva vezna sredstva za postavu, opšavi, rad, hidraulički zatvarač, te sve potrebno za potpuno dovršenje stavke, sa potrebnim ostakljenjem stijene.  U cijeni sve sa potrebnim materijalom za montažu, transport do gradilišta, ugradnja,  brtvama, sa svim potrebnim okovom, opšavom, pokrovnim letvama, obradom spojeva i sve spremno za funkciju, sa završnim čišćenjem i po potrebi dodatnom čeličnom plastificiranom potkonstrukcijom. Stijena isporučena na gradilište sa zaštitnom folijom svih profila.</t>
  </si>
  <si>
    <t>Sve prema dimenzijama, detaljima i elementima iz priložene sheme POZ 18</t>
  </si>
  <si>
    <r>
      <t>Izrada dostava i montaža s ugradbom čeličnih protupožarnih  vrata (EI</t>
    </r>
    <r>
      <rPr>
        <vertAlign val="subscript"/>
        <sz val="10"/>
        <rFont val="Myriad Pro"/>
        <charset val="238"/>
      </rPr>
      <t>2</t>
    </r>
    <r>
      <rPr>
        <sz val="10"/>
        <rFont val="Myriad Pro"/>
        <family val="2"/>
        <charset val="238"/>
      </rPr>
      <t>30-C-Sm) ili jednakovrijedno  u zidarskom otvoru 115x250cm.</t>
    </r>
  </si>
  <si>
    <t>Sve prema dimenzijama, detaljima i elementima iz priložene sheme POZ 19</t>
  </si>
  <si>
    <t>Izrada dostava i montaža s ugradbom ALU staklene stijene u zidarskom otvoru 185x160cm.</t>
  </si>
  <si>
    <t>Sve prema dimenzijama, detaljima i elementima iz priložene sheme POZ 20</t>
  </si>
  <si>
    <r>
      <t>Izrada dostava i montaža s ugradbom čelične protupožarne staklene stijene  (EI</t>
    </r>
    <r>
      <rPr>
        <vertAlign val="subscript"/>
        <sz val="10"/>
        <rFont val="Myriad Pro"/>
        <charset val="238"/>
      </rPr>
      <t>2</t>
    </r>
    <r>
      <rPr>
        <sz val="10"/>
        <rFont val="Myriad Pro"/>
        <family val="2"/>
        <charset val="238"/>
      </rPr>
      <t>30-C-Sm) ili jednakovrijedno u zidarskom otvoru 115x140cm.</t>
    </r>
  </si>
  <si>
    <t xml:space="preserve">U cijenu uključena pripadajuća automatika, ALU roleta,  sva vezna sredstva za postavu, opšavi, rad, hidraulički zatvarač, te sve potrebno za potpuno dovršenje stavke, sa potrebnim ostakljenjem stijene.  U cijeni sve sa potrebnim materijalom za montažu, transport do gradilišta, ugradnja,  brtvama, sa svim potrebnim okovom, opšavom, pokrovnim letvama, obradom spojeva i sve spremno za funkciju, sa završnim čišćenjem i po potrebi dodatnom čeličnom plastificiranom potkonstrukcijom. Stijena isporučena na gradilište sa zaštitnom folijom svih profila. </t>
  </si>
  <si>
    <t>Sve prema dimenzijama, detaljima i elementima iz priložene sheme POZ 21</t>
  </si>
  <si>
    <r>
      <t>Izrada dostava i montaža s ugradbom čeličnih protupožarnih  vrata (EI</t>
    </r>
    <r>
      <rPr>
        <vertAlign val="subscript"/>
        <sz val="10"/>
        <rFont val="Myriad Pro"/>
        <charset val="238"/>
      </rPr>
      <t>2</t>
    </r>
    <r>
      <rPr>
        <sz val="10"/>
        <rFont val="Myriad Pro"/>
        <family val="2"/>
        <charset val="238"/>
      </rPr>
      <t>30-C-Sm) ili jednakovrijedno u zidarskom otvoru 105x210cm.</t>
    </r>
  </si>
  <si>
    <t>Sve prema dimenzijama, detaljima i elementima iz priložene sheme POZ 22</t>
  </si>
  <si>
    <r>
      <t>Izrada dostava i montaža s ugradbom čelične protupožarne staklene stijene (EI</t>
    </r>
    <r>
      <rPr>
        <vertAlign val="subscript"/>
        <sz val="10"/>
        <rFont val="Myriad Pro"/>
        <charset val="238"/>
      </rPr>
      <t>2</t>
    </r>
    <r>
      <rPr>
        <sz val="10"/>
        <rFont val="Myriad Pro"/>
        <family val="2"/>
        <charset val="238"/>
      </rPr>
      <t>30-C-Sm) ili jednakovrijedno  u zidarskom otvoru 290x140cm.</t>
    </r>
  </si>
  <si>
    <t>Sve prema dimenzijama, detaljima i elementima iz priložene sheme POZ 23</t>
  </si>
  <si>
    <r>
      <t>Izrada dostava i montaža s ugradbom čeličnih protupožarnih  vrata (EI</t>
    </r>
    <r>
      <rPr>
        <vertAlign val="subscript"/>
        <sz val="10"/>
        <rFont val="Myriad Pro"/>
        <charset val="238"/>
      </rPr>
      <t>2</t>
    </r>
    <r>
      <rPr>
        <sz val="10"/>
        <rFont val="Myriad Pro"/>
        <family val="2"/>
        <charset val="238"/>
      </rPr>
      <t>30-C-Sm) ili jednakovrijedno u zidarskom otvoru 150x210cm.</t>
    </r>
  </si>
  <si>
    <t>Sve prema dimenzijama, detaljima i elementima iz priložene sheme POZ 24</t>
  </si>
  <si>
    <t>Izrada dostava i montaža s ugradbom ALU staklene stijene u zidarskom otvoru 120x140cm.</t>
  </si>
  <si>
    <t>Toplinski koeficijent prozora sa ostakljenjem iznosi Uw ≤1,40 W/m2K.</t>
  </si>
  <si>
    <t>Sve prema dimenzijama, detaljima i elementima iz priložene sheme POZ 25a</t>
  </si>
  <si>
    <r>
      <t>Izrada dostava i montaža s ugradbom čelične protupožarne staklene stijene (EI</t>
    </r>
    <r>
      <rPr>
        <vertAlign val="subscript"/>
        <sz val="10"/>
        <rFont val="Myriad Pro"/>
        <charset val="238"/>
      </rPr>
      <t>2</t>
    </r>
    <r>
      <rPr>
        <sz val="10"/>
        <rFont val="Myriad Pro"/>
        <family val="2"/>
        <charset val="238"/>
      </rPr>
      <t>30-C-Sm) ili jednakovrijedno  u zidarskom otvoru 120x140cm.</t>
    </r>
  </si>
  <si>
    <t>Sve prema dimenzijama, detaljima i elementima iz priložene sheme POZ 25b</t>
  </si>
  <si>
    <t>Izrada dostava i montaža s ugradbom ALU neprovidnih vrata u zidarskom otvoru 115x210cm.</t>
  </si>
  <si>
    <t>Sve prema dimenzijama, detaljima i elementima iz priložene sheme POZ 26</t>
  </si>
  <si>
    <r>
      <t>Izrada dostava i montaža s ugradbom čelične protupožarne staklene stijene (EI</t>
    </r>
    <r>
      <rPr>
        <vertAlign val="subscript"/>
        <sz val="10"/>
        <rFont val="Myriad Pro"/>
        <charset val="238"/>
      </rPr>
      <t>2</t>
    </r>
    <r>
      <rPr>
        <sz val="10"/>
        <rFont val="Myriad Pro"/>
        <family val="2"/>
        <charset val="238"/>
      </rPr>
      <t>30-C-Sm)  ili jednakovrijedno u zidarskom otvoru 180x140cm.</t>
    </r>
  </si>
  <si>
    <t>Sve prema dimenzijama, detaljima i elementima iz priložene sheme POZ 27</t>
  </si>
  <si>
    <t>Izrada dostava i montaža s ugradbom ALU ostakljena  vrata u zidarskom otvoru 220x270cm.</t>
  </si>
  <si>
    <t>Toplinski koeficijent vrata  iznosi Uw ≤1,00 W/m2K</t>
  </si>
  <si>
    <t>U cijenu uključena pripadajuća automatika, elektronska brava, sva vezna sredstva za postavu, opšavi, rad, hidraulički zatvarač, te sve potrebno za potpuno dovršenje stavke..  U cijeni sve sa potrebnim materijalom za montažu, transport do gradilišta, ugradnja,  brtvama, sa svim potrebnim okovom, opšavom, pokrovnim letvama, obradom spojeva i sve spremno za funkciju, sa završnim čišćenjem i po potrebi dodatnom čeličnom plastificiranom potkonstrukcijom. Vrata isporučena na gradilište sa zaštitnom folijom svih profila.</t>
  </si>
  <si>
    <t>Sve prema dimenzijama, detaljima i elementima iz priložene sheme POZ 30</t>
  </si>
  <si>
    <r>
      <t>Izrada dostava i montaža s ugradbom čeličnih protupožarnih neprovidnih vrata (EI</t>
    </r>
    <r>
      <rPr>
        <vertAlign val="subscript"/>
        <sz val="10"/>
        <rFont val="Myriad Pro"/>
        <charset val="238"/>
      </rPr>
      <t>2</t>
    </r>
    <r>
      <rPr>
        <sz val="10"/>
        <rFont val="Myriad Pro"/>
        <family val="2"/>
        <charset val="238"/>
      </rPr>
      <t>30-C-Sm) ili jednakovrijedno u zidarskom otvoru 110x210cm.</t>
    </r>
  </si>
  <si>
    <t>Toplinski koeficijent  vrata  iznosi Uw ≤1,40 W/m2K</t>
  </si>
  <si>
    <t>Sve prema dimenzijama, detaljima i elementima iz priložene sheme POZ 31.</t>
  </si>
  <si>
    <t>Izrada dostava i montaža s ugradbom ALU  vrata u zidarskom otvoru 120x210cm.</t>
  </si>
  <si>
    <t>Konačna fasadna ploha mora biti u strukturi ujednačena, bez pukotina i neravnina. U cijenu uključiti nabavu svog materijala i izvedbu svih navedenih slojeva, sokl-profile za zatvaranje donjeg ruba fasade, kutne profile za ojačanje uglova i obradu špaleta, te završni sloj.</t>
  </si>
  <si>
    <t>Sve radove izvođač mora izvoditi prema troškovniku i izvedbenoj projektnoj dokumentaciji, solidno i stručno, prema pravilima dobrog zanata, Pravilniku o ocjenjivanju sukladnosti, ispravama o sukladnosti i označavanju građevinskih proizvoda, Pravilniku o tehničkim mjerama i uvjetima za završne radove u zgradarstvu, Tehničkom propisu o racionalnoj upotrebi energije i toplinskoj zaštiti u zgradama sa pripadajućim normama ili jednakovrijedno, Tehničkom propis o građevnim proizvodima ili jednakovrijedno i Tehničkim uvjeti za izvođenje limarskih radova ili jednakovrijedno, te svim ostalim tehničkim propisima ili jednakovrijedno, priznatim tehničkim pravilima ili jednakovrijedno.</t>
  </si>
  <si>
    <t>Visine:
Ako nisu navedene visine, tada se smatra da su zidovi kalkulirani, ovisno o njihovoj konstrukciji, do maksimalno dozvoljene visine zida prema ONORM B 3415 ili jednakovrijedno. Za visine preko 3,2 m zaračunava se doplata koja uključuje eventualne troškove skele. Doplata se zaračunava za cijelu površinu onih zidova koji prekoračuju graničnu visinu.</t>
  </si>
  <si>
    <t>Sve do pune funkcionalnosti i gotovosti stavke.</t>
  </si>
  <si>
    <t xml:space="preserve">U stavku uključiti i potrebnu metalnu potkonstrukciju za ogradu, te sav spojni i pričvrsni materijal do pune gotovosti i funkcionalnosti stavke. </t>
  </si>
  <si>
    <t>Sve do pune gotovosti i funkcionalnosti stavke.</t>
  </si>
  <si>
    <t xml:space="preserve">Sve ugradene pločice moraju obavezno biti “A” klase ili jednakovrijedno, kako za podno tako i za zidno opločenje. za pločice koje se ugrađuju na cem. mort uzeti pijesak frakcije 0-1 mm. </t>
  </si>
  <si>
    <t>Sve fuge izvesti u nepropusnoj ili polupropusnoj izvedbi (ovisno o opisu stavke troškovnika) u smislu točke 4.2. “Tehničkih uvjeta za izvodenje keramičarskih radova” ili jednakovrijedno, kako za zidno tako i za podno opločenje. Sve fuge moraju biti međusobno paralelne, širine 2-3 mm, ispunjene smjesom iste boje i obrade. Sve spojeve podnog i zidnog opločenja ili sokla treba izvesti potpuno pravilno i ravno, zapunjene istom smjesom kao i fuge.</t>
  </si>
  <si>
    <t>Sve radove izvesti u skladu s odredbama HRN U.F2.011 ili jednakovrijedno.</t>
  </si>
  <si>
    <t>Sav upotrijebljeni materijal i finalni građevinski proizvodi moraju odgovarati postojećim tehničkim propisima ili jednakovrijedno i HR normama ili jednakovrijedno.</t>
  </si>
  <si>
    <t xml:space="preserve">Krovište mora biti pokriveno kvalitetnim materijalom, pravilnog oblika, traženih dimenzija, koji u potpunosti zadovoljava važeće propise i standarde ili jednakovrijedno i ne smije propuštati vodu. Pokrivanje se vrši po propisima i pravilima zanata. Pokrivene plohe moraju biti ravne, bez uvala koje bi omogućavale skupljanje i zadržavanje vode. </t>
  </si>
  <si>
    <t>Pokrivanje   višestrešnog krovišta dvostruko utorenim glinenim crijepom I. KLASE ili jednakovrijedno sa sustavom dvostruke brtve, engobirani, boja crijepa - prirodno crvena. Ostale tehničke specifikacije crijepa kako slijedi:</t>
  </si>
  <si>
    <t xml:space="preserve">Ukoliko  se  ukažu  eventualne  nejednakosti  između  projekta  i  stanja  na  gradilištu  Izvođač radova  dužan  je pravovremeno  o  tome  izvjestiti  projektanta  i  nadzornog  inženjera  te shodno tome zatražiti potrebna objašnjenja. Svu potrebnu provjeru točnosti količina za nabavku materijala, kao i za građevinsku knjigu vršiti bez posebne naplate to jest o trošku Izvođača radova. </t>
  </si>
  <si>
    <t xml:space="preserve"> Prije davanja konačne ponude  za instalaterske radove, obavezno  pregledati  projektnu  domumentaciju  sa  svim  detaljima. Izračun količina sačinjen je na temelju projekta vodovoda i kanalizacije.</t>
  </si>
  <si>
    <t xml:space="preserve">Za sve elemente opreme, konstrukcije, ograde i sl. koje nisu tipizirane ili nisu u standardnom  programu proizvođača,  tj.  nemaju popratnu tehničku  dokumentaciju  i  ateste, Izvođač  radova  je  dužan  prije  izrade  navedenih  elemenata  izraditi  radioničke  nacrte, obavezno ih ovjeriti kod Voditelja projekta i Nadzornog inženjera, a tek potom krenutu u izvođenje istih. 
Zabranjena  je  upotreba  materijala  (  osnovnog  ili  pomoćnog  )  koji  nije  predviđen  opisom, nacrtima  i  detaljima.  Ukoliko  Izvođač  ipak  izvede  radove  na  neodgovarajući  način  ili  od neodgovarajućih  materijala,  dužan  je  o  tome  upozoriti  nadzornog  inženjera  i  dogovorno riješiti, te zapisnički ustanoviti kvalitetu izvođenja radova. </t>
  </si>
  <si>
    <t>Ako se u toku izvođenja razgrađivanja radova na dogradnji i rekonstrukciji spojnog hodnika između Paviljona 3 I Paviljona 4 utvrdi postojanje instalacije vodovoda i kanalizacije instalaciju treba zamjeniti ili rekonstuirati ili izmaknuti kako bi ista mogla funkcionirati. Obračun radova izvršiti prema ugovorenim stavkama troškovnika za iste vrste radova.</t>
  </si>
  <si>
    <t xml:space="preserve">Troškove zaštite treba Izvođač uračunati u jediničnu cijenu. Ukoliko ipak dođe do oštećenja prethodno izvedenih radova za koje je odgovoran izvoditelj ili njegov kooperant, dužan ih je o svom trošku dovesti u stanje prije oštećenja. Popravak treba izvesti u primarno određenom roku ili dogovorno. </t>
  </si>
  <si>
    <t>Po  završetku  radova  kvalitetu  izvedenih  radova  treba  Izvođač  ustanoviti  zapisnički  sa voditeljem projekta, nadzornim  inženjerom i predstavnikom Investitora.  Ukoliko  se  ustanovi  da  su  radovi  izvedeni  nekvalitetno, Izvođač je dužan iste ponovno izvesti u traženoj kvaliteti.</t>
  </si>
  <si>
    <t>Cijena za svaku stavku troškovnika mora obuhvatiti dobavu, montažu,  po potrebi spajanje uređaja na izvedenu ili postojeću  instalaciju, uzemljenje i dovođenje opisane stavke u stanje potpune funkcionalnosti. U cijenu također ukalkulirati crpljenje podzemne vode ili oborinske vode kod izvedbe vanjskog vodovoda, vanjske kanalizacije i temeljne kanalizacije suterena, sav potreban materijal, spojni materijal (vijci, matice, podložne pločice, navojne šipke), montažni i ostali materijal, potreban za potpuno funkcioniranje pojedine stavke. Radeći ponudu treba imati na umu najnovije važeće propise za pojedine vrste instalacije. Prije davanja ponude obavezno pročitati tehnički opis, pregledati nacrte.</t>
  </si>
  <si>
    <t>Rezanje postojećeg asfalta, prosječne debljine 10 cm, za širinu rova 0,90 m - obostrano. U cijeni m1 rezanja. U cijeni stavke odvoz sa zbrinjavanjem matrijala na deponiji.</t>
  </si>
  <si>
    <t>Dobava i montaža ljevano željeznih spojnih komada, armatura, zasuna i fazonskih komada za izvedbu instalacije prema normi EN545 ili jednakovrijedno.</t>
  </si>
  <si>
    <t xml:space="preserve"> - klasa zaštite: min. IP54 ili jednakovrijedno</t>
  </si>
  <si>
    <t>Rezanje postojećeg asfalta, prosječne debljine 10 cm, za širinu rova 1,50 m - obostrano. U cijeni m1 rezanja. U cijeni stavke odvoz sa zbrinjavanjem matrijala na deponiji.</t>
  </si>
  <si>
    <t>Dobava i montaža čeličnih pocinčanih cijevi za vodovod prema normi HRN C.B5.225 ili jednakovrijedno s pocinčanim fitinzima te spojnim i brtvenim materijalom. Cijevi montirati u  šlicu zida građevine, zidnim usjecima i probojima te vidljivo ispod stropa građevine. Cijevi se pričvršćuju limenim obujmicama sa plutenim podmetačima na svakih 1 metar, a o strop vješaju odgovarajučim ovjesima i obujmicama sa gumenom brtvom.  U cijeni sve do potpune funkcionalnosti.</t>
  </si>
  <si>
    <t>Izvedba protupožarnog brtvljenja na prolazu čelične pocinčane cijevi za protupožarnu vodu kroz betonski strop na granici požarnog sektora.  Protupožarno brtvljenje izvesti prema normi  HRN DIN 4102 ili jednakovrijedno za trajnost vatrootpornosti od 90 minuta sa vatrozaštitnom masom. Uz svaki brtvljeni prolaz postaviti odgovarajuću natpisnu pločicu za označavanje. Dimenzija otvora na prolazu cijevi mora biti takve veličine da protupožarni materijal ispuni min. 40% površine otvora. U cijeni stavke sve do potpune funkcionalnosti.</t>
  </si>
  <si>
    <t>Dobava i montaža konzola od nehrđajučeg čelika, šina  sa raznim ovjesnim materijalom (matice, vijci, navojne šipke, gumene obujmice i slično) za montažu cijevi.</t>
  </si>
  <si>
    <t xml:space="preserve">Dobava i montaža vratašca od nehrđajučeg čelika sa bravicom na zaključavanje, okvir i vratašca se ugrađuju na mjestu revizija veličine 20x30 cm. </t>
  </si>
  <si>
    <t>Dobava i montaža konzola od nehrđajučeg čelika, šina i ovjesnog materijala za montažu cijevi.</t>
  </si>
  <si>
    <t>Sve funkcionalna izvedba sa:</t>
  </si>
  <si>
    <t>U cijeni sve prema opisu, do potpune funkcionalnosti.</t>
  </si>
  <si>
    <t xml:space="preserve">montažni instalacijski element za invalidski umivaonik -  visine 112 cm.  Instalacijski element samonosiv za ugradnju u suhomontažnu zidnu ili predzidnu konstrukciju obloženu gispkartonskim pločama, s odvodnim koljenom d50 mm i ugradbenim sifonom, pločom s armaturnim priključcima 1/2'' s uključenom zvučnom izolacijom, vijcima za učvršćenje keramike i svim potrebnim pričvrsnim priborom i spojnim materijalom. </t>
  </si>
  <si>
    <t>U cijeni sve prema opisu, do potpune fuunkcionalnosti.</t>
  </si>
  <si>
    <t>Materijali
Pod tim se podrazumijeva sama cijena materijala to jest dobavna cijena i to glavnih i pomočnih materijala, tako i veznog materijala i ostalo. U tu cijenu potrebno je uključiti cijenu prijevoza bez obzira na vrstu prijevoznog sredstva, udaljenost sa svim potrebnim utovarima, istovarima i prenosom do skladišta te prenosa do mjesta ugradbe. Nadalje uključiti cijenu čuvanja, zaštite i skladištenja materijala do ugradnje. 
Rad
U kalkulaciji rada treba uključiti sav potreban rad, kako glavni tako i pomoćni, te sav vanjski i unutarnji prijenos bilo ručni bilo pomoću strojeva. Skele ili dizalica za montažu opreme u bez obzira na visinu, ulaze u jediničnu cijenu dotične stavke  troškovnika.
Izmjere 
Ukoliko u pojedinoj stavci troškovnika nije dat način obračuna radova, isti se obračunava prema važečim građevinskim normama ili jednakovrijedno u upotrebi u Republici Hrvatskoj. Kod paušala izvođač mora sam procijeniti vrijednost pojedinih stavaka koje se obračuna vaju u paušalu te isti izvesti bez prava na dodatne iznose za te stavke.Ukoliko je u troškovniku nešto nejasno treba tražiti dodatna pojašnjenja od naručitelja prije davanja ponude, jer se kasniji prigovori neće uzeti u obzir, kao niti priznati bilo kakvi dodatni troškovi.</t>
  </si>
  <si>
    <t>Dobava i montaža  plinomjera sa temperaturnim kompenzatorom i pripremom za daljinsko očitanje potrošnje.
U cijeni montažni i brtveni materijal.
Tehničke karakteristike:</t>
  </si>
  <si>
    <t xml:space="preserve">Dobava i montaža nazidnog zaštitnog ormara za smještaj armature plinske mjerno-redukcijske stanice, dimenzija:    
točne dimenzije određuje distributer plina, a minimalne dimenzije iznose 600x600x250 mm                                             </t>
  </si>
  <si>
    <t>Izrada AB temeljne ploče  agregata, C20/25 ili jednakovrijedno, prema uputama proizvođača agregata.</t>
  </si>
  <si>
    <t>Izrada, doprema i montaža razvodnog ormara za napajanje potrošača 1 kata izvedenog u vidu podžbuknog ormara do 72 modula, minimalnih dim. 600x600x136mm s montažnom pločom s temeljnom pločom, metalnim vratima s bravom. Stavkom je obuhvaćena montažna i spojna oprema, spojni vodovi te izrada jednopolne sheme izvedenog stanja i izdavanje ispitnog lista. U razdjelnik se ugrađuje sljedeća oprema prema jednopolnoj shemi:</t>
  </si>
  <si>
    <t>- priključnica 230 V, N+PE, 16 A s poklopcem, IP44 ili jednakovrijedno</t>
  </si>
  <si>
    <t>- priključnica 400 V, 3P+N+PE, 16 A, IP44  ili jednakovrijedno</t>
  </si>
  <si>
    <t>Obračun po m1 ugrađenog kompletiranog kanala.</t>
  </si>
  <si>
    <r>
      <t>Dobava, montaža i spajanje razvodne spojne kutije s uvodnicima i rednim stezaljka 4mm</t>
    </r>
    <r>
      <rPr>
        <vertAlign val="superscript"/>
        <sz val="10"/>
        <rFont val="Arial"/>
        <family val="2"/>
        <charset val="238"/>
      </rPr>
      <t>2</t>
    </r>
    <r>
      <rPr>
        <sz val="10"/>
        <rFont val="Arial"/>
        <family val="2"/>
        <charset val="238"/>
      </rPr>
      <t>,</t>
    </r>
    <r>
      <rPr>
        <vertAlign val="superscript"/>
        <sz val="10"/>
        <rFont val="Arial"/>
        <family val="2"/>
        <charset val="238"/>
      </rPr>
      <t xml:space="preserve"> </t>
    </r>
    <r>
      <rPr>
        <sz val="10"/>
        <rFont val="Arial"/>
        <family val="2"/>
        <charset val="238"/>
      </rPr>
      <t>u plastičnom kućištu IP65  ili jednakovrijedno.</t>
    </r>
  </si>
  <si>
    <t>Izvedba premoštenja cijevnih prirubnica podlaganjem nazubljene podloške ispod jednog vijka prirubnice ili limenom premosnicom od nehrđajućeg čelika ili metalne pletenice</t>
  </si>
  <si>
    <t>Dobava, montaža i spajanje nagradne zidne svjetiljke s LED izvorom svjetlostu, kućištem od aluminija i opalnim difuzorom. Efektivni svjetosni tok ili svjetlosni tok svjetiljke s uračunatim gubicima u optičkom sustavu min. 2940lm, snaga sustava max. 28W (LED izvor+driver), ukupna svjetlosna iskoristivost svjetiljke min. 105lm/W (uzeti su u obzir gubitci u optičkom sustav svjetiljke), životni vijek L80B10 = 100 000h, Ra&gt;80, temperatura boje svjetlosti 3000K, zaštita IP20 ili jednakovrijedno, dimenzije svjetiljke dxšxv 1132x63x74mm±5%.</t>
  </si>
  <si>
    <t>Dobava, montaža i spajanje nagradne zidne svjetiljke s LED izvorom svjetlostu, kućištem od aluminija i opalnim difuzorom. Efektivni svjetosni tok ili svjetlosni tok svjetiljke s uračunatim gubicima u optičkom sustavu min. 4412lm, snaga sustava max. 42W (LED izvor+driver), ukupna svjetlosna iskoristivost svjetiljke min. 105lm/W (uzeti su u obzir gubitci u optičkom sustav svjetiljke), životni vijek L80B10 = 100 000h, Ra&gt;80, temperatura boje svjetlosti 3000K, zaštita IP20 ili jednakovrijedno, dimenzije svjetiljke dxšxv 1692x63x74mm±5%.</t>
  </si>
  <si>
    <t>Dobava, montaža i spajanje nagradne zidne svjetiljke s LED izvorom svjetlostu, kućištem od aluminija i opalnim difuzorom. Efektivni svjetosni tok ili svjetlosni tok svjetiljke s uračunatim gubicima u optičkom sustavu min. 680lm, snaga sustava max. 9W (LED izvor+driver), ukupna svjetlosna iskoristivost svjetiljke min. 76lm/W (uzeti su u obzir gubitci u optičkom sustav svjetiljke), životni vijek L80B10 = 100 000h, Ra&gt;80, temperatura boje svjetlosti 3000K, zaštita od zaprljanja IP44 ili jednakovrijedno, dimenzije svjetiljke dxšxv 574x50x60mm±5%.</t>
  </si>
  <si>
    <t>Dobava, montaža i spajanje nagradne LED svjetiljke u plastičnom kućištu s difuzorom od prozirnog polikarbonata. Efektivni svjetosni tok ili svjetlosni tok svjetiljke s uračunatim gubicima u optičkom sustavu min. 2635lm, snaga sustava max 27W (LED izvor+driver), ukupna svjetlosna iskoristivost svjetiljke min. 97lm/W, uzvrata boje Ra≥80, temperatura boje svjetlosti 3000K, zaštita od zaprljanja IP54 ili jednakovrijedno, mehanička zaštita IK10 ili jednakovrijedno, životni vijek L90B10≥50000h, rad na temperaturi okoline +35 °C, dimenzija Φ300x85mm ±5%, ENEC certifikat ili jednakovrijedno.</t>
  </si>
  <si>
    <t>Dobava, montaža i spajanje nagradne stropne LED svjetiljke s kućištem od polikarbonata i difuzorom od prozirnog polikarbonata. Efektivni svjetosni tok ili svjetlosni tok svjetiljke s uračunatim gubicima u optičkom sustavu min 4685lm, snaga sustava max 42W (LED izvor+driver), svjetlosna iskoristivost svjetiljke s uračunatim gubicima u optičkom sustavu min 111lm/W, temperatura boje svjetlosti 3000K, uzvrata boje Ra≥80, zaštita od zaprljanja IP54 ili jednakovrijedno, mehanička zaštita IK10  ili jednakovrijedno, rad na ambijentalnoj temperaturi do max. +35C , životni vijek L90B10≥50.000h, dimenzija dxšxv 1160x160x85mm±5%, ENEC certifikat ili jednakovrijedno.</t>
  </si>
  <si>
    <t>Dobava, montaža i spajanje nagradne stropne LED svjetiljke s kućištem od polikarbonata i difuzorom od prozirnog polikarbonata. Efektivni svjetosni tok ili svjetlosni tok svjetiljke s uračunatim gubicima u optičkom sustavu min 2448lm, snaga sustava max 22W (LED izvor+driver), svjetlosna iskoristivost svjetiljke s uračunatim gubicima u optičkom sustavu min 111lm/W, temperatura boje svjetlosti 3000K, uzvrata boje Ra≥80, zaštita od zaprljanja IP54 ili jednakovrijedno, mehanička zaštita IK10 ili jednakovrijedno, rad na ambijentalnoj temperaturi do max. +35C , životni vijek L90B10≥50.000h, dimenzija dxšxv 1160x160x85mm±5%, ENEC certifikat ili jednakovrijedno.</t>
  </si>
  <si>
    <t>Dobava, montaža i spajanje nagradne LED svjetiljke s kućištem od polikarbonata, s kopčama od nehrđajućeg čelika i pokrovom od polikarbonata. Efektivni svjetosni tok ili svjetlosni tok svjetiljke s uračunatim gubicima u optičkom sustavu min 8100lm, snaga sustava max 58W (LED izvor+driver), svjetlosna iskoristivost svjetiljke s uračunatim gubicima u optičkom sustavu min 139lm/W, temperatura boje svjetlosti 4000K, uzvrata boje Ra≥80, zaštita od zaprljanja IP66  ili jednakovrijedno, mehanička zaštita IK10 ili jednakovrijedno, rad na temperaturi okoline od -25°C do +45 °C, životni vijek L90B10≥50.000h, svjetiljka ima dodatne aluminijske hladnjake za dodatno hlađenje LED modula i drivera, dimenzija dxšxv 1172x145x111mm±5%, ENEC certifikat ili jednakovrijedno.</t>
  </si>
  <si>
    <t>Dobava, montaža i spajanje nagradne LED svjetiljke s kućištem i pokrovom od UV stabilnog polikarbonata. Efektivni svjetosni tok ili svjetlosni tok svjetiljke s uračunatim gubicima u optičkom sustavu min 6030lm, snaga sustava max 43W (LED izvor+driver, ukupna svjetlosna iskoristivost svjetiljke 140lm/W, boja svjetlosti 4000K, faktor uzvrata boje Ra 80, zaštita od zaprljanja IP66 ili jednakovrijedno \ IP69 ili jednakovrijedno, otporna na prskanje vodom pod tlakom temperature do +80 °C (testno izvješće za prskanje vodom pod tlakom od 150bara), rad na temperaturi okoline -25°C do +50°C, životni vijek L90B10≥50000h , dimenzija dxšxv 1175x90x99mm ±5%, svjetiljka dolazi sa konektorima za prolazno ožićenje u zaštiti IP66 ili jednakovrijedno, težine max 1,8kg, ENEC certifikat ili jednakovrijedno.</t>
  </si>
  <si>
    <t>Dobava, montaža i spajanje nagradne LED svjetiljke s kućištem od polikarbonata, s polikarbonatnim pokrovom, efektivni svjetosni tok ili svjetlosni tok svjetiljke s uračunatim gubicima u optičkom sustavu min 2550lm, snaga sustava max 22W (LED izvor + driver), svjetlosna iskoristivost svjetiljke s uračunatim gubicima u optičkom sustavu min 115lm/W, temperatura boje svjetlosti 3000K, zaštita od zaprljanja IP66 ili jednakovrijedno, životni vijek L70B50 50000h, temperaturno radno područje od -25 °C do +50 °C, dimenzija Φ322x84mm±5%.</t>
  </si>
  <si>
    <t>Dobava, montaža i spajanje reflektorske svjetiljke s LED izvorom svjetlosti,  kućištem od tlačno lijevanog aluminija i difuzorom od kaljenog stakla. Efektivni svjetosni tok ili svjetlosni tok svjetiljke s uračunatim gubicima u optičkom sustavu min 1140lm, snaga sustava max 16W (LED izvor+driver), ukupna svjetlosna iskoristivost svjetiljke min 71lm/W, Ra&gt;80, širina zračenja snopa svjetlosti 60º, inklinacija od 0º do 90º, rotacija po vertikalnoj osi 360º, temperatura boje svjetlosti 3000K, zaštita od zaprljanja IP66 ili jednakovrijedno, mehanička zaštita IK10 ili jednakovrijedno, dimenzija  Æxv 82x165mm±5%.</t>
  </si>
  <si>
    <t>Dobava, montaža i spajanje zidne svjetiljke za vanjsku rasvjetu, pravokutnog oblika, kućište od tlačno lijevanog aluminija, optički pokrov od polikarbonata, LED izvor svjetlosti, simetrična, silikonska brtva, efektivni svjetosni tok ili svjetlosni tok svjetiljke s uračunatim gubicima u optičkom sustavu min 292lm, snaga sustava max 7W (LED izvor+driver), ukupna svjetlosna iskoristivost svjetiljke 41lm/W, temperatura boje svjetlosti 3000K, zaštita od zaprljanja IP66 ili jednakovrijedno, stupanj mehaničke zaštite IK10  ili jednakovrijedno, klasa I  ili jednakovrijedno, dimenzije DxŠxV 115x115x80mm±5%.</t>
  </si>
  <si>
    <t>Dobava, montaža i spajanje nadgradne svjetiljke za vanjske prostore, LED izvor svjetlosti, kućište od polikarbonata otporno na prašinu, vlagu i prskanje vode, povećana otpornost na deformacije i udarce, kopče od nehrđajućeg čelika, pokrov od polikarbonata. Efektivni svjetosni tok ili svjetlosni tok svjetiljke s uračunatim gubicima u optičkom sustavu min 4419lm, snaga sustava max 35W (LED izvor+driver), svjetlosna iskoristivost svjetiljke s uračunatim gubicima u optičkom sustavu min 126lm/W, temperatura boje svjetlosti 4000K, uzvrata boje Ra≥80, zaštita od zaprljanja IP66  ili jednakovrijedno, mehanička zaštita IK10  ili jednakovrijedno, rad na temperaturi okoline +50 °C, životni vijek L90B10≥50.000h, svjetiljka ima dodatne aluminijske hladnjake za dodatno hlađenje LED modula i drivera, dimenzija dxšxv 1172x145x111mm ±5%, ENEC certifikat ili jednakovrijedno</t>
  </si>
  <si>
    <t>Dobava, montaža i spajanje nadgradne zidne piktogramske svjetiljke u stalnom spoju, izvor svjetlosti LED, 240V, 50Hz, 1W, IP65 ili jednakovrijedno, tijelo svjetiljke od polikarbonata, bijele boje, vidljivost piktograma min. 20m, svjetiljka opremljena protupaničnim modulom s 3h autonomije, LED indikacija rada na mreži i na ugrađenoj bateriji, ugrađen elektronički sklop koji štiti od potpunog pražnjenja baterije, klasa izolacije II ili jednakovrijedno, dimenzije dxšxv 226x45x125±5%. Piktogram strelica - smjer kretanja ravno.</t>
  </si>
  <si>
    <t>Dobava, montaža i spajanje nadgradne svjetiljke sigurnosne rasvjete u pripravnom spoju, izvor svjetlosti LED, 240V, 50Hz, 3W, 360lm, univerzalna optika, IP65 ili jednakovrijedno, tijelo svjetiljke od polikarbonata bijele boje, svjetiljka opremljena protupaničnim modulom  3h autonomije, LED indikacija rada na mreži i na ugrađenoj bateriji, ugrađen elektronički sklop koji štiti od potpunog pražnjenja baterije, klasa izolacije II ili jednakovrijedno, dimenzije dxšxv 226x125x42±5%.</t>
  </si>
  <si>
    <t>Dobava, montaža i spajanje nadgradne piktogramske svjetiljke u stalnom spoju, izvor svjetlosti LED, 240V, 50Hz, 1W, IP65 ili jednakovrijedno, tijelo svjetiljke od polikarbonata, spuštena ploča od pleksiglasa za lijepljenje piktograma, bijele boje, vidljivost piktograma min. 20m, svjetiljka opremljena protupaničnim modulom s 3h autonomije, LED indikacija rada na mreži i na ugrađenoj bateriji, ugrađen elektronički sklop koji štiti od potpunog pražnjenja baterije, klasa izolacije II  ili jednakovrijedno, dimenzije dxšxv 226x125x150±5% - smjer kretanja lijevo/desno. Uz svjetiljku se isporučuju piktogrami i ovjesna ploča za njihovo postavljanje.</t>
  </si>
  <si>
    <t>Dobava, montaža i spajanje nadgradne piktogramske svjetiljke u stalnom spoju, izvor svjetlosti LED, 240V, 50Hz, 2W, IP65  ili jednakovrijedno, tijelo svjetiljke od polikarbonata bijele boje, vidljivost piktograma min. 25m, svjetiljka opremljena protupaničnim modulom s 3h autonomije, LED indikacija rada na mreži i na ugrađenoj bateriji, ugrađen elektronički sklop koji štiti od potpunog pražnjenja baterije, klasa izolacije II  ili jednakovrijedno, dimenzije dxšxv 356x136x219±5% - smjer kretanja ravno. Uz svjetiljku se isporučuje piktogram.</t>
  </si>
  <si>
    <t>- optički multimode MM pigtail kabeli, set optičkih multimode pigtail kabela duljine 2m, OM2, s konektorima LC/PC, optička vlakna 50/125mm, s test izvještajem</t>
  </si>
  <si>
    <t xml:space="preserve">Dobava i postavljanje nosača krovne instalacije za izvođenje spusteva po atici (od sljemenjaka do fasade). Nosač je izrađen od V2A čelika  ili jednakovrijedno. Visina žice u odnosu na sljemenjak iznosi 40mm. Montaža s razmakom 0,7m. </t>
  </si>
  <si>
    <t>Dobava, isporuka i ugradnja telefonskog dojavnika. Koji se spaja direktno na matičnu ploču centrale za dojavu požara, sukladan HRN EN 54-21 ili jednakovrijedno.</t>
  </si>
  <si>
    <t>- mora biti sukladan normama HRN EN 54-7 ili jednakovrijedno i HRN EN 54-17 ili jednakovrijedno.</t>
  </si>
  <si>
    <t>- mora biti sukladan normama HRN EN 54-5 ili jednakovrijedno, HRN EN 54-7 ili jednakovrijedno i HRN EN 54-17 ili jednakovrijedno.</t>
  </si>
  <si>
    <t>- zaštita IP65  ili jednakovrijedno, pogodna za vanjsku montažu</t>
  </si>
  <si>
    <t>- sukladna normama HRN EN 54-3 ili jednakovrijedno, HRN EN 54-17 ili jednakovrijedno.</t>
  </si>
  <si>
    <t>- zaštita IP65 ili jednakovrijedno, pogodna za vanjsku montažu</t>
  </si>
  <si>
    <t>- sukladna normama HRN EN 54-3 ili jednakovrijedno, HRN EN 54-17 ili jednakovrijedno</t>
  </si>
  <si>
    <t>Obračun po kom isporučene opreme</t>
  </si>
  <si>
    <t>- mora biti sukladan normama HRN EN 54-17 ili jednakovrijedno i HRN EN 54-18 ili jednakovrijedno.</t>
  </si>
  <si>
    <t>- ostakljena vrata izvedena su protupožarnim staklom u klasi F60 ili jednakovrijedno, debljine 21cm</t>
  </si>
  <si>
    <t xml:space="preserve">-ugrađena protupožarna brava po DIN-18250 ili jednakovrijedno i cilindar s tri ključa </t>
  </si>
  <si>
    <t>Obračun po kom zabrtvljanih prodora.</t>
  </si>
  <si>
    <t>- vanjski osjetnik temperature NTC 20 kΩ, 2-žični, mjerni opseg -50...+90°C, IP67 ili jednakovrijedno</t>
  </si>
  <si>
    <t>- uronski osjetnik temperature NTC 20 kΩ, 2-žični, mjerni opseg -30...+150°C, IP43 ili jednakovrijedno, 100mm</t>
  </si>
  <si>
    <t>- uronski osjetnik temperature NTC 20kΩ, 2-žični, mjerni opseg -30...+150°C, IP43 ili jednakovrijedno, 300mm</t>
  </si>
  <si>
    <t>- čahura za uronski osjetnik temperature od nehrđajućeg čelika V4A (1.4571) ili jedakovrijedno, 300mm</t>
  </si>
  <si>
    <t>- osjetnik temperature podnog grijanja, 2-žični, mjerni opseg -35...+105°C, IP65 ili jednakovrijedno, priključni kabel min. 8m</t>
  </si>
  <si>
    <t>- osjetnik tlaka 0...6 bar, 0-10V, 24VAC/DC,  temperatura medija -15...+125°C, keramička mjerna ćelija, IP65 ili jednakovrijedno</t>
  </si>
  <si>
    <t>- provjera ugrađene opreme u polju</t>
  </si>
  <si>
    <t>Soboslikarsko-ličilački radovi žbukanih zidova i stropova. Radove izvesti poludisperzivnom bojom za žbukane podloge u minimalno 3 sloja u bojama koje je odabrao projektant u izvedbenom projektu: pastelni tonovi kašmir, bež, bijela, siva, tamnosiva, a točan ton odabire se na gradilištu sa probnim uzorkom na zidu.</t>
  </si>
  <si>
    <t>U cijenu uključiti dobavu, prijevoz i ugradnju svih materijala, sva rezanja i postave materijala sa svim predradnjama, spojnim i veznim materijalima. Keramičke pločice minimalno u razredu protukliznosti R9 ili jednakovrijedno, minimalno 1. klase ili jednakovrijedno, u imitaciji svjetlog kamena.  Sve do pune gotovosti i funkcionalnosti stavke.</t>
  </si>
  <si>
    <t>Dobava, transport i postava falcanog lima u  tamnosivoj boji na površinu krovišta. U stavku uključen kompletan materijal i rad, specifični završni i prijelazni komadi prema vrsti pokrova  te sva potrebna spojna sredstva. Obračun po m2 razvijene površine krova.</t>
  </si>
  <si>
    <t>Svi čelični elementi moraju biti izvedeni od građevinskog čelika S235 ili jednakovrijedno. Zaštitu drvenih elemenata treba provesti premazivanjem antiinsekticidnim i antifungicidnim zaštitnim sredstvima prema uputi proizvođača zaštitnog sredstva ili mjerodavne institucije.</t>
  </si>
  <si>
    <t>- ličenje poludisperzivnom bojom u 3 sloja u svijetlom tonu, pastelni tonovi kašmir, bež, bijela, siva, tamnosiva.</t>
  </si>
  <si>
    <t>Demontaža postojeće instalacije koja se sastoji od: psotojeće svjetiljke, razvodni ormari, žice, prekidači utičnice.. Obračun po izvedenom kompletu. Navedena stavka ne uključuje građevinske radove žljebljenja, krpanja i sanacije prodora.</t>
  </si>
  <si>
    <t>Površinska obrada na vodenoj bazi: na očišćenoj i pripremljenoj podlozi izvesti fungicidnu insekticidnu vodenu impregnaciju na ekološkoj bazi. Na takovu podlogu u 3 sloja nanjeti  vodenog laka. Završno sve naličiti u 1 sloju laka na vodenoj bazi. Zaštitu obloge izvesti svestrano u svim slojevima. Sve u bijeloj boji. Temeljni premaz + 3 sloja završnog premaza.</t>
  </si>
  <si>
    <t>Za svu robu i materijale, dopušteno je nuditi robu i materijal prema jednakovrijednim standardima osiguranja kvalitete!</t>
  </si>
  <si>
    <t>UKUPNO 1+2+3+4+5+6:</t>
  </si>
  <si>
    <t>Normu utroška sati za vršenje radova treba obvezno računati sa svim potrebnim dodatnim koeficijentima za otežanje radova, u svemu po građevinskoj normi ili jednakovrijednoj za odgovarajuću vrstu radova. U koeficijentima treba posebnu pažnju obratiti na režim rada (položaj gradilišta  u gradu), pristupe kroz pješačku zonu i održavanje čistoće na pristupima, ishođenje svih potrebnih suglasnosti i dozvola, troškove komunalija kao i drugo što pripada u faktor gradilišta, a nije posebno specificirano.</t>
  </si>
  <si>
    <r>
      <t xml:space="preserve">Pažljivo rušenje i uklanjanje postojećih zidova 2. kata radi ostvarenja uvjeta izvođenja prema projektnoj dokumentaciji  sa utovarom i odvozom na deponij. </t>
    </r>
    <r>
      <rPr>
        <sz val="10"/>
        <rFont val="MyRIAD PRO"/>
        <charset val="238"/>
      </rPr>
      <t xml:space="preserve">Stavka obuhvaća ručni  i strojni rad. </t>
    </r>
    <r>
      <rPr>
        <sz val="10"/>
        <rFont val="Myriad Pro"/>
        <family val="2"/>
        <charset val="238"/>
      </rPr>
      <t>U cijenu stavke uračunat sav potreban rad, mehanizacija i alat,  utovar, odvoz i istovar na deponij građevnog materijala na udaljenost do 10 km, a koju osigurava izvođač. Obračun po m3 uklonjenog materijala.</t>
    </r>
  </si>
  <si>
    <t>Demontaža postojeće metalne ograde visine 1,20 m, te utovar i odvoz otpadnog materijala na građevinski deponij.</t>
  </si>
  <si>
    <t>Obračun po m2 razvijene površine.</t>
  </si>
  <si>
    <t>Mort za žbukanja mora odgovarati HRN U.M2.012 ili jednakovrijedno. Prije žbukanja sve zidne površine potrebno je očistiti i pošpricati rijetkim cementnim mortom u omjeru 1:1. Završne plohe zida moraju biti ravne, fine i jednolično zaglađene. Mort treba biti miješan u omjerima materijala kako je određeno projektom morta, a koji je dužan dostaviti izvođač. Navedenim projektom se mora postići projektirana marka morta. Sav pribor koji se koristi pri mješanju i transportu se treba održavati čistim. Nakon što se mort izvadi iz mješalice ne smije mu se dodavati nikakav materijal. Mort mora biti upotrebljen prije nego počne vezivanje. Mort mora imati plastičnu konzistenciju određenu normama za mort. Unaprijed pripremljeni mort treba rabiti u skladu s uputama proizvođača i prije kraja roka uporabe deklariranog od proizvođača.</t>
  </si>
  <si>
    <r>
      <t>Sve kuteve i bridove učvrstiti kutnim profilima. Sve betonske površine prethodno premazati</t>
    </r>
    <r>
      <rPr>
        <sz val="10"/>
        <color rgb="FFFF0000"/>
        <rFont val="Myriad Pro"/>
        <charset val="238"/>
      </rPr>
      <t xml:space="preserve"> </t>
    </r>
    <r>
      <rPr>
        <sz val="10"/>
        <rFont val="Myriad Pro"/>
        <family val="2"/>
        <charset val="238"/>
      </rPr>
      <t>vezivom za stari sa novim betonom. Sve spojeve različitih materijala potrebno je rabicirati rabic pletivom. Kod popravaka  postojeće žbuke, za zapunjavanje otvora, reški i šliceva upotrijebiti prikladan materijal (polistiren, gips ploče, opeka, porobetonske blokove ili sl.) što je uključeno u stavku.</t>
    </r>
  </si>
  <si>
    <r>
      <t>Izvođač će pristupiti izvedbi tek nakon što projektant potpisom potvrdi tehnološku razradu svih detalja. Izrada rješenja neće se posebno naplatiti već predstavlja trošak i obavezu izvođača.</t>
    </r>
    <r>
      <rPr>
        <sz val="10"/>
        <color rgb="FFFF0000"/>
        <rFont val="Myriad Pro"/>
        <charset val="238"/>
      </rPr>
      <t xml:space="preserve"> </t>
    </r>
    <r>
      <rPr>
        <sz val="10"/>
        <rFont val="Myriad Pro"/>
        <family val="2"/>
        <charset val="238"/>
      </rPr>
      <t>Izvođač je dužan sve izvoditi prema uputama proizvođača, isporučitelja materijala te ovjerenih detalja.</t>
    </r>
  </si>
  <si>
    <t>- na postavljenu toplinsku izolaciju postaviti paropropusnu, vodonepropusnu foliju, otpornu na kidanje. Tehnički parametri: relativni otpor difuziji vodene pare Sd≤0,02 i paropropusnost  µ≤50 prema HRN EN 1931 ili jednakovrijedno.Folija se postavlja po cijeloj površini  s preklopom od 10-15  cm.  U cijenu uključiti i ugradnju specijalnim trakama za spajanje preklopa po uputstvima odabranog proizvođača.</t>
  </si>
  <si>
    <t>Hidroizolacijska membrana se ugrađuje u sustavu opterećenih membrana. Rubovi membrana se međusobno preklapaju i zavaruju vrućim zrakom kako bi se postigao potpuno homogen spoj. Uz obodne zidove i parapete membrana se uzdiže min. 25,0 cm ili do dostupnih visina. Na svojim završecima membrana se vari na limove sustava. Sve spojeve izvodi se na način da se osigura vodotijesnost membrane. Izolacije se pričvršćuju za beton. Obračun po m2 razvijene površine hidroizolacije (uključivo horizontalna i vertikalna postava).</t>
  </si>
  <si>
    <r>
      <t>U cijenu uključiti sav ostali pomoćni, spojni i pričvrsni materijal, te sva potrebna podešavanja i prilagođavanja sve</t>
    </r>
    <r>
      <rPr>
        <sz val="10"/>
        <color rgb="FFFF0000"/>
        <rFont val="Myriad Pro"/>
        <charset val="238"/>
      </rPr>
      <t xml:space="preserve"> </t>
    </r>
    <r>
      <rPr>
        <sz val="10"/>
        <rFont val="Myriad Pro"/>
        <family val="2"/>
        <charset val="238"/>
      </rPr>
      <t xml:space="preserve">do pune funkcionalnosti i gotovosti stavke. Sve točne mjere uzimati na licu mjesta. </t>
    </r>
  </si>
  <si>
    <t>Izvođač će ugraditi projektom predviđen i prema Hrvatskim normama ili jednakovrijedno, atestiran materijal.</t>
  </si>
  <si>
    <t>Prije uporabe određenih materijala treba predočiti nadzornom inženjeru atest o kakvoći i kvaliteti materijala. Ukoliko ne postoje adekvatni standardi ili jednakovrijedno za materijale koji se ugrađuju, obavezno je pribaviti odgovarajući atest kao dokaz kvalitete. Izvoditelj radova mora tijekom izvođenja radova stalno obavljati kontrolu kakvoće rada.</t>
  </si>
  <si>
    <t xml:space="preserve">- armatura </t>
  </si>
  <si>
    <t>Svi drveni elementi nosive konstrukcije trebaju biti izvedeni od konstrukcijskog drva četinjača razreda čvrstoće C24 ili jednakovrijedno, što prema HRN.U.C9.200 ili jednakovrijedno odgovara II. klasi četinara ili jednakovrijedno. Posebnu pažnju treba posvetiti vlažnosti drveta koja ne smije biti veća od 20 %.</t>
  </si>
  <si>
    <t xml:space="preserve">Restauratorska sanacija dijela pročelja na dijelu s istaknutim profilacijama. Stavka uključuje reparaciju pukotina i oštećenja te čišćenje, otprašivanje i impregnaciju kompletne podloge te nanošenje nove boje. </t>
  </si>
  <si>
    <t>Završno bojanje špaleta vanjskih zidova silikatnom bojom odabranog proizvođača žbuke.</t>
  </si>
  <si>
    <t>Dobava materijala, transport i postava armirane krovne folije od 4 slojnog polipropilena laminiranog hidrofobnim ljepilom, težine 151 g/m2, otporne na silu paranja čavlom 360/400 N. Stavka obuhvača kompetan rad i materijal te sva potrebna spojna sredstva. krovišta.Obračun po m2 razvijene površine krova .</t>
  </si>
  <si>
    <t>Dobava materijala, transport i izvedba drvene konstrukcije krovišta od crnogorice II klase ili jednakovrijedno prema projektu i statičkom računu (uključujući i razmaknutu dašćanu oplatu na rogovima). Stavka obuhvača kompletan rad i materijal te sva potrebna spojna sredstva za izvedbu drvene konstrukcije krovišta. Obračun po m2 razvijene površine krova.</t>
  </si>
  <si>
    <t>- armatura</t>
  </si>
  <si>
    <r>
      <t>- armatura</t>
    </r>
    <r>
      <rPr>
        <sz val="10"/>
        <color rgb="FFFF0000"/>
        <rFont val="Myriad Pro"/>
        <charset val="238"/>
      </rPr>
      <t xml:space="preserve"> </t>
    </r>
  </si>
  <si>
    <t>Skela za izvođenje radova montira se od cijevnih nosivih i spojnih elemenata, kosnika i podnica. Skelu montirati prema projektu i statičkom izračunu te u skladu sa zakonom o zaštiti na radu. Montirana skela mora biti pričvršćena za objekt i s kosnicima ukrućena za tlo a kako bi se spriječilo rušenje skele. Gotova skela mora imati zaštitni plašt od platnenog ili pvc materijala radi zaštite od pada ruševnog i ostalog materijala van površine skele i zaštite od sunca sve u skladu s hrvatskim normama ili jednakovrijedno.</t>
  </si>
  <si>
    <t>Skelu udaljiti od ravnine gotovog pročelja za 15-20cm. Visina zaštitne ograde iznosi 100cm, a elemente ograde postaviti na max. razmak od 35cm. U razini radne platforme uz zaštinu ogradu potrebno je postaviti dasku minimalne visine 20cm. Radnu platformu izvesti od mosnica od zdrave piljene crnogorične građe II. klase ili jednakovrijedno, minimalne širine 25cm i minimalne debljine 4,8cm. Visinski razmak između radnih platformi treba prilagoditi horizontalnim elementima pročelja.</t>
  </si>
  <si>
    <t>U jediničnu cijenu treba uključiti :
- sav rad oko postave i skidanja skele,
- izradu statičkog računa i nacrta montaže skele,
- dostavu svog potrebnog materijala za postavu skele te čišćenje i odvoz istog nakon skidanja,
- postavu svjetlosne signalizacije i njeno održavanje,
- amortizaciju materijala za vrijeme izvođenja svih radova na pročelju,
- sve društvene obveze vezane za radnu snagu i materijal,
- održavanje skele za vrijeme trajanja radova,
- pripremno-završne radove,
- naknada za zauzimanje javno-prometne površine.
Amortizacija skele obračunava se za vrijeme kompletne obnove pročelja, krova i krovne terase, a skelu mogu koristiti svi izvođači bez posebene nadoplate. Poktrebno je terminskim planom uskladiti sve aktivnosti da se izbjegne međusobno ometanje pojedinih izvođača.</t>
  </si>
  <si>
    <t>Rad obuhvaća nabavi i postavu skele s potrebnim spojnim elementima i radnom površinom, te njenu demontažu i odvoz nakon završetka radova sve u skladu s projektom skele i statičkim proračunom koju je izradio ovlašteni projektant.
Skele je potrebno izraditi u svemu prema HTZ propisima ili jednakovrijedno.
Prilikom izvođenja radova treba voditi računa o maksimalnom opterećenju podnica.  U cijenu je uključena izrada zaštitne ograde sa svim potrebnim ukrućenjima. Postava zaštitnog platna je također u obveza izvođača. Skelu treba postaviti tako da se nesmetano može pristupiti svim fasadnim elementima na nužnoj udaljenosti od pročelja za nesmetano odvijanje radova. Širina skele je od 80 do 90 cm. Visina skele za 1m viša od vijenca zgrade. Skelu je potrebno osigurati od prevrtanja sidrenjem u zgradu, a od udara groma uzemljenjem. Potrebno je također izvesti dovoljan broj penjalica u svrhu osiguranja vertikalne komunikacije po skeli.</t>
  </si>
  <si>
    <t>Izravnavanje zida nanošenjem dvokomponentnog morta visoke duktilnosti koji je posebno namijenjen za konstrukcijsko ojačanje ziđa, tlačne čvrstoće 15MPa, prionjivosti na podlogu &gt; 0,8MPa i modula elastičnosti 8000MPa, u debljini 5mm. Izravnavanje se vrši pomoću gletera. Obračun je po m2.</t>
  </si>
  <si>
    <t>U sklopu slojeva izolacije uz sve bočne vertikalne ili kose plohe treba obavezno izvesti holkere, visine min 15 cm bez posebne naplate. Tako izveden prelazni detalj sa svim slojevima izolacije treba završno zaštititi. Ukoliko nije posebno predviđen detalj holker treba izvesti cem. mortom 1:1 M-10 ili jednakovrijedno, d= 3-4-cm po HRN – u U.M2.010 ili jednakovrijedno, armiran pocinč. rabic. mrežicom, dilatiran svaka 2 cm ili po detalju izvedbe izolacije. Nakon izvedbe svakog sloja izolacije nadzorni organ treba izvršiti pregled, a tek nakon pozitivnog mišljenja i upisa u građevinski dnevnik može se nastaviti sa radom.</t>
  </si>
  <si>
    <t xml:space="preserve">Mineralna vuna ukupne debljine 6,0 cm, gustoće minimalno 90 kg/m3 namijenjena za toplinsku, protupožarnu i zvučnu izolaciju ravnih krovova. Koeficijent toplinske provodljivosti λ≤0,040 W/mK. Tehničke karakteristike:
- Razredba građevinskih proizvoda i građevinskih elemenata prema ponašanju u požaru - A1 ili jednakovrijedno. dio:Razredba prema rezultatima ispitivanja reakcije na požar, HRN EN 13501-1 ili jednakovrijedno
- Određivanje toplinskog otpora metodom sa zaštićenom vrućom pločom i tokomjernom metodom -- Proizvodi s visokim i srednjim toplinskim otporom, HRN EN 12667 ili jednakovrijedno: ≤0,040 W/mK.                                                               </t>
  </si>
  <si>
    <t>Dobava i postava hidroizolacije iz sintetičke membrane na bazi termoplastičnog elastomera, armirane, UV stabilne i otporne na korjenje, mikroorganizme i leteći plamen,  debljine d≥1,20mm. Membrane se slobodno polažu te mehanički fiksiraju za podlogu (prema Eurocodu 1 ili jednakovrijedno). Spojevi se obrađuju vrućim zrakom sa širinom vara od min. 3 cm, preklop 12 cm, u skladu s propisanom tehnologijom od strane proizvođača membrane. U cijenu m2 uključeni preklopi.</t>
  </si>
  <si>
    <t>Dobava i postava kutnih ojačanja od krutih Fe-Zn profila na mjestima sudara horizontalnih i vertikalnih površina krova.</t>
  </si>
  <si>
    <t>Profil se mehanički pričvršćuje udarnim tiplama. Obračun po m ugrađenog FeZn ojačanja.</t>
  </si>
  <si>
    <t>Dobava i montaža okomitih odzračnika Ø75 na bazi  termoplastičnog elastomera.</t>
  </si>
  <si>
    <t xml:space="preserve">Dobava i postavljanje ploča od ekstrudiranog polistirena - na pozicijama atika  ravnih krovova. Ploče debljine 8 cm. Koeficijent toplinske provodljivosti λ≤0,036 W/mK. Postava ekstrudiranog polistirena ljepljenjem vodonepropusnim ljepilom. U cijenu uključiti gletanje sa mrežicom na postavljene ploče ekstrudiranog polistirena. U cijeni sve potrebne predradnje, sav potreban rad i materijal. Obračun po m2.                         </t>
  </si>
  <si>
    <t>Dobava i postavljanje ploča od ekstrudiranog polistirena ispod vanjskih limenih klupčica. Ploče debljine 2 cm. Koeficijent toplinske provodljivosti λ≤0,033 W/mK. Postava ekstrudiranog polistirena ljepljenjem vodonepropusnim ljepilom. U cijenu uključiti gletanje sa mrežicom na postavljene ploče ekstrudiranog polistirena. U cijeni sve potrebne predradnje, sav potreban rad i materijal.</t>
  </si>
  <si>
    <t>Izrada horizontalne hidroizolacije na spoju podne ploče i armirano betonskih elemenata  s  visokoelastičnim polimercementnim hidroizolacijskim premazom u dva sloja.  U cijenu stavke uključiti sav rad i materijal  potreban za potpuno dovršenje radova.  Obračunati prema stvarno ugrađenim količinama ovjerenim kroz građevinsku knjigu. Uključen sav rad, materijal te sve potrebno za potpuno dovršenja rada.</t>
  </si>
  <si>
    <t>Obračun po m1 vanjske klupčice</t>
  </si>
  <si>
    <t>2.2.2.</t>
  </si>
  <si>
    <t>2.2.3.</t>
  </si>
  <si>
    <t>2.2.4.</t>
  </si>
  <si>
    <t>2.2.5.</t>
  </si>
  <si>
    <t>2.2.6.</t>
  </si>
  <si>
    <t>Limeni opšav atike (poklopnica) na ravnom krovu od čeličnog, pocinčanog i plastificiranog lima kao RAL 7016 ili jednakovrijedno, s antikondenzacijskim filcom, debljine lima minimalno d=0,6mm, RŠ 80 cm. Vertikalni rub visine minimalno 10 cm. U cijenu uključiti sav potreban rad, materijal, pričvrsna sredstva, podložne hidroizolacijske trake ispod lima, tipske elemente i pribor, te montažu do potpune gotovosti. Ugradnja se vrši tako da se osigura vodonepropusnost spojeva do pune gotovosti i funkcionalnosti stavke.</t>
  </si>
  <si>
    <t>Lim završava okapnicom odmaknutom od gotove fasade 3 cm i plastičnim završecima. Završno je obrađen plastificiranjem, boje kao RAL 7016 ili jednakovrijedno prema RAL ton karti (antracit)  ili jednakovrijedno.</t>
  </si>
  <si>
    <t>Prozorske klupčice lijepiti odgovarajućim ljepilom u trakama u smjeru pada klupčice, a spojeve klupčice s ETICS ili jednakovrijedno sustavom zabrtviti odgovarajućim UV-stabilnim brtvenim trakama ili kitevima, koje mogu podnijeti dilatacijske pomake.</t>
  </si>
  <si>
    <t>Obračun po m1 opšava.</t>
  </si>
  <si>
    <t>Završno je obrađen plastificiranjem, boje kao RAL 7016 ili jednakovrijedno  prema RAL ton karti (antracit) ili jednakovrijedno.</t>
  </si>
  <si>
    <r>
      <t xml:space="preserve">Elementi moraju zadovoljiti uvjete građevinske fizike u svemu prema </t>
    </r>
    <r>
      <rPr>
        <sz val="10"/>
        <rFont val="MyRIAD PRO"/>
        <charset val="238"/>
      </rPr>
      <t xml:space="preserve">Tehničkim propisima </t>
    </r>
    <r>
      <rPr>
        <sz val="10"/>
        <rFont val="Myriad Pro"/>
        <family val="2"/>
        <charset val="238"/>
      </rPr>
      <t xml:space="preserve">o uštedi toplinske energije  i toplinskoj zaštiti u zgradama ili jednakovrijedno i Tehničkim propisima  za prozore i vrata ili jednakovrijedno te smjernicama Regionalne energetske agencije i Fonda za zaštitu okoliša i energetsku učinkovitost (koeficijent prolaska topline elementa mora biti manji ili jednak 1,40 W/m2K.)
</t>
    </r>
  </si>
  <si>
    <t>Sve brtve moraju biti postojane na promjenu temperature, vlage i sl. brtve izvesti iz visokokvalitetnih polimera "EPDM" ili jednakovrijedno (etilen+propilen elastomer)  ili "DAUTRAL". ili jednakovrijedno. Prozori moraju biti opremljeni sa dvije brtve.</t>
  </si>
  <si>
    <t>Za sve ostale materijale koji nisu obuhvaćeni standardima ili jednakovrijedno, izvođač mora pribaviti ateste od za to ovlaštenih organizacija.</t>
  </si>
  <si>
    <t>Okov: Svi elementi moraju biti opremljeni sa svim potrebnim okovom te kvakama, ventus mehanizmima te svim potrebnim za specificirane funkcije otvaranja. Sva vrata moraju biti opremljena sa mehanizmom za samozatvaranje -pumpom, kvakom te cilindar bravom sa 3 ključa.</t>
  </si>
  <si>
    <t>Oprema svake pojedine pozicije kao što su ventus mehanizmi, ostakljenja od lameliranog stakla i ispune ukladom su specificirane pripadnom shemom stolarije.</t>
  </si>
  <si>
    <t>Ostakljenje: dvostruko izo staklo punjeno plemenitim plinom sa jednim staklom niske emisije Low-E ili jednakovrijedno.  Debljina stakla prema poziciji i statici s dokazom nosivosti stakla. Lamistal stakla i ispune posebno specificirana pojedinim shemama. Staklo prema HRN EN 351-1 ili jednakovrijedno. U sustav stakla obavezno ugraditi poliamidni distancer stakla karakteristika Ψg=0,05 W/mK.</t>
  </si>
  <si>
    <t>Toplinski koeficijent vrata  iznosi Uw ≤1,40 W/m2K.</t>
  </si>
  <si>
    <t>Za vrata predvidjeti RAL ili jednakovrijednu ugradnju.</t>
  </si>
  <si>
    <t>Za prozor predvidjeti RAL ili jednakovrijednu ugradnju.</t>
  </si>
  <si>
    <t>U cijeni sve sa potrebnim materijalom za montažu, transport do gradilišta, ugradnja, navedenim ostakljenjem i profilom prozora, brtvama, sa svim potrebnim okovom, unutarnjom drvenom klupčicaom, opšavom, pokrovnim letvama, obradom spojeva, sve spremno za funkciju, sa završnim čišćenjem i po potrebi dodatnom čeličnom plastificiranom potkonstrukcijom.</t>
  </si>
  <si>
    <t>Drvena jezgra obložena zaštitnim slojem od bijelog poliuretana, izvana pokrovni profili od antracit-sivo bojanog aluminija (kao RAL Classic 7043 ili jednakovrijedno), središnji/dvostruki ovjes, ventilacijski preklop, dvostruko brtvljenje, dvostruko energetsko sigurnosno staklo (6mm laminirano + 15mm argon + 4mm vanjsko kaljeno), Uw ≤1,40 W/m2K (Ug ≤1,1 W/m2K), ugraditi termo i hidroizolacijski set, parnu branu; potreban originalni opšav za pojedinačnu ugradnju i unutarnje sjenilo.</t>
  </si>
  <si>
    <t>Ostakljenje mutno, kaljeno, laminirano, minimalno s dvostrukim IZO ili jednakovrijednim staklom i LOW-E ili jednakovrijednim premazom punjeno s plinom argonom.</t>
  </si>
  <si>
    <t>Prema dimenzijama, detaljima i elementima iz priložene sheme POZ 28.</t>
  </si>
  <si>
    <t>Sve prema dimenzijama, detaljima i elementima iz priložene sheme POZ 29.</t>
  </si>
  <si>
    <t>Sve stavke moraju biti ojačane s metalnom jezgrom debljine min 1.5 mm, odnosno u skladu s statičkim proračunom i uputama proizvođača profila. Izgled profila iznutra obli staklodržač, izvana ravni. Opremiti sa ventus ili jednakovrijednim mehanizmom za manipuliranje.</t>
  </si>
  <si>
    <t>Sve brtve moraju biti postojane na promjenu temperature, vlage i sl. brtve izvesti iz visokokvalitetnih polimera "EPDM" ili jednakovrijedno (etilen+propilen elastomer). Prozori moraju biti opremljeni sa dvije brtve.</t>
  </si>
  <si>
    <t>Dobava i ugradnja barijere protiv buke:          Dobava i montaža metalne barijera za
vertikalnu montažu
- barijera debljine 100mm (maksimalno 130mm)
- masa panela minimalno 18 kg/m2
- puni lim s vanjske strane, apsorber ili
perforirani lim s apsorberom s unutarnje strane
- koeficijent apsorpcije (300-5000Hz) &gt;= 0,9
- Rw ili jednakovrijednog  panela &gt; 34dB
- paneli se slažu sistemom utor-pero jedan na
drugi
- količina i visina pojedinačnih zidova vidljiva iz
projekta
- boja: RAL 9006 ili jednakovrijedno
- bočne rubove panele akustički zatvoriti unutar
HEA ili jednakovrijednog nosača. Kompletna čelična pocinčana konstrukcija u cijeni po m2 izvedenog panela. Prije izvedbe, Izvođač je dužan izraditi i dostaviti radioničke nacrte na odobrenje stručnom nadzoru.</t>
  </si>
  <si>
    <t>Nabava materijala, transport, izrada i postava čeličnih nosača HEA 140 ili jednakovrijednog za spregnutu konstrukciju balkona (čelik+beton) sa svim potrebnim moždanicima, pločevinama, ankerima i spojnim sredstvima. Metalna konstrukcija obrađena je sa jednim slojem temeljne boje i dva sloja antikorozivnom završnom bojom, a sve na dobro pripremljenu površinu. U cijenu uključen sav potreban rad, materijal, montaža te transport. Obračun po kg postavljenog nosača.</t>
  </si>
  <si>
    <t>- HEA 120 ili jednakovrijedno</t>
  </si>
  <si>
    <r>
      <t>Izrada dostava i montaža s ugradbom čeličnih protupožarnih neprovidnih vrata (EI</t>
    </r>
    <r>
      <rPr>
        <vertAlign val="subscript"/>
        <sz val="10"/>
        <rFont val="Myriad Pro"/>
        <charset val="238"/>
      </rPr>
      <t>2</t>
    </r>
    <r>
      <rPr>
        <sz val="10"/>
        <rFont val="Myriad Pro"/>
        <family val="2"/>
        <charset val="238"/>
      </rPr>
      <t>30-C-Sm ili jednakovrijedno) u zidarskom otvoru 105x210cm.</t>
    </r>
  </si>
  <si>
    <r>
      <t>Izrada dostava i montaža s ugradbom čeličnih protupožarnih neprovidnih vrata (EI</t>
    </r>
    <r>
      <rPr>
        <vertAlign val="subscript"/>
        <sz val="10"/>
        <rFont val="Myriad Pro"/>
        <charset val="238"/>
      </rPr>
      <t>2</t>
    </r>
    <r>
      <rPr>
        <sz val="10"/>
        <rFont val="Myriad Pro"/>
        <family val="2"/>
        <charset val="238"/>
      </rPr>
      <t>30-C-Sm ili jednakovrijedno) u zidarskom otvoru 90x210cm.</t>
    </r>
  </si>
  <si>
    <t>Za stijenu predvidjeti RAL ili jednakovrijednu ugradnju.</t>
  </si>
  <si>
    <t>Ostakljenje minimalno s trostrukim IZO ili jednakovrijednim staklom i LOW-E ili jednakovrijednim premazom punjeno s plinom argonom.</t>
  </si>
  <si>
    <r>
      <t>Izrada, dostava i montaža s ugradbom čeličnih protupožarnih  vrata (EI</t>
    </r>
    <r>
      <rPr>
        <vertAlign val="subscript"/>
        <sz val="10"/>
        <rFont val="Myriad Pro"/>
        <charset val="238"/>
      </rPr>
      <t>2</t>
    </r>
    <r>
      <rPr>
        <sz val="10"/>
        <rFont val="Myriad Pro"/>
        <family val="2"/>
        <charset val="238"/>
      </rPr>
      <t>30-C-Sm) ili jednakovrijedno u zidarskom otvoru 160x210cm.</t>
    </r>
  </si>
  <si>
    <t>Izrada, dostava i montaža s ugradbom ALU staklene stijene u zidarskom otvoru 340x230cm.</t>
  </si>
  <si>
    <t>Izrada, dostava i montaža s ugradbom ALU staklene stijene u zidarskom otvoru 330x230cm.</t>
  </si>
  <si>
    <t>Izvoditelj je dužan osigurati i zaštititi sve dijelove građevine na kojima se izvode radovi, radi sprečavanja oštećenja tijekom izvedbe. Pojava svih oštećenja na dijelovima na kojima se ne izvode radovi ili koji su nastupili nepažnjom izvoditelja isti je dužan otkloniti o vlastitom trošku. Naročitu pažnju treba posvetiti zaštiti prozorskih stakala i okvira koje treba zaštititi PVC ili jednakovrijednom građevinskom folijom. Ta zaštita ulazi u jediničnu cijenu izvedbe pročelja zgrade.</t>
  </si>
  <si>
    <t>ETICS sustav ili jednakovrijedno, odnosno povezani sustav za vanjsku toplinsku izolaciju sastoji se od ljepila, toplinske izolacije (ekspandirani polistiren, mineralna vuna), polimercementne armirane žbuke, impregnacijskog premaza i završne žbuke u odabranoj boji i teksturi (silikatna, akrilna, silikatno-silikatno-silikonska). Ukoliko je predviđeno ugrađuju se i pričvrsnice za toplinsko izolacijski sloj. ETICS sustav ili jednakovrijedno treba izvoditi komponentama jednog, odabranog sustava. Kod ugradnje svih komponenti pridržavati se uputa proizvođača (način ugradnje, sušenje).</t>
  </si>
  <si>
    <t>Jedinična cijena uključuje sve pripremne i završne radovi, tehnološku razradu svih detalja, postavu i skidanje radne skele, sve posredne i neposredne troškove za rad, materijal, alat i građevinske, ispiranje i otprašivanje površine zida, sav otežani rad na izvedbi, zaštitu izvedenog dijela pročelja, zaštitu PVC ili jednakovrijednom građ. folijom prozorskih stakala, sav potrebni horizontalni i vertikalni prijevoz kao i prijevoz do gradilišta, čišćenje tokom rada, odvoz i zbrinjavanje smeća, završno čišćenje prije primopredaje radova, nadoknadu eventualne štete nastale iz nepažnje na svojim ili tuđim radovima, usklađenje organizacije rada s operativnim planom, primjenu svih mjera zaštite na radu.</t>
  </si>
  <si>
    <r>
      <t>U cijenu izrade ETICS-a ili jednakovrijedno uključiti i statički proračun pričvrsnica na opterećenje vjetrom koje se određuje u skladu s hrvatskom normom</t>
    </r>
    <r>
      <rPr>
        <sz val="10"/>
        <rFont val="MyRIAD PRO"/>
        <charset val="238"/>
      </rPr>
      <t xml:space="preserve"> HRN EN 1991-1-4:2012 ili jednakovrijedno Eurokod 1</t>
    </r>
    <r>
      <rPr>
        <sz val="10"/>
        <color rgb="FFFF0000"/>
        <rFont val="Myriad Pro"/>
        <charset val="238"/>
      </rPr>
      <t xml:space="preserve"> </t>
    </r>
    <r>
      <rPr>
        <sz val="10"/>
        <rFont val="Myriad Pro"/>
        <family val="2"/>
        <charset val="238"/>
      </rPr>
      <t>(ili jednakovrijedno): Djelovanja na konstrukcije – Dio 1-4: Opća djelovanja Djelovanja vjetra (EN 1991-1-4:2005 ili jednakovrijedno +AC:2010 ili jednakovrijedno +A1:2010 ili jednakovrijedno) i HRN EN 1991-1-4:2012/NA:2012 ili jednakovrijedno, te nosivosti pričvrsnice na predmetnoj podlozi. 
Duljinu pričvrsnica je potrebno odrediti tako da se osigura dubina sidrenja u osnovnu podlogu (ciglu, beton, blok-opeku, lagani ili porasti beton), deklarirana od proizvođača.
U slučajevima kad nije moguće definirati nosivost pričvrsnice na predmetnoj podlozi (npr. prirodni kamen) ili je upitna nosivost podloge (npr. stara sipka puna opeka) potrebno je provesti ispitivanje nosivosti pričvrsnice na podlozi ("pull-off" test ili jednakovrijedno).</t>
    </r>
  </si>
  <si>
    <t>Ručna izrezivanje - prilagodba toplinsko izolacijskih ploča na mjestima raznih manjih istaka, kabela, kanalica Obradu izvesti pažljivo minimalno potrebnih dimenzija za ispravnu ugradnju toplinske izolacije s minimalnom širinom i dubinom urezivanja.</t>
  </si>
  <si>
    <r>
      <rPr>
        <b/>
        <u/>
        <sz val="10"/>
        <rFont val="MyRIAD PRO"/>
        <charset val="238"/>
      </rPr>
      <t>Način obračuna:</t>
    </r>
    <r>
      <rPr>
        <sz val="10"/>
        <rFont val="MyRIAD PRO"/>
        <charset val="238"/>
      </rPr>
      <t xml:space="preserve">
Mjerna jedinica za obračun toplinske izolacije je po m2 izvedene površine na sljedeći način:
</t>
    </r>
    <r>
      <rPr>
        <b/>
        <sz val="10"/>
        <rFont val="Myriad Pro"/>
        <charset val="238"/>
      </rPr>
      <t>Toplinska izolacija zidova pročelja</t>
    </r>
    <r>
      <rPr>
        <sz val="10"/>
        <rFont val="MyRIAD PRO"/>
        <charset val="238"/>
      </rPr>
      <t xml:space="preserve">
Kod obračuna toplinske izolacije, otvori se odbijaju u čitavoj površini. 
</t>
    </r>
    <r>
      <rPr>
        <b/>
        <sz val="10"/>
        <rFont val="Myriad Pro"/>
        <charset val="238"/>
      </rPr>
      <t xml:space="preserve"> Toplinska izolacija špaleta otvora</t>
    </r>
    <r>
      <rPr>
        <sz val="10"/>
        <rFont val="MyRIAD PRO"/>
        <charset val="238"/>
      </rPr>
      <t xml:space="preserve">
Toplinska izolacija špaleta od mineralne (kamene) vune - (λ≤0,035 W/mK) debljine 2 cm                      </t>
    </r>
    <r>
      <rPr>
        <b/>
        <sz val="10"/>
        <rFont val="Myriad Pro"/>
        <charset val="238"/>
      </rPr>
      <t>Žbuka zidova pročelja i špaleta otvora</t>
    </r>
    <r>
      <rPr>
        <sz val="10"/>
        <rFont val="MyRIAD PRO"/>
        <charset val="238"/>
      </rPr>
      <t xml:space="preserve">
Obračun žbuke (armirani polimercementni mort, impregnacijski premaz i završna žbuka) opisan je u fasderskim uvjetima.</t>
    </r>
  </si>
  <si>
    <t>OBRAČUN ETICS ili jednakovrijednog sustava</t>
  </si>
  <si>
    <t>Sustav toplinske izolacije vanjskih zidova iz ploča kamene vune, klasificirane otpornosti na požar minimalnog razreda reakcije na požar A2-d1 ili jednakovrijedno, odnosno klasificirane komponente: pokrovni sloj minimalnog razreda reakcijena požar A2-d1 ili jednakovrijedno i izolacijski sloj minimalnog razreda reakcije na požar A2 ili jednakovrijedno  prema normi HRN EN 13501-1 ili jednakovrijedno i HRN EN 13501-5 ili jednakovrijedno  sa svim potrebnim predradnjama, materijalom i pripremom podloge na sljedeći način:</t>
  </si>
  <si>
    <t xml:space="preserve">PRIČVRSNICE - Pričvršćivanje ploča izvodi se ljepljenjem i mehaničkim pričvršćenjem na postojeće ožbukane, opečne i armiranobetonske zidove. Pričvrsnice moraju odgovarati kategoriji A ili jednakovrijedno za beton i B ili jednakovrijedno za punu opeku. Pričvrsnice moraju udovoljavati zahtjevima  smjernica ETAG 014 ili jednakovrijedno. Pričvrsnice montirati 3 dana nakon ljepljenja izolacijskih ploča. Broj pričvrsnica  i shema sidrenja prema statičkom proračunu specificiranog sustava na djelovanje vjetra. Montirati minimalno 6 i maksimalno 12 pričvrsnica po m2 plohe. </t>
  </si>
  <si>
    <t>U cijenu su uključeni svi potrebni profili za žbukanje i profili za pročelje, alu i/ili PVC ili jednakovrijedni kutnici (sa mrežicom), sokl profili, okapni profili na nadvojima otvora, ojačanja za rubove, otvore, uglove, te dilatacijske profile i brtvljenje spojeva pročelja i vanjske stolarije i bravarije brtvom.</t>
  </si>
  <si>
    <t>PODNOŽJE - zona prskanja ziđa u visini od kote okolnog terena do visine minimalno 30 cm, oblaže se pločama ekstrudiranog polistirena (XPS-a ili jednakovrijedno). Ploče polagati u jednom sloju. Ploče je potrebno ukopati minimalno 5-10 cm ispod razine konačno uređenog i zaravnatog terena. Završni vodoodbojni sloj žbuke s dodatkom fungicida na prethodno impregniranu podlogu, sve iz sustava istog proizvođača, vidljivi dio iznad zemlje. Vrsta impregnacije prema vrsti završnog sloja.</t>
  </si>
  <si>
    <t>SPOJ: Sudar termoizolacijskih slojeva vune i ekstrudiranog polistirena (XPS-a ili jednakovrijedno). različitih debljina, izvesti u pravilnoj horizontalnoj reški, ispod linije postave vune položiti profil za podnožja i brtvenu traku ispod profila. Sve dijelove sustava u dodiru s tlom potrebno je obraditi vodootpornim slojem.</t>
  </si>
  <si>
    <t>Izvedba fasadnog sustava vanjskih zidova sa sljedećim slojevima:
- mort za lijepljenje i armiranje, nanos na min.40% površine, rubno-točkastom metodom.
- toplinska izolacija iz mineralne vune debljine d=10 cm. Ploče od kamene vune moraju biti monolitne gustoće. Tehničke karakteristike:
- Razredba građevinskih proizvoda i građevinskih elemenata prema ponašanju u požaru- A1 ili jednakovrijedno. dio:Razredba prema rezultatima ispitivanja reakcije na požar, HRN EN 13501-1 ili jednakovrijedno 
- Određivanje toplinskog otpora metodom sa zaštićenom vrućom pločom i tokomjernom metodom -- Proizvodi s visokim i srednjim toplinskim otporom, HRN EN 12667 ili jednakovrijedno: ≤0,035 W/mK
- 1. sloj (3-4mm) ljepila s staklenom armaturnom mrežicom minimalne čvrstoće 1900N/5cm, odnosno težine 160gr/m2 bez PVC-a ili jednakovrijedno    
- 2. sloj (1-2mm) ljepila (1+2 sloj minimalno 5 mm)
- aktivni predpremaz 
- tankoslojna silikatno-silikonska zaštitno-dekorativna žbuka                                                                     - završna silikatno-silikonska boja</t>
  </si>
  <si>
    <t>2.5.4.</t>
  </si>
  <si>
    <t>2.5.5.</t>
  </si>
  <si>
    <t>2.5.6.</t>
  </si>
  <si>
    <t xml:space="preserve">Dobava i izvedba certificiranog ETICS-a ili jednakovrijednog sustava, prema uputama iz općih uvjeta fasaderskih radova vezanih za ETICS ili jednakovrijedni sustav </t>
  </si>
  <si>
    <t>- 1. sloj (3-4mm) ljepila s staklenom armaturnom mrežicom minimalne čvrstoće 1900N/5cm, odnosno težine 160gr/m2 bez PVC-a ili jednakovrijedno 
- 2. sloj (1-2mm) ljepila (1+2 sloj minimalno 5 mm)
- aktivni predpremaz 
- tankoslojna silikatno-silikonska zaštitno-dekorativna žbuka                                                        - završna silikatno-silikonska boja</t>
  </si>
  <si>
    <t>Prilikom izvedbe radova opisanih u troškovniku izvođač radova mora se pridržavati svih uvjeta i opisa iz troškovnika, kao i važećih propisa i to posebno:
Pravilnik o tehničkim mjerama i uvjetima za završne radove u građevinarstvu Sl. list br. 49/70 - Tehnički uvjeti za izvođenje suhomontažnih radova ili jednakovrijedno.
Svi materijali za spuštene stropove, moraju odgovarati važećim standardima ili jednakovrijedno i moraju posjedovati ateste.</t>
  </si>
  <si>
    <t>U cijenu gips-kartonskih radova ulazi i fugiranje i gletanje, tako da su gips kartonske ploče po završetku radova potpuno spremne za ličenje bez potrebe za ličilačkom pripremom zida.</t>
  </si>
  <si>
    <t xml:space="preserve">U jediničnu cijenu stavke ulazi i bušenje gipskartonskih ploča radi montaže utičnica, rasvjetnih tijela i sličnih otvora.  </t>
  </si>
  <si>
    <t>- izolacija mineralnom vunom u stropnom međuprostoru i križanom sloju debljine d=4+15cm, gustoće minimalno 11 kg/m3, koeficijent toplinske provodljivosti λ≤0,040 W/mK, oznake po HRN EN 13162 ili jednakovrijedno, MW-EN 13162-T2-AFr5 ili jednakovrijedno. Razredba prema rezultatima ispitivanja reakcije na požar, HRN EN 13501-1 ili jednakovrijedno: A1 ili jednakovrijedno.</t>
  </si>
  <si>
    <t>Gipskartonska vatrootporna ploča pričvršćuje se pocinčanim vijcima, spojevi se bandažiraju, rubovi se obrađuju ugradnjom kutnih profila. Uključiti fugiranje, prvo gletanje, brušenje, drugo gletanje i završno brušenje površine.  Završna obrada kvalitete Q2 ili jednakovrijedno. Uključiti i izradu i obradu svih prodora u svrhu prilagodbe postojećoj opremi i uređajima do pune gotovosti i funkcionalnosti stavke.</t>
  </si>
  <si>
    <t>Sve navedeno u jediničnoj cijeni do pune funkcionalnosti stropa.</t>
  </si>
  <si>
    <t>- izolacija mineralnom vunom u stropnom međuprostoru debljine d=15cm, gustoće minimalno 11 kg/m3, koeficijent toplinske provodljivosti λ≤0,040 W/mK, oznake po HRN EN 13162 ili jednakovrijedno : MW-EN 13162-T2-AFr5 ili jednakovrijedno . Razredba prema rezultatima ispitivanja reakcije na požar, HRN EN 13501-1 ili jednakovrijedno: A1 ili jednakovrijedno.</t>
  </si>
  <si>
    <t>Sve navedeno u jediničnoj cijeni do pune  funkcionalnosti stropa.</t>
  </si>
  <si>
    <t>- izolacija mineralnom vunom u stropnom međuprostoru debljine d=12 cm, gustoće minimalno 11 kg/m3, koeficijent toplinske provodljivosti λ≤0,040 W/mK, oznake po HRN EN 13162 ili jednakovrijedno: MW-EN 13162-T2-AFr5 ili jednakovrijedno. Razredba prema rezultatima ispitivanja reakcije na požar, HRN EN 13501-1 ili jednakovrijedno: A1 ili jednakovrijedno.</t>
  </si>
  <si>
    <t>Gipskartonska ploča pričvršćuje se pocinčanim vijcima, spojevi se bandažiraju, rubovi se obrađuju ugradnjom kutnih profila. Uključiti fugiranje, prvo gletanje, brušenje, drugo gletanje i završno brušenje površine.  Završna obrada kvalitete Q2 ili jednakovrijedno. Uključiti i izradu i obradu svih prodora u svrhu prilagodbe postojećoj opremi i uređajima.</t>
  </si>
  <si>
    <t xml:space="preserve">"- dobava i izvedba nosive potkonstrukcije gdje se na špalete vrata  postavlja nosiva i montažna potkonstrukcija izrađena iz tipskih čeličnih CD ili jednakovrijedno i UD profila ili jednakovrijedno. Izvedba obloge prema uputstvima i smjernicama proizvođača. </t>
  </si>
  <si>
    <t>- izolacija mineralnom vunom u stropnom međuprostoru debljine d=20cm, gustoće minimalno 11 kg/m3, koeficijent toplinske provodljivosti λ≤0,040 W/mK, oznake po HRN EN 13162 ili jednakovrijedno: MW-EN 13162-T2-AFr5 ili jednakovrijedno. Razredba prema rezultatima ispitivanja reakcije na požar, HRN EN 13501-1 ili jednakovrijedno: A1 ili jednakovrijedno.</t>
  </si>
  <si>
    <t xml:space="preserve">Završna obrada kvalitete Q2 ili jednakovrijedno. </t>
  </si>
  <si>
    <t xml:space="preserve">- dobava i izvedba nosive potkonstrukcije gdje se na  zidove postavlja nosiva i montažna potkonstrukcija izrađena iz tipskih čeličnih CW ili jednakovrijednih  i UW ili jednakovrijednih profila s polaganjem mineralne vune, gustoće minimalno 20,00 kg/m3.  Koeficijent toplinske provodljivosti λ≤0,032 W/mK, u šupljinu rastera  potkonstrukcije. Izvedba obloge prema uputstvima i smjernicama proizvođača. </t>
  </si>
  <si>
    <t>- dobava i ugradnja gips-kartonskih impregnirana ploča debljine 12,5 mm. Gipskartonska ploča pričvršćuje se pocinčanim vijcima, spojevi se bandažiraju, rubovi se obrađuju ugradnjom kutnih profila. Uključiti fugiranje, prvo gletanje, brušenje, drugo gletanje i završno brušenje površine.  Završna obrada kvalitete Q2 ili jednakovrijedno. Uključiti i izradu i obradu svih prodora u svrhu prilagodbe postojećoj opremi i uređajima do pune gotovosti i funkcionalnosti stavke.</t>
  </si>
  <si>
    <t>- na postavljenu parnu branu postaviti toplinsku izolaciju kao mineralna vuna debljine 10 cm, gustoće minimalno 33 kg/m3.  Koeficijent toplinske provodljivosti λ≤0,032 W/mK. Tehničke karakteristike:
- Razredba građevinskih proizvoda i građevinskih elemenata prema ponašanju u požaru-A1 ili jednakovrijedno. dio:Razredba prema rezultatima ispitivanja reakcije na požar, HRN EN 13501-1 ili jednakovrijedno 
- Određivanje toplinskog otpora metodom sa zaštićenom vrućom pločom i tokomjernom metodom -- Proizvodi s visokim i srednjim toplinskim otporom, HRN EN 12667 ili jednakovrijedno: ≤0,032 W/mK.</t>
  </si>
  <si>
    <t>- obračun prema m2 izvedene površine zida (toplinska izolacija, d = 10 cm).</t>
  </si>
  <si>
    <t>Sve detalje pokrivanja izvesti prema tipskim detaljima proizvođača polikarbonatnih ploča. U cijenu su uključene vrijednosti svih radova i materijal uključivo. Obračun prema m2 izvedene površine.</t>
  </si>
  <si>
    <t>Premazi i boje moraju biti postojani na svjetlo i otporni na pranje vodom, a na vanjskim plohama otporni na atmosferilije. Svi soboslikarski radovi moraju se izvesti prema svjetlim tonovima.</t>
  </si>
  <si>
    <t>Unutrašnji zidovi prostorija prvo se izravnavaju, gletaju specijalnim postavama koje moraju dobro prilijegati na podlogu i nakon sušenja činiti vrlo čvrstu podlogu za bojanje disperzivnim bojama. Klase pripreme podloge opisane su u gips-kartonskim radovima (K(Q)1 ili jednakovrijedno – K4 ili jednakovrijedno). 
U obračunu su posebno iskazane žbukane / betonske površine od gipskartonskih površina.
Grundiranje površine izvodi se i obračunava za cijelu površinu podloga od gipskartonskih ploča.
Kvaliteta kitanja i ličenja kontrolira se noću ili u zamračenoj prostoriji reflektorom prislonjenim uz plohu zida odnosno stropa. Kod ličenja vanjskih zidova treba se izbjegavati faza kitanja (2), a nikako ne predviđati fazu gletanja (3).</t>
  </si>
  <si>
    <t>Materijal za izvedbu soboslikarsko-ličilačkih radova je naveden u stavkama troškovnika. Od primjenjenih se materijala traži da imaju prionjivost za podlogu, po mogućnosti da penetriraju u podlogu, da se njima jednostavno radi, da dobro "pokrivaju", da su im boje stalne, da su otporni na utjecaje sredine kojima su izloženi, da se ne brišu s ploha na koje su naneseni, da su bezopasni za okolinu, da se premazi njima mogu obnavljati bez posebnih prethodnika i sl.</t>
  </si>
  <si>
    <t>Jedinična cijena treba obuhvatiti:
- bojanje u više boja
- sav materijal, dobavu, izradu I dopremu alata, mehanizaciju i uskladištenje
- troškove radne snage za ukupan rad opisan u troškovniku
- sve horizontalne i vertikalne transporte do mjesta montaže
- potrebnu radnu skelu (izuzima se fasadna skela)
- čišćenje nakon završetka radova
- svu štetu kao i troškove popravka kao posljedica nepažnje u toku izvedbe
- troškove zaštite na radu
- troškove atesta
- zaštitu okolnih konstrukcija od prljanja
- čišćenje po završenom radu uključivo odvoz viška materijala na gradsku deponiju</t>
  </si>
  <si>
    <t>- uključiti prvo gletanje, brušenje, drugo gletanje i završno brušenje površine.  Završna obrada kvalitete Q2 ili jednakovrijedno uz rabiciranje spojeva različitih materijala, pukotina i fuga.</t>
  </si>
  <si>
    <t>- zaštita stolarije i podova PE ili jednakovrijednom folijom</t>
  </si>
  <si>
    <t>- zaštita stropova i podova  trakama i PE ili jednakovrijednom folijom</t>
  </si>
  <si>
    <t>Dobava i postava laminat parketa na odgovarajuću filc podlogu. Laminat klase 33 ili jednakovrijedno, debljine minimalno 14 mm s ugrađenom zvučnom izolacijom i antistatičkim slojem. Laminat parket s povećanom otpornosti na vlagu zahvaljujući parafinskom premazu spojeva. Antibakterijski i antialergijski premaz. Dim. minimalno 1200x190x14 mm. Obavezna dostava atesta o kvaliteti prije ugradnje, tekstura kao hrast plan gray ili jednakovrijedno. Strojno pranje i poliranje postavljene podne obloge.</t>
  </si>
  <si>
    <t>U cijenu uključiti dobavu, prijevoz i ugradnju svih materijala, sva rezanja i postave materijala sa svim predradnjama, spojnim i veznim materijalima. Keramičke pločice minimalno 1. klase ili jednakovrijedno , dimenzije pločice 60x60 cm, otpornost na klizanje R9 ili jednakovrijedno, u imitaciji svjetlog kamena.</t>
  </si>
  <si>
    <t>Norme ili jednakovrijedno za krovopokrivačke radove:</t>
  </si>
  <si>
    <t>U cijenu uključiti sve kompletno, crijep i sve ostale tipske elemente, pomoćna i vezna sredstva te sav spojni i pričvrsni materijal ukupno do pune gotovosti i funkcionalnosti stavke.</t>
  </si>
  <si>
    <t>Obračun po m2 izvedene krovne površine.</t>
  </si>
  <si>
    <t>Stavka uključuje sav potreban spojni i pričvrsni materijal ukupno do pune gotovosti i funkcionalnosti.</t>
  </si>
  <si>
    <t>Obračun po m1 sljemena i grebena</t>
  </si>
  <si>
    <t>Dobava i postava oznaka pristupačnosti na za to predviđena mjesta glavnim projektom. Oznake pristupačnosti izrađuju se kao PVC ili jednakovrijedne ploče, svaka dimenzija 10x10 cm, a sve prema Pravilniku o osiguranju pristupačnosti osobama s invaliditetom i smanjene pokretljivosti (NN 78/13). Stavka uključuje nabavu i postavljanje oznaka pristupačnosti te čišćenje nakon završetka rada. Obračunati prema stvarno ugrađenim količinama.</t>
  </si>
  <si>
    <r>
      <t>Dobava i postava oznaka pristupačnosti na glavni ulaz u zgradu. Oznake pristupačnosti izrađuju se kao samoljepljive oznake, a postavljaju se na stolariju - ulazna vrata u zgradu, svaka dimenzija 10x10 cm, a sve prema</t>
    </r>
    <r>
      <rPr>
        <sz val="10"/>
        <rFont val="MyRIAD PRO"/>
        <charset val="238"/>
      </rPr>
      <t xml:space="preserve"> Pravilniku</t>
    </r>
    <r>
      <rPr>
        <sz val="10"/>
        <rFont val="Myriad Pro"/>
        <family val="2"/>
        <charset val="238"/>
      </rPr>
      <t xml:space="preserve"> o osiguranju pristupačnosti osobama s invaliditetom i smanjene pokretljivosti (NN 78/13). Stavka uključuje nabavu i postavljanje oznaka pristupačnosti te čišćenje nakon završetka rada. Obračunati prema stvarno ugrađenim količinama.</t>
    </r>
  </si>
  <si>
    <t xml:space="preserve">Dobava i postava tipskih betonskih rubnjaka (parkovnih rubnjaka) za razgraničenje zelenih i opločenih površina, u prirodnoj boji betona. U donjem sloju su izrađeni  od betona, a gornji,  habajući zaštitni sloj izrađen je  od betona s kvalitetnim mineralnim agregatom s dodatkom otpornim na habanje, mraz i sol. Reške su širine 5-10 mm, finalno zalivene cementnim mlijekom i isprane. Rubnjaci se postavljaju na pripremljenu podlogu. Obračunati prema stvarno ugrađenim količinama. U jediničnoj cijeni sadržan je rad, materijal sa svim potrebnim dodacima, zaštita, te sve potrebno za potpuno  dovršenje rada. </t>
  </si>
  <si>
    <t>Materijali, proizvodi, oprema i radovi moraju biti izrađeni u skladu s navedenim u projektnoj dokumentaciji. Ako nije navedena niti jedna norma ili jednakovrijedno obvezna je primjena odgovarajućih (europskih normi ili jednakovrijedno). Ako se u međuvremenu neka norma ili jednakovrijedno ili propis stavi van snage, važit će zamjenjujuća normaili jednakovrijedno ili propis.</t>
  </si>
  <si>
    <t>Strojni i ručni iskop rova u tlu C katergorije ili jednakovrijedno. za polaganje cijevi vanjskog vodovoda građevine, skopani materijal odbacivati na udaljenost preko 1,0 m od bočne ivice rova, da se spriječi urušavanje iskopanog materijala u rov. Višak materijala deponirati na gradilišnoj deponiji sa razvrstavanjem materijala za ugradnju nakon postavljanja vodovodnih cijevi. U cijeni stavke crpljenje podzemne vode za potrebe izvedbe radova.</t>
  </si>
  <si>
    <t>Krpanje asfalta u grubom i finom slojem (nosivi sloj asfalt betona AC 22 base 50/70 AG6 M2E ili jednakovrijedno - debljine 6 cm, habajući sloj asfaltbetona AC 8 surf 50/70 AG2 M2-E ili jednakovrijedno debljine 4 cm.)</t>
  </si>
  <si>
    <t>Dobava i montaža fazonskih komada za vodovod od polietilena visoke gustoće  PE 100 ili jednakovrijedno za radni tlak 16 bara prema normi EN 12201 ili jednakovrijedno. Spajanje izvoditi zavarivanjem polietilenskim elektrospojnicama.</t>
  </si>
  <si>
    <t>Rezanje i štemanje postojeće podne ploče prizemlja, prosječne debljine 12 cm, za širinu rova do 0,6 m. U cijeni m1 rezanja. U cijeni stavke odvoz sa zbrinjavanjem matrijala na deponiji.</t>
  </si>
  <si>
    <t>Dobava pijeska-hamuka ili jednakovrijedno, ubacivanje u rov te izrada pješčane posteljice ispod vodovodnih cijevi u sloju debljine d=10 cm.</t>
  </si>
  <si>
    <t>Dobava pijeska-hamuka ili jednakovrijedno, ubacivanje u rov, te zatrpavanje  cijevi do visine 30 cm iznad tjemena cijevi.</t>
  </si>
  <si>
    <t>Krpanje asfalta u grubom i finom slojem (nosivi sloj asfalt betona AC 22 base 50/70 AG6 M2E ili jednakovrijedno, debljine 6 cm, habajući sloj asfaltbetona AC 8 surf 50/70 AG2 M2-E ili jednakovrijedno, debljine 4 cm.)</t>
  </si>
  <si>
    <t>Dobava i montaža revizijskog okna DN 400 dubine do 2,0 m, izrađenih iz polipropilena. Revizijsko okno s tri ulaza i jednim izlazom DN160. Sastavne elemente je moguće fino podešavati po visini. Svi spojevi standardnih elemenata trebaju biti izvedeni preko integrirane EPDM ili jednakovrijedne  brtve i osiguravaju vodonepropusnost do 0,5 bara prema DIN 4060 ili jednakovrijedno. U cijenu uključeni poklopac i cijev potrebna za dobivanje dubine.</t>
  </si>
  <si>
    <t>Dobava i montaža revizijskog okna DN 400 dubine do 2,0 m, izrađenih iz polipropilena. Revizijsko okno s jednim ulazom i jednim izlazom DN160. Sastavne elemente je moguće fino podešavati po visini. Svi spojevi standardnih elemenata trebaju biti izvedeni preko integrirane EPDM ili jednakovrijedne  brtve i osiguravaju vodonepropusnost do 0,5 bara prema DIN 4060 ili jednakovrijedno. U cijenu uključeni poklopac i cijev potrebna za dobivanje dubine.</t>
  </si>
  <si>
    <t>Dobava i montaža separatora masti volumena min 500l dimenzije min 1120x860x1000 mm, sa promjerom poklopca maksimalno 1x400 mm. Protok vode 1,0 l/s sa ulazom i izlazom cijevi promjera 110 mm. Svi spojevi standardnih elemenata trebaju biti izvedeni preko integrirane EPDM ili jednakovrijedne brtve i osiguravaju vodonepropusnost do 0,5 bara prema DIN 4060 ili jednakovrijedno.</t>
  </si>
  <si>
    <t>Ispitivanje kanalizacije ukupno s objektima na vodonepropusnost, prema normi EN1610 ili jednakovrijedno. Ispitivanje mora izvršiti pravna osoba registrirana za ispitivanja. U fazi izrade kanalizacije za vrijeme zemljanih i montažnih radova.</t>
  </si>
  <si>
    <r>
      <t>Dobava i montaža hidrantskog ormarića od nehrđajučeg čelika sa mlječnim staklom, za ugradbu na zid i u zid, veličine 500x500x150 mm sa mliječnim staklom i oznakom hidranta, sa hidrantskim ventilom ø52 mm i</t>
    </r>
    <r>
      <rPr>
        <sz val="10"/>
        <color rgb="FFFF0000"/>
        <rFont val="Arial"/>
        <family val="2"/>
        <charset val="238"/>
      </rPr>
      <t xml:space="preserve"> </t>
    </r>
    <r>
      <rPr>
        <sz val="10"/>
        <rFont val="Arial"/>
        <family val="2"/>
        <charset val="1"/>
      </rPr>
      <t>spojnicom. U cijeni ormarića potrebna potkonstrukcija.</t>
    </r>
  </si>
  <si>
    <r>
      <t>vatrogasno tlačno</t>
    </r>
    <r>
      <rPr>
        <sz val="10"/>
        <color rgb="FFFF0000"/>
        <rFont val="Arial"/>
        <family val="2"/>
        <charset val="238"/>
      </rPr>
      <t xml:space="preserve"> </t>
    </r>
    <r>
      <rPr>
        <sz val="10"/>
        <rFont val="Arial"/>
        <family val="2"/>
        <charset val="1"/>
      </rPr>
      <t>crijevo dužine 20 m</t>
    </r>
  </si>
  <si>
    <t>Dobava i montaža troslojnih aluminijsko-plastičnih (PE-RT Type-II/Al/PE-RT Type-II ili jednakovrijednog nehrđajučeg čelika) cijevi izrađenih sukladno normi HRN EN ISO 21003-2:2008 ili jednakovrijedno i normi HRN EN ISO 21003-3:2008 ili jednakovrijedno sa spajanjem ˝press˝ spojnicama iz CW617N ili jednakovrijednog mesinga. Cijevi se polažu u instalacijski kanal, šliceve izvedene u zidovima objekta, zidne usjeke, proboje i ispod stropa građevine. Na 2 metar dužna cijevi uključiti 3 pres fitinga. U cijenu uključiti  materijal za pričvršćivanje cijevi pomoću kliznih i čvrstih točaka, cijevi se pričvršćuju na svakih 1,0 metara ovisno o profilu cijevi i uputama  proizvođača. Cijevi se izoliraju negorivom toplinskom izolacijom debljine 9 mm. Kod dopreme cijevi i spojnih komada na gradilište izvođač je obavezan nadzornom inženjeru dostaviti na uvid dokument, tj. ispitivanje od strane JAVNOG ZDRAVSTVA temeljem kojeg se jamči da je materijal upotrijebljiv za pitku vodu (za ljudsku upotrebu). U cijeni sve do potpune funkcionalnosti.</t>
  </si>
  <si>
    <t>Izvedba protupožarnog brtvljenja na prolazu plastična cijevi (d20-d110 ili jednakovrijedno) za sanitarnu vodu kroz betonski strop na granici požarnog sektora. Protupožarno brtvljenje izvesti prema normi HRN DIN 4102 ili jednakovrijedno za trajnost vatrootpornosti od 90 minuta sa vatrozaštitnom masom. Uz svaki brtvljeni prolaz postaviti odgovarajuću natpisnu pločicu za označavanje. Dimenzija otvora na prolazu cijevi mora biti takve veličine da protupožarni materijal ispuni min. 40% površine otvora.U cijeni stavke sve do potpune funkcionalnosti.</t>
  </si>
  <si>
    <t>Dobava i montaža niskošumnih kanalizacijskih cijevi i niskošumnih fazonskih komada za kućnu kanalizaciju prema normi HRN EN 1451-1:2000 ili jednakovrijedno spajanje pomoću gumene brtve. U cijeni stavke sav materijal za pričvršćivanje cijevi o stjenku instalacijskog kanala, zida ili pod stropnu ploču preko navojne šipke, šelne sa gumenom brtvom iz nehrđajućeg materijala. Cijevi se pričvršćuju na svakih 0,5-1 metar i na lomovima kod ugradnje fazonskih komada. Sve djelove cijevovoda dobro izolirati toplinskom izolacijom za cijevi toplinske prodljivosti λ≤0,033W/mK s parnom branom s otporom difuziji vodene pare μ&gt;10.000, koja pri izgaranju ne stvara otrovni plin, ne kapa i samougasiva je (važno je pravilno izvesti spojeve parne brane). Razred reakcije na požar minimalno B ili jednakovrijedno sukladno hrvatskoj normi HRN EN 13501 ili jednokovrijedno.  Debljina toplinske izolacije minimalno d=9 mm, promjera prilagođenog cijevi koja se izolira. U cijeni sve do potpune funkcionalnosti prema tehničkim uputstvima proizvođača.</t>
  </si>
  <si>
    <t>Ispitivanje kanalizacije ukupno s objektima na vodonepropusnost, prema normi EN1610 ili jednakovrijedno Ispitivanje mora izvršiti pravna osoba registrirana za ispitivanja. U fazi izrade kanalizacije za vrijeme zemljanih i montažnih radova.</t>
  </si>
  <si>
    <r>
      <t xml:space="preserve">ukupno </t>
    </r>
    <r>
      <rPr>
        <sz val="10"/>
        <rFont val="Arial"/>
        <family val="2"/>
        <charset val="1"/>
      </rPr>
      <t>za finu montažu ugradbenog sifona, plastični pokrov</t>
    </r>
  </si>
  <si>
    <r>
      <t>Ukupno</t>
    </r>
    <r>
      <rPr>
        <sz val="10"/>
        <rFont val="Arial"/>
        <family val="2"/>
        <charset val="1"/>
      </rPr>
      <t xml:space="preserve"> funkcionalna izvedba sa:</t>
    </r>
  </si>
  <si>
    <r>
      <t>U cijeni sv</t>
    </r>
    <r>
      <rPr>
        <sz val="10"/>
        <rFont val="Arial"/>
        <family val="2"/>
        <charset val="238"/>
      </rPr>
      <t>e ukupno</t>
    </r>
    <r>
      <rPr>
        <sz val="10"/>
        <color rgb="FFFF0000"/>
        <rFont val="Arial"/>
        <family val="2"/>
        <charset val="238"/>
      </rPr>
      <t xml:space="preserve"> </t>
    </r>
    <r>
      <rPr>
        <sz val="10"/>
        <rFont val="Arial"/>
        <family val="2"/>
        <charset val="1"/>
      </rPr>
      <t>prema opisu, do potpune fuunkcionalnosti.</t>
    </r>
  </si>
  <si>
    <t>Ukupna funkcionalna izvedba sa:</t>
  </si>
  <si>
    <t>Nabava, dobava i postava samostojećeg kupaonskog ormarića za postavu ispod konzolnog umivaonika u paketu s ogledalom. Dimenzije ormarića cca š/v/d 60/60/35 cm. Ormarić na 4 metalne noge,  s dvije ladice s usporivačima i metalnim ručkama. Ormarić od iverala u završnoj obradi bijele boje, gornja ploha s uzorkom drva. Otvor na gornjoj plohi za sifon konzolnog umivaonika.  U paketu s ormarićem ogledalo dimenzija cca š/v 60/80 cm za postavu na zid. U cijenu uključiti dobavu i postavu ormarića i ogledala sa svim pričvrsnim i funkcionalnim elementima.</t>
  </si>
  <si>
    <t>Dobava, ugradba i puštanje u rad Tuš kade s opremom. Kada min. 80/80 cm izrađena od akrila sa oblogom i nogicama, ugrađena sa dvije strane. Sve spojeve zabrtviti sanitarnim bijelim silikonom. Otvorene stranu tuš kabine zatvoriti dvodijelnim staklenim vratima sa kromiranim okvirom, sa užim  fiksnim dijelom i pomičnim zaokretnim krilom visine 195cm. Unutar tuš kabine ugraditi zidnu miješalicu sa izvodom za tuš set. Tuš paket ukupne visine 60cm se sastoji od fleksibilnog crijeva, vertikalne zidne šipke promjera 2,5cm, pomičnog nosača, tuš slušalice i  police. Tuš set je izrađen od mesinga i ABS ili jednakovrijedne plastike. U cijenu uključiti sve montažne i spojne elemente, te potrebne prilagodbe, sve do pune gotovosti i funkcionalnosti.</t>
  </si>
  <si>
    <t>za polaganje niskonaponskih (NN ili jednakovrijedno) energetskih kabela.</t>
  </si>
  <si>
    <t>alkatenske (PEHD ili jednakovrijedno) cijev 50mm</t>
  </si>
  <si>
    <t>Automatski diesel ili jednakovrijedni agregat snage 18 kVA</t>
  </si>
  <si>
    <t>Kućni priključno mjerni ormarić (KPMO 1 ) ormar</t>
  </si>
  <si>
    <t>Pocinčana traka FeZn 40×4mm</t>
  </si>
  <si>
    <t>Nabava, doprema i polaganje PVC ili jednakovrijedno trake za označavanje u kabelski rov.</t>
  </si>
  <si>
    <t>- ojačana PVC ili jednakovrijedno cijev Ø36 mm</t>
  </si>
  <si>
    <t>- ojačana PVC ili jednakovrijedno cijev Ø25 mm</t>
  </si>
  <si>
    <t>- ojačana PVC ili jednakovrijedno cijev Ø16 mm</t>
  </si>
  <si>
    <t>- PVC ili jednakovrijedno cijev Ø50 mm</t>
  </si>
  <si>
    <t>- PVC ili jednakovrijedno cijev Ø40 mm</t>
  </si>
  <si>
    <t>- PVC ili jednakovrijedno cijev Ø32 mm</t>
  </si>
  <si>
    <t>- PVC ili jednakovrijedno cijev Ø25 mm</t>
  </si>
  <si>
    <t>- PVC ili jednakovrijedno cijev Ø16 mm</t>
  </si>
  <si>
    <t>PVC ili jednakovrijedno cijevi za instalacije Æ23 mm</t>
  </si>
  <si>
    <t>PVC ili jednakovrijedno kanal</t>
  </si>
  <si>
    <t>Dobava i polaganje PVC ili jednakovrijedno kanala, bijeli, s poklopcem, za razvod instalacija. Stavkom je obuhvaćen sav spojni pribor i materijal.</t>
  </si>
  <si>
    <t>PVC ili jednakovrijedno kanal 30x15 mm</t>
  </si>
  <si>
    <t>PVC ili jednakovrijedno kanal 17x15 mm</t>
  </si>
  <si>
    <t>PVC ili jednakovrijedno kutija Æ60</t>
  </si>
  <si>
    <t>Dobava i ugradnja PVC ili jednakovrijedno instalacijske kutije za podžbuknu ugradnju, rad, spojni pribor i materijal.</t>
  </si>
  <si>
    <t>PVC ili jednakovrijedno kutija RK50</t>
  </si>
  <si>
    <t>Dobava i ugradnja PVC ili jednakovrijedno razvodne kutije za podžbuknu ugradnju, rad, spojni pribor i materijal.</t>
  </si>
  <si>
    <t>PVC ili jednakovrijedno cijevi za instalacije</t>
  </si>
  <si>
    <t>PVC ili jednakovrijedno cijev Ø16 mm</t>
  </si>
  <si>
    <t>PVC ili jednakovrijedne  cijevi za instalacije</t>
  </si>
  <si>
    <t>Dobava i montaža na zid plastičnog parapetnog dvodijelnog kanala, bijele boje, ukupno s pregradom, kutnim i spojnim elementima i poklopcem.</t>
  </si>
  <si>
    <t>"- solarni paket</t>
  </si>
  <si>
    <t>Dobava, isporuka i pričvršćenje termostata za regulaciju temperature grijanja cijevi koji se montira u glavni razvodni ormar (GRO ili jednakovrijedno) ukupno s montažnim materijalom.</t>
  </si>
  <si>
    <t>Dobava i ugradnja glavne sabirnice za izjednačenje potencijala, Cu sabirnica 30×5mm, duljine 30cm, ukupno s rupama i vijcima za spajanje kabela i nosačima za učvršćenje</t>
  </si>
  <si>
    <t>Glavni razvodni ormar 1. kata R1</t>
  </si>
  <si>
    <t>"- minimalno četiri stupnja osjetljivosti termistora (A1R ili jednakovrijedno  / B ili jednakovrijedno / BR ili jednakovrijedno / A2S ili jednakovrijedno)</t>
  </si>
  <si>
    <t>"- integraciju dizalice  topline putem modbus RTU ili BACnet IP komunikacijskog protokola</t>
  </si>
  <si>
    <t>Dobava i ugradnja cijevi od tvrdog polietilena tip PE 100 SDR 11 ili jednakovrijedno prema HRN EN 1555-2 ili jednakovrijedno, za radni tlak do 10 bara sa potrebnim spojnim i montažnim materijalom. Ispitivanje istih na nepropusnost i čvrstoču zavarenih spojeva te popravak oštećenih mjesta.</t>
  </si>
  <si>
    <t>Karakteristike kotla: 
- rezred en. učinkovitosti: A ili jednakovrijedno
- integriran plamenik 
- potrošnja el. energije (29-66 W)</t>
  </si>
  <si>
    <t>Čelične bešavne cijevi,  u ukupno s cijevnim lukovima i ostalim fazonskim komadima, fitinzima, T-komadima i redukcijama, 
dimenzije:</t>
  </si>
  <si>
    <t>solarne ekspanzione posude predviđene za ugradnju u solarni sustav  18 lit., priključak R 1 ili jednakovrijedno".</t>
  </si>
  <si>
    <t xml:space="preserve">Dobava i ugradnja odsisnog krovnog ventilatora za ugradnju na krov, zajedno sa fleksibilnim spojem na kanal, paketom za ugradnju na krov te svim potrebnim spojnim i montažnim materijalom do potpune funkcionalnosti.
Q=1300 m3/h
dp=250 Pa
Pel.=651 W; 230 V
- ugradnja na zidnu konzolu učvršćenu na vanjski zid koju je potrebno uključiti u cijenu
</t>
  </si>
  <si>
    <t>Oblaganje ventilacijske cijevi fi300 sa min. vunom 3 cm na koju se ugrađuje aluminijski plašt. Radove se izvode na ventilacijskoj cijevi koja prolazi po vanjskom prostoru. U cijenu uključiti sav potreban materijal i rad do potpune funkcionalnosti.</t>
  </si>
  <si>
    <t>Signalizacija u kabini:
 optički signal potvrde prijema naredbe, digitalni optički pokazivač položaja kabine i strelice smjera daljnje vožnje, govorna najava postaja, govorna veza, zvučni signal preopterećenja kabine, zvučni signal “alarm”, dvosmjerna komunikacija sa spasilačkom službom (telealarm – GSM ili jednakovrijedno uređaj putem SIM kartice)
Instalacija:  za unutarnji/suhi prostor
Napon pogonskog el. motora:  3 x 400 / 230 V , 50 Hz
Napon upravljanja:  24 V</t>
  </si>
  <si>
    <t xml:space="preserve">
Vozno okno: - izvedba  armiranobetonsko
- širina  1600 mm ±3%
- dubina  1800 mm ±3%
- dubina jame  1100 mm ±3%
- nadvišenje  3500 mm ±3%
Vrata voznog okna: - vrsta  dvokrilna automatska teleskopska
 - širina  900 mm ±3%
 - visina  2100 mm ±3%
 - materijal  čelični lim
 - završna obrada  brušeni nehrđajući čelični lim
 - vatrootpornost  EI 60 ili jednakovrijedno prema HRN EN 81-58 ili jednakovrijedno
Kabina dizala: - širina  1100 mm ±3%
 - dubina  1400 mm ±3%
 - visina  2200 mm ±3%
 - izvedba  čelična konstrukcija
 - završna obrada - stranice:  brušeni nehrđajući čelični lim
- prednja stijena:  brušeni nehrđajući čelični lim
- stražnja stijena:  brušeni nehrđajući čelični lim
- strop:  brušeni nehrđajući čelični lim
- pod:  PVC ili jednakovrijedno – izvodi Naručitelj
 - oprema  rukohvat, ogledalo, ventilator
 - rasvjeta  fluorescentna ili LED
 - nužna rasvjeta  iz nezavisnog izvora
 - okvir kabine  za ovjes 2:1, nosivost dizala 630 kg ±3% i
brzinu vožnje 1,0 m/s
 - zahvatna naprava  s postupnim djelovanjem
</t>
  </si>
  <si>
    <t>Izrada,  isporuka i ugradnja dizala D ili jednakovrijedno prema tehničkom opisu u skladu s HRN EN 81-20 ili jednakovrijedno</t>
  </si>
  <si>
    <r>
      <t xml:space="preserve">Dobava i montaža konzolne WC školjke od keramike I klase ili jednakovrijedno u bijeloj boji s potrošnjom vode 2/4 litre s dubokim dnom i zidnim priključkom odvoda, </t>
    </r>
    <r>
      <rPr>
        <sz val="10"/>
        <color rgb="FFFF0000"/>
        <rFont val="Arial"/>
        <family val="2"/>
        <charset val="238"/>
      </rPr>
      <t xml:space="preserve"> </t>
    </r>
    <r>
      <rPr>
        <sz val="10"/>
        <rFont val="Arial"/>
        <family val="2"/>
        <charset val="238"/>
      </rPr>
      <t>(bez ruba) ovalno sa pripadajućim wc sjedalom.</t>
    </r>
  </si>
  <si>
    <t>Dobava i ugradnja konzolne keramičke wc školjke u bijeloj boji u prostorijama invalida (bez ruba) s odvodom u zid u kompletu sa pripadajućim wc sjedalom s poklopcem.</t>
  </si>
  <si>
    <t xml:space="preserve">Sve djelove cijevovoda u spuštenim stropovima i vertikalama dobro izolirati toplinskom izolacijom za cijevi toplinske prodljivosti λ≤0,033W/mK s parnom branom s otporom difuziji vodene pare μ&gt;10.000, koja pri izgaranju ne stvara otrovni plin, ne kapa i samougasiva je (važno je pravilno izvesti spojeve parne brane). Razred reakcije na požar minimalno B ili jednakovrijedno sukladno hrvatskoj normi HRN EN 13501 ili jednokovrijedno. </t>
  </si>
  <si>
    <t>impregnacija gipskartonskih ploča</t>
  </si>
  <si>
    <t xml:space="preserve"> čišćenje I otprašivanje podloge</t>
  </si>
  <si>
    <t>Nijanse boja nuditi svjetlih tonova. Gore navedeno neće se posebno platiti već predstavlja trošak i obvezu izvoditelja i ulazi u jediničnu cijenu izvedbe radova.</t>
  </si>
  <si>
    <t xml:space="preserve">Tehničke karakteristike panela: jednostrano apsorpcijski paneli, izrađen od prirodnoga materijala, dubinski  impregniranog drva četinjače. Apsorpcija zvuka: DL ≥ 12 dB, kategorija A4 ili jednakovrijedno - po standardu EN 1793-1 ili jednakovrijedno, zvučna izolacija DLR ≥ 26 dB, kategorija B3 ili jednakovrijedno - po standardu EN 1793-2 ili jednakovrijedno, RW ≥ 34 dB. </t>
  </si>
  <si>
    <t>Gipskartonska ploča pričvršćuje se pocinčanim vijcima, spojevi se bandažiraju, rubovi se obrađuju ugradnjom kutnih profila. Uključiti fugiranje, prvo gletanje, brušenje, drugo gletanje i završno brušenje površine.  Završna obrada kvalitete Q2 ili jednakovrijedno. Uključiti i izradu i obradu svih prodora u svrhu prilagodbe postojećoj opremi i uređajima do pune gotovosti i funkcionalnosti stavke.</t>
  </si>
  <si>
    <t>MATERIJAL                                                        Sav materijal koji se upotrebljava u predmetnim radovima mora odgovarati u svemu važećim standardima ili jednakovrijedno koji se odnose na predmetne radove.
Svi ostali materijali koji nisu obuhvaćeni standardima ili jednakovrijedno moraju imati ateste od za to ovlaštene ustanove.
Eventualne izmjene materijala, te način izvedbe tijekom gradnje moraju se izvršiti isključivo pismenim dogovorom sa projektantom.
Izvođač radova dužan je prije izvedbe radova uzeti sve izmjere u naravi, a također je dužan prije početka montaže ispitati sve dijelove gdje se imaju izvesti spušteni stropovi, te na eventualne neispravnosti istih upozoriti nadzornog inženjera, jer će se u protivnom naknadni popravci izvršiti na račun izvođača.
Ploče spuštenog stropa moraju biti odvojene od površine betona ili žbuke.</t>
  </si>
  <si>
    <t>- na postavljenu parnu branu postaviti toplinsku izolaciju iz mineralne vune u dva križana sloja debljine d=10+10cm, gustoće minimalno 11 kg/m3, Koeficijent toplinske provodljivosti λ≤0,040 W/mK, oznake po HRN EN 13162 ili jednakovrijedno: MW-EN 13162-T2-AFr5 ili jednakovrijedno. Razredba prema rezultatima ispitivanja reakcije na požar, HRN EN 13501-1 ili jednakovrijedno: A1 ili jednakovrijedno.</t>
  </si>
  <si>
    <t>Dobava materijala, izrada i postava vezno/okapnih profiliranih traka od termoplastični elastomer (TPE ili jednakovrijedno) lima (d≥1,5 mm), na koji se spaja horizontalna i vertikalna hidroizolacija. Lim r.š. 10 do 15cm.</t>
  </si>
  <si>
    <t>Dobava i postavljanje ploča od ekspandiranog polistirena ispod cementnog estriha hodnih staza. Ploče debljine 2 cm. Koeficijent toplinske provodljivosti λ≤0,037 W/mK tlačne čvrstoće min. 100 kPa. Postava ekspandiranog polistirena  ljepljenjem vodonepropusnim ljepilom. U cijenu uključiti rubne trake debljine 1 cm te postava PVC ili jednakovrijedne folije. U cijeni sve potrebne predradnje, sav potreban rad i materijal.</t>
  </si>
  <si>
    <t>Dobava i postavljanje ploča od mineralne vune ispod cementnog estriha. Ploče debljine 2 cm. Koeficijent toplinske provodljivosti λ≤0,037 W/mK. U cijenu uključiti rubne trake debljine 1 cm te postava PVC ili jednakovrijedne folije. U cijeni sve potrebne predradnje, sav potreban rad i materijal.</t>
  </si>
  <si>
    <t xml:space="preserve">Brtve: dvije EPDM ili jednakovrijedne brtve. </t>
  </si>
  <si>
    <t>Zaštita od sunca s unutarnje strane na ručni pogon:
Dobava i postava unutarnjih sjenila s pravokutnom kutijom. Sjenila je potrebno nuditi u sklopu cijene fasadnih elemenata (prozora,stijena), shemom označeno koji elementi iziskuju zaštitu od sunca.
Osovina: Ekstrudirani aluminij, promjer 27mm.
Pravokutna kutija: Ekstrudirani aluminij, presvučen prahom, dimenzije 64x54mm, profil na gornjoj strani posjeduje prihvat za spojnu montažu (Clip-sustav ili jednakovrijedno).
Završna letvica: Profil iz ekstrudiranog aluminija, presvučen prahom, dimenzije 11x20mm.</t>
  </si>
  <si>
    <t>- čelične grede HEA 140 ili jednakovrijedno</t>
  </si>
  <si>
    <t>Izrada, dobava i ugradnja čeličnih profila u svrhu izrade nadvoja iznad vrata i prozora. Nadvoji u zidu širine d=30cm se izvodi od 2 komada čeličnih profila HEA 120 ili jednakovrijedno zavarenih pločevinama (s donje i gornje strane) debljine d=3mm i širine 30cm potrebne dužine. Nadvoji u zidu širine d=40cm se izvodi od 3 komada čeličnih profila HEA 120 ili jednakovrijedno zavarenih pločevinama (s donje i gornje strane) debljine d=4mm i širine 40cm potrebne dužine. Obračun po kg ugrađenog čelika.</t>
  </si>
  <si>
    <t>Oprema automatske regulacije</t>
  </si>
  <si>
    <t>Specijalistički radovi programiranja na nivou grafičke vizualizacije unutar WEB sučelja u DDC kontroleru. Vizualizacija i upravljenje sustavom predviđeno je i putem Internet pretraživača s bilo kojeg računala na mreži, a pristup sustavu je moguć samo uz odgovarajuća korisnička pristupna prava.</t>
  </si>
  <si>
    <t>kabel NYY 3x1,5 mm²</t>
  </si>
  <si>
    <t>kabel  JB-H(St)H 1x2x1mm</t>
  </si>
  <si>
    <r>
      <t>kabel NHXH (E30) 3x1,5mm</t>
    </r>
    <r>
      <rPr>
        <vertAlign val="superscript"/>
        <sz val="10"/>
        <rFont val="Arial"/>
        <family val="2"/>
        <charset val="238"/>
      </rPr>
      <t>2</t>
    </r>
  </si>
  <si>
    <t>FTP kategorije 6 4x2xAWG24</t>
  </si>
  <si>
    <r>
      <t>Kabel NYY 5x70mm</t>
    </r>
    <r>
      <rPr>
        <vertAlign val="superscript"/>
        <sz val="10"/>
        <rFont val="Arial"/>
        <family val="2"/>
        <charset val="238"/>
      </rPr>
      <t>2</t>
    </r>
    <r>
      <rPr>
        <sz val="10"/>
        <rFont val="Arial"/>
        <family val="2"/>
        <charset val="238"/>
      </rPr>
      <t/>
    </r>
  </si>
  <si>
    <t xml:space="preserve">Kabel NHXH E90 5x16 mm² </t>
  </si>
  <si>
    <r>
      <t>Dobava, montaža i spajanje ovjesne svjetiljke s LED izvorom svjetlosti u Al-kućištu s mikroprizmatičnim difuzorom. Efektivni svjetosni tok ili svjetlosni tok svjetiljke s uračunatim gubicima u optičkom sustavu min. 4250lm, snaga sustava max. 31W (LED izvor+driver), ukupna svjetlosna iskoristivost svjetiljke min. 137lm/W (uzeti su u obzir gubitci u optičkom sustav svjetiljke), životni vijek L80B10 = 53 000h, Ra&gt;80, temperatura boje svjetlosti 3000K, UGR≤19, zaštita IP44 ili jednakovrijedno, fotobiološki razred RG0  ili jednakovrijedno, tolerancija boje (LED, SDCM):3, dimenzije svjetiljke dxšxv 596x596x11mm</t>
    </r>
    <r>
      <rPr>
        <sz val="10"/>
        <rFont val="Calibri"/>
        <family val="2"/>
        <charset val="238"/>
      </rPr>
      <t>±</t>
    </r>
    <r>
      <rPr>
        <sz val="10"/>
        <rFont val="Arial"/>
        <family val="2"/>
        <charset val="238"/>
      </rPr>
      <t>5%. Uz svjetiljku isporučiti i odgovarajući ovjesni pribor.</t>
    </r>
  </si>
  <si>
    <t>Izrada spojeva kabelskih kanala, sabirnica za izjednačenje potencijala, ormara i sl. vodičem H07V-K - 16 mm² komplet sa stopicama i vijcima</t>
  </si>
  <si>
    <t>Šlicanje i izrada utora za polaganje negorive plastične CS cijevi u zidu od betona.</t>
  </si>
  <si>
    <t>Šlicanje i izrada utora za polaganje negorive plastične CS cijevi u zidu od opeke.</t>
  </si>
  <si>
    <t>UPS uređaj</t>
  </si>
  <si>
    <t>Dobava, montaža i spajanje UPS uređaja autonomije 10 min za napon 400/230 VAC, ugradne rack izvedbe  19" sa svim potrebnim radom, montažnim i spojnim priborom.</t>
  </si>
  <si>
    <t>UPS snage 6 kVA</t>
  </si>
  <si>
    <t>Dobava, montaža i spajanje JPR tipkala crvene boje, IP65  ili jednakovrijedno, za daljinski isklop napajanja.</t>
  </si>
  <si>
    <t xml:space="preserve">H07V-K - 6 mm² </t>
  </si>
  <si>
    <t xml:space="preserve">H07V-K - 16 mm² </t>
  </si>
  <si>
    <t>Izrada mjernog spoja s preklapanjem na traku izvoda od uzemljivača u duljini 100 mm te spajanje s dva vijka M8. Spajanje na žicu  Ø8-10 mm i traku 30-40mm. Dobava i postavljanje pločica od nehrđajučeg čelika V2A  ili jednakovrijedno, za oznaku mjernog mjesta.</t>
  </si>
  <si>
    <t>Al vodič Ø8 mm</t>
  </si>
  <si>
    <t xml:space="preserve"> - podžbukna 1 modul RJ45 cat6</t>
  </si>
  <si>
    <t xml:space="preserve"> - podžbukna 2 modula RJ45 cat6</t>
  </si>
  <si>
    <t xml:space="preserve"> - nadžbukna 2 modula RJ45 cat6</t>
  </si>
  <si>
    <t>Ispitivanje instalacije u skladu sa standardom ISO/IEC IS11801 ili jednakovrijedno, klasa E ili jednakovrijedno i ISO/IEC 8802-3/ANSI/IEEE 802.3  ili jednakovrijedno i izrada protokola o ispitivanju, te pribavljanje svih potrebnih atesta i odgovarajućih izjava o sukladnosti ugrađene elektroopreme za tehnički pregled.</t>
  </si>
  <si>
    <t>Kabel UTP Cat.6</t>
  </si>
  <si>
    <t>Kabel FTP Cat.6</t>
  </si>
  <si>
    <t>Svjetlovodni višemodni kabel 50/125µm, 6 niti, OM3</t>
  </si>
  <si>
    <t>Napajanje za kaskade PSG in 9,13,17, 2000mA, 18V</t>
  </si>
  <si>
    <t>UHF antena C21-69/16.5dB, duž. 1110mm</t>
  </si>
  <si>
    <t>UHF antena C21-69/14.8dB, duž. 815mm</t>
  </si>
  <si>
    <t>Držač tri LNB-a</t>
  </si>
  <si>
    <t>F-F kuplung za uzemljenje 4-i, F ženski/F ženski</t>
  </si>
  <si>
    <t>FM zaporno sito s regulacijom, IEC muški/IEC ženski</t>
  </si>
  <si>
    <t>Dobava, montaža i spajanje nadgradne sigurnosne rasvjete, robusno polikarbonatno kućište, transparentni pokrov, izvor LED min 360lm, 240V, 50Hz, snage 3W, simetrična optika, autonomija 3h, LiFePO4 6,4V baterija, vrijeme punjenja baterije 12h, pripravni spoj, LED indikacija rada na mreži i na ugrađenoj bateriji, funkcija autotesta, ugrađen elektronički sklop koji štiti od potpunog pražnjenja baterije, zaštita od zaprljanja IP65  ili jednakovrijedno, stupanj mehaničke zaštite IK08  ili jednakovrijedno, rad pri temperaturi ambijenta od 0 °C do +40 °C, dimenzija 356x136x79mm ±5% + piktogram desno</t>
  </si>
  <si>
    <t>Dobava, montaža i spajanje nadgradne sigurnosne rasvjete, robusno polikarbonatno kućište, transparentni pokrov, izvor LED min 360lm, 240V, 50Hz, snage 3W, simetrična optika, autonomija 3h, LiFePO4 6,4V baterija, vrijeme punjenja baterije 12h, pripravni spoj, LED indikacija rada na mreži i na ugrađenoj bateriji, funkcija autotesta, ugrađen elektronički sklop koji štiti od potpunog pražnjenja baterije, zaštita od zaprljanja IP65  ili jednakovrijedno, stupanj mehaničke zaštite IK08  ili jednakovrijedno, rad pri temperaturi ambijenta od 0 °C do +40 °C, dimenzija 356x136x79mm ±5% + piktogram lijevo.</t>
  </si>
  <si>
    <t>Dobava, montaža i spajanje nadgradne svjetiljke sigurnosne rasvjete, robusno polikarbonatno kućište, transparentni pokrov, izvor LED min 360lm, 240V, 50Hz, snage 3W, simetrična optika, autonomija 3h, LiFePO4 6,4V baterija, vrijeme punjenja baterije 12h, pripravni spoj, LED indikacija rada na mreži i na ugrađenoj bateriji, funkcija autotesta, ugrađen elektronički sklop koji štiti od potpunog pražnjenja baterije, zaštita od zaprljanja IP65  ili jednakovrijedno, stupanj mehaničke zaštite IK08  ili jednakovrijedno, rad pri temperaturi ambijenta od 0 °C do +40 °C, dimenzija 356x136x79mm ±5%.</t>
  </si>
  <si>
    <t>Stropni IC senzor 0-360°</t>
  </si>
  <si>
    <t>Polica PK 50 s poklopcem</t>
  </si>
  <si>
    <t>Polica PK 100 s poklopcem</t>
  </si>
  <si>
    <t>Polica PK 200 s poklopcem</t>
  </si>
  <si>
    <t>Dobava i polaganje metalne-plastificirane savitljive SAPA cijevi u strojarnici uključivo sav potreban pribor i materijal.</t>
  </si>
  <si>
    <t>"- priključnica 230 V, N+PE, 16 A</t>
  </si>
  <si>
    <t>Dvostruka priključnica 230 V, N+PE, 16 A, bijela</t>
  </si>
  <si>
    <t>Dvostruka priključnica 230 V, N+PE, 16 A, crvena</t>
  </si>
  <si>
    <r>
      <t>Kabel NHXH E30 3x1,5mm</t>
    </r>
    <r>
      <rPr>
        <vertAlign val="superscript"/>
        <sz val="10"/>
        <rFont val="Arial"/>
        <family val="2"/>
        <charset val="238"/>
      </rPr>
      <t>2</t>
    </r>
    <r>
      <rPr>
        <sz val="10"/>
        <rFont val="Arial"/>
        <family val="2"/>
        <charset val="238"/>
      </rPr>
      <t/>
    </r>
  </si>
  <si>
    <r>
      <t>Kabel NYCY 3x1,5mm</t>
    </r>
    <r>
      <rPr>
        <vertAlign val="superscript"/>
        <sz val="10"/>
        <rFont val="Arial"/>
        <family val="2"/>
        <charset val="238"/>
      </rPr>
      <t>2</t>
    </r>
    <r>
      <rPr>
        <sz val="10"/>
        <rFont val="Arial"/>
        <family val="2"/>
        <charset val="238"/>
      </rPr>
      <t/>
    </r>
  </si>
  <si>
    <r>
      <t>Kabel FG16OR16 5x2,5mm</t>
    </r>
    <r>
      <rPr>
        <vertAlign val="superscript"/>
        <sz val="10"/>
        <rFont val="Arial"/>
        <family val="2"/>
        <charset val="238"/>
      </rPr>
      <t>2</t>
    </r>
    <r>
      <rPr>
        <sz val="10"/>
        <rFont val="Arial"/>
        <family val="2"/>
        <charset val="238"/>
      </rPr>
      <t/>
    </r>
  </si>
  <si>
    <t>Kabel H05VV-5  3x1,5 mm²</t>
  </si>
  <si>
    <t xml:space="preserve">Kabel LiYCY 2x0,75 mm²  </t>
  </si>
  <si>
    <t>Kabel YSLY-OZ 4×0,75 mm²</t>
  </si>
  <si>
    <t>Kabel 6AF22 6x0,22mm²</t>
  </si>
  <si>
    <t xml:space="preserve">Kabel J-Y(St)Y 2x2x0,8 mm  </t>
  </si>
  <si>
    <t>PVC ili jednakovrijedno redukcija ∅50/∅82 mm i ispušne rešetka</t>
  </si>
  <si>
    <t xml:space="preserve">Dobava i izrada  kontaktnog ožićenja instalacije kabelom NO7VX signalni u rebrastoj cijevi Ø16 IMQ </t>
  </si>
  <si>
    <t>Odzračne posude iz cijevi volumena 3 l s cijevi NO15 (L=8 m) i kuglastom slavinom R15. Sve oličeno temeljnom bojom i izolirano izolacijom s parnom branom debljine 19 mm u plaštu od aluminijskog lima.</t>
  </si>
  <si>
    <t xml:space="preserve">Okrugli manometar s pipalom odozada, ø100, 
uključivo manometarska slavina, dimenzije R ½“, NP 6
mjernog područja:
</t>
  </si>
  <si>
    <t xml:space="preserve">Dobava i ugradnja prolaznog zapornog ON/OFF ventila sa pripadajućim EM pogonom, sa protuprirubnicama, zajedno sa brtvenim, spojnim i montažnim materijalom </t>
  </si>
  <si>
    <t>ΔpEXT PUMPE = 90 kPa</t>
  </si>
  <si>
    <t>Uređaj je opremljen s inverterskim DC scroll (spiralnim) kompresorom, elektronskim ekspanzijskim ventilom, pločastim isparivačem, zračnim kondenzatorom, aksijalnim frekventno reguliranim ventilatorima, elektro ormarom, radnom cirkulacijskom crpkom, osjetnikom protoka,  mikroprocesorskim upravljačem, sigurnosnim ventilom, presostatima visokog i niskog tlaka. Radna tvar je R410A ili jednakovrijedno.</t>
  </si>
  <si>
    <t xml:space="preserve"> -spojnica: PE d32</t>
  </si>
  <si>
    <t>PVC ili jednakovrijedno cijevi Ø23 mm</t>
  </si>
  <si>
    <r>
      <t>Koaksijalni kabel 7mm/75</t>
    </r>
    <r>
      <rPr>
        <sz val="10"/>
        <rFont val="Symbol"/>
        <family val="1"/>
        <charset val="2"/>
      </rPr>
      <t>W</t>
    </r>
    <r>
      <rPr>
        <sz val="10"/>
        <rFont val="Arial"/>
        <family val="2"/>
        <charset val="238"/>
      </rPr>
      <t>, A klasa ili jednakovrijedno</t>
    </r>
  </si>
  <si>
    <r>
      <t xml:space="preserve">stojeća senzorska mješača baterija vode </t>
    </r>
    <r>
      <rPr>
        <sz val="10"/>
        <rFont val="Arial"/>
        <family val="2"/>
      </rPr>
      <t>Ø</t>
    </r>
    <r>
      <rPr>
        <sz val="10"/>
        <rFont val="Arial"/>
        <family val="2"/>
        <charset val="1"/>
      </rPr>
      <t xml:space="preserve">15 mm za invalidski umivaonik  </t>
    </r>
  </si>
  <si>
    <t>kutni ventili s filterom i rozetom 1/2''x3/8'' bez mative (2 kom)</t>
  </si>
  <si>
    <t>- toplinska izolacija i hidroizolacija zidova iz ekstrudiranog polistirena d = 10 cm</t>
  </si>
  <si>
    <t>Izvedba toplinske izolacije špaleta oko prozora, vrata i drugih otvora sa sljedećim slojevima: 
- mort za lijepljenje i armiranje, nanos na min.40% površine, rubno-točkastom metodom.
- toplinska izolacija iz tipskih špaletnih elemenata mineralne (kamene) vune d=2.0 cm
- 1. sloj (3-4mm) ljepila s staklenom armaturnom mrežicom minimalne čvrstoće 1900N/5cm, odnosno težine 160gr/m2 bez PVC-a ili jednakovrijednog
- 2. sloj (1-2mm) ljepila (1+2 sloj minimalno 5 mm)
- aktivni predpremaz 
- tankoslojna silikatno-silikonska zaštitno-dekorativna žbuka 2,0 mm                                                        - završna silikatno-silikonska boja</t>
  </si>
  <si>
    <t>FF spojnica s prirubnicama DN 50, l=1000 mm</t>
  </si>
  <si>
    <t>FF spojnica s prirubnicama DN 32, l=1000 mm</t>
  </si>
  <si>
    <t>FFR – redukcija DN 50/32</t>
  </si>
  <si>
    <t>"T" kom – ogranak s prirubnicama DN 50/50</t>
  </si>
  <si>
    <t>Q 90º DN 32</t>
  </si>
  <si>
    <t>EV zasun DN 32</t>
  </si>
  <si>
    <t>EV zasun DN 50</t>
  </si>
  <si>
    <t>Prije početka radova potrebno je susjedne konstrukcije u koje ne zadiru radovi zaštititi od mogućeg oštećenja. Sve otvore na pročeljima zgrade treba odmah nakon postave skele zaštititi PVC ili jednakovrijednom folijom debljine 0,20mm kako ne bi došlo do njihovog oštećenja.</t>
  </si>
  <si>
    <t>Demontaža postojećih čeličnih nosača IPE240 ili jednakovrijednog između unutarnjih pročelja zgrade sa utovarom i odvozom na deponij. Nosači su duljine do 4m. Stavka obuhvaća ručni  i strojni rad. U cijenu stavke uračunat sav potreban rad, mehanizacija i alat,  utovar, odvoz i istovar na deponij građevnog materijala na udaljenost do 10 km, a koju osigurava izvođač. Obračun po kpl uklonjenog materijala.</t>
  </si>
  <si>
    <t>Zemljani radovi na dijelu podnožja vanjskih zidova u svrhu oborinske zaštite novoizvedene ETICS ili jednakovrijedne fasade.</t>
  </si>
  <si>
    <t>Grubo i fino strojno  žbukanje zidova, AB serklaža i rubnih AB greda  vapneno - cementnom žbukom. U prostorijama gdje se izvodi spušteni strop žbuka se  do podgleda stropa. Prije žbukanja moraju se sve površine očistiti  i dobro politi vodom. Prethodno na podlogu nabaciti špric. Nabacivanje grubog sloja započeti odmah nakon što se špric počeo vezati. Fini sloj žbuke, ako se izvodi s duljim vremenskim prekidima, nabacivati na dobro navlaženu grubu, zaribanu žbuku. Na svim mjestima gdje se dotiču različiti materijali, površine je potrebno rabicirati pocinčanim punktiranim rabic pletivom. Ukupna debljina žbuke je do 2 cm sa svake strane. Gruba žbuka je produžni mort MM-25 ili jednakovrijedno, te fini sloj vapneno cementne  žbuke MM-5 ili jednakovrijedno fino zaribane. Obračunati  prema stvarno ugrađenim količinama. Uključen sav potreban rad, kutne vodilice,  materijal, potrebnu skelu, zaštitu stolarije,instalacija, stropnih i podnih površina, čišćenje radnog mjesta nakon završenih radova, te drugo potrebno za potpuno dovršenje rada.</t>
  </si>
  <si>
    <r>
      <t>- armatura</t>
    </r>
    <r>
      <rPr>
        <sz val="10"/>
        <color rgb="FFFF0000"/>
        <rFont val="Myriad Pro"/>
        <charset val="238"/>
      </rPr>
      <t xml:space="preserve"> </t>
    </r>
    <r>
      <rPr>
        <sz val="10"/>
        <rFont val="Myriad Pro"/>
        <family val="2"/>
        <charset val="238"/>
      </rPr>
      <t xml:space="preserve"> </t>
    </r>
  </si>
  <si>
    <t>Betoniranje ploče za smještaj opreme dječjeg igrališta. Obračun po m3 ugrađenog betona, po m2 ugrađene oplate i po kg ugrađene armature B500 ili jednakovrijedne.</t>
  </si>
  <si>
    <r>
      <t xml:space="preserve">- armatura </t>
    </r>
    <r>
      <rPr>
        <sz val="10"/>
        <color rgb="FFFF0000"/>
        <rFont val="Myriad Pro"/>
        <charset val="238"/>
      </rPr>
      <t xml:space="preserve"> </t>
    </r>
  </si>
  <si>
    <t>Betoniranje armirane atike na ravnom krovu, visine 40cm i širine zida d=15cm u potrebnoj oplati.Utrošak armature po stvarnim količinama. Obračun po m3 ugrađenog betona, po m2 ugrađene oplate i po kg ugrađene armature B500 ili jednakovrijedne.</t>
  </si>
  <si>
    <t>Betoniranje ploče za smještaj agregata. Obračun po m3 ugrađenog betona, po m2 ugrađene oplate i po kg ugrađene armature B500 ili jednakovrijedne.</t>
  </si>
  <si>
    <t xml:space="preserve">- armatura  </t>
  </si>
  <si>
    <t>Betoniranje armirane podne ploče betonom C25/30 ili jednakovrijedno.  Utrošak armature po stvarnim količinama. Obračun po m3 ugrađenog betona i po kg ugrađene armature B500  ili jednakovrijedne.</t>
  </si>
  <si>
    <r>
      <t>Dobava i postava toplinske izolacije iz poliizocijanuratne pjene (</t>
    </r>
    <r>
      <rPr>
        <sz val="10"/>
        <rFont val="MyRIAD PRO"/>
        <charset val="238"/>
      </rPr>
      <t xml:space="preserve">PIR ili jednakovrijedno) </t>
    </r>
    <r>
      <rPr>
        <sz val="10"/>
        <rFont val="Myriad Pro"/>
        <family val="2"/>
        <charset val="238"/>
      </rPr>
      <t xml:space="preserve">debljine 6 cm ispod estriha podne ploče prizemlja. Tehničke karakteristike: koeficijent toplinske provodljivosti λ≤0,023 W/mK,  tlačna čvrstoća </t>
    </r>
    <r>
      <rPr>
        <sz val="10"/>
        <rFont val="Calibri"/>
        <family val="2"/>
        <charset val="238"/>
      </rPr>
      <t>≥12</t>
    </r>
    <r>
      <rPr>
        <sz val="10"/>
        <rFont val="Arial"/>
        <family val="2"/>
        <charset val="238"/>
      </rPr>
      <t xml:space="preserve">0 kPa sa svim spojnim i pričvrsnim materijalom do pune gotovosti i funkcionalnosti.
Određivanje toplinskog otpora metodom sa zaštićenom vrućom pločom i tokomjernom metodom -- Proizvodi s visokim i srednjim toplinskim otporom, HRN EN 12667 ≤0,023 W/mK ili jednakovrijedno.                                                           </t>
    </r>
  </si>
  <si>
    <t>Obavezna je RAL ili jednakovrijedna ugradnja svih prozora i vrata!</t>
  </si>
  <si>
    <t>U cijeni izvedbe fasaderskih radova na zidovima lođa (visina zida od poda etaže 2,65m)  te stropovima vanjskih i unutarnjih prostora (visina stropa od poda do 5,35m), uključiti i lake, pokretne i  pomoćne skele, uz pridržavanje svih propisa zaštite na radu (ZNR).</t>
  </si>
  <si>
    <t>Izvedba toplinske izolacije podnožja zgrade sa sljedećim slojevima:
- obrada zida dvokomponentnom cementno/disperzijskom masom za izravnanje i hidroizolaciju podnožja zidova u dva premaza u svemu prema uputama odabranog proizvođača   - mort za lijepljenje i armiranje za podnožja vanjskih zidova, kategorija upotrebe: I prema ETAG 004 ili jednakovrijedno (zona dostupna javnosti na prizemnoj razini i osjetljiva na udarce tvrdim predmetima ali nije izložena abnormalno grubom korištenju) , nanos na minimalno 40% površine, rubno-točkastom metodom.
- toplinska izolacija  iz rebrastih ploča ekstrudiranog polistirena s preklopom, debljine d=10.0 cm       - Određivanje toplinskog otpora metodom sa zaštićenom vrućom pločom i tokomjernom metodom -- Proizvodi s visokim i srednjim toplinskim otporom, HRN EN 12667 ili jednakovrijedno: ≤0,040 W/mK   
- 1. sloj (2mm) ljepila s staklenom armaturnom mrežicom minimalne čvrstoće 1900N/5cm, odnosno težine 160gr/m2 bez PVC-a ili jednakovrijedno  
- 2. sloj (1-2mm) ljepila  (1+2 sloj min. 3 mm)
- impregnacijski predpremaz (sušenje minimalno 24h)
- vodoodbojni sloj mozaične žbuke u tamnoj boji</t>
  </si>
  <si>
    <t>Izvedba fasadnog sustava podova prema vanjskom zraku sa sljedećim slojevima:
- mort za lijepljenje i armiranje, nanos na min.40% površine, rubno-točkastom metodom.
- toplinska izolacija iz mineralne vune debljine d=10 cm. Ploče od kamene vune moraju biti monolitne gustoće. Tehničke karakteristike:
- Razredba građevinskih proizvoda i građevinskih elemenata prema ponašanju u požaru-A1 ili jednakovrijedno. dio:Razredba prema rezultatima ispitivanja reakcije na požar, HRN EN 13501-1 ili jednakovrijedno: 
- Određivanje toplinskog otpora metodom sa zaštićenom vrućom pločom i tokomjernom metodom -- Proizvodi s visokim i srednjim toplinskim otporom, HRN EN 12667 ili jednakovrijedno: ≤0,035 W/mK
- 1. sloj (3-4mm) ljepila s staklenom armaturnom mrežicom minimalne čvrstoće 1900N/5cm, odnosno težine 160gr/m2 bez PVC-a  ili jednakovrijedno  
- 2. sloj (1-2mm) ljepila (1+2 sloj minimalno 5 mm)
- aktivni predpremaz 
- tankoslojna silikatno-silikonska zaštitno-dekorativna žbuka                                                                     - završna silikatno-silikonska boja</t>
  </si>
  <si>
    <t xml:space="preserve">Odbitak otvora:
Izrada svijetlog otvora za dovratnik ili druge prodore do površine od 2,5 m2 posebno se ne zaračunava, ali se zato ne odbija površina tog otvora. Kod svijetlog otvora ili prolaza većih od 2,5 m2 odbijaju se površine otvora, ali se posebno zaračunava izrada slijepog otvora. Postavljanje dovratnika i izrada obloge sa gips-kartonskim pločama ločama posebno se zaračunava.
Kratica CW ili jednakovrijedno:
Kod suhomontažnih gipsanih zidova kratica CW ili jednakovrijedno koristi se za okomite zidne C ili jednakovrijedne -profile. Navedeni brojevi se odnose na širinu profila i ukupnu debljinu zida u mm. </t>
  </si>
  <si>
    <t xml:space="preserve">linuleum </t>
  </si>
  <si>
    <t>Dobava i montaža vratašca od nehrđajućeg čelika sa okvirom, bravica za zaključavanje vel. 20x30 cm.</t>
  </si>
  <si>
    <t>Dobava i montaža nehrđajućeg čelika ili jednakovrijedne konzole, šina  sa raznim ovjesnim materijalom (matice, vijci, navojne šipke, gumene obujmice i slično) za montažu cijevi.</t>
  </si>
  <si>
    <t>Nabava, doprema i polaganje PVC ili jednakovrijednih  kanalizacijskih cijevi i fazonskih komada klase SN4 ili jednakovrijedno s potrebnim spojnim i brtvenim materijalom, prema HRN EN 1401-1 ili jednakovrijedno,HRN EN 13476-2 ili jednakovrijedno, HRN EN 13476-3 ili jednakovrijedno. U cijenu  uključiti svu  potrebnu pripremu za međusobno spajanje cijevi i međusobno spajanje cijevi i stjenke revizijskog okna. Spajanje cijevi izvoditi gumenim prstenovima. U cijeni stavke crpljene podzemne vode za vrijeme izvedbe radova i sve do potpune funkcionalnosti.</t>
  </si>
  <si>
    <t>Strojni i ručni iskop rova u tlu C ktg. ili jednakovrijedno do 2,00 m za polaganje cijevi vanjske kanalizacije i izvedbu revizijskih okana. Iskopani materijal odbacivati na udaljenost preko 1,0 m od bočne ivice rova, da se spriječi urušavanje iskopanog materijala u rov. Višak materijala deponirati na gradilišnoj deponiji sa razvrstavanjem materijala za ugradnju nakon postavljanja kanalizacijskih cijevi. U cijeni stavke crpljenje podzemne vode za vrijeme izvedbe radova.</t>
  </si>
  <si>
    <r>
      <t>Strojni i ručni iskop rova u tl</t>
    </r>
    <r>
      <rPr>
        <sz val="10"/>
        <rFont val="Arial"/>
        <family val="2"/>
        <charset val="238"/>
      </rPr>
      <t>u C ktg. ili jednakovrijedno</t>
    </r>
    <r>
      <rPr>
        <sz val="10"/>
        <rFont val="Arial"/>
        <family val="2"/>
        <charset val="1"/>
      </rPr>
      <t xml:space="preserve"> za polaganje cijevi vanjskog vodovoda građevine, na dubini do 1,00 m. Iskopani materijal odbacivati na udaljenost preko 1,0 m od bočne ivice rova, da se spriječi urušavanje iskopanog materijala u rov. Višak materijala deponirati na gradilišnoj deponiji sa razvrstavanjem materijala za ugradnju nakon postavljanja vodovodnih cijevi. U cijeni stavke crpljenje podzemne vode za potrebe izvedbe radova.</t>
    </r>
  </si>
  <si>
    <r>
      <t>montažni instalacijski element za pisoar visine ugradnje 112-130 cm s ugradbenim</t>
    </r>
    <r>
      <rPr>
        <sz val="10"/>
        <color rgb="FFFF0000"/>
        <rFont val="Arial"/>
        <family val="2"/>
        <charset val="238"/>
      </rPr>
      <t xml:space="preserve"> </t>
    </r>
    <r>
      <rPr>
        <sz val="10"/>
        <rFont val="Arial"/>
        <family val="2"/>
        <charset val="238"/>
      </rPr>
      <t>uređajima za aktiviranje ispiranja. Instalacijski element samonosiv za ugradnju u suhomontažnu zidnu ili predzidnu konstrukciju s integriranim prigušnim ventilom priključka vode 1/2'', vijcima za učvršćenje keramike, elektronskim aktiviranjem i svim potrebnim pričvrsnim priborom i spojnim materijalom</t>
    </r>
  </si>
  <si>
    <t>Izrada izvoda od temeljnog uzemljivača trakom FeZn 25x4 mm dužine 3m za spoj na sabirnicu PE glavne razdjelnice i metalnu masu diesel ili jednakovrijednog agregata, uključujući križnu spojnicu i vijčani spoju.</t>
  </si>
  <si>
    <t>- izrada funkcionalnih testiranja svih komponenti sustava (OQ test ili jednakovrijedno)</t>
  </si>
  <si>
    <t>Izrada, doprema i montaža glavnog razvodnog ormara zgrade izvedenog u vidu samostojećeg metalnog ormara dim. 800x2000x300mm s montažnom pločom, vratima s bravom, podnožje u visini 100 mm - 1 kom.  Stavkom je obuhvaćena sva montažna i spojna oprema potrebna za ugradnju specificirane opreme (izolirani dovodni priključci, uvodnice, šine za montažu elemenata, , redne stezaljke, potporni nosači sabirnica, spojni vodovi, plastične kanalice, natpisne pločice, oznake,...) spojni vodovi te izrada jednopolne sheme izvedenog stanja i izdavanje ispitnog lista. U razdjelnik se ugrađuje sljedeća oprema prema jednopolnoj shemi:</t>
  </si>
  <si>
    <t>- kompaktni fiksni prekidač snage, 3p, 125A, 25kA s naponskim okidačem 230 VAC i pomoćnim kontaktima - 1 kom</t>
  </si>
  <si>
    <t>"- rastavna sklopka s NH osiguračima, 3p, vel.00 do 160A, za ugradnju na montažnu ploču - 1 kom</t>
  </si>
  <si>
    <t>- 3P instalacijski automatski prekidač 20A, C karakteristika 10kA, 400V - 1 kom</t>
  </si>
  <si>
    <t>- 3P instalacijski automatski prekidač 63A, C karakteristika 10kA, 400V - 4 kom</t>
  </si>
  <si>
    <t>"- NH osigurač vel.00, 100A, 400VAC, gG - 3 kom</t>
  </si>
  <si>
    <t>- 3P instalacijski automatski prekidač 16A, C karakteristika 10kA, 400V - 2 kom</t>
  </si>
  <si>
    <t>- 4P instalacijski automatski prekidač 40A, C karakteristika 10kA, 400V - 1 kom</t>
  </si>
  <si>
    <t>- 1P instalacijski automatski prekidač 6A, B karakteristika 10kA, 230V - 2 kom</t>
  </si>
  <si>
    <t>- 1P instalacijski automatski prekidač 10A, B karakteristika 10kA, 230V - 1 kom</t>
  </si>
  <si>
    <t>- 1P instalacijski automatski prekidač 6A, C karakteristika 10kA, 230V - 3 kom</t>
  </si>
  <si>
    <t>- 1P instalacijski automatski prekidač 10A, B karakteristika 10kA, 230V - 5 kom</t>
  </si>
  <si>
    <t>- 1P instalacijski automatski prekidač 10A, C karakteristika 10kA, 230V - 1 kom</t>
  </si>
  <si>
    <t>- 1P instalacijski automatski prekidač 20A, C karakteristika 10kA, 230V - 1 kom</t>
  </si>
  <si>
    <t>- strujna zaštitna sklopka, 40A/0.03A, 4P, tip A  ili jednakovrijedno - 1 kom</t>
  </si>
  <si>
    <t>"- D0 rastavna sklopka, 3p, 16A - 1 kom</t>
  </si>
  <si>
    <t>"- sklopnik 3p, AC-3 za 3kW, 230VAC, 2NO+2NC - 1 kom</t>
  </si>
  <si>
    <t>- 1P instalacijski automatski prekidač 16A, C karakteristika 10kA, 230V - 12 kom</t>
  </si>
  <si>
    <t>- 1P instalacijski automatski prekidač 20A, C karakteristika 10kA, 230V - 2 kom</t>
  </si>
  <si>
    <t>- strujna zaštitna sklopka, 25A/0.03A, 4P, tip A  ili jednakovrijedno - 3 kom</t>
  </si>
  <si>
    <t>- D0 rastavna sklopka, 3p, 10A - 2 kom</t>
  </si>
  <si>
    <t>"- instalacijski sklopnik 3p, 63A, 4NO, 230VAC - 2 kom</t>
  </si>
  <si>
    <t>- instalacijski sklopnik 3p, 20A, 2NO, 230VAC - 6 kom</t>
  </si>
  <si>
    <t>- naponski transformator 400/230VAC - 1 kom</t>
  </si>
  <si>
    <t>- automatska motorizirana rastavna sklopka (ATS) za izmjenu napajanja I-O-II, 3P, 40A, 415V, napon motornog pogona 220..240VAC, upravljački modul s LED zaslonom za nadzor i mjerenje napona na dovodima, plastična ručica IP65 ili jednakovrijedno, I-O-II za ručno upravljanje s mogućnošću zaključavanja u položaju "isključeno"  - 1 kom</t>
  </si>
  <si>
    <t>- grebenasta sklopka 1-0-2, 20A, 2p, za ugradnju na vrata - 1 kom</t>
  </si>
  <si>
    <t>"- digitalni uklopni sat, dnevni/tjedni program, ASTRO, 1 N/O, max. 16A/250VAC uz cosfi=1 - 1 kom</t>
  </si>
  <si>
    <t>- gljivasto tipkalo za nužni isklop 1NO+1NC, deblokada povlačenjem - 1 kom</t>
  </si>
  <si>
    <t>- ugradnja termostata za regulaciju temperature grijačih kabela (u razdjelnik se ugrađuju termostati specificirani u točki 4.3.5) - 3 kom</t>
  </si>
  <si>
    <t>Obračun prema kpl ugrađene opreme:</t>
  </si>
  <si>
    <t>Izrada, doprema i montaža razvodnog ormara prizemlja izvedenog u vidu zidnog metalnog ormara dim. 800x1000x300mm s montažnom pločom i dvostrukim vratima s bravom - 1 kom.  Stavkom je obuhvaćena sva montažna i spojna oprema potrebna za ugradnju specificirane opreme (izolirani dovodni priključci, uvodnice, šine za montažu elemenata, , redne stezaljke, potporni nosači sabirnica, spojni vodovi, plastične kanalice, natpisne pločice, oznake,...) spojni vodovi te izrada jednopolne sheme izvedenog stanja i izdavanje ispitnog lista. U razdjelnik se ugrađuje sljedeća oprema prema jednopolnoj shemi:</t>
  </si>
  <si>
    <t>- 3P instalacijski automatski prekidač 40A C, 10kA, isklopni naponski okidač 220-240V 50/60Hz - 1 kom</t>
  </si>
  <si>
    <t>- D0 rastavna sklopka, 4p, 40A - 1 kom</t>
  </si>
  <si>
    <t>- 2P instalacijski automatski prekidač 32A, C karakteristika 10kA, 230V - 1 kom</t>
  </si>
  <si>
    <t>- 2P instalacijski automatski prekidač 32A, C karakteristika 10kA, 230V, isklopni naponski okidač 220-240V - 1 kom</t>
  </si>
  <si>
    <t>- ispravljač 230VAC/24VDC, 100VA - 1 kom</t>
  </si>
  <si>
    <t>- grebenasta sklopka s ključem, 20A, 1p, za ugradnju na vrata - 1 kom</t>
  </si>
  <si>
    <t>- izborna grebenasta sklopka 1-0-2, 40A, 2p - 1 kom</t>
  </si>
  <si>
    <t>- signalna lampica zelena LED  230VAC, plastična Ø22mm - 1 kom</t>
  </si>
  <si>
    <t>- signalna lampica crvena LED  230VAC, plastična Ø22mm - 1 kom</t>
  </si>
  <si>
    <t>'- strujna zaštitna sklopka, 25A/0.03A, 4P,  tip A  ili jednakovrijedno - 3 kom</t>
  </si>
  <si>
    <t>- 1P instalacijski automatski prekidač 10A, C karakteristika 10kA, 230V - 7 kom</t>
  </si>
  <si>
    <t>- 1P instalacijski automatski prekidač 16A, C karakteristika 10kA, 230V - 21 kom</t>
  </si>
  <si>
    <t>- sklopnik 3p, AC-3 za 3kW, 230VAC, 2NO+2NC - 3 kom</t>
  </si>
  <si>
    <t>- pomoćni relej 230VAC, 2CO 10A, ukupno s utičnim podnožjem - 8 kom</t>
  </si>
  <si>
    <t>- 3P instalacijski automatski prekidač 40A C, 10kA - 1 kom</t>
  </si>
  <si>
    <t>- strujna zaštitna sklopka, 25A/0.03A, 4P,  tip A  ili jednakovrijedno - 1 kom</t>
  </si>
  <si>
    <t>- 3P instalacijski automatski prekidač 20A, C karakteristika 10kA, 400V - 4 kom</t>
  </si>
  <si>
    <t>- 1P instalacijski automatski prekidač 16A, C karakteristika 10kA, 230V - 20 kom</t>
  </si>
  <si>
    <t>- 3F/2T kontrolno brojilo radne energije, digitalno, 65A - 4 kom</t>
  </si>
  <si>
    <t>Izrada, doprema i montaža razvodnog ormara za napajanje potrošača 1 kata izvedenog u vidu podžbuknog ormara do 72 modula, minimalnih dim. 600x600x136mm s montažnom pločom s temeljnom pločom, metalnim vratima s bravom - 1 kom. Stavkom je obuhvaćena montažna i spojna oprema, spojni vodovi te izrada jednopolne sheme izvedenog stanja i izdavanje ispitnog lista. U razdjelnik se ugrađuje sljedeća oprema prema jednopolnoj shemi:</t>
  </si>
  <si>
    <t>- 3P instalacijski automatski prekidač 20A, C karakteristika 10kA, 400V - 3 kom</t>
  </si>
  <si>
    <t>- 3F/2T kontrolno brojilo radne energije, digitalno, 65A - 3 kom</t>
  </si>
  <si>
    <t xml:space="preserve">
Vrata kabine: - vrsta  dvokrilna automatska teleskopska
 - širina  900 mm ±3%
 - visina  2100 mm ±3%
 - materijal  čelični lim
 - završna obrada  brušeni nehrđajući čelični lim
 - osiguranje  svjetlosna zavjesa
Okvir kabine:  komplet za dizalo na užad
Ovjes kabine:  2 : 1
Protuuteg:  čelična konstrukcija s elementima za ispunu
Vodilice kabine:  svijetlo vučeni  “ T “  profil  T82-1/B ili jednakovrijedno
Vodilice protuutega:  “ HT “  profil HT60-15 ili jednakovrijedno
Konzole i pribor za učvršćenje vodilica kabine i protuutega: specijalna izvedba za prihvat horizontalnih sila
Smještaj strojarnice dizala:  dizalo bez strojarnice
Smještaj pogonskog stroja:  na vodilici u vrhu voznog okna
Čelična užad:  4 užadi promjera 8 mm
Grupa upravljanja za simpleks – sabirno upravljanje, požarni režim rada
</t>
  </si>
  <si>
    <t>Sve radove izvođač mora izvoditi prema troškovniku i izvedbenom projektu, solidno i stručno, prema pravilima dobrog zanata, Pravilniku o ocjenjivanju sukladnosti, ispravama o sukladnosti i označavanju građevinskih proizvoda (NN 103/08, 147/09, 87/10, 129/11)  , Pravilniku o tehničkim mjerama i uvjetima za završne radove u zgradarstvu (Sl.list br. 21/90), Tehničkom propisu za zidane konstrukcije (NN 01/07) ili jednakovrijedno, Tehničkom propisu o racionalnoj upotrebi energije i toplinskoj zaštiti u zgradama (NN 128/15) ili jednakovrijednom sa pripadajućim normama ili jednakovrijednima, Tehničkom propis o građevnim proizvodima (NN 33/10, 87/10, 146/10, 81/11, 100/11, 130/12, 81/13) ili jednakovrijednom, te svim ostalim hrvatskim ili jednakovrijednim i europskim tehničkim propisima ili jednakovrijednim i normama ili jednakovrijednim i priznatim tehničkim pravilima ili jednakovrijednim, a osobito :</t>
  </si>
  <si>
    <t>Izrada cementne glazure - plivajućeg estriha, debljine 6-8 cm,  armirane mikroarmaturom (polypropilenskim-polifiber vlaknima), na prethodno postavljene toplinsko - izolacijske slojeve. Estrih tlačne čvrstoće C20 ili jednakovrijedno izvesti i dilatirati prema uputama proizvođača. Obračunati prema neto površini. U jediničnoj cijeni sadržan je rad, materijal, potrebna zaštita, čišćenje radnog mjesta nakon završenih radova, te sve ostalo potrebno za potpuno dovršenje rada.</t>
  </si>
  <si>
    <t>Izrada cementne glazure - plivajućeg estriha u padu, debljine 4-5 cm,  armirane mikroarmaturom (polypropilenskim-polifiber vlaknima), na prethodno postavljene toplinsko - izolacijske slojeve. Estrih tlačne čvrstoće C20 ili jednakovrijedno izvesti i dilatirati prema uputama proizvođača. Obračunati prema neto površini, a ovjereno kroz građevinsku knjigu. U jediničnoj cijeni sadržan je rad, materijal, potrebna zaštita, čišćenje radnog mjesta nakon završenih radova, te sve ostalo potrebno za potpuno dovršenje rada.</t>
  </si>
  <si>
    <t>Sav upotrijebljeni materijal i finalni građevinski proizvodi moraju odgovarati postojećim tehničkim propisima ili jednakovrijednima i HR normama ili jednakovrijedno. Prilikom izvedbe tesarskih radova treba se u svemu pridržavati svih važećih propisa za drvene konstrukcije:</t>
  </si>
  <si>
    <t>Betoniranje armiranih trakastih temelja  betonom C25/30 ili jednakovrijedno u rovu iskopa. Utrošak armature po stvarnim količinama. Obračun po m3 ugrađenog betona i po kg ugrađene armature B500  ili jednakovrijedne.</t>
  </si>
  <si>
    <t>Betoniranje a.b. stropne ploče prizemlja na dograđenom dijelu i hodne staze na čeličnim nosačima betonom C 25/30 ili jednakovrijedno.   Utrošak armature po stvarnim količinama. U cijenu uračunati i svi potrebni podupirači. Obračun po m3 ugrađenog betona, po m2 ugrađene oplate i po kg ugrađene armature B500  ili jednakovrijedne.</t>
  </si>
  <si>
    <t>Betoniranje a.b. stropne ploče kata na dograđenom i postojećem dijelu te hodne staze betonom C 25/30 ili jednakovrijedno.  Utrošak armature po stvarnim količinama. U cijenu uračunati i svi potrebni podupirači. Obračun po m3 ugrađenog betona, po m2 ugrađene oplate i po kg ugrađene armature B500  ili jednakovrijedne.</t>
  </si>
  <si>
    <t>Betoniranje  vertikalnih serklaža   betonom C25/30 ili jednakovrijedno u potrebnoj oplati. Stavka obuhvaća dobavu, transport, ugradnju betona, materijal, krojenje oplate sa svim potrebnim podupiračima i spojnim elementima. Utrošak armature po stvarnim količinama. Obračun po m3 ugrađenog betona, po m2 ugrađene oplate i po kg ugrađene armature B500  ili jednakovrijedne.</t>
  </si>
  <si>
    <t>Betoniranje a.b. greda i nadvoja nad otvorima u zidovima betonom C25/30 ili jednakovrijedno u potrebnoj oplati. Stavka obuhvaća dobavu, transport, ugradnju betona, materijal, krojenje oplate sa svim potrebnim podupiračima i spojnim elementima.  Utrošak armature po stvarnim količinama. Obračun po m3 ugrađenog betona, po m2 ugrađene oplate i po kg ugrađene armature B500 ili jednakovrijedne.</t>
  </si>
  <si>
    <t>Sve radove izvođač mora izvoditi prema troškovniku i izvedbenoj dokumentaciji, solidno i stručno, prema pravilima dobrog zanata, Pravilniku o ocjenjivanju sukladnosti, ispravama o sukladnosti i označavanju građevinskih proizvoda, Pravilniku o tehničkim mjerama i uvjetima za završne radove u zgradarstvu, Tehničkom propisu o racionalnoj upotrebi energije i toplinskoj zaštiti u zgradama sa pripadajućim normama ili jednakovrijedno, Tehničkom propis o građevnim proizvodima ili jednakovrijedno i Tehničkim uvjeti za projektiranje i građenje zgrada ili jednakovrijedno - Akustika u građevinarstvu, te svim ostalim tehničkim propisima ili jednakovrijednima, priznatim tehničkim pravilima ili jednakovrijednima i HR normama ili jednakovrijedno.</t>
  </si>
  <si>
    <t>Svi materijali za izvedbu termoizolaterskih radova moraju u pogledu kvalitete odgovarati HR normama ili jednakovrijedno koje propisuje Tehnički propis o racionalnoj uporabi energije i toplinskoj zaštiti u zgradama (NN 128/15)  ili jednakovrijedno, sukladno HRN EN ili jednakovrijedno, koja se odnosi na određeni proizvod, uključujući i sve važeće europske tehničke propise ili jednakovrijedne i norme ili jednakovrijedno, a osobito:</t>
  </si>
  <si>
    <t>[HRN EN 13162:2012 ili jednakovrijedno,, tvornički izrađeni proizvodi od mineralne vune (MW) ili jednakovrijedno
HRN EN 13164:2012  ili jednakovrijedno, tvornički izrađeni proizvodi od ekstrudirane polistirenske pjene (XPS) ili jednakovrijedno, HRN EN 13500:2004  ili jednakovrijedno, povezani sustavi za vanjsku toplinsku izolaciju (ETICS ili jednakovrijedno) na osnovi mineralne vune,
HRN EN 13172:2012 ili jednakovrijedno, vrednovanje sukladnosti ,
HRN EN 29052-1 ili jednakovrijedno (ISO 9052-1 ili jednakovrijedno; EN 29052-1 ili jednakovrijedno),, materijali koji se upotrebljavaju u stanovima ispod plivajućih podova</t>
  </si>
  <si>
    <t xml:space="preserve">[HRN C.B4.081 ili jednakovrijedno, pocinčani lim , HRN C.C4.020 ili jednakovrijedno, HRN C.C4.025 ili jednakovrijedno, HRN C.C4.030 ili jednakovrijedno, HRN C.C4.051 ili jednakovrijedno, HRN C.C4.060 ili jednakovrijedno, HRN C.C4.120 ili jednakovrijedno, HRN C.C4.150 ili jednakovrijedno, HRN C.D4.020 ili jednakovrijedno, bakreni lim </t>
  </si>
  <si>
    <t>Ukoliko ne postoje adekvatni standardi ili jednakovrijedni za materijale koji se ugrađuju, obavezno je pribaviti odgovarajući atest kao dokaz kvalitete.</t>
  </si>
  <si>
    <t>Dobava i ugradnja oluka za odvod krovne vode i vode iz hodnih staza Ф100mm iz plastificiranog pocinčanog lima debljine lima minimalno d=1,00 mm, boje kao RAL 7016 ili jednakovrijedno prema RAL ton karti (antracit) ili jednakovrijedno.</t>
  </si>
  <si>
    <t>Završno je obrađen plastificiranjem, boje kao RAL 7016 ili jednakovrijedno prema RAL ton karti ili jednakovrijedno  (antracit).</t>
  </si>
  <si>
    <t>Pogon: Ručni - lančić na povlačenje, pogonska strana po želji lijeva ili desna.
Montaža: Zidna ili stropna s Clip sustavom ili jednakovrijednim koji je uključen u cijenu stavke, a točnu poziciju montaže (zidnu ili stropnu) odredit će se na licu mjesta nadzorni inženjer uz suglasnost projektanta iz razloga jel će se na određenim mjestima izvesti spušteni modularni strop, pa se na tim mjestima preporuča ugradnja sjenila na zid. Boje i vanjska površina: Aluminijski profili su standardno presvučeni prahom u boji antracit.
Plastični dijelovi u sivoj ili bijeloj boji. U cijeni uključiti sav osnovni i pomoćni materijal, te sav potrebni rad do potpune funkcionalnosti.</t>
  </si>
  <si>
    <t>Sve radove izvođač mora izvoditi prema troškovniku i izvedbenoj projektnoj dokumentaciji, solidno i stručno, prema pravilima dobrog zanata i mjerama uzetima na licu mjesta, Pravilniku o ocjenjivanju sukladnosti, ispravama o sukladnosti i označavanju građevinskih proizvoda, Pravilniku o tehničkim mjerama i uvjetima za završne radove u zgradarstvu, Tehničkom propisu o racionalnoj upotrebi energije i toplinskoj zaštiti u zgradama ili jednakovrijedno sa pripadajućim normama ili jednakovrijedno, Tehničkom propis o građevnim proizvodima ili jednakovrijedno, prema Tehničkim propisima za prozore i vrata ili jednakovrijedno sa pripadajućim normama ili jednakovrijednima i ostalim normama ili jednakovrijednima prema Odluci o popisu normi  bitnih za primjenu Tehničkog propisa za prozore i vrata ili jednakovrijednog, te svim ostalim tehničkim propisima ili jednakovrijedno, priznatim tehničkim pravilima ili jednakovrijednima i HR normama ili jednakovrijedno, a osobito:</t>
  </si>
  <si>
    <t xml:space="preserve">[HRN EN 14351-1:2006  ili jednakovrijedno, prozori i vrata - norma za proizvod ili jednakovrijedno, izvedbene značajke, 
HRN EN 12207:2001 ili jednakovrijedno, prozori i vrata - propusnost zraka 
HRN EN 12208:2001 ili jednakovrijedno, prozori i vrata - vodonepropusnost 
HRN EN 12210:2001+AC:2005 ili jednakovrijedno, prozori i vrata - otpornost na opterećenje vjetrom 
HRN EN ISO 140-3 ili jednakovrijedno, akustika - mjerenje razine zvuka u zgradama i elementima zgrada 
HRN EN ISO 717-1 ili jednakovrijedno, akustika - određivanje razine zvuka u zgradama 
HRN EN 410:1998  ili jednakovrijedno, staklo u graditeljstvu - određivanje svjetlosnih i sunčanih značajka ostakljenja
HRN EN 572-9:2005 ili jednakovrijedno, staklo u graditeljstvu - proizvodi od osnovnog natrij-kalcij-silikatnog stakla 
HRN D.E1.012 ili jednakovrijedno, vanjska stolarija 
HRN D.E8.193.ili jednakovrijedno i 235. ili jednakovrijedno, vodonepropusnost i hermetičnost </t>
  </si>
  <si>
    <t xml:space="preserve">Ukoliko ne postoje adekvatni standardi ili jednakovrijedni za materijale koji se ugrađuju, obavezno je pribaviti odgovarajući atest kao dokaz kvalitete.
</t>
  </si>
  <si>
    <t>Sve radove izvođač mora izvoditi prema troškovniku i izvedbenoj projektnoj dokumentaciji, solidno i stručno, prema pravilima dobrog zanata, Pravilniku o ocjenjivanju sukladnosti, ispravama o sukladnosti i označavanju građevinskih proizvoda, Pravilniku o tehničkim mjerama i uvjetima za završne radove u zgradarstvu, Tehničkom propisu o racionalnoj upotrebi energije i toplinskoj zaštiti u zgradama sa pripadajućim normama ili jednakovrijedno, Tehničkom propis o građevnim proizvodima ili jednakovrijedno, te svim ostalim hrvatskim ili jednakovrijednim i europskim tehničkim propisima ili jednakovrijednima i normama ili jednakovrijedno i priznatim tehničkim pravilima ili jednakovrijedno, a osobito:</t>
  </si>
  <si>
    <t>[HRN EN 13162:2012 ili jednakovrijedno, tvornički izrađeni proizvodi od mineralne vune (MW)  ili jednakovrijedno, 
HRN EN 13163:2012 ili jednakovrijedno, tvornički izrađeni proizvodi od ekspandiranog polistirena (ESP ili jednakovrijedno), 
HRN EN 13164:2012 ili jednakovrijedno, tvornički izrađeni proizvodi od ekstrudirane polistirenske pjene (XPS ili jednakovrijedno), 
HRN EN 13165:2012 ili jednakovrijedno, tvornički izrađeni proizvodi od tvrde poliuretanske pjene (PUR) ili jednakovrijedno                      HRN EN 13499:2004 ili jednakovrijedno, povezani sustavi za vanjsku toplinsku izolaciju (ETICS ili jednakovrijedno) na osnovi EPS ili jednakovrijedno, HRN EN 13500:2004 ili jednakovrijedno  povezani sustavi za vanjsku toplinsku izolaciju (ETICS) ili jednakovrijedno</t>
  </si>
  <si>
    <t xml:space="preserve">HRN EN 13499:2004 ili jednakovrijedno, povezani sustavi za vanjsku toplinsku izolaciju (ETICS ili jednakovrijedno) na osnovi EPSa ili jednakovrijedno 
HRN EN 13500:2004 ili jednakovrijedno, povezani sustavi za vanjsku toplinsku izolaciju (ETICS ili jednakovrijedno) na osnovi mineralne vune (MW) ili jednakovrijedno
HRN EN 13172:2012 ili jednakovrijedno, vrednovanje sukladnosti </t>
  </si>
  <si>
    <t>HRN EN 14063-1:2008 ili jednakovrijedno, na mjestu primjene oblikovani proizvodi od lakoagregatne ekspandirane gline  
HRN EN 14064-1:2010 ili jednakovrijedno, nevezani proizvodi od mineralne vune (MW) oblikovani na mjestu primjene ili jednakovrijedno 
HRN EN 14316-1:2008 ili jednakovrijedno, oblikovanje toplinske izolacije na mjestu primjene od proizvoda na bazi eksp. perlita (EP) ili jednakovrijedno</t>
  </si>
  <si>
    <t>Kod obrade fasade plemenitom žbukom bila to šerana ili prskana (hirofa ili jednakovrijedna), žbuka mora biti kvalitetna, tvorničke izvedbe. Kod izrade fasadnih žbuka raditi prema uputstvu proizvođača. Grebana se žbuka zove i šerana ili jednakovrijedna, a prskana hirofa ili jednakovrijedna.
Izrada strojne žbuke na zidovima:
na zidovima kuhinja i kupaonica izvodi se žbuka na bazi cementa, a u ostalim prostorijama na bazi gipsa. Prilikom izrade postavljaju se alu vodilice i kutne letvice. Stropovi nisu predviđeni za žbukanje. U cijenu stavke uključene su sve potrebne predradnje koje je potrebno izvršiti na AB zidovima i spojnim zidovima cigle i AB (premaz, impregnacija, bandažiranje) kao i sav potreban rad, materijal i radna skela.</t>
  </si>
  <si>
    <t>Sve što nije obuhvaćeno ovim opisima, izvesti prema Uputama/Tehničkim listovima ili jednakovrijedno proizvođača komponenti certificiranog sustava, sukladno nacionalnim ili jednakovrijednim, te smjernicama za izradu ETICS sustava (ili jednakovrijedno) Hrvatske udruge proizvođača toplinsko fasadnih sustava HUPFAS-a ili jednakovrijedno do pune gotovosti i funkcionalnosti stavke.</t>
  </si>
  <si>
    <t xml:space="preserve">Priključci:
Sve priključne površine na zidovima, na stropu ili podu izvode se s brtvenom trakom.
Izolacijski sloj:
Izolacijski sloj se postavlja po čitavoj površini i osigurava se od micanja. Ako nije drugačije navedeno mogu se koristiti izolacijske ploče.
Razred vatrootpornosti:
Dokaz za postizanje zahtijevanih razreda vatrootpornosti za zidnu konstrukciju osigurava izvođač radova putem atesta ovlaštene institucije, ako razred vatrootpornosti ne proizlazi iz normi ili jednakovrijednih: ONORM B 3800 ili jednakovrijedno / HRN U.J1.090 ili jednakovrijedno / DIN 4102 ili jednakovrijedno. 
Površina:
Površine se izrađuju do stanja koje je pogodno za bojanje, bez temeljnog premaza. Obrada spojeva gipsanih ploča, umetanje bandažne trake, zaglađivanje vidljivih dijelova sredstava za pričvršćivanje. Dodatno zaglađivanje (fino zaglađivanje, završna obrada) kojim se izrađuje prelazak iz područja spoja na površinu ploče.
Otvori:
Radovi za prilagodbu na instalacijske i ugradbene dijelove, koji su ugrađeni prije oblaganja, posebno se ne obračunavaju.
Prekidi rada:
Prekidi rada (vrijeme čekanja) koji su posljedica instalacijskih radova ukalkulirani su u jedinične cijene.
</t>
  </si>
  <si>
    <t>Materijal koji će se upotrijebiti, pomoćni materijal, rad i pomoćni rad mora u svemu odgovarati standardima ili jednakovrijedno, propisima, Pravilniku o tehničkim mjerama i uvjetima za završne radove u građevinarstvu, i Tehničkim uvjetima za izvođenje ličilačkih radova ili jednakovrijedno. Sav vezivni materijal, ljepila, materijal za brtvljenje i pomoćna sredstva.</t>
  </si>
  <si>
    <t>Dobava i postava elastične podne obloge u dječjoj igraonici od linoleuma u trakama (rolama) svjetle boje.
Linoleum je debljine 2,5 mm, postavlja se u ljepilo (0,2 cm) s prethodnim čišćenjem, otprašivanjem i izravnanjem (0,3 cm) površine.
-trajno antistatičan, bakteriostatičan, klase gorivosti B1 ili jednakovrijedno, otpornosti na svjetlo 6 ili jednakovrijedno, postojan na habanje, ulja, masti, sredstva za dezinfekciju i lagan za održavanje
- klasa jakosti prema EN 685 ili jednakovrijedno za prostorije 33 (jaka) ili jednakovrijedna. Postava traka izvodi se lijepljenjem cijelom površinom odgovarajućim disperzijskim ljepilom za linoleum na ravnu, suhu i čvrstu podlogu, na koju se prethodno nanese masa za izravnavanje. Trake postavljati neprekinuto po cijeloj dužini prostorije. Ako je prostorija uža od širine trake, postaviti traku u jednom komadu. Rubovi traka krojeni i rezani za termičko zatvaranje spojeva taljivom elektrodom. Na sudaru poda sa zidom, bez obzira na obradu zida, ugraditi kutne profilirane letvice izrađene iz HDF ili jednakovrijedne jezgre širine 19 mm i visine 80 mm.</t>
  </si>
  <si>
    <t xml:space="preserve">Spojeve linoleuma različitih boja (fuge) izvesti na način da se osigura kompaktnost, monolitnost i neprekinutost površine linoleuma u svrhu dugotrajnosti, postojanosti, jednostavnog održavanja, korištenja i estetskog izgleda poda.  Nakon postave podnu površinu je potrebno premazati završnim zaštitnim premazom. Vinil pod, u tonovima bež tople sive boje sa smeđim i sivim čipsom. Svi ugrađeni materijali moraju biti od istog proizvođača i ugrađeni u skladu s njihovom preporukom. </t>
  </si>
  <si>
    <t>Površine na koje se polaže izolacija trebaju biti posve ravne, očišćene od prašine ili drugih nečistoća, dovoljno glatke da izolacija dobro prione uz podlogu. Toplinsku ili zvučnu izolaciju potrebno je izvesti kontinuirano bez fuga kako bi se spriječili toplinski ili zvučni mostovi. Horizontalna ili vertikalna izolacija podova ili zidova treba prilegnuti uz površinu ravno, bez nabora ili mjehura. Sve spojeve PE ili jednakovrijedna ili PVC ili jednakovrijedna traka ili folija treba spajati samoljepivom trakom širine min 4 cm ili po detalju izolacije. U cijeni također treba uključiti obradu slojeva izolacije i  izvedbu holkera oko raznih prodora kroz slojeve izolacije (instalacije), kao i ugradnje završnih profila, putz lajsni i sl.</t>
  </si>
  <si>
    <t>U cijenu stavke uračunati izradu spoja vertikalnih oluka i krovnih žljebova, te spoja u PVC cijevi ili jednakovrijedne oborisnke odvodnje.</t>
  </si>
  <si>
    <t>U cijenu uključena pripadajuća automatika, PVC ili jednakovrijedna roleta,  sva vezna sredstva za postavu, opšavi, rad, hidraulički zatvarač, te sve potrebno za potpuno dovršenje stavke, sa potrebnim ostakljenjem stijene.  U cijeni sve kpl sa potrebnim materijalom za montažu, transport do gradilišta, ugradnja,  brtvama, sa svim potrebnim okovom, opšavom, pokrovnim letvama, obradom spojeva i sve spremno za funkciju, sa završnim čišćenjem i po potrebi dodatnom čeličnom plastificiranom potkonstrukcijom. Stijena isporučena na gradilište sa zaštitnom folijom svih profila.</t>
  </si>
  <si>
    <t>Sidrenje cjevovoda na mjestima lomova cjevovoda, eliptičnog zasuna i na mjestu križanja različitih cjevovoda betonom C 16/20 ili jednakovrijedno.</t>
  </si>
  <si>
    <t>beton C16/20 ili jednakovrijedno</t>
  </si>
  <si>
    <t>Izvedba vodomjernog okna svjetle vel. 2,50x1,20x1,60 m iz armiranog vodonepropusnog betona klase C 30/37 ili jednakovrijedno, XA2 ili jednakovrijedno, VDP3 ili jednakovrijedno  u dvostranoj oplati debljine bočnih stijenki i dna 20 cm.  Iznad okna na dubini 30-40 cm od kote uređenog terena izvesti armirano-betonsku ploču debljine 15 cm s otvorom za silazak u okno, vel. 80x80 cm. Iznad otvora na ploči montirati četvrtasti lijevano željezni poklopac s okvirom vel. 800x800 mm za prometno opterećenje od 250 kN. U stjenke se ugrađuju čelične ljestve, koje su projektirane iz dvije vertikale CP 30x30x3 mm, pričvršćene za stjenke betonskog okna /varenjem preko anker ili jednakovrijednih pločica vel.80x80x5 mm/, vertikale stranica ljestvi međusobno razmaknute 40 cm, a od armiranobetonske stjenke odmaknute 16 cm. Prečke ljestava su od okruglog željeza promjera 16 mm, zavarene u CP vertikalne profile na međusobnom razmaku po vertikali 30 cm. U cijeni okna uključiti brtve za vodonepropusnost, beton, oplata, armatura, poklopac, pocinčane čelične ljestve i betonski oslonci za ventile. U cijeni stavke crpljenje podzemne vode za vrijeme izvedbe radova. Radove izvesti do potpune funkcionalnosti.</t>
  </si>
  <si>
    <t>Ispitivanje zdrastvene ispravnosti vode prema Pravilniku o parametrima sukladnosti, metodama analize, monitoringu i planovima sigurnosti vode za ljudsku potrošnju te načinu vođenja registra pravnih osoba koje obavljaju djelatnost javne vodoopskrbe NN 125/2017</t>
  </si>
  <si>
    <r>
      <t>Izvedba okna z</t>
    </r>
    <r>
      <rPr>
        <sz val="10"/>
        <rFont val="Arial"/>
        <family val="2"/>
        <charset val="238"/>
      </rPr>
      <t>a hidrostanicu svjetle vel. 3,10x2,10x2,48m iz armiranog vodonepropusnog betona klase C 30/37 ili jednakovrijedno, XA2 ili jednakovrijedno, VDP3  ili jedna</t>
    </r>
    <r>
      <rPr>
        <sz val="10"/>
        <rFont val="Arial"/>
        <family val="2"/>
      </rPr>
      <t>kovrijedno  u dvostranoj oplati debljine bočnih stijenki i dna 20 cm.  Iznad okna na dubini 30-40 cm od kote uređenog terena izvesti armirano-betonsku ploču debljine 20 cm s otvorom za silazak u okno, vel. 80x80 cm. Iznad otvora na ploči montirati četvrtasti lijevano željezni poklopac s okvirom vel. 800x800 mm za prometno opterećenje od 250 kN. U stjenke se ugrađuju čelične ljestve, koje su projektirane iz dvije vertikale 30x30x3 mm, pričvršćene za stjenke betonskog okna /varenjem prek</t>
    </r>
    <r>
      <rPr>
        <sz val="10"/>
        <rFont val="Arial"/>
        <family val="2"/>
        <charset val="238"/>
      </rPr>
      <t xml:space="preserve">o anker ili jednakovrijedna </t>
    </r>
    <r>
      <rPr>
        <sz val="10"/>
        <rFont val="Arial"/>
        <family val="2"/>
      </rPr>
      <t>pločica vel.80x80x5 mm/, vertikale stranica ljestvi međusobno razmaknute 40 cm, a od armiranobetonske stjenke odmaknute 16 cm. Prečke ljestava su od okruglog željeza promjera 16 mm, zavarene u</t>
    </r>
    <r>
      <rPr>
        <sz val="10"/>
        <color rgb="FFFF0000"/>
        <rFont val="Arial"/>
        <family val="2"/>
        <charset val="238"/>
      </rPr>
      <t xml:space="preserve"> </t>
    </r>
    <r>
      <rPr>
        <sz val="10"/>
        <rFont val="Arial"/>
        <family val="2"/>
      </rPr>
      <t>vertikalne profile na međusobnom razmaku po vertikali 30 cm. U cijeni okna uključiti brtve za vodonepropusnost, beton, oplata, armatura, poklopac, pocinčane čelične ljestve i betonski oslonci za ventile. U cijeni stavke crpljenje podzemne vode za vrijeme izvedbe radova. Radove izvesti do potpune funkcionalnosti.</t>
    </r>
  </si>
  <si>
    <t xml:space="preserve">Ispitivanje zdrastvene ispravnosti vode prema Pravilniku o parametrima sukladnosti, metodama analize, monitoringu i planovima sigurnosti vode za ljudsku potrošnju te načinu vođenja registra pravnih osoba koje obavljaju djelatnost javne vodoopskrbe NN 125/2017 </t>
  </si>
  <si>
    <t>Probijanje otvora u stjenci postojećeg revizijskog okna  za priključak kanalizacijske cijevi DN300. U cijeni cijeni ugradnja cijevi i obrada spoja na vodonepropusnost pomoću bitumenske bubreće trake sa dodatnom oblogom od betona C 25/30 ili jednakovrijedno u sloju debljine 20 cm sa vanjske strane stjenke postojećeg revizijskog okna i kanalizacijske cijevi. U cijeni sve do potpune funkcionalnosti.</t>
  </si>
  <si>
    <t>Krpanje podne armiranobetonske ploče debljine do 12 cm  betonom C30/37 ili jednakovrijedno u prizemlju zgrade nakon zatrpavanja rova.</t>
  </si>
  <si>
    <t>Dobava i montaža kanala za linijsku odvodnju  sa vertikalnim izljevom DN100, nosivosti A15 ili jednakovrijedno do E600 ili jednakovrijedno prema HR EN 1433 ili jednakovrijedno. Kanal sa V-presjekom izrađen iz polimerbetona, građevinske visine min. 160 mm. Svjetla širina kanala 100 mm, građevinska širina 135 mm, građevinska dužina 1000 mm. Rubovi ojačani kutnikom od nehrđajućeg čelika debljine 4 mm koji služi kao dosjed za polaganje pokrovne rešetke. Učvršćivanjem rešetke bez vijaka. Kanal se izvodi polaganjem na betonsku podlogu razreda C 20/25 ili jednakovrijedno debljine sloja 15 cm, bočno  kanal založiti betonom. Gornji rub  rešetke se izvodi u razini 2 - 5 mm ispod kote gotove završne okolne površine. Sve sa priborom za montažu do potpune funkcionalnosti uključujući čeonu stijenku i mosnu nehrđajuću rešetku širine 123 mm za pješačko opterećenje.</t>
  </si>
  <si>
    <t>preklopivi oslonac za invalide dužine 850 mm opteretivosti prema normi DIN 18040 ili jednakovrijedno od poliamida s antimikrobno učinkovitim česticama mikro srebra, sa pripadajućim pričvrsnim materijalom i nosivom podkonstrukcijom, sa držačem wc papira od  poliamida s antimikrobno učinkovitim česticama mikro srebra, sa pripadajućim pričvrsnim, brtvenim i spojnim materijalom. Boja RAL9003 ili jednakovrijedno.</t>
  </si>
  <si>
    <t>fiksni oslonac za invalida dužine 600 mm opteretivosti prema normi DIN 18040 ili jednakovrijedno od poliamida s antimikrobno učinkovitim česticama mikro srebra, sa pripadajućim pričvrsnim, brtvenim i spojnim materijalom i nosivom podkonstrukcijom. Boja RAL9003 ili jednakovrijedno.</t>
  </si>
  <si>
    <t>Strojni iskop dvorišta u materijalu III. kategorije  ili jednakovrijedne za poravnanje terena. Dubina iskopa 0,3 m. Stavka obuhvaća i utovar, odvoz i istovar na deponij građevnog materijala na udaljenost do 10 km, a koju osigurava izvođač.</t>
  </si>
  <si>
    <t>Površinski iskop zemlje kategorije tla II ili jednakovrijedne, dubine do 50cm, širine 0,40m uz vanjske zidove za postavu hidroizolacije i toplinske izolacije podnožja zgrade iz XPS-a ili jednakovrijedno.</t>
  </si>
  <si>
    <t>Strojni (80%) i ručni (20%) iskop u materijalu III kategorije ili jednakovrijedne za temelje trake širine 50, 40 i 30 cm. Dubina iskopa do 1,0 m. Iskop vršiti pravilnim odsjecanjem vertikalnih stranica. Stavka obuhvaća i utovar, odvoz i istovar na deponij građevnog materijala na udaljenost do 10 km, a koju osigurava izvođač.</t>
  </si>
  <si>
    <t>Ručni iskop u materijalu III kategorije ili jednakovrijedne za podne ploču prizemlja. Dubina iskopa do 0,3 m. Iskop vršiti pravilnim odsjecanjem vertikalnih stranica. Stavka obuhvaća i utovar, odvoz i istovar na deponij građevnog materijala na udaljenost do 10 km, a koju osigurava izvođač.</t>
  </si>
  <si>
    <t>Iskop zemlje III kategorije ili jednakovrijedne za temelj diesel ili jednakovrijednog agregata</t>
  </si>
  <si>
    <t xml:space="preserve">PVC jednakovrijedna cijev DN 110mm - križanje s instalacijama </t>
  </si>
  <si>
    <t>PVC ili jednakovrijedna traka za označavanje</t>
  </si>
  <si>
    <t>- pomoćni relej 230VAC, 2CO 10A, ukupno s utičnim podnožjem - 2 kom</t>
  </si>
  <si>
    <t>"- indikator položaja ventila, 0...100%, 2CO, IP54 ili jednakovrijedno</t>
  </si>
  <si>
    <t>Iskop rova prosječne širine 0,5 m, dubine prosječno 1,2 m, u tlu III kategorije ili jednakovrijedno</t>
  </si>
  <si>
    <t>Dobava i ugradnja Pe ili jednakovrijedne ili PVC ili jednakovrijedne zaštitne cijevi za ugradnju na plinovod.</t>
  </si>
  <si>
    <t xml:space="preserve">Dobava i ugradnja kalibriranih PVC cijevi ili jednakovrijednih, klase M1 ili jednakovrijedno te izrada cijevne instalacije prema projektu i funkcionalnim tehničkim rješenjima.
U cijenu su uračunati troškovi materijala i radova postavljanja, zajedno sa materijalom za izvođenje spojeva i ovjesa prema tehničkom rješenju.                                           </t>
  </si>
  <si>
    <t>cijev PVC kalibrirana ili jednakovrijedna, klase M1 ili jednakovrijedno - ∅50 mm</t>
  </si>
  <si>
    <t xml:space="preserve">Dobava i ugradnja kalibriranih PVC koljena 45° ili jednakovrijednih, klase M1 ili jednakovrijedno sa muško-ženskim i žensko-ženskim prihvatima. 
U cijenu su uračunati troškovi materijala i radova postavljanja, zajedno sa materijalom za izvođenje spojeva i ovjesa prema tehničkom rješenju.                                           </t>
  </si>
  <si>
    <t>Koljena 45° PVC kalibrirana ili jednakovrijedna, klase M1 ili jednakovrijedno - ∅50 mm</t>
  </si>
  <si>
    <t xml:space="preserve">Dobava i ugradnja kalibriranih PVC ravnih spojnica ili jednakovrijednih, klase M1 ili jednakovrijedno. U cijenu su uračunati troškovi materijala i radova postavljanja, zajedno sa materijalom za izvođenje spojeva i ovjesa prema tehničkom rješenju.                                                                   </t>
  </si>
  <si>
    <t>Spojnica PVC kalibrirana ili jednakovrijedna, klase M1 ili jednakovrijedno - ∅50 mm</t>
  </si>
  <si>
    <t xml:space="preserve">Dobava i ugradnja kalibriranih PVC račvi 45° ŽŽ ili jednakovrijednih, klase M1 ili jednakovrijedno. U cijenu su uračunati troškovi materijala i radova postavljanja, zajedno sa materijalom za izvođenje spojeva i ovjesa prema tehničkom rješenju.                                                    </t>
  </si>
  <si>
    <t>Račva 45°  ŽŽ, PVC kalibrirana ili jednakovrijedna, klase M1 ili jednakovrijedno - ∅63 mm</t>
  </si>
  <si>
    <t xml:space="preserve">Dobava i ugradnja PVC ili jednakovrijedneredukcije ∅50/∅82 mm za ispuh i pripadajuće ispušne rešetke. U cijenu su uračunati troškovi materijala i radova postavljanja, zajedno sa materijalom za izvođenje spojeva i ovjesa prema tehničkom rješenju.                                                                           </t>
  </si>
  <si>
    <t xml:space="preserve">Dobava i izrada  kontaktnog ožićenja instalacije kabelom NO7VX signalni u rebr. cijevi Ø16 IMQ. 
U cijeni rada uračunat je i potreban materijal za montažu, te PVC vezice ili jednakovrijedne duljine 30 i 36 cm.                                                                   </t>
  </si>
  <si>
    <t>"- odvodnik prenapona tip 1 ili jednakovrijedno za TN-C sustav, 3P, 25kA za 10/350, 25kA za 8/20, 255V, 2,5kV - 1 kom</t>
  </si>
  <si>
    <t>- odvodnik prenapona tip 2 ili jednakovrijedno, TN-S 275/12.5kA - 1 kom</t>
  </si>
  <si>
    <r>
      <t>Izrada, doprema i montaža razvodnog ormara za napajanje potrošača apartmana izvedenog u vidu podžbuknog ormara do 42 modula, s metalnim vratima s bravom. Stavkom je obuhvaćena montažna i spojna oprema, spojni vodovi te izrada jednopolne sheme izvedenog stanja i izdavanje ispitnog lista. 
Sveukupno se ugrađuje 7 identičnih razdjelnika.
U svaki pojedinačni razdjelnik se ugrađuje sljedeća oprema prema jednopolnoj shemi:
'- strujna zaštitna sklopka, 25A/0.03A, 4P,  tip A  ili jednakovrijedno - kom 1
- D0 rastavna sklopka, 4p, 25A - kom 1
- odvodnik prenapona</t>
    </r>
    <r>
      <rPr>
        <sz val="10"/>
        <color rgb="FFFF0000"/>
        <rFont val="Arial"/>
        <family val="2"/>
        <charset val="238"/>
      </rPr>
      <t xml:space="preserve"> </t>
    </r>
    <r>
      <rPr>
        <sz val="10"/>
        <rFont val="Arial"/>
        <family val="2"/>
        <charset val="238"/>
      </rPr>
      <t>tip 2 ili jednakovrijedno, TN-S 275/12.5kA - kom 1
- 1P instalacijski automatski prekidač 6A, B karakteristika 10kA, 230V - kom 1
- 1P instalacijski automatski prekidač 10A, B karakteristika 10kA, 230V - kom 2
- 1P instalacijski automatski prekidač 10A, C karakteristika 10kA, 230V - kom 5
- 1P instalacijski automatski prekidač 16A, C karakteristika 10kA, 230V - kom 8</t>
    </r>
  </si>
  <si>
    <t>Dobava i ugradnja opreme u komunikacijski ormar sa svim potrebnim radom i spojnim materijalom. NAPOMENA: Aktivnu opremu definira i isporučuje operator za pružanje EKI usluge u dogovoru s Investitorom odnosno nije uključena u cijenu ove stavke. Ugrađuje se sljedeća oprema:</t>
  </si>
  <si>
    <t xml:space="preserve">HRN B.C1.030 ili jednakovrijedno, B.C8.030, ili jednakovrijedno
HRN B.C8.015 ili jedankovrijedno,HRN B.C8.022 ili jednakovrijedno – HRN B.C8.026 ili jednakovrijedno
HRN B.C8.011, ili jednakovrijedno
HRN B.C8.030, ili jednakovrijedno
HRN U.M2.010 ili jednakovrijedno , HRN U.M2.012, ili jednakovrijedno
HRN U.F2.010, ili jednakovrijedno             HRN EN 1008 ili jednakovrijedno,                     HRN EN 13139;2003+AC;2006, ili jednakovrijedno
HRN EN 197-1, ili jednakovrijedno
HRN EN 459-1, ili jednakovrijedno </t>
  </si>
  <si>
    <t>rezana građa, ispitivanje oplate i skele HRN D.C1.040. ili jednakovrijedno,D.C1.041.ili jednakovrijedno i D.C1.042. ili jednakovrijedno  (izvođenje drvenih skela i oplata), HRN U.C9.400 ili jednakovrijedno, ispitivanje ploča vlaknatica i iverica HRN D.D8.100. ili jednakovrijedno do 114 ili jednakovrijedno, slojevito drvo, terminologija i definicije HRN D.10.060-1969 ili jednakovrijedno, ispitivanje drveta, opći dio HRN D.A1.020 -1957 ili jednakovrijedno, ispitivanje drveta, održavanje sadržaja vlage HRN D.A1.043-1979 ili jednakovrijedno, ispitivanje drveta, određivanje zatezne čvrstoće u pravcu vlakana HRN D.A1.048-1979 ili jednakovrijedno, ispitivanje drveta, zatezna čvrstoća okomito na drvna vlakna HRN D.A1.052-1958 ili jednakovrijedno, zaštita drveta, ispitivanje otpornosti prema gljivama, usporedna otpornost različitih vrsta drveta HRN D.A1.058-1971 ili jednakovrijedno, furnirske i stolarske ploče, određivanje stupnja slijepljenosti HRN D.A1.072.1972 ili jednakovrijedno, tesana građa četinara HRN D.B7.020-1955 ili jednakovrijedno, HRN S.D.B7.020. ili jednakovrijedno – tesano crnogorično drvo, HRN S.D.C1.040. ili jednakovrijedno i HRN S.D.C1.041. ili jednakovrijedno – rezano crnogorično drvo</t>
  </si>
  <si>
    <t xml:space="preserve"> NH osigurač - 3 kom</t>
  </si>
  <si>
    <t>- priključni ormar dim. min. 460×620×200mm - 1 kom</t>
  </si>
  <si>
    <t>- NVO 3pol. podnožje  za NH osigurače vel.00 - 1 kom</t>
  </si>
  <si>
    <t>- MTU - 1 kom</t>
  </si>
  <si>
    <t>- brojilo radne energije 3F/2T elektroničko - 1 kom</t>
  </si>
  <si>
    <t>- odvodnik prenapona  25kA/3P+N, tip 1 ili jednakovrijedno - 1 kom</t>
  </si>
  <si>
    <t>- 1p instalacijski automatski osigurač 6A, C karakt. - 1 kom</t>
  </si>
  <si>
    <t>- stezaljku za nul-vodič i stezaljku za zaštitni vodič - 1 kom</t>
  </si>
  <si>
    <t>Izrada, doprema i montaža razvodnog ormara strojarnice u vidu zidnog metalnog ormara dim. 800x1000x300mm s montažnom pločom i dvostrukim vratima s bravom - 1 kom. Razdjelnik je kompletno opremljen sa svim potrebnim elementima DDC regulacije, kao i svim potrebnim elementima energetike (osigurači, grebenaste sklopke, motorne zaštitne sklopke, sklopnici, pomoćni releji i sav drugi potrebni materijal). Isporučuje se kompletno ožičen i ispitan, sa svom potrebnom tehničkom dokumentacijom. Stavkom je obuhvaćena sva montažna i spojna oprema potrebna za ugradnju specificirane opreme (izolirani dovodni priključci, uvodnice, šine za montažu elemenata, redne stezaljke, potporni nosači sabirnica, spojni vodovi, plastične kanalice, natpisne pločice, oznake,...) spojni vodovi te izrada jednopolne sheme izvedenog stanja i izdavanje ispitnog lista.  U razdjelnik se ugrađuje sljedeća oprema, sukladno jednopolnoj shemi.</t>
  </si>
  <si>
    <t>- 3P instalacijski automatski prekidač 20A C, 10kA, isklopni naponski okidač 220-240V 50/60Hz - 1 kom</t>
  </si>
  <si>
    <t>"- odvodnik prenapona tip 2 ilijednakovrijedno, TN-S 275/12.5kA - 1 kom</t>
  </si>
  <si>
    <t>"- strujna zaštitna sklopka, 25A/0.03A, 4P, klasa AC ili jednakovrijedna - 1 kom</t>
  </si>
  <si>
    <t>- 3P instalacijski automatski prekidač 16A, C kar., 10kA, 400V - 1 kom</t>
  </si>
  <si>
    <t>- 1P instalacijski automatski prekidač 2A, B kar., 10kA, 230V - 1 kom</t>
  </si>
  <si>
    <t>- 1P instalacijski automatski prekidač 6A, C kar., 10kA, 230V - 1 kom</t>
  </si>
  <si>
    <t>- 1P instalacijski automatski prekidač 10A, C kar., 10kA, 230V -  7 kom</t>
  </si>
  <si>
    <t>- 1P instalacijski automatski prekidač 10A, B kar., 10kA, 230V - 2 kom</t>
  </si>
  <si>
    <t>- 1P instalacijski automatski prekidač 16A, C kar., 10kA, 230V - 4 kom</t>
  </si>
  <si>
    <t>- sklopnik 3p, AC-3 za 3kW, 230VAC, 2NO+2NC - 4 kom</t>
  </si>
  <si>
    <t>- ispravljač 230VAC/24VDC, 160VA - 1 kom</t>
  </si>
  <si>
    <t>'- spajanje i ugradnja opreme DDC regulacije prema specifikaciji u projektu automatske regulacije (stavka 4.5.2) - 1 kom</t>
  </si>
  <si>
    <t>"- pomoćni relej 230VAC, 2CO 10A, ukupno s utičnim podnožjem - 7 kom</t>
  </si>
  <si>
    <t>- izborna grebenasta sklopka 1-0-2, 40A, 2p - 4 kom</t>
  </si>
  <si>
    <t>- signalna lampica zelena LED  230VAC, plastična Ø22mm - 4 kom</t>
  </si>
  <si>
    <t>- signalna lampica crvena LED  230VAC, plastična Ø22mm - 4 kom</t>
  </si>
  <si>
    <t>Lijevana gumena podloga postavlja se na pripremljenu podlogu od betona. Podloga se izvodi od SBR ili jednakovrijednog i EPDM ili jednakovrijednog granulata. Betonsku ili asfaltnu podlogu potrebno je impregnirati te se na nju postavlja gumena podloga. Nosivi sloj debljine 30 mm izrađuje se od SBR ili jednakovrijednog granulata i veziva, a završni sloj od EPDM ili jednakovrijednog granulata debljine 10 mm. Ukupna debljina osnovnog i završnog sloja gume iznosi 40 mm. Cijena uključuje postavljanje na prethodno pripremljenu betonsku podlogu. Lijevana gumena podloga se izlijeva na licu mjesta u zadanom obliku i u slijedećim bojama: zelena, plava i žuta. Omjer utrošenih boja je 1:3 za svaku boju. Obračun prema stvarno izvedenim količinama.</t>
  </si>
  <si>
    <t>U cijenu uključiti dobavu, prijevoz i ugradnju svih materijala, sva rezanja i postave materijala sa svim predradnjama, spojnim i veznim materijalima. Keramičke pločice minimalno u razredu protukliznosti R11 ili jednakovrijedno, minimalno 1. klase ili jednakovrijedno , u tamnim tonovima.  Sve do pune gotovosti i funkcionalnosti stavke.</t>
  </si>
  <si>
    <t>zaštitnih (PEHD ili jednakovrijedno) cijevi i priključnih el. kabela</t>
  </si>
  <si>
    <t>Dvoslojna korugirana (PEHD ili jednakovrijedna) cijev DN 63mm</t>
  </si>
  <si>
    <t>Dvoslojna korugirana (PEHD ili jednakovrijedno) cijevi DN 160mm</t>
  </si>
  <si>
    <t>Bojanje izvesti u dva naliča u svijetlim tonovima, a u skladu sa zahtjevima proizvođača.</t>
  </si>
  <si>
    <t>Stavka obuhvaća sve popravke oštećene, dotrajale ili otpale postojeće unutarnje žbuke zidova,  stropova i špaleta oko otvora koji su oštećeni prilikom izvođenja radova rušenja i demontaže, te popravci otpale žbuke nakon ugradnje novih stolarskih stavki. Postojeću podlogu potrebno je prethodno impregnirati i obraditi reparaturnim mortom, a vlažne dijelove premazati hidrofobnim sredstvom. Stavka se izvodi radi pripreme špaleta za propisnu ugradnju RAL ili jednakovrijedna traka.</t>
  </si>
  <si>
    <t>projektant:</t>
  </si>
  <si>
    <t>Željko Trstenjak, dipl.ing.arh.</t>
  </si>
  <si>
    <t>Jerko Bošković, mag.ing.aedif.</t>
  </si>
  <si>
    <t>Sav rad i materijal vezan uz organizaciju građevinske proizvodnje: ograde, vrata gradilišta, putevi na gradilištu, uredi, blagovaonice, svlačionice, sanitarije gradilišta, spremišta materijala i alata, telefonski, električni, vodovodni i sl. Priključci gradilišta, režijski troškovi kao i cijena korištenja priključaka uključeni su u ugovorenu cijenu.</t>
  </si>
  <si>
    <t>Goran Ribić, mag. ing. el.</t>
  </si>
  <si>
    <t>Zoran Bahunek, dipl.ing.str.</t>
  </si>
  <si>
    <t>Rok Pietri mag.ing.nav.arch.</t>
  </si>
  <si>
    <t xml:space="preserve">Keramika TIP1 (oznaka u nacrtima) - Dobava, postava te ugradnja zidnih keramičkih pločica dimenzija 60x60 cm na zidovima sanitarnih prostora. U cijenu stavke uključiti i pripremu podloge, fugiranje, lijepilo i hidroizolaciju.  </t>
  </si>
  <si>
    <t xml:space="preserve">Keramika TIP2  (oznaka u nacrtima) - Dobava, postava te ugradnja podnih keramičkih pločica dimenzija 60x60 cm na podovima sanitarnih prostora, kupaonica i kuhinja. U cijenu stavke uključiti i pripremu podloge, fugiranje, lijepilo i hidroizolaciju.  </t>
  </si>
  <si>
    <t xml:space="preserve">Keramika TIP3  (oznaka u nacrtima) - Dobava, postava te ugradnja podnih keramičkih pločica dimenzija 60x60 cm na podovima vanjskih hodnih staza i stubišta. U cijenu stavke uključiti i pripremu podloge, fugiranje, lijepilo i hidroizolaciju za vanjske uvjete. </t>
  </si>
  <si>
    <t>Izvođač će se pridržavati svih važećih zakona i propisa i to: Zakona o prostornom uređenju i gradnji, Zakona o zaštiti na radu, Hrvatskih normi ili jednakovrijednih ako su propisane (HRN) ili jednakovrijedno i Tehničkih propisa ili jednakovrijedno i priznatih tehničkih pravila ili jednakovrijedno.</t>
  </si>
  <si>
    <t>Svi materijali za izradu skele moraju odgovarati važećim hrvatskim propisima i normama ili jednakovrijednima:
[HRN C.B3.021.  ili jednakovrijedno- čelik 
HRN C.B5.021. ili jednakovrijedno- valjani čelični profili 
HRN D.C1.021. ili jednakovrijedno - HRN D.C1.041.ili jednakovrijedno- rezana građa 
HRN M.B4.020. ili jednakovrijedno - HRN D.C1.100.  ili jednakovrijedno- čavli
HRN G.D9.220.  ili jednakovrijedno - čavli za pištolj</t>
  </si>
  <si>
    <t>Svi materijali za izvedbu termoizolaterskih radova moraju u pogledu kvalitete odgovarati HRN EN ili jednakovrijedno</t>
  </si>
  <si>
    <t>Sve radove izvođač mora izvoditi prema troškovniku i izvedbenoj projektnoj dokumentaciji, solidno i stručno, prema pravilima dobrog zanata, Pravilniku o ocjenjivanju sukladnosti, ispravama o sukladnosti i označavanju građevinskih proizvoda, Pravilniku o tehničkim mjerama i uvjetima za završne radove u zgradarstvu, Tehničkom propisu o racionalnoj upotrebi energije i toplinskoj zaštiti u zgradama sa pripadajućim normama ili jednakovrijedno, Tehničkom propis o građevnim proizvodima ili jednakovrijedno i Tehničkim uvjeti za izvođenje limarskih radova ili jednakovrijedno, te svim ostalim tehničkim propisima ili jednakovrijednima, priznatim tehničkim pravilima ili jednakovrijednima i HR normama ili jednakovrijedno, a osobito:</t>
  </si>
  <si>
    <t>HRN B.C1.030 ili jednakovrijedno, B.C8.030 ili jednakovrijedno, građevinski gips 
HRN B.C1.020 ili jednakovrijedno, B.C8.030 ili jednakovrijedno, građevinsko vapno
HRN B.C8.015,022 ili jednakovrijedno – HRN B.C8.015,026 ili jednakovrijedno, cement 
HRN B.C8.011 ili jednakovrijedno, portland cement ili jednakovrijedno
HRN B.C8.030 ili jednakovrijedno, pijesak
HRN U.M2.010 ili jednakovrijedno, U.M2.012 ili jednakovrijedno, mortovi 
HRN U.F2.010 ili jednakovrijedno, tehički normativi za izvođenje fasaderskih radova ili jednakovrijedno .</t>
  </si>
  <si>
    <t>Sve radove treba izvest stručno i solidno, prema  pravilima dobrog zanata</t>
  </si>
  <si>
    <t xml:space="preserve">Sve  radove  izvesti  prema  opisima  pojedinih  stavaka  troškovnika  i  opisa  pojedinih  grupa radova,  prema  projektnoj  dokumentaciji,  tehničkom  opisu,  detaljima  i  svim  važećim tehničkim  propisima  i  važećim  standardima ili jednakovrijedno,  kao  i  uputstvima  proizvođača  materijala,  te pravilima struke i građevinskim normama ili jednakovrijedno. </t>
  </si>
  <si>
    <t xml:space="preserve">Dobava i montaža polietilenske cijevi (PE cijevi ili jednakovrijedne) iz polietilena visoke gustoće  PE 100 ili jednakovrijedno  za radni tlak 16 bara prema normi EN12201 ili jednakovrijedno. Spajanje cijevi izvoditi sučeonim zavarivanjem i zavarivanjem pomoću polietilenskih cijevi (PE cijevi ili jednakovrijedne) elektrospojnica na mjestu spajanja sa fazonskim komadima. </t>
  </si>
  <si>
    <t>Dobava i montaža polietilenske (PE cijevi ili jednakovrijedne iz polietilena visoke gustoće  PE 100 ili jednakovrijedno za radni tlak 16 bara prema normi EN12201 ili jednakovrijedno. Spajanje cijevi izvoditi sučeonim zavarivanjem i zavarivanjem pomoću polietilenskih elektrospojnica na mjestu spajanja sa fazonskim komadima.  U cijenu uključeni svi fazonski materijali.</t>
  </si>
  <si>
    <t>Dobava i polaganje pocinčane trake FeZn 25x4mm po potporama na zidu za izjednačenje potencijala, s potrebnim potporama.</t>
  </si>
  <si>
    <t xml:space="preserve">Dobava i ugradnja spojnice od nehrđajućeg čelika kvalitete V2A ili jednakovrijedno za izvođenje  križanja ili nastavljanja žice na krovu i za spajanje krovne hvataljke na odvode objekta. Montažni vijak M10×30. </t>
  </si>
  <si>
    <t>"- izrada od čeličnog pocinčanog lima- završna obrada plastifikacijom u boji RAL ili jednakovrijedno kataloga po specifikaciji naručitelja</t>
  </si>
  <si>
    <t>Dobava i montaža spojnih i fazonskih komada iz PE ili jednakovrijedno (sva oprema PE 100 SDR 11 ili jednakovrijedno):</t>
  </si>
  <si>
    <t xml:space="preserve"> -prijelazni komad: PE/Č d32/DN25 (ili jednakovrijedno)</t>
  </si>
  <si>
    <t xml:space="preserve"> -sedlo za spoj pod tlakom: PE 90/32 (ili jednakovrijedno)</t>
  </si>
  <si>
    <t xml:space="preserve"> PE d32 (ili jednakovrijedno)</t>
  </si>
  <si>
    <t xml:space="preserve"> PE d63 (ili jednakovrijedno)</t>
  </si>
  <si>
    <r>
      <t xml:space="preserve">Betoniranje temeljne podne ploče betonom </t>
    </r>
    <r>
      <rPr>
        <sz val="10"/>
        <rFont val="MyRIAD PRO"/>
        <charset val="238"/>
      </rPr>
      <t>C25/30 ili jednakovrijedno u š</t>
    </r>
    <r>
      <rPr>
        <sz val="10"/>
        <rFont val="Myriad Pro"/>
        <family val="2"/>
        <charset val="238"/>
      </rPr>
      <t>irokom iskopu.  Utrošak armature po stvarnim količinama. Obračun po m3 ugrađenog betona, m2 ugrađene oplate i po kg ugrađene armature.</t>
    </r>
  </si>
  <si>
    <t>"- armatura RA 400/500 ili jednakovrijedno</t>
  </si>
  <si>
    <t>Betoniranje a.b. okna dizala betonom C25/30 ili jednakovrijedno u potrebnoj oplati.  Utrošak armature po stvarnim količinama. Obračun po m3 ugrađenog betona i po kg ugrađene armature. Obračun po m3 ugrađenog betona, m2 ugrađene oplate i kg ugrađene armature</t>
  </si>
  <si>
    <t>Ovi radovi izvode se prema posebnom projektu za dizala. Tehnički opis iz projektne dokumentacije koji se odnosi na ovu vrstu radova, smatra se sastavnim dijelom ovih općih napomena, odnosno sastavnim dijelom ovog troškovnika.Radove iz ovog poglavlja izvesti stručno, solidno i isključivo prema opisu iz ovog troškovnika, tehničkoj dokumentaciji kao i isključivo po odabiru, uputstvima i odobrenjima glavnog projektanta.
Svi radovi trebaju biti izvedeni u potpunosti u skladu sa tehničkim propisima  ili jednakovrijedno za ovu vrstu radova i dobrim uzancama struke.
Svi materijali koji se upotrebljavaju moraju odgovarati standardima ili jednakovrijedno i normama ili jednakovrijedno, te prije početka izvođenja njihove ateste, certifikate i izjave o sukladnosti predočiti nadzornom inženjeru. Oni materijali koji nisu obuhvaćeni  standardima i jednakovrijedno i normama ili jednakovrijedno moraju biti 
atestirani od strane drugih ovlaštenih ustanova za namjenu za koju se koriste, te također rezultate ispitivanja istih predočiti nadzornom inženjeru prije početka izvođenja radova.
Nije dozvoljen početak ugradbe materijala prije predočenja važećih atesta i certifikata.</t>
  </si>
  <si>
    <t xml:space="preserve">Radovi sa pripadajućom opremom se smatraju završenim i predanim investitoru tek nakon izvršenog tehničkog pregleda i potpisanog adekvatnog zapisnika u tom smislu.
Ukoliko je u troškovniku nešto nejasno treba tražiti dodatna pojašnjenja od naručitelja prije davanja ponude, jer se kasniji prigovori neće uzeti u obzir, kao niti priznati bilo kakvi dodatni troškovi.
Radovi sa pripadajućom opremom se smatraju završenim i predanim investitoru tek nakon izvršenog tehničkog pregleda i potpisanog adekvatnog zapisnika u tom smislu.
</t>
  </si>
  <si>
    <t>Dvoslojna korugirana(PEHD ili jednakovrijedna) cijev DN 110mm</t>
  </si>
  <si>
    <t>Izrada, doprema i montaža kućnog priključno-mjernog ormara Kućni priključno mjerni ormarić (KPMO-1), izvedenog kao ugradbeni ormar za vanjsku montažu, zaštite IP54  ili jednakovrijedno, klasa II  ili jednakovrijedno, 3×400/230V, 50Hz, do 160A. Vrata se zatvaraju tipskom bravicom tako da je pristup omogućen samo ovlaštenim stručnim osobama. Stavkom je obuhvaćena montažna i spojna oprema, spojni vodovi i cijevi te izrada jednopolne sheme izvedenog stanja i izdavanje ispitnog lista. Ormarić je potpuno opremljen sljedećom opremom:</t>
  </si>
  <si>
    <t>U _____________, dana ____________</t>
  </si>
  <si>
    <t xml:space="preserve">M. P. </t>
  </si>
  <si>
    <t>potpis</t>
  </si>
  <si>
    <t>____________________</t>
  </si>
  <si>
    <t>sve prema dimenzijama, detaljima i elementima iz priložene sheme POZ U1.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</si>
</sst>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 #,##0.00\ &quot;kn&quot;_-;\-* #,##0.00\ &quot;kn&quot;_-;_-* &quot;-&quot;??\ &quot;kn&quot;_-;_-@_-"/>
    <numFmt numFmtId="43" formatCode="_-* #,##0.00_-;\-* #,##0.00_-;_-* &quot;-&quot;??_-;_-@_-"/>
    <numFmt numFmtId="164" formatCode="_(* #,##0.00_);_(* \(#,##0.00\);_(* &quot;-&quot;??_);_(@_)"/>
    <numFmt numFmtId="165" formatCode="#,##0.00\ &quot;kn&quot;"/>
    <numFmt numFmtId="166" formatCode="_-* #,##0.00&quot; kn&quot;_-;\-* #,##0.00&quot; kn&quot;_-;_-* \-??&quot; kn&quot;_-;_-@_-"/>
    <numFmt numFmtId="167" formatCode="00000"/>
    <numFmt numFmtId="168" formatCode="* #,##0.00\ ;\-* #,##0.00\ ;* \-#\ ;@\ "/>
    <numFmt numFmtId="169" formatCode="mmm/dd"/>
    <numFmt numFmtId="170" formatCode="dd/mm/yy"/>
    <numFmt numFmtId="171" formatCode="mm/yy"/>
    <numFmt numFmtId="172" formatCode="#,##0.00\ &quot;kn&quot;;;;@"/>
    <numFmt numFmtId="173" formatCode="_-* #,##0.00\ [$kn-41A]_-;\-* #,##0.00\ [$kn-41A]_-;_-* &quot;-&quot;??\ [$kn-41A]_-;_-@_-"/>
    <numFmt numFmtId="174" formatCode="#,##0.00&quot; kn &quot;;#,##0.00&quot; kn &quot;;&quot;-&quot;#&quot; kn &quot;;&quot; &quot;@&quot; &quot;"/>
  </numFmts>
  <fonts count="105">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i/>
      <sz val="7"/>
      <name val="Myriad Pro"/>
      <family val="2"/>
    </font>
    <font>
      <sz val="10"/>
      <name val="Myriad Pro"/>
      <family val="2"/>
    </font>
    <font>
      <sz val="8"/>
      <name val="Myriad Pro"/>
      <family val="2"/>
    </font>
    <font>
      <b/>
      <sz val="10"/>
      <name val="Myriad Pro"/>
      <family val="2"/>
    </font>
    <font>
      <sz val="10"/>
      <name val="Arial"/>
      <family val="2"/>
      <charset val="238"/>
    </font>
    <font>
      <sz val="10"/>
      <color rgb="FFFF0000"/>
      <name val="Myriad Pro"/>
      <family val="2"/>
    </font>
    <font>
      <b/>
      <sz val="12"/>
      <name val="Myriad Pro"/>
      <family val="2"/>
    </font>
    <font>
      <b/>
      <sz val="10"/>
      <color rgb="FFFF0000"/>
      <name val="Myriad Pro"/>
      <family val="2"/>
    </font>
    <font>
      <i/>
      <sz val="9"/>
      <name val="Myriad Pro"/>
      <family val="2"/>
    </font>
    <font>
      <i/>
      <sz val="10"/>
      <name val="Myriad Pro"/>
      <family val="2"/>
    </font>
    <font>
      <b/>
      <sz val="15"/>
      <name val="Myriad Pro"/>
      <family val="2"/>
    </font>
    <font>
      <b/>
      <sz val="9"/>
      <name val="Arial"/>
      <family val="2"/>
      <charset val="238"/>
    </font>
    <font>
      <b/>
      <sz val="10"/>
      <name val="Arial"/>
      <family val="2"/>
      <charset val="238"/>
    </font>
    <font>
      <sz val="11"/>
      <name val="Arial"/>
      <family val="2"/>
      <charset val="238"/>
    </font>
    <font>
      <sz val="10"/>
      <name val="Myriad Pro"/>
      <family val="2"/>
      <charset val="238"/>
    </font>
    <font>
      <sz val="10"/>
      <name val="Calibri"/>
      <family val="2"/>
      <charset val="238"/>
    </font>
    <font>
      <b/>
      <sz val="10"/>
      <name val="Myriad Pro"/>
      <family val="2"/>
      <charset val="238"/>
    </font>
    <font>
      <i/>
      <sz val="10"/>
      <name val="Myriad Pro"/>
      <family val="2"/>
      <charset val="238"/>
    </font>
    <font>
      <sz val="10"/>
      <color theme="1"/>
      <name val="Arial"/>
      <family val="2"/>
      <charset val="238"/>
    </font>
    <font>
      <b/>
      <sz val="8"/>
      <name val="Myriad Pro"/>
      <family val="2"/>
      <charset val="238"/>
    </font>
    <font>
      <i/>
      <sz val="8"/>
      <name val="Myriad Pro"/>
      <family val="2"/>
      <charset val="238"/>
    </font>
    <font>
      <sz val="8"/>
      <name val="Arial"/>
      <family val="2"/>
      <charset val="238"/>
    </font>
    <font>
      <sz val="8"/>
      <name val="Myriad Pro"/>
      <family val="2"/>
      <charset val="238"/>
    </font>
    <font>
      <i/>
      <sz val="8"/>
      <name val="Myriad Pro"/>
      <family val="2"/>
    </font>
    <font>
      <sz val="10"/>
      <color rgb="FFFF0000"/>
      <name val="Arial"/>
      <family val="2"/>
      <charset val="238"/>
    </font>
    <font>
      <sz val="10"/>
      <color theme="3"/>
      <name val="Arial"/>
      <family val="2"/>
      <charset val="238"/>
    </font>
    <font>
      <sz val="9"/>
      <name val="Calibri"/>
      <family val="2"/>
      <charset val="238"/>
    </font>
    <font>
      <sz val="11"/>
      <color theme="1"/>
      <name val="Arial"/>
      <family val="2"/>
    </font>
    <font>
      <sz val="8"/>
      <name val="Myriad Pro"/>
      <charset val="238"/>
    </font>
    <font>
      <sz val="10"/>
      <name val="Arial"/>
      <family val="2"/>
    </font>
    <font>
      <sz val="10"/>
      <name val="MyRIAD PRO"/>
      <charset val="238"/>
    </font>
    <font>
      <b/>
      <sz val="10"/>
      <name val="Myriad Pro"/>
      <charset val="238"/>
    </font>
    <font>
      <sz val="14"/>
      <name val="Arial"/>
      <family val="2"/>
      <charset val="1"/>
    </font>
    <font>
      <sz val="11"/>
      <color theme="1"/>
      <name val="Calibri"/>
      <family val="2"/>
      <scheme val="minor"/>
    </font>
    <font>
      <sz val="11"/>
      <name val="Arial"/>
      <family val="1"/>
    </font>
    <font>
      <sz val="10"/>
      <color rgb="FFFF0000"/>
      <name val="Myriad Pro"/>
      <charset val="238"/>
    </font>
    <font>
      <sz val="11"/>
      <name val="Arial Narrow"/>
      <family val="2"/>
    </font>
    <font>
      <sz val="10"/>
      <name val="Arial Narrow"/>
      <family val="2"/>
      <charset val="238"/>
    </font>
    <font>
      <b/>
      <sz val="18"/>
      <color indexed="56"/>
      <name val="Cambria"/>
      <family val="2"/>
      <charset val="238"/>
    </font>
    <font>
      <sz val="11"/>
      <color indexed="17"/>
      <name val="Calibri"/>
      <family val="2"/>
      <charset val="238"/>
    </font>
    <font>
      <b/>
      <sz val="11"/>
      <color indexed="63"/>
      <name val="Calibri"/>
      <family val="2"/>
      <charset val="238"/>
    </font>
    <font>
      <sz val="11"/>
      <color indexed="10"/>
      <name val="Calibri"/>
      <family val="2"/>
      <charset val="238"/>
    </font>
    <font>
      <sz val="11"/>
      <color indexed="8"/>
      <name val="Calibri"/>
      <family val="2"/>
      <charset val="238"/>
    </font>
    <font>
      <b/>
      <sz val="11"/>
      <color theme="1"/>
      <name val="Calibri"/>
      <family val="2"/>
      <charset val="238"/>
      <scheme val="minor"/>
    </font>
    <font>
      <b/>
      <sz val="14"/>
      <name val="Calibri"/>
      <family val="2"/>
      <charset val="238"/>
      <scheme val="minor"/>
    </font>
    <font>
      <b/>
      <sz val="10"/>
      <color indexed="8"/>
      <name val="Arial"/>
      <family val="2"/>
      <charset val="238"/>
    </font>
    <font>
      <b/>
      <sz val="14"/>
      <name val="Arial"/>
      <family val="2"/>
      <charset val="238"/>
    </font>
    <font>
      <b/>
      <sz val="13"/>
      <name val="Arial"/>
      <family val="2"/>
      <charset val="238"/>
    </font>
    <font>
      <sz val="10"/>
      <color indexed="8"/>
      <name val="Arial"/>
      <family val="2"/>
      <charset val="1"/>
    </font>
    <font>
      <sz val="10"/>
      <color indexed="10"/>
      <name val="Arial"/>
      <family val="2"/>
      <charset val="1"/>
    </font>
    <font>
      <sz val="10"/>
      <name val="Arial"/>
      <family val="2"/>
      <charset val="1"/>
    </font>
    <font>
      <sz val="10"/>
      <color indexed="8"/>
      <name val="Arial"/>
      <family val="2"/>
      <charset val="238"/>
    </font>
    <font>
      <sz val="12"/>
      <name val="Times New Roman"/>
      <family val="1"/>
      <charset val="238"/>
    </font>
    <font>
      <u/>
      <sz val="10"/>
      <name val="Arial"/>
      <family val="2"/>
      <charset val="1"/>
    </font>
    <font>
      <i/>
      <sz val="10"/>
      <name val="Arial"/>
      <family val="2"/>
      <charset val="1"/>
    </font>
    <font>
      <sz val="10"/>
      <color indexed="22"/>
      <name val="Arial"/>
      <family val="2"/>
      <charset val="1"/>
    </font>
    <font>
      <sz val="10"/>
      <color indexed="63"/>
      <name val="Arial"/>
      <family val="2"/>
    </font>
    <font>
      <u/>
      <sz val="10"/>
      <color indexed="25"/>
      <name val="Arial"/>
      <family val="2"/>
      <charset val="1"/>
    </font>
    <font>
      <i/>
      <sz val="10"/>
      <color indexed="25"/>
      <name val="Arial"/>
      <family val="2"/>
      <charset val="1"/>
    </font>
    <font>
      <sz val="10"/>
      <color indexed="25"/>
      <name val="Arial"/>
      <family val="2"/>
      <charset val="1"/>
    </font>
    <font>
      <sz val="10"/>
      <color indexed="42"/>
      <name val="Arial"/>
      <family val="2"/>
      <charset val="1"/>
    </font>
    <font>
      <b/>
      <sz val="12"/>
      <color rgb="FFFF0000"/>
      <name val="Myriad Pro"/>
      <family val="2"/>
    </font>
    <font>
      <i/>
      <sz val="10"/>
      <color rgb="FFFF0000"/>
      <name val="Myriad Pro"/>
      <family val="2"/>
    </font>
    <font>
      <i/>
      <sz val="9"/>
      <color rgb="FFFF0000"/>
      <name val="Arial"/>
      <family val="2"/>
      <charset val="238"/>
    </font>
    <font>
      <vertAlign val="superscript"/>
      <sz val="10"/>
      <name val="Arial"/>
      <family val="2"/>
      <charset val="238"/>
    </font>
    <font>
      <sz val="10"/>
      <name val="Symbol"/>
      <family val="1"/>
      <charset val="2"/>
    </font>
    <font>
      <i/>
      <sz val="10"/>
      <name val="Arial"/>
      <family val="2"/>
      <charset val="238"/>
    </font>
    <font>
      <sz val="10"/>
      <name val="Arial CE"/>
      <family val="2"/>
      <charset val="238"/>
    </font>
    <font>
      <b/>
      <sz val="12"/>
      <name val="Arial"/>
      <family val="2"/>
      <charset val="238"/>
    </font>
    <font>
      <i/>
      <sz val="9"/>
      <name val="Arial"/>
      <family val="2"/>
      <charset val="238"/>
    </font>
    <font>
      <sz val="10"/>
      <name val="Myriad Pro"/>
    </font>
    <font>
      <sz val="11"/>
      <name val="Calibri"/>
      <family val="2"/>
      <charset val="238"/>
      <scheme val="minor"/>
    </font>
    <font>
      <b/>
      <sz val="10"/>
      <name val="Calibri"/>
      <family val="2"/>
      <charset val="238"/>
      <scheme val="minor"/>
    </font>
    <font>
      <b/>
      <sz val="10"/>
      <color indexed="8"/>
      <name val="Calibri"/>
      <family val="2"/>
      <charset val="238"/>
      <scheme val="minor"/>
    </font>
    <font>
      <sz val="10"/>
      <name val="Arial CE"/>
      <charset val="238"/>
    </font>
    <font>
      <sz val="10"/>
      <name val="Calibri"/>
      <family val="2"/>
      <charset val="238"/>
      <scheme val="minor"/>
    </font>
    <font>
      <sz val="10"/>
      <color indexed="8"/>
      <name val="Calibri"/>
      <family val="2"/>
      <charset val="238"/>
      <scheme val="minor"/>
    </font>
    <font>
      <b/>
      <sz val="8"/>
      <name val="Myriad Pro"/>
      <charset val="238"/>
    </font>
    <font>
      <b/>
      <sz val="12"/>
      <name val="Myriad Pro"/>
      <family val="2"/>
      <charset val="238"/>
    </font>
    <font>
      <i/>
      <sz val="9"/>
      <name val="Myriad Pro"/>
      <family val="2"/>
      <charset val="238"/>
    </font>
    <font>
      <sz val="11"/>
      <color rgb="FF000000"/>
      <name val="Calibri"/>
      <family val="2"/>
      <charset val="238"/>
    </font>
    <font>
      <sz val="11"/>
      <name val="Calibri"/>
      <family val="2"/>
      <scheme val="minor"/>
    </font>
    <font>
      <u/>
      <sz val="10"/>
      <color indexed="12"/>
      <name val="Arial"/>
      <family val="2"/>
      <charset val="238"/>
    </font>
    <font>
      <vertAlign val="subscript"/>
      <sz val="10"/>
      <name val="Myriad Pro"/>
      <charset val="238"/>
    </font>
    <font>
      <b/>
      <sz val="10"/>
      <color indexed="22"/>
      <name val="Arial"/>
      <family val="2"/>
      <charset val="238"/>
    </font>
    <font>
      <b/>
      <i/>
      <sz val="10"/>
      <name val="Arial"/>
      <family val="2"/>
      <charset val="238"/>
    </font>
    <font>
      <sz val="10"/>
      <color indexed="25"/>
      <name val="Arial"/>
      <family val="2"/>
      <charset val="238"/>
    </font>
    <font>
      <sz val="10"/>
      <color indexed="10"/>
      <name val="Arial"/>
      <family val="2"/>
      <charset val="238"/>
    </font>
    <font>
      <sz val="10"/>
      <color indexed="16"/>
      <name val="Arial"/>
      <family val="2"/>
      <charset val="238"/>
    </font>
    <font>
      <i/>
      <sz val="9"/>
      <name val="Myriad Pro"/>
      <charset val="238"/>
    </font>
    <font>
      <sz val="11"/>
      <color rgb="FF000000"/>
      <name val="Liberation Sans"/>
      <charset val="238"/>
    </font>
    <font>
      <sz val="10"/>
      <color rgb="FFFF0000"/>
      <name val="Myriad Pro"/>
      <family val="2"/>
      <charset val="238"/>
    </font>
    <font>
      <b/>
      <u/>
      <sz val="10"/>
      <name val="MyRIAD PRO"/>
      <charset val="238"/>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indexed="42"/>
      </patternFill>
    </fill>
    <fill>
      <patternFill patternType="solid">
        <fgColor indexed="44"/>
      </patternFill>
    </fill>
    <fill>
      <patternFill patternType="solid">
        <fgColor indexed="26"/>
      </patternFill>
    </fill>
    <fill>
      <patternFill patternType="solid">
        <fgColor indexed="22"/>
      </patternFill>
    </fill>
    <fill>
      <patternFill patternType="solid">
        <fgColor theme="6" tint="0.79998168889431442"/>
        <bgColor indexed="64"/>
      </patternFill>
    </fill>
  </fills>
  <borders count="11">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hair">
        <color indexed="8"/>
      </top>
      <bottom/>
      <diagonal/>
    </border>
    <border>
      <left/>
      <right/>
      <top style="thin">
        <color auto="1"/>
      </top>
      <bottom/>
      <diagonal/>
    </border>
    <border>
      <left/>
      <right style="medium">
        <color indexed="64"/>
      </right>
      <top style="medium">
        <color indexed="64"/>
      </top>
      <bottom style="medium">
        <color indexed="64"/>
      </bottom>
      <diagonal/>
    </border>
  </borders>
  <cellStyleXfs count="99">
    <xf numFmtId="0" fontId="0" fillId="0" borderId="0"/>
    <xf numFmtId="0" fontId="11" fillId="0" borderId="0"/>
    <xf numFmtId="0" fontId="16" fillId="0" borderId="0"/>
    <xf numFmtId="164" fontId="16" fillId="0" borderId="0" applyFont="0" applyFill="0" applyBorder="0" applyAlignment="0" applyProtection="0"/>
    <xf numFmtId="0" fontId="16" fillId="0" borderId="0"/>
    <xf numFmtId="0" fontId="10" fillId="0" borderId="0"/>
    <xf numFmtId="0" fontId="11" fillId="0" borderId="0"/>
    <xf numFmtId="0" fontId="41" fillId="0" borderId="0"/>
    <xf numFmtId="0" fontId="44" fillId="0" borderId="0"/>
    <xf numFmtId="0" fontId="11" fillId="0" borderId="0"/>
    <xf numFmtId="0" fontId="45" fillId="0" borderId="0"/>
    <xf numFmtId="0" fontId="46" fillId="0" borderId="0"/>
    <xf numFmtId="0" fontId="11" fillId="0" borderId="0"/>
    <xf numFmtId="0" fontId="9" fillId="0" borderId="0"/>
    <xf numFmtId="0" fontId="11" fillId="0" borderId="0"/>
    <xf numFmtId="0" fontId="11" fillId="0" borderId="0"/>
    <xf numFmtId="0" fontId="48" fillId="0" borderId="0">
      <protection locked="0"/>
    </xf>
    <xf numFmtId="0" fontId="54" fillId="5" borderId="0" applyNumberFormat="0" applyBorder="0" applyAlignment="0" applyProtection="0"/>
    <xf numFmtId="0" fontId="11" fillId="6" borderId="5" applyNumberFormat="0" applyFont="0" applyAlignment="0" applyProtection="0"/>
    <xf numFmtId="44" fontId="11" fillId="0" borderId="0" applyFont="0" applyFill="0" applyBorder="0" applyAlignment="0" applyProtection="0"/>
    <xf numFmtId="0" fontId="51" fillId="4" borderId="0" applyNumberFormat="0" applyBorder="0" applyAlignment="0" applyProtection="0"/>
    <xf numFmtId="0" fontId="52" fillId="7" borderId="6" applyNumberFormat="0" applyAlignment="0" applyProtection="0"/>
    <xf numFmtId="0" fontId="50" fillId="0" borderId="0" applyNumberFormat="0" applyFill="0" applyBorder="0" applyAlignment="0" applyProtection="0"/>
    <xf numFmtId="0" fontId="53" fillId="0" borderId="0" applyNumberFormat="0" applyFill="0" applyBorder="0" applyAlignment="0" applyProtection="0"/>
    <xf numFmtId="0" fontId="41" fillId="0" borderId="0"/>
    <xf numFmtId="0" fontId="11" fillId="0" borderId="0"/>
    <xf numFmtId="0" fontId="64" fillId="0" borderId="0"/>
    <xf numFmtId="168" fontId="54" fillId="0" borderId="0" applyFill="0" applyBorder="0" applyAlignment="0" applyProtection="0"/>
    <xf numFmtId="0" fontId="11" fillId="0" borderId="0"/>
    <xf numFmtId="0" fontId="68" fillId="0" borderId="0"/>
    <xf numFmtId="0" fontId="11" fillId="0" borderId="0"/>
    <xf numFmtId="0" fontId="11" fillId="0" borderId="0"/>
    <xf numFmtId="0" fontId="11" fillId="0" borderId="0"/>
    <xf numFmtId="0" fontId="8" fillId="0" borderId="0"/>
    <xf numFmtId="0" fontId="41" fillId="0" borderId="0"/>
    <xf numFmtId="0" fontId="86" fillId="0" borderId="0"/>
    <xf numFmtId="0" fontId="92" fillId="0" borderId="0"/>
    <xf numFmtId="166" fontId="92" fillId="0" borderId="0" applyBorder="0" applyProtection="0"/>
    <xf numFmtId="44" fontId="7" fillId="0" borderId="0" applyFont="0" applyFill="0" applyBorder="0" applyAlignment="0" applyProtection="0"/>
    <xf numFmtId="44" fontId="45" fillId="0" borderId="0" applyFont="0" applyFill="0" applyBorder="0" applyAlignment="0" applyProtection="0"/>
    <xf numFmtId="0" fontId="11" fillId="0" borderId="0"/>
    <xf numFmtId="9" fontId="11" fillId="0" borderId="0" applyFont="0" applyFill="0" applyBorder="0" applyAlignment="0" applyProtection="0"/>
    <xf numFmtId="0" fontId="6" fillId="0" borderId="0"/>
    <xf numFmtId="43" fontId="11" fillId="0" borderId="0" applyFont="0" applyFill="0" applyBorder="0" applyAlignment="0" applyProtection="0"/>
    <xf numFmtId="0" fontId="94" fillId="0" borderId="0" applyNumberFormat="0" applyFill="0" applyBorder="0" applyAlignment="0" applyProtection="0">
      <alignment vertical="top"/>
      <protection locked="0"/>
    </xf>
    <xf numFmtId="43" fontId="11" fillId="0" borderId="0" applyFont="0" applyFill="0" applyBorder="0" applyAlignment="0" applyProtection="0"/>
    <xf numFmtId="0" fontId="5" fillId="0" borderId="0"/>
    <xf numFmtId="0" fontId="11" fillId="0" borderId="0"/>
    <xf numFmtId="0" fontId="4" fillId="0" borderId="0"/>
    <xf numFmtId="0" fontId="4" fillId="0" borderId="0"/>
    <xf numFmtId="44" fontId="11" fillId="0" borderId="0" applyFont="0" applyFill="0" applyBorder="0" applyAlignment="0" applyProtection="0"/>
    <xf numFmtId="0" fontId="4" fillId="0" borderId="0"/>
    <xf numFmtId="44" fontId="4" fillId="0" borderId="0" applyFont="0" applyFill="0" applyBorder="0" applyAlignment="0" applyProtection="0"/>
    <xf numFmtId="44" fontId="45" fillId="0" borderId="0" applyFont="0" applyFill="0" applyBorder="0" applyAlignment="0" applyProtection="0"/>
    <xf numFmtId="0" fontId="4" fillId="0" borderId="0"/>
    <xf numFmtId="43" fontId="11" fillId="0" borderId="0" applyFont="0" applyFill="0" applyBorder="0" applyAlignment="0" applyProtection="0"/>
    <xf numFmtId="43" fontId="11" fillId="0" borderId="0" applyFont="0" applyFill="0" applyBorder="0" applyAlignment="0" applyProtection="0"/>
    <xf numFmtId="0" fontId="4" fillId="0" borderId="0"/>
    <xf numFmtId="174" fontId="102" fillId="0" borderId="0" applyFont="0" applyBorder="0" applyProtection="0"/>
    <xf numFmtId="0" fontId="2" fillId="0" borderId="0"/>
    <xf numFmtId="0" fontId="2" fillId="0" borderId="0"/>
    <xf numFmtId="44" fontId="11" fillId="0" borderId="0" applyFont="0" applyFill="0" applyBorder="0" applyAlignment="0" applyProtection="0"/>
    <xf numFmtId="0" fontId="2" fillId="0" borderId="0"/>
    <xf numFmtId="44" fontId="2" fillId="0" borderId="0" applyFont="0" applyFill="0" applyBorder="0" applyAlignment="0" applyProtection="0"/>
    <xf numFmtId="44" fontId="45" fillId="0" borderId="0" applyFont="0" applyFill="0" applyBorder="0" applyAlignment="0" applyProtection="0"/>
    <xf numFmtId="0" fontId="2" fillId="0" borderId="0"/>
    <xf numFmtId="43" fontId="11" fillId="0" borderId="0" applyFont="0" applyFill="0" applyBorder="0" applyAlignment="0" applyProtection="0"/>
    <xf numFmtId="43" fontId="11" fillId="0" borderId="0" applyFont="0" applyFill="0" applyBorder="0" applyAlignment="0" applyProtection="0"/>
    <xf numFmtId="0" fontId="2" fillId="0" borderId="0"/>
    <xf numFmtId="0" fontId="2" fillId="0" borderId="0"/>
    <xf numFmtId="0" fontId="2" fillId="0" borderId="0"/>
    <xf numFmtId="44" fontId="11" fillId="0" borderId="0" applyFont="0" applyFill="0" applyBorder="0" applyAlignment="0" applyProtection="0"/>
    <xf numFmtId="0" fontId="2" fillId="0" borderId="0"/>
    <xf numFmtId="44" fontId="2" fillId="0" borderId="0" applyFont="0" applyFill="0" applyBorder="0" applyAlignment="0" applyProtection="0"/>
    <xf numFmtId="44" fontId="45" fillId="0" borderId="0" applyFont="0" applyFill="0" applyBorder="0" applyAlignment="0" applyProtection="0"/>
    <xf numFmtId="0" fontId="2" fillId="0" borderId="0"/>
    <xf numFmtId="43" fontId="11" fillId="0" borderId="0" applyFont="0" applyFill="0" applyBorder="0" applyAlignment="0" applyProtection="0"/>
    <xf numFmtId="43" fontId="11" fillId="0" borderId="0" applyFont="0" applyFill="0" applyBorder="0" applyAlignment="0" applyProtection="0"/>
    <xf numFmtId="0" fontId="2" fillId="0" borderId="0"/>
    <xf numFmtId="0" fontId="2" fillId="0" borderId="0"/>
    <xf numFmtId="0" fontId="2" fillId="0" borderId="0"/>
    <xf numFmtId="44" fontId="11" fillId="0" borderId="0" applyFont="0" applyFill="0" applyBorder="0" applyAlignment="0" applyProtection="0"/>
    <xf numFmtId="0" fontId="2" fillId="0" borderId="0"/>
    <xf numFmtId="44" fontId="2" fillId="0" borderId="0" applyFont="0" applyFill="0" applyBorder="0" applyAlignment="0" applyProtection="0"/>
    <xf numFmtId="44" fontId="45" fillId="0" borderId="0" applyFont="0" applyFill="0" applyBorder="0" applyAlignment="0" applyProtection="0"/>
    <xf numFmtId="0" fontId="2" fillId="0" borderId="0"/>
    <xf numFmtId="43" fontId="11" fillId="0" borderId="0" applyFont="0" applyFill="0" applyBorder="0" applyAlignment="0" applyProtection="0"/>
    <xf numFmtId="43" fontId="11" fillId="0" borderId="0" applyFont="0" applyFill="0" applyBorder="0" applyAlignment="0" applyProtection="0"/>
    <xf numFmtId="0" fontId="2" fillId="0" borderId="0"/>
    <xf numFmtId="0" fontId="2" fillId="0" borderId="0"/>
    <xf numFmtId="0" fontId="2" fillId="0" borderId="0"/>
    <xf numFmtId="44" fontId="11" fillId="0" borderId="0" applyFont="0" applyFill="0" applyBorder="0" applyAlignment="0" applyProtection="0"/>
    <xf numFmtId="0" fontId="2" fillId="0" borderId="0"/>
    <xf numFmtId="44" fontId="2" fillId="0" borderId="0" applyFont="0" applyFill="0" applyBorder="0" applyAlignment="0" applyProtection="0"/>
    <xf numFmtId="44" fontId="45" fillId="0" borderId="0" applyFont="0" applyFill="0" applyBorder="0" applyAlignment="0" applyProtection="0"/>
    <xf numFmtId="0" fontId="2" fillId="0" borderId="0"/>
    <xf numFmtId="43" fontId="11" fillId="0" borderId="0" applyFont="0" applyFill="0" applyBorder="0" applyAlignment="0" applyProtection="0"/>
    <xf numFmtId="43" fontId="11" fillId="0" borderId="0" applyFont="0" applyFill="0" applyBorder="0" applyAlignment="0" applyProtection="0"/>
    <xf numFmtId="0" fontId="2" fillId="0" borderId="0"/>
  </cellStyleXfs>
  <cellXfs count="973">
    <xf numFmtId="0" fontId="0" fillId="0" borderId="0" xfId="0"/>
    <xf numFmtId="0" fontId="11" fillId="0" borderId="0" xfId="1"/>
    <xf numFmtId="0" fontId="14" fillId="0" borderId="0" xfId="1" applyFont="1" applyAlignment="1">
      <alignment horizontal="left" vertical="top" wrapText="1"/>
    </xf>
    <xf numFmtId="0" fontId="12" fillId="0" borderId="0" xfId="1" applyFont="1" applyAlignment="1">
      <alignment horizontal="left"/>
    </xf>
    <xf numFmtId="4" fontId="13" fillId="0" borderId="0" xfId="1" applyNumberFormat="1" applyFont="1"/>
    <xf numFmtId="0" fontId="15" fillId="0" borderId="0" xfId="1" applyFont="1" applyAlignment="1">
      <alignment horizontal="right" vertical="top"/>
    </xf>
    <xf numFmtId="4" fontId="14" fillId="0" borderId="0" xfId="1" applyNumberFormat="1" applyFont="1" applyAlignment="1">
      <alignment horizontal="left"/>
    </xf>
    <xf numFmtId="0" fontId="12" fillId="0" borderId="0" xfId="1" applyFont="1" applyAlignment="1">
      <alignment horizontal="right"/>
    </xf>
    <xf numFmtId="0" fontId="14" fillId="0" borderId="2" xfId="1" applyFont="1" applyBorder="1" applyAlignment="1">
      <alignment horizontal="left" vertical="top" wrapText="1"/>
    </xf>
    <xf numFmtId="4" fontId="16" fillId="0" borderId="0" xfId="1" applyNumberFormat="1" applyFont="1"/>
    <xf numFmtId="0" fontId="13" fillId="0" borderId="0" xfId="1" applyFont="1" applyAlignment="1">
      <alignment horizontal="left" vertical="top" wrapText="1"/>
    </xf>
    <xf numFmtId="0" fontId="17" fillId="0" borderId="0" xfId="1" applyFont="1" applyAlignment="1">
      <alignment horizontal="center"/>
    </xf>
    <xf numFmtId="4" fontId="17" fillId="0" borderId="0" xfId="1" applyNumberFormat="1" applyFont="1" applyAlignment="1">
      <alignment horizontal="right"/>
    </xf>
    <xf numFmtId="0" fontId="11" fillId="0" borderId="0" xfId="1" applyAlignment="1">
      <alignment horizontal="center" vertical="top"/>
    </xf>
    <xf numFmtId="0" fontId="15" fillId="0" borderId="0" xfId="1" applyFont="1" applyAlignment="1">
      <alignment horizontal="left" vertical="top"/>
    </xf>
    <xf numFmtId="0" fontId="15" fillId="0" borderId="0" xfId="1" applyFont="1" applyAlignment="1">
      <alignment horizontal="center"/>
    </xf>
    <xf numFmtId="4" fontId="15" fillId="0" borderId="0" xfId="1" applyNumberFormat="1" applyFont="1" applyAlignment="1">
      <alignment horizontal="center"/>
    </xf>
    <xf numFmtId="0" fontId="15" fillId="0" borderId="0" xfId="1" applyFont="1" applyAlignment="1">
      <alignment horizontal="justify" wrapText="1"/>
    </xf>
    <xf numFmtId="4" fontId="15" fillId="0" borderId="0" xfId="1" applyNumberFormat="1" applyFont="1" applyAlignment="1">
      <alignment horizontal="justify" wrapText="1"/>
    </xf>
    <xf numFmtId="0" fontId="19" fillId="0" borderId="0" xfId="1" applyFont="1" applyAlignment="1">
      <alignment horizontal="center"/>
    </xf>
    <xf numFmtId="0" fontId="20" fillId="0" borderId="0" xfId="1" applyFont="1" applyAlignment="1">
      <alignment horizontal="left" vertical="top"/>
    </xf>
    <xf numFmtId="2" fontId="13" fillId="0" borderId="0" xfId="1" applyNumberFormat="1" applyFont="1" applyAlignment="1">
      <alignment horizontal="left"/>
    </xf>
    <xf numFmtId="4" fontId="21" fillId="0" borderId="0" xfId="1" applyNumberFormat="1" applyFont="1" applyAlignment="1">
      <alignment horizontal="right"/>
    </xf>
    <xf numFmtId="4" fontId="17" fillId="0" borderId="0" xfId="1" applyNumberFormat="1" applyFont="1" applyAlignment="1">
      <alignment vertical="top"/>
    </xf>
    <xf numFmtId="0" fontId="13" fillId="0" borderId="0" xfId="1" applyFont="1" applyAlignment="1">
      <alignment horizontal="justify" vertical="top" wrapText="1"/>
    </xf>
    <xf numFmtId="0" fontId="13" fillId="0" borderId="0" xfId="1" applyFont="1" applyAlignment="1">
      <alignment horizontal="center"/>
    </xf>
    <xf numFmtId="4" fontId="13" fillId="0" borderId="0" xfId="1" applyNumberFormat="1" applyFont="1" applyAlignment="1">
      <alignment horizontal="right"/>
    </xf>
    <xf numFmtId="165" fontId="13" fillId="0" borderId="0" xfId="1" applyNumberFormat="1" applyFont="1"/>
    <xf numFmtId="4" fontId="13" fillId="0" borderId="0" xfId="1" applyNumberFormat="1" applyFont="1" applyAlignment="1">
      <alignment horizontal="left"/>
    </xf>
    <xf numFmtId="0" fontId="22" fillId="0" borderId="0" xfId="1" applyFont="1" applyAlignment="1">
      <alignment horizontal="left" vertical="top" wrapText="1"/>
    </xf>
    <xf numFmtId="0" fontId="13" fillId="0" borderId="0" xfId="1" applyFont="1" applyAlignment="1">
      <alignment horizontal="center" vertical="top"/>
    </xf>
    <xf numFmtId="2" fontId="13" fillId="0" borderId="0" xfId="1" applyNumberFormat="1" applyFont="1" applyAlignment="1">
      <alignment horizontal="right" vertical="top"/>
    </xf>
    <xf numFmtId="165" fontId="13" fillId="0" borderId="0" xfId="1" applyNumberFormat="1" applyFont="1" applyAlignment="1">
      <alignment vertical="top"/>
    </xf>
    <xf numFmtId="4" fontId="13" fillId="0" borderId="0" xfId="1" applyNumberFormat="1" applyFont="1" applyAlignment="1">
      <alignment vertical="top"/>
    </xf>
    <xf numFmtId="0" fontId="15" fillId="2" borderId="0" xfId="1" applyFont="1" applyFill="1" applyAlignment="1">
      <alignment horizontal="justify" vertical="top" wrapText="1"/>
    </xf>
    <xf numFmtId="0" fontId="13" fillId="2" borderId="0" xfId="1" applyFont="1" applyFill="1" applyAlignment="1">
      <alignment horizontal="center" vertical="top"/>
    </xf>
    <xf numFmtId="2" fontId="13" fillId="2" borderId="0" xfId="1" applyNumberFormat="1" applyFont="1" applyFill="1" applyAlignment="1">
      <alignment horizontal="right" vertical="top"/>
    </xf>
    <xf numFmtId="165" fontId="15" fillId="2" borderId="0" xfId="1" applyNumberFormat="1" applyFont="1" applyFill="1" applyAlignment="1">
      <alignment vertical="top"/>
    </xf>
    <xf numFmtId="0" fontId="13" fillId="2" borderId="0" xfId="1" applyFont="1" applyFill="1" applyAlignment="1">
      <alignment horizontal="justify" vertical="top" wrapText="1"/>
    </xf>
    <xf numFmtId="4" fontId="13" fillId="2" borderId="0" xfId="1" applyNumberFormat="1" applyFont="1" applyFill="1" applyAlignment="1">
      <alignment vertical="top"/>
    </xf>
    <xf numFmtId="2" fontId="13" fillId="2" borderId="3" xfId="1" applyNumberFormat="1" applyFont="1" applyFill="1" applyBorder="1" applyAlignment="1">
      <alignment horizontal="right" vertical="top"/>
    </xf>
    <xf numFmtId="165" fontId="15" fillId="2" borderId="3" xfId="1" applyNumberFormat="1" applyFont="1" applyFill="1" applyBorder="1" applyAlignment="1">
      <alignment vertical="top"/>
    </xf>
    <xf numFmtId="165" fontId="16" fillId="0" borderId="0" xfId="1" applyNumberFormat="1" applyFont="1"/>
    <xf numFmtId="0" fontId="16" fillId="0" borderId="0" xfId="1" applyFont="1" applyAlignment="1">
      <alignment horizontal="justify" vertical="top" wrapText="1"/>
    </xf>
    <xf numFmtId="0" fontId="16" fillId="0" borderId="0" xfId="1" applyFont="1" applyAlignment="1">
      <alignment horizontal="center"/>
    </xf>
    <xf numFmtId="2" fontId="16" fillId="0" borderId="0" xfId="1" applyNumberFormat="1" applyFont="1" applyAlignment="1">
      <alignment horizontal="right"/>
    </xf>
    <xf numFmtId="0" fontId="11" fillId="3" borderId="0" xfId="1" applyFill="1"/>
    <xf numFmtId="4" fontId="13" fillId="0" borderId="0" xfId="2" applyNumberFormat="1" applyFont="1"/>
    <xf numFmtId="0" fontId="15" fillId="0" borderId="0" xfId="2" applyFont="1" applyAlignment="1">
      <alignment horizontal="right" vertical="top"/>
    </xf>
    <xf numFmtId="0" fontId="13" fillId="0" borderId="0" xfId="2" applyFont="1" applyAlignment="1">
      <alignment horizontal="center"/>
    </xf>
    <xf numFmtId="4" fontId="13" fillId="0" borderId="0" xfId="2" applyNumberFormat="1" applyFont="1" applyAlignment="1">
      <alignment horizontal="right"/>
    </xf>
    <xf numFmtId="165" fontId="13" fillId="0" borderId="0" xfId="2" applyNumberFormat="1" applyFont="1" applyProtection="1">
      <protection locked="0"/>
    </xf>
    <xf numFmtId="165" fontId="16" fillId="0" borderId="0" xfId="2" applyNumberFormat="1" applyProtection="1">
      <protection locked="0"/>
    </xf>
    <xf numFmtId="0" fontId="15" fillId="0" borderId="0" xfId="2" applyFont="1" applyAlignment="1">
      <alignment horizontal="left" vertical="top" wrapText="1"/>
    </xf>
    <xf numFmtId="0" fontId="16" fillId="0" borderId="0" xfId="2"/>
    <xf numFmtId="0" fontId="26" fillId="0" borderId="0" xfId="2" applyFont="1" applyAlignment="1">
      <alignment horizontal="left" vertical="top" wrapText="1"/>
    </xf>
    <xf numFmtId="165" fontId="26" fillId="0" borderId="0" xfId="2" applyNumberFormat="1" applyFont="1" applyProtection="1">
      <protection locked="0"/>
    </xf>
    <xf numFmtId="0" fontId="26" fillId="0" borderId="0" xfId="2" applyFont="1" applyAlignment="1">
      <alignment vertical="top" wrapText="1"/>
    </xf>
    <xf numFmtId="0" fontId="29" fillId="0" borderId="0" xfId="2" applyFont="1" applyAlignment="1" applyProtection="1">
      <alignment horizontal="right" vertical="top"/>
      <protection locked="0"/>
    </xf>
    <xf numFmtId="165" fontId="26" fillId="0" borderId="4" xfId="2" applyNumberFormat="1" applyFont="1" applyBorder="1" applyProtection="1">
      <protection locked="0"/>
    </xf>
    <xf numFmtId="0" fontId="11" fillId="0" borderId="0" xfId="2" applyFont="1"/>
    <xf numFmtId="0" fontId="31" fillId="0" borderId="0" xfId="1" applyFont="1" applyAlignment="1">
      <alignment horizontal="right" vertical="top"/>
    </xf>
    <xf numFmtId="0" fontId="31" fillId="0" borderId="2" xfId="1" applyFont="1" applyBorder="1" applyAlignment="1">
      <alignment horizontal="right" vertical="top"/>
    </xf>
    <xf numFmtId="4" fontId="34" fillId="0" borderId="2" xfId="1" applyNumberFormat="1" applyFont="1" applyBorder="1" applyAlignment="1">
      <alignment horizontal="left" vertical="top"/>
    </xf>
    <xf numFmtId="0" fontId="15" fillId="0" borderId="0" xfId="1" applyFont="1" applyAlignment="1">
      <alignment horizontal="center" vertical="top"/>
    </xf>
    <xf numFmtId="0" fontId="15" fillId="0" borderId="0" xfId="1" applyFont="1" applyAlignment="1">
      <alignment horizontal="justify" vertical="top" wrapText="1"/>
    </xf>
    <xf numFmtId="0" fontId="13" fillId="0" borderId="3" xfId="1" applyFont="1" applyBorder="1" applyAlignment="1">
      <alignment horizontal="justify" vertical="top" wrapText="1"/>
    </xf>
    <xf numFmtId="0" fontId="13" fillId="0" borderId="3" xfId="1" applyFont="1" applyBorder="1" applyAlignment="1">
      <alignment horizontal="center" vertical="top"/>
    </xf>
    <xf numFmtId="2" fontId="13" fillId="0" borderId="3" xfId="1" applyNumberFormat="1" applyFont="1" applyBorder="1" applyAlignment="1">
      <alignment horizontal="right" vertical="top"/>
    </xf>
    <xf numFmtId="165" fontId="13" fillId="0" borderId="3" xfId="1" applyNumberFormat="1" applyFont="1" applyBorder="1" applyAlignment="1">
      <alignment vertical="top"/>
    </xf>
    <xf numFmtId="0" fontId="26" fillId="0" borderId="0" xfId="2" applyFont="1" applyAlignment="1">
      <alignment horizontal="right" vertical="top" wrapText="1"/>
    </xf>
    <xf numFmtId="4" fontId="26" fillId="0" borderId="0" xfId="2" applyNumberFormat="1" applyFont="1" applyAlignment="1">
      <alignment wrapText="1"/>
    </xf>
    <xf numFmtId="2" fontId="26" fillId="0" borderId="0" xfId="2" applyNumberFormat="1" applyFont="1" applyAlignment="1">
      <alignment vertical="top" wrapText="1"/>
    </xf>
    <xf numFmtId="0" fontId="11" fillId="0" borderId="0" xfId="2" applyFont="1" applyAlignment="1">
      <alignment wrapText="1"/>
    </xf>
    <xf numFmtId="4" fontId="26" fillId="0" borderId="0" xfId="2" applyNumberFormat="1" applyFont="1" applyAlignment="1">
      <alignment vertical="top" wrapText="1"/>
    </xf>
    <xf numFmtId="0" fontId="38" fillId="0" borderId="0" xfId="0" applyFont="1" applyAlignment="1">
      <alignment wrapText="1"/>
    </xf>
    <xf numFmtId="0" fontId="39" fillId="0" borderId="0" xfId="0" applyFont="1" applyAlignment="1">
      <alignment horizontal="center" vertical="top" wrapText="1"/>
    </xf>
    <xf numFmtId="0" fontId="25" fillId="0" borderId="0" xfId="0" applyFont="1" applyAlignment="1">
      <alignment horizontal="justify" vertical="top"/>
    </xf>
    <xf numFmtId="165" fontId="26" fillId="0" borderId="0" xfId="6" applyNumberFormat="1" applyFont="1" applyProtection="1">
      <protection locked="0"/>
    </xf>
    <xf numFmtId="0" fontId="23" fillId="0" borderId="0" xfId="1" applyFont="1" applyAlignment="1">
      <alignment horizontal="left" vertical="top"/>
    </xf>
    <xf numFmtId="0" fontId="31" fillId="0" borderId="1" xfId="1" applyFont="1" applyBorder="1" applyAlignment="1">
      <alignment horizontal="left" vertical="top" wrapText="1"/>
    </xf>
    <xf numFmtId="0" fontId="32" fillId="0" borderId="1" xfId="1" applyFont="1" applyBorder="1" applyAlignment="1">
      <alignment horizontal="left" vertical="top"/>
    </xf>
    <xf numFmtId="0" fontId="34" fillId="0" borderId="0" xfId="1" applyFont="1" applyAlignment="1">
      <alignment horizontal="left" vertical="top" wrapText="1"/>
    </xf>
    <xf numFmtId="0" fontId="32" fillId="0" borderId="0" xfId="1" applyFont="1" applyAlignment="1">
      <alignment horizontal="left" vertical="top"/>
    </xf>
    <xf numFmtId="4" fontId="34" fillId="0" borderId="0" xfId="1" applyNumberFormat="1" applyFont="1" applyAlignment="1">
      <alignment horizontal="left" vertical="top"/>
    </xf>
    <xf numFmtId="0" fontId="32" fillId="0" borderId="0" xfId="1" applyFont="1" applyAlignment="1">
      <alignment horizontal="right" vertical="top"/>
    </xf>
    <xf numFmtId="0" fontId="32" fillId="0" borderId="2" xfId="1" applyFont="1" applyBorder="1" applyAlignment="1">
      <alignment horizontal="left" vertical="top"/>
    </xf>
    <xf numFmtId="0" fontId="32" fillId="0" borderId="2" xfId="1" applyFont="1" applyBorder="1" applyAlignment="1">
      <alignment horizontal="right" vertical="top"/>
    </xf>
    <xf numFmtId="0" fontId="13" fillId="0" borderId="0" xfId="2" applyFont="1" applyAlignment="1">
      <alignment horizontal="left" vertical="top" wrapText="1"/>
    </xf>
    <xf numFmtId="0" fontId="16" fillId="0" borderId="0" xfId="2" applyAlignment="1">
      <alignment horizontal="right" vertical="top"/>
    </xf>
    <xf numFmtId="0" fontId="18" fillId="0" borderId="0" xfId="2" applyFont="1" applyAlignment="1">
      <alignment vertical="top"/>
    </xf>
    <xf numFmtId="0" fontId="15" fillId="0" borderId="0" xfId="2" applyFont="1" applyAlignment="1">
      <alignment horizontal="left" vertical="top"/>
    </xf>
    <xf numFmtId="0" fontId="15" fillId="0" borderId="0" xfId="2" applyFont="1" applyAlignment="1">
      <alignment horizontal="center"/>
    </xf>
    <xf numFmtId="4" fontId="15" fillId="0" borderId="0" xfId="2" applyNumberFormat="1" applyFont="1" applyAlignment="1">
      <alignment horizontal="center"/>
    </xf>
    <xf numFmtId="0" fontId="20" fillId="0" borderId="0" xfId="2" applyFont="1" applyAlignment="1">
      <alignment horizontal="left" vertical="top"/>
    </xf>
    <xf numFmtId="2" fontId="13" fillId="0" borderId="0" xfId="2" applyNumberFormat="1" applyFont="1" applyAlignment="1">
      <alignment horizontal="left"/>
    </xf>
    <xf numFmtId="4" fontId="21" fillId="0" borderId="0" xfId="2" applyNumberFormat="1" applyFont="1" applyAlignment="1">
      <alignment horizontal="right"/>
    </xf>
    <xf numFmtId="4" fontId="13" fillId="0" borderId="0" xfId="2" applyNumberFormat="1" applyFont="1" applyAlignment="1">
      <alignment vertical="top"/>
    </xf>
    <xf numFmtId="0" fontId="13" fillId="0" borderId="0" xfId="2" applyFont="1" applyAlignment="1">
      <alignment horizontal="justify" vertical="top" wrapText="1"/>
    </xf>
    <xf numFmtId="165" fontId="13" fillId="0" borderId="0" xfId="2" applyNumberFormat="1" applyFont="1"/>
    <xf numFmtId="4" fontId="13" fillId="0" borderId="0" xfId="2" applyNumberFormat="1" applyFont="1" applyAlignment="1">
      <alignment horizontal="left"/>
    </xf>
    <xf numFmtId="0" fontId="15" fillId="0" borderId="0" xfId="2" applyFont="1" applyAlignment="1">
      <alignment horizontal="justify" vertical="top" wrapText="1"/>
    </xf>
    <xf numFmtId="0" fontId="13" fillId="0" borderId="0" xfId="2" applyFont="1" applyAlignment="1">
      <alignment horizontal="right" vertical="top"/>
    </xf>
    <xf numFmtId="0" fontId="26" fillId="0" borderId="0" xfId="2" applyFont="1" applyAlignment="1">
      <alignment horizontal="right" vertical="top"/>
    </xf>
    <xf numFmtId="0" fontId="26" fillId="0" borderId="0" xfId="2" applyFont="1" applyAlignment="1">
      <alignment horizontal="justify" vertical="top" wrapText="1"/>
    </xf>
    <xf numFmtId="0" fontId="26" fillId="0" borderId="0" xfId="2" applyFont="1" applyAlignment="1">
      <alignment horizontal="center"/>
    </xf>
    <xf numFmtId="4" fontId="26" fillId="0" borderId="0" xfId="2" applyNumberFormat="1" applyFont="1" applyAlignment="1">
      <alignment horizontal="right"/>
    </xf>
    <xf numFmtId="4" fontId="26" fillId="0" borderId="0" xfId="2" applyNumberFormat="1" applyFont="1"/>
    <xf numFmtId="0" fontId="29" fillId="0" borderId="0" xfId="2" applyFont="1" applyAlignment="1">
      <alignment horizontal="right" vertical="top"/>
    </xf>
    <xf numFmtId="0" fontId="29" fillId="0" borderId="0" xfId="2" applyFont="1" applyAlignment="1">
      <alignment horizontal="center" vertical="top"/>
    </xf>
    <xf numFmtId="4" fontId="29" fillId="0" borderId="0" xfId="2" applyNumberFormat="1" applyFont="1" applyAlignment="1">
      <alignment horizontal="right" vertical="top"/>
    </xf>
    <xf numFmtId="4" fontId="29" fillId="0" borderId="0" xfId="2" applyNumberFormat="1" applyFont="1" applyAlignment="1">
      <alignment horizontal="center" vertical="top"/>
    </xf>
    <xf numFmtId="0" fontId="11" fillId="0" borderId="0" xfId="2" applyFont="1" applyAlignment="1">
      <alignment vertical="top"/>
    </xf>
    <xf numFmtId="0" fontId="26" fillId="0" borderId="4" xfId="2" applyFont="1" applyBorder="1" applyAlignment="1">
      <alignment horizontal="justify" vertical="top" wrapText="1"/>
    </xf>
    <xf numFmtId="0" fontId="26" fillId="0" borderId="4" xfId="2" applyFont="1" applyBorder="1" applyAlignment="1">
      <alignment horizontal="center"/>
    </xf>
    <xf numFmtId="4" fontId="26" fillId="0" borderId="4" xfId="2" applyNumberFormat="1" applyFont="1" applyBorder="1" applyAlignment="1">
      <alignment horizontal="right"/>
    </xf>
    <xf numFmtId="4" fontId="26" fillId="0" borderId="4" xfId="2" applyNumberFormat="1" applyFont="1" applyBorder="1"/>
    <xf numFmtId="0" fontId="26" fillId="0" borderId="0" xfId="2" quotePrefix="1" applyFont="1" applyAlignment="1">
      <alignment vertical="top" wrapText="1"/>
    </xf>
    <xf numFmtId="0" fontId="24" fillId="0" borderId="0" xfId="2" applyFont="1"/>
    <xf numFmtId="0" fontId="27" fillId="0" borderId="0" xfId="1" applyFont="1"/>
    <xf numFmtId="0" fontId="40" fillId="0" borderId="1" xfId="1" applyFont="1" applyBorder="1" applyAlignment="1">
      <alignment horizontal="right" vertical="top"/>
    </xf>
    <xf numFmtId="0" fontId="11" fillId="0" borderId="0" xfId="6"/>
    <xf numFmtId="0" fontId="26" fillId="0" borderId="0" xfId="6" applyFont="1" applyAlignment="1">
      <alignment horizontal="center"/>
    </xf>
    <xf numFmtId="4" fontId="26" fillId="0" borderId="0" xfId="6" applyNumberFormat="1" applyFont="1" applyAlignment="1">
      <alignment horizontal="right"/>
    </xf>
    <xf numFmtId="4" fontId="26" fillId="0" borderId="0" xfId="6" applyNumberFormat="1" applyFont="1"/>
    <xf numFmtId="0" fontId="26" fillId="0" borderId="0" xfId="6" applyFont="1" applyAlignment="1">
      <alignment horizontal="right" vertical="top"/>
    </xf>
    <xf numFmtId="0" fontId="26" fillId="0" borderId="0" xfId="6" applyFont="1" applyAlignment="1">
      <alignment horizontal="justify" vertical="top" wrapText="1"/>
    </xf>
    <xf numFmtId="2" fontId="28" fillId="0" borderId="0" xfId="1" applyNumberFormat="1" applyFont="1"/>
    <xf numFmtId="4" fontId="26" fillId="0" borderId="0" xfId="1" applyNumberFormat="1" applyFont="1"/>
    <xf numFmtId="0" fontId="26" fillId="0" borderId="0" xfId="6" applyFont="1" applyFill="1" applyAlignment="1" applyProtection="1">
      <alignment wrapText="1"/>
      <protection locked="0"/>
    </xf>
    <xf numFmtId="2" fontId="13" fillId="0" borderId="0" xfId="7" applyNumberFormat="1" applyFont="1"/>
    <xf numFmtId="4" fontId="13" fillId="0" borderId="0" xfId="7" applyNumberFormat="1" applyFont="1" applyAlignment="1">
      <alignment horizontal="center"/>
    </xf>
    <xf numFmtId="4" fontId="13" fillId="0" borderId="0" xfId="7" applyNumberFormat="1" applyFont="1"/>
    <xf numFmtId="2" fontId="13" fillId="0" borderId="0" xfId="7" applyNumberFormat="1" applyFont="1" applyAlignment="1">
      <alignment horizontal="left"/>
    </xf>
    <xf numFmtId="4" fontId="21" fillId="0" borderId="0" xfId="7" applyNumberFormat="1" applyFont="1" applyAlignment="1">
      <alignment horizontal="center"/>
    </xf>
    <xf numFmtId="4" fontId="34" fillId="0" borderId="0" xfId="1" applyNumberFormat="1" applyFont="1" applyAlignment="1">
      <alignment vertical="top" wrapText="1"/>
    </xf>
    <xf numFmtId="4" fontId="33" fillId="0" borderId="2" xfId="1" applyNumberFormat="1" applyFont="1" applyBorder="1" applyAlignment="1">
      <alignment vertical="top" wrapText="1"/>
    </xf>
    <xf numFmtId="0" fontId="26" fillId="0" borderId="0" xfId="2" applyFont="1" applyFill="1" applyAlignment="1">
      <alignment vertical="top" wrapText="1"/>
    </xf>
    <xf numFmtId="0" fontId="15" fillId="0" borderId="0" xfId="2" applyFont="1" applyBorder="1" applyAlignment="1">
      <alignment horizontal="left" vertical="top" wrapText="1"/>
    </xf>
    <xf numFmtId="4" fontId="13" fillId="0" borderId="0" xfId="2" applyNumberFormat="1" applyFont="1" applyBorder="1" applyAlignment="1" applyProtection="1">
      <alignment horizontal="right"/>
      <protection locked="0"/>
    </xf>
    <xf numFmtId="165" fontId="15" fillId="0" borderId="0" xfId="2" applyNumberFormat="1" applyFont="1" applyBorder="1"/>
    <xf numFmtId="0" fontId="26" fillId="0" borderId="0" xfId="6" applyFont="1" applyFill="1" applyAlignment="1">
      <alignment vertical="top" wrapText="1"/>
    </xf>
    <xf numFmtId="0" fontId="11" fillId="0" borderId="0" xfId="1" applyFill="1" applyAlignment="1">
      <alignment horizontal="justify" vertical="top" wrapText="1"/>
    </xf>
    <xf numFmtId="165" fontId="13" fillId="0" borderId="3" xfId="1" applyNumberFormat="1" applyFont="1" applyFill="1" applyBorder="1" applyAlignment="1">
      <alignment vertical="top"/>
    </xf>
    <xf numFmtId="0" fontId="26" fillId="0" borderId="0" xfId="6" applyFont="1" applyAlignment="1">
      <alignment vertical="top" wrapText="1"/>
    </xf>
    <xf numFmtId="0" fontId="26" fillId="0" borderId="0" xfId="6" quotePrefix="1" applyFont="1" applyAlignment="1">
      <alignment horizontal="justify" vertical="top" wrapText="1"/>
    </xf>
    <xf numFmtId="0" fontId="26" fillId="0" borderId="0" xfId="2" applyFont="1" applyFill="1" applyAlignment="1">
      <alignment horizontal="justify" vertical="top" wrapText="1"/>
    </xf>
    <xf numFmtId="0" fontId="26" fillId="0" borderId="0" xfId="2" applyFont="1" applyFill="1" applyAlignment="1">
      <alignment horizontal="center"/>
    </xf>
    <xf numFmtId="4" fontId="26" fillId="0" borderId="0" xfId="2" applyNumberFormat="1" applyFont="1" applyFill="1" applyAlignment="1">
      <alignment horizontal="right"/>
    </xf>
    <xf numFmtId="165" fontId="26" fillId="0" borderId="0" xfId="2" applyNumberFormat="1" applyFont="1" applyFill="1" applyProtection="1">
      <protection locked="0"/>
    </xf>
    <xf numFmtId="4" fontId="26" fillId="0" borderId="0" xfId="2" applyNumberFormat="1" applyFont="1" applyFill="1"/>
    <xf numFmtId="165" fontId="13" fillId="0" borderId="0" xfId="1" applyNumberFormat="1" applyFont="1" applyFill="1" applyAlignment="1">
      <alignment vertical="top"/>
    </xf>
    <xf numFmtId="2" fontId="13" fillId="0" borderId="0" xfId="1" quotePrefix="1" applyNumberFormat="1" applyFont="1" applyAlignment="1">
      <alignment horizontal="left"/>
    </xf>
    <xf numFmtId="0" fontId="13" fillId="0" borderId="0" xfId="2" applyFont="1" applyFill="1" applyAlignment="1">
      <alignment horizontal="justify" vertical="top" wrapText="1"/>
    </xf>
    <xf numFmtId="4" fontId="13" fillId="0" borderId="0" xfId="2" applyNumberFormat="1" applyFont="1" applyFill="1" applyAlignment="1">
      <alignment horizontal="right"/>
    </xf>
    <xf numFmtId="0" fontId="15" fillId="0" borderId="0" xfId="2" applyFont="1" applyFill="1" applyAlignment="1">
      <alignment horizontal="justify" vertical="top" wrapText="1"/>
    </xf>
    <xf numFmtId="0" fontId="13" fillId="0" borderId="3" xfId="2" applyFont="1" applyFill="1" applyBorder="1" applyAlignment="1">
      <alignment horizontal="justify" vertical="top" wrapText="1"/>
    </xf>
    <xf numFmtId="4" fontId="13" fillId="0" borderId="3" xfId="2" applyNumberFormat="1" applyFont="1" applyFill="1" applyBorder="1" applyAlignment="1">
      <alignment horizontal="right"/>
    </xf>
    <xf numFmtId="0" fontId="26" fillId="0" borderId="0" xfId="2" applyFont="1" applyFill="1" applyAlignment="1">
      <alignment horizontal="right" vertical="top"/>
    </xf>
    <xf numFmtId="0" fontId="26" fillId="0" borderId="0" xfId="6" applyFont="1" applyFill="1" applyAlignment="1">
      <alignment horizontal="justify" vertical="top" wrapText="1"/>
    </xf>
    <xf numFmtId="0" fontId="11" fillId="0" borderId="0" xfId="2" applyFont="1" applyFill="1"/>
    <xf numFmtId="0" fontId="26" fillId="0" borderId="0" xfId="6" applyFont="1" applyFill="1" applyAlignment="1">
      <alignment horizontal="right" vertical="top"/>
    </xf>
    <xf numFmtId="0" fontId="11" fillId="0" borderId="0" xfId="6" applyFill="1"/>
    <xf numFmtId="0" fontId="26" fillId="0" borderId="0" xfId="2" quotePrefix="1" applyFont="1" applyFill="1" applyAlignment="1">
      <alignment horizontal="justify" vertical="top" wrapText="1"/>
    </xf>
    <xf numFmtId="0" fontId="26" fillId="0" borderId="0" xfId="6" applyFont="1" applyFill="1" applyAlignment="1" applyProtection="1">
      <alignment vertical="top" wrapText="1"/>
      <protection locked="0"/>
    </xf>
    <xf numFmtId="0" fontId="26" fillId="0" borderId="0" xfId="6" applyFont="1" applyFill="1" applyAlignment="1">
      <alignment horizontal="center"/>
    </xf>
    <xf numFmtId="4" fontId="26" fillId="0" borderId="0" xfId="6" applyNumberFormat="1" applyFont="1" applyFill="1" applyAlignment="1">
      <alignment horizontal="right"/>
    </xf>
    <xf numFmtId="0" fontId="26" fillId="0" borderId="0" xfId="2" applyFont="1" applyFill="1" applyAlignment="1">
      <alignment horizontal="left" vertical="top" wrapText="1" indent="1"/>
    </xf>
    <xf numFmtId="0" fontId="42" fillId="0" borderId="0" xfId="6" applyFont="1" applyAlignment="1">
      <alignment horizontal="justify" vertical="top" wrapText="1"/>
    </xf>
    <xf numFmtId="0" fontId="11" fillId="0" borderId="0" xfId="6" applyAlignment="1">
      <alignment vertical="top"/>
    </xf>
    <xf numFmtId="0" fontId="11" fillId="0" borderId="0" xfId="6" applyAlignment="1">
      <alignment horizontal="justify" vertical="top" wrapText="1"/>
    </xf>
    <xf numFmtId="0" fontId="26" fillId="0" borderId="0" xfId="6" applyFont="1" applyAlignment="1">
      <alignment horizontal="left" vertical="top" wrapText="1"/>
    </xf>
    <xf numFmtId="0" fontId="25" fillId="0" borderId="0" xfId="0" applyFont="1" applyFill="1" applyAlignment="1">
      <alignment horizontal="right" vertical="top" wrapText="1"/>
    </xf>
    <xf numFmtId="0" fontId="40" fillId="0" borderId="1" xfId="9" applyFont="1" applyBorder="1" applyAlignment="1">
      <alignment horizontal="right" vertical="top"/>
    </xf>
    <xf numFmtId="0" fontId="31" fillId="0" borderId="0" xfId="9" applyFont="1" applyAlignment="1">
      <alignment horizontal="right" vertical="top"/>
    </xf>
    <xf numFmtId="0" fontId="34" fillId="0" borderId="0" xfId="9" applyFont="1" applyAlignment="1">
      <alignment horizontal="left" vertical="top" wrapText="1"/>
    </xf>
    <xf numFmtId="0" fontId="14" fillId="0" borderId="0" xfId="9" applyFont="1" applyAlignment="1">
      <alignment horizontal="left" vertical="top" wrapText="1"/>
    </xf>
    <xf numFmtId="0" fontId="32" fillId="0" borderId="0" xfId="9" applyFont="1" applyAlignment="1">
      <alignment horizontal="right" vertical="top"/>
    </xf>
    <xf numFmtId="0" fontId="31" fillId="0" borderId="2" xfId="9" applyFont="1" applyBorder="1" applyAlignment="1">
      <alignment horizontal="right" vertical="top"/>
    </xf>
    <xf numFmtId="0" fontId="14" fillId="0" borderId="2" xfId="9" applyFont="1" applyBorder="1" applyAlignment="1">
      <alignment horizontal="left" vertical="top" wrapText="1"/>
    </xf>
    <xf numFmtId="0" fontId="32" fillId="0" borderId="2" xfId="9" applyFont="1" applyBorder="1" applyAlignment="1">
      <alignment horizontal="right" vertical="top"/>
    </xf>
    <xf numFmtId="0" fontId="15" fillId="0" borderId="0" xfId="24" applyFont="1" applyAlignment="1">
      <alignment horizontal="right" vertical="top"/>
    </xf>
    <xf numFmtId="0" fontId="13" fillId="0" borderId="0" xfId="24" applyFont="1" applyAlignment="1">
      <alignment horizontal="left" vertical="top" wrapText="1"/>
    </xf>
    <xf numFmtId="0" fontId="13" fillId="0" borderId="0" xfId="24" applyFont="1" applyAlignment="1">
      <alignment horizontal="center"/>
    </xf>
    <xf numFmtId="4" fontId="13" fillId="0" borderId="0" xfId="24" applyNumberFormat="1" applyFont="1"/>
    <xf numFmtId="0" fontId="41" fillId="0" borderId="0" xfId="24" applyAlignment="1">
      <alignment horizontal="right" vertical="top"/>
    </xf>
    <xf numFmtId="0" fontId="18" fillId="0" borderId="0" xfId="24" applyFont="1" applyAlignment="1">
      <alignment vertical="top"/>
    </xf>
    <xf numFmtId="0" fontId="15" fillId="0" borderId="0" xfId="24" applyFont="1" applyAlignment="1">
      <alignment horizontal="left" vertical="top"/>
    </xf>
    <xf numFmtId="0" fontId="20" fillId="0" borderId="0" xfId="24" applyFont="1" applyAlignment="1">
      <alignment horizontal="left" vertical="top"/>
    </xf>
    <xf numFmtId="2" fontId="13" fillId="0" borderId="0" xfId="24" applyNumberFormat="1" applyFont="1" applyAlignment="1">
      <alignment horizontal="left"/>
    </xf>
    <xf numFmtId="0" fontId="20" fillId="0" borderId="0" xfId="9" applyFont="1" applyAlignment="1">
      <alignment horizontal="left" vertical="top"/>
    </xf>
    <xf numFmtId="2" fontId="15" fillId="0" borderId="0" xfId="9" applyNumberFormat="1" applyFont="1"/>
    <xf numFmtId="4" fontId="13" fillId="0" borderId="0" xfId="9" applyNumberFormat="1" applyFont="1"/>
    <xf numFmtId="2" fontId="13" fillId="0" borderId="0" xfId="9" applyNumberFormat="1" applyFont="1"/>
    <xf numFmtId="2" fontId="13" fillId="0" borderId="0" xfId="9" applyNumberFormat="1" applyFont="1" applyAlignment="1">
      <alignment horizontal="left"/>
    </xf>
    <xf numFmtId="4" fontId="21" fillId="0" borderId="0" xfId="9" applyNumberFormat="1" applyFont="1" applyAlignment="1">
      <alignment horizontal="right"/>
    </xf>
    <xf numFmtId="4" fontId="13" fillId="0" borderId="0" xfId="24" applyNumberFormat="1" applyFont="1" applyAlignment="1">
      <alignment vertical="top"/>
    </xf>
    <xf numFmtId="0" fontId="13" fillId="0" borderId="0" xfId="24" applyFont="1" applyAlignment="1">
      <alignment horizontal="justify" vertical="top" wrapText="1"/>
    </xf>
    <xf numFmtId="0" fontId="11" fillId="0" borderId="0" xfId="9" applyAlignment="1">
      <alignment horizontal="justify"/>
    </xf>
    <xf numFmtId="0" fontId="24" fillId="0" borderId="0" xfId="9" applyFont="1" applyAlignment="1">
      <alignment horizontal="justify"/>
    </xf>
    <xf numFmtId="0" fontId="11" fillId="0" borderId="0" xfId="1" applyAlignment="1">
      <alignment vertical="top" wrapText="1" readingOrder="1"/>
    </xf>
    <xf numFmtId="2" fontId="11" fillId="0" borderId="0" xfId="1" applyNumberFormat="1" applyAlignment="1">
      <alignment wrapText="1" readingOrder="1"/>
    </xf>
    <xf numFmtId="2" fontId="60" fillId="0" borderId="0" xfId="9" applyNumberFormat="1" applyFont="1" applyAlignment="1">
      <alignment horizontal="left" vertical="top"/>
    </xf>
    <xf numFmtId="0" fontId="60" fillId="0" borderId="0" xfId="9" applyFont="1"/>
    <xf numFmtId="2" fontId="60" fillId="0" borderId="0" xfId="9" applyNumberFormat="1" applyFont="1"/>
    <xf numFmtId="0" fontId="60" fillId="0" borderId="0" xfId="9" applyFont="1" applyAlignment="1">
      <alignment horizontal="justify" wrapText="1"/>
    </xf>
    <xf numFmtId="0" fontId="62" fillId="0" borderId="0" xfId="9" applyFont="1" applyAlignment="1">
      <alignment horizontal="justify" vertical="top" wrapText="1"/>
    </xf>
    <xf numFmtId="0" fontId="62" fillId="0" borderId="0" xfId="9" applyFont="1" applyAlignment="1">
      <alignment wrapText="1"/>
    </xf>
    <xf numFmtId="0" fontId="66" fillId="0" borderId="0" xfId="26" applyFont="1" applyAlignment="1">
      <alignment horizontal="left" vertical="top" wrapText="1"/>
    </xf>
    <xf numFmtId="2" fontId="62" fillId="0" borderId="0" xfId="9" applyNumberFormat="1" applyFont="1"/>
    <xf numFmtId="0" fontId="11" fillId="8" borderId="0" xfId="1" applyFill="1"/>
    <xf numFmtId="0" fontId="63" fillId="0" borderId="0" xfId="29" applyFont="1" applyAlignment="1">
      <alignment vertical="top" wrapText="1"/>
    </xf>
    <xf numFmtId="0" fontId="62" fillId="0" borderId="7" xfId="9" applyFont="1" applyBorder="1" applyAlignment="1">
      <alignment horizontal="justify" vertical="top" wrapText="1"/>
    </xf>
    <xf numFmtId="2" fontId="60" fillId="0" borderId="0" xfId="9" applyNumberFormat="1" applyFont="1" applyAlignment="1">
      <alignment horizontal="justify" vertical="top"/>
    </xf>
    <xf numFmtId="0" fontId="66" fillId="0" borderId="0" xfId="26" applyFont="1" applyAlignment="1">
      <alignment horizontal="justify" vertical="top" wrapText="1"/>
    </xf>
    <xf numFmtId="0" fontId="60" fillId="0" borderId="0" xfId="9" applyFont="1" applyAlignment="1">
      <alignment horizontal="justify" vertical="top" wrapText="1"/>
    </xf>
    <xf numFmtId="0" fontId="62" fillId="0" borderId="0" xfId="9" applyFont="1" applyAlignment="1">
      <alignment horizontal="right" wrapText="1"/>
    </xf>
    <xf numFmtId="0" fontId="11" fillId="0" borderId="0" xfId="9" applyAlignment="1">
      <alignment horizontal="justify" vertical="top" wrapText="1"/>
    </xf>
    <xf numFmtId="2" fontId="11" fillId="0" borderId="0" xfId="9" applyNumberFormat="1"/>
    <xf numFmtId="0" fontId="11" fillId="0" borderId="0" xfId="9" applyAlignment="1">
      <alignment horizontal="right" wrapText="1"/>
    </xf>
    <xf numFmtId="0" fontId="11" fillId="0" borderId="0" xfId="1" applyAlignment="1">
      <alignment horizontal="left" wrapText="1"/>
    </xf>
    <xf numFmtId="49" fontId="11" fillId="0" borderId="0" xfId="9" applyNumberFormat="1" applyAlignment="1">
      <alignment horizontal="justify" vertical="top" wrapText="1"/>
    </xf>
    <xf numFmtId="2" fontId="11" fillId="0" borderId="0" xfId="9" applyNumberFormat="1" applyAlignment="1">
      <alignment wrapText="1"/>
    </xf>
    <xf numFmtId="4" fontId="11" fillId="0" borderId="0" xfId="1" applyNumberFormat="1"/>
    <xf numFmtId="2" fontId="62" fillId="0" borderId="0" xfId="9" applyNumberFormat="1" applyFont="1" applyAlignment="1">
      <alignment wrapText="1"/>
    </xf>
    <xf numFmtId="2" fontId="11" fillId="0" borderId="0" xfId="1" applyNumberFormat="1" applyAlignment="1">
      <alignment horizontal="justify" vertical="top" wrapText="1"/>
    </xf>
    <xf numFmtId="2" fontId="62" fillId="0" borderId="7" xfId="9" applyNumberFormat="1" applyFont="1" applyBorder="1" applyAlignment="1">
      <alignment vertical="top" wrapText="1"/>
    </xf>
    <xf numFmtId="0" fontId="41" fillId="0" borderId="0" xfId="9" applyFont="1" applyAlignment="1">
      <alignment horizontal="justify" vertical="top" wrapText="1"/>
    </xf>
    <xf numFmtId="0" fontId="41" fillId="0" borderId="0" xfId="1" applyFont="1"/>
    <xf numFmtId="2" fontId="41" fillId="0" borderId="0" xfId="9" applyNumberFormat="1" applyFont="1"/>
    <xf numFmtId="0" fontId="36" fillId="0" borderId="0" xfId="9" applyFont="1" applyAlignment="1">
      <alignment horizontal="justify" vertical="top" wrapText="1"/>
    </xf>
    <xf numFmtId="2" fontId="11" fillId="0" borderId="0" xfId="1" applyNumberFormat="1"/>
    <xf numFmtId="0" fontId="62" fillId="0" borderId="0" xfId="1" applyFont="1" applyAlignment="1">
      <alignment horizontal="left" wrapText="1"/>
    </xf>
    <xf numFmtId="0" fontId="11" fillId="0" borderId="0" xfId="9" quotePrefix="1" applyAlignment="1">
      <alignment horizontal="justify" vertical="top" wrapText="1"/>
    </xf>
    <xf numFmtId="49" fontId="62" fillId="0" borderId="0" xfId="9" applyNumberFormat="1" applyFont="1" applyAlignment="1">
      <alignment horizontal="justify" vertical="top" wrapText="1"/>
    </xf>
    <xf numFmtId="0" fontId="60" fillId="0" borderId="7" xfId="9" applyFont="1" applyBorder="1" applyAlignment="1">
      <alignment horizontal="justify" vertical="top" wrapText="1"/>
    </xf>
    <xf numFmtId="0" fontId="62" fillId="0" borderId="0" xfId="32" applyFont="1" applyAlignment="1">
      <alignment horizontal="justify" vertical="top" wrapText="1"/>
    </xf>
    <xf numFmtId="2" fontId="62" fillId="0" borderId="0" xfId="32" applyNumberFormat="1" applyFont="1" applyAlignment="1">
      <alignment vertical="top" wrapText="1"/>
    </xf>
    <xf numFmtId="0" fontId="62" fillId="0" borderId="0" xfId="9" applyFont="1" applyAlignment="1">
      <alignment horizontal="justify" vertical="top"/>
    </xf>
    <xf numFmtId="2" fontId="62" fillId="0" borderId="0" xfId="9" applyNumberFormat="1" applyFont="1" applyAlignment="1">
      <alignment vertical="top" wrapText="1"/>
    </xf>
    <xf numFmtId="0" fontId="61" fillId="0" borderId="7" xfId="9" applyFont="1" applyBorder="1" applyAlignment="1">
      <alignment horizontal="justify" vertical="top" wrapText="1"/>
    </xf>
    <xf numFmtId="2" fontId="61" fillId="0" borderId="7" xfId="9" applyNumberFormat="1" applyFont="1" applyBorder="1" applyAlignment="1">
      <alignment vertical="top" wrapText="1"/>
    </xf>
    <xf numFmtId="2" fontId="60" fillId="0" borderId="0" xfId="9" applyNumberFormat="1" applyFont="1" applyAlignment="1">
      <alignment vertical="top" wrapText="1"/>
    </xf>
    <xf numFmtId="2" fontId="62" fillId="0" borderId="0" xfId="9" applyNumberFormat="1" applyFont="1" applyAlignment="1">
      <alignment vertical="center"/>
    </xf>
    <xf numFmtId="0" fontId="36" fillId="0" borderId="0" xfId="1" applyFont="1"/>
    <xf numFmtId="0" fontId="11" fillId="0" borderId="0" xfId="32" applyAlignment="1">
      <alignment horizontal="justify" vertical="top" wrapText="1"/>
    </xf>
    <xf numFmtId="2" fontId="11" fillId="0" borderId="0" xfId="32" applyNumberFormat="1" applyAlignment="1">
      <alignment vertical="top" wrapText="1"/>
    </xf>
    <xf numFmtId="0" fontId="36" fillId="0" borderId="0" xfId="32" applyFont="1" applyAlignment="1">
      <alignment horizontal="justify" vertical="top" wrapText="1"/>
    </xf>
    <xf numFmtId="2" fontId="11" fillId="0" borderId="0" xfId="9" applyNumberFormat="1" applyAlignment="1">
      <alignment horizontal="justify" vertical="top" wrapText="1"/>
    </xf>
    <xf numFmtId="0" fontId="11" fillId="0" borderId="0" xfId="1" applyAlignment="1">
      <alignment horizontal="justify" vertical="top"/>
    </xf>
    <xf numFmtId="2" fontId="62" fillId="0" borderId="0" xfId="9" applyNumberFormat="1" applyFont="1" applyAlignment="1">
      <alignment horizontal="justify" vertical="top" wrapText="1"/>
    </xf>
    <xf numFmtId="2" fontId="41" fillId="0" borderId="0" xfId="32" applyNumberFormat="1" applyFont="1" applyAlignment="1">
      <alignment vertical="top" wrapText="1"/>
    </xf>
    <xf numFmtId="0" fontId="11" fillId="0" borderId="0" xfId="9" applyAlignment="1">
      <alignment horizontal="justify" vertical="top"/>
    </xf>
    <xf numFmtId="0" fontId="63" fillId="0" borderId="0" xfId="9" applyFont="1" applyAlignment="1">
      <alignment horizontal="justify" vertical="top" wrapText="1"/>
    </xf>
    <xf numFmtId="2" fontId="62" fillId="0" borderId="0" xfId="9" applyNumberFormat="1" applyFont="1" applyAlignment="1">
      <alignment horizontal="left" vertical="top" wrapText="1"/>
    </xf>
    <xf numFmtId="0" fontId="62" fillId="0" borderId="0" xfId="32" applyFont="1" applyAlignment="1">
      <alignment horizontal="right" wrapText="1"/>
    </xf>
    <xf numFmtId="0" fontId="36" fillId="0" borderId="0" xfId="6" applyFont="1" applyAlignment="1">
      <alignment horizontal="right"/>
    </xf>
    <xf numFmtId="0" fontId="36" fillId="0" borderId="0" xfId="6" applyFont="1"/>
    <xf numFmtId="0" fontId="19" fillId="0" borderId="0" xfId="6" applyFont="1" applyAlignment="1">
      <alignment horizontal="right" vertical="top"/>
    </xf>
    <xf numFmtId="0" fontId="17" fillId="0" borderId="0" xfId="6" applyFont="1" applyAlignment="1">
      <alignment horizontal="left" vertical="top" wrapText="1"/>
    </xf>
    <xf numFmtId="0" fontId="17" fillId="0" borderId="0" xfId="6" applyFont="1" applyAlignment="1">
      <alignment horizontal="center"/>
    </xf>
    <xf numFmtId="4" fontId="17" fillId="0" borderId="0" xfId="6" applyNumberFormat="1" applyFont="1" applyAlignment="1">
      <alignment horizontal="right"/>
    </xf>
    <xf numFmtId="0" fontId="13" fillId="0" borderId="0" xfId="6" applyFont="1" applyAlignment="1">
      <alignment horizontal="left" vertical="top" wrapText="1"/>
    </xf>
    <xf numFmtId="0" fontId="36" fillId="0" borderId="0" xfId="6" applyFont="1" applyAlignment="1">
      <alignment horizontal="right" vertical="top"/>
    </xf>
    <xf numFmtId="0" fontId="18" fillId="0" borderId="0" xfId="6" applyFont="1" applyAlignment="1">
      <alignment vertical="top"/>
    </xf>
    <xf numFmtId="0" fontId="73" fillId="0" borderId="0" xfId="6" applyFont="1" applyAlignment="1">
      <alignment vertical="top"/>
    </xf>
    <xf numFmtId="0" fontId="18" fillId="0" borderId="0" xfId="6" quotePrefix="1" applyFont="1" applyAlignment="1">
      <alignment vertical="top"/>
    </xf>
    <xf numFmtId="0" fontId="19" fillId="0" borderId="0" xfId="6" applyFont="1" applyAlignment="1">
      <alignment horizontal="center"/>
    </xf>
    <xf numFmtId="4" fontId="19" fillId="0" borderId="0" xfId="6" applyNumberFormat="1" applyFont="1" applyAlignment="1">
      <alignment horizontal="center"/>
    </xf>
    <xf numFmtId="0" fontId="20" fillId="0" borderId="0" xfId="6" applyFont="1" applyAlignment="1">
      <alignment horizontal="left" vertical="top"/>
    </xf>
    <xf numFmtId="2" fontId="17" fillId="0" borderId="0" xfId="6" applyNumberFormat="1" applyFont="1" applyAlignment="1">
      <alignment horizontal="left"/>
    </xf>
    <xf numFmtId="4" fontId="74" fillId="0" borderId="0" xfId="6" applyNumberFormat="1" applyFont="1" applyAlignment="1">
      <alignment horizontal="right"/>
    </xf>
    <xf numFmtId="0" fontId="15" fillId="0" borderId="0" xfId="6" applyFont="1" applyAlignment="1">
      <alignment horizontal="left" vertical="top"/>
    </xf>
    <xf numFmtId="0" fontId="36" fillId="0" borderId="0" xfId="6" applyFont="1" applyAlignment="1">
      <alignment horizontal="left" vertical="top" wrapText="1"/>
    </xf>
    <xf numFmtId="0" fontId="36" fillId="0" borderId="0" xfId="6" applyFont="1" applyAlignment="1">
      <alignment horizontal="center"/>
    </xf>
    <xf numFmtId="4" fontId="36" fillId="0" borderId="0" xfId="6" applyNumberFormat="1" applyFont="1" applyAlignment="1">
      <alignment horizontal="right"/>
    </xf>
    <xf numFmtId="0" fontId="11" fillId="0" borderId="0" xfId="6" applyAlignment="1">
      <alignment horizontal="right"/>
    </xf>
    <xf numFmtId="0" fontId="75" fillId="0" borderId="0" xfId="6" applyFont="1" applyAlignment="1">
      <alignment horizontal="left" vertical="top"/>
    </xf>
    <xf numFmtId="0" fontId="13" fillId="0" borderId="0" xfId="6" applyFont="1" applyAlignment="1">
      <alignment horizontal="justify" vertical="top" wrapText="1"/>
    </xf>
    <xf numFmtId="0" fontId="13" fillId="0" borderId="0" xfId="6" applyFont="1" applyAlignment="1">
      <alignment horizontal="center"/>
    </xf>
    <xf numFmtId="4" fontId="13" fillId="0" borderId="0" xfId="6" applyNumberFormat="1" applyFont="1" applyAlignment="1">
      <alignment horizontal="right"/>
    </xf>
    <xf numFmtId="165" fontId="13" fillId="0" borderId="0" xfId="6" applyNumberFormat="1" applyFont="1"/>
    <xf numFmtId="4" fontId="13" fillId="0" borderId="0" xfId="6" applyNumberFormat="1" applyFont="1"/>
    <xf numFmtId="4" fontId="13" fillId="0" borderId="0" xfId="6" applyNumberFormat="1" applyFont="1" applyAlignment="1">
      <alignment horizontal="left"/>
    </xf>
    <xf numFmtId="0" fontId="28" fillId="0" borderId="0" xfId="6" applyFont="1" applyAlignment="1">
      <alignment horizontal="right" vertical="top"/>
    </xf>
    <xf numFmtId="0" fontId="28" fillId="0" borderId="0" xfId="6" applyFont="1" applyAlignment="1">
      <alignment horizontal="justify" vertical="top" wrapText="1"/>
    </xf>
    <xf numFmtId="165" fontId="26" fillId="0" borderId="0" xfId="6" applyNumberFormat="1" applyFont="1"/>
    <xf numFmtId="165" fontId="11" fillId="0" borderId="0" xfId="6" applyNumberFormat="1"/>
    <xf numFmtId="0" fontId="28" fillId="0" borderId="0" xfId="6" applyFont="1" applyAlignment="1">
      <alignment wrapText="1"/>
    </xf>
    <xf numFmtId="0" fontId="29" fillId="0" borderId="0" xfId="6" applyFont="1" applyAlignment="1">
      <alignment horizontal="right" vertical="top"/>
    </xf>
    <xf numFmtId="0" fontId="29" fillId="0" borderId="0" xfId="6" applyFont="1" applyAlignment="1">
      <alignment horizontal="center" vertical="top"/>
    </xf>
    <xf numFmtId="4" fontId="29" fillId="0" borderId="0" xfId="6" applyNumberFormat="1" applyFont="1" applyAlignment="1">
      <alignment horizontal="right" vertical="top"/>
    </xf>
    <xf numFmtId="0" fontId="11" fillId="0" borderId="0" xfId="6" applyAlignment="1">
      <alignment horizontal="right" vertical="top"/>
    </xf>
    <xf numFmtId="0" fontId="26" fillId="0" borderId="4" xfId="6" applyFont="1" applyBorder="1" applyAlignment="1">
      <alignment horizontal="justify" vertical="top" wrapText="1"/>
    </xf>
    <xf numFmtId="0" fontId="26" fillId="0" borderId="4" xfId="6" applyFont="1" applyBorder="1" applyAlignment="1">
      <alignment horizontal="center"/>
    </xf>
    <xf numFmtId="4" fontId="26" fillId="0" borderId="4" xfId="6" applyNumberFormat="1" applyFont="1" applyBorder="1" applyAlignment="1">
      <alignment horizontal="right"/>
    </xf>
    <xf numFmtId="165" fontId="26" fillId="0" borderId="4" xfId="6" applyNumberFormat="1" applyFont="1" applyBorder="1" applyProtection="1">
      <protection locked="0"/>
    </xf>
    <xf numFmtId="0" fontId="29" fillId="0" borderId="0" xfId="6" applyFont="1" applyAlignment="1" applyProtection="1">
      <alignment horizontal="right" vertical="top"/>
      <protection locked="0"/>
    </xf>
    <xf numFmtId="0" fontId="24" fillId="0" borderId="0" xfId="6" applyFont="1" applyAlignment="1">
      <alignment horizontal="right" vertical="top"/>
    </xf>
    <xf numFmtId="0" fontId="24" fillId="0" borderId="0" xfId="6" applyFont="1" applyAlignment="1">
      <alignment horizontal="left" wrapText="1"/>
    </xf>
    <xf numFmtId="0" fontId="24" fillId="0" borderId="0" xfId="6" applyFont="1" applyAlignment="1">
      <alignment horizontal="center"/>
    </xf>
    <xf numFmtId="4" fontId="24" fillId="0" borderId="0" xfId="6" applyNumberFormat="1" applyFont="1" applyAlignment="1">
      <alignment horizontal="center"/>
    </xf>
    <xf numFmtId="0" fontId="24" fillId="0" borderId="0" xfId="6" applyFont="1"/>
    <xf numFmtId="0" fontId="11" fillId="0" borderId="0" xfId="6" applyAlignment="1">
      <alignment horizontal="justify" vertical="justify" wrapText="1"/>
    </xf>
    <xf numFmtId="0" fontId="11" fillId="0" borderId="0" xfId="6" applyAlignment="1">
      <alignment horizontal="center"/>
    </xf>
    <xf numFmtId="4" fontId="11" fillId="0" borderId="0" xfId="6" applyNumberFormat="1" applyAlignment="1">
      <alignment horizontal="center"/>
    </xf>
    <xf numFmtId="165" fontId="11" fillId="0" borderId="0" xfId="6" applyNumberFormat="1" applyProtection="1">
      <protection locked="0"/>
    </xf>
    <xf numFmtId="4" fontId="11" fillId="0" borderId="0" xfId="6" applyNumberFormat="1"/>
    <xf numFmtId="4" fontId="11" fillId="0" borderId="0" xfId="6" applyNumberFormat="1" applyAlignment="1">
      <alignment horizontal="right"/>
    </xf>
    <xf numFmtId="4" fontId="11" fillId="0" borderId="0" xfId="6" applyNumberFormat="1" applyAlignment="1">
      <alignment horizontal="center" wrapText="1"/>
    </xf>
    <xf numFmtId="0" fontId="11" fillId="0" borderId="0" xfId="6" applyAlignment="1">
      <alignment horizontal="center" wrapText="1"/>
    </xf>
    <xf numFmtId="16" fontId="28" fillId="0" borderId="0" xfId="6" applyNumberFormat="1" applyFont="1" applyAlignment="1">
      <alignment horizontal="right" vertical="top"/>
    </xf>
    <xf numFmtId="14" fontId="11" fillId="0" borderId="0" xfId="6" applyNumberFormat="1" applyAlignment="1">
      <alignment horizontal="right" vertical="top"/>
    </xf>
    <xf numFmtId="0" fontId="79" fillId="0" borderId="0" xfId="6" applyFont="1" applyAlignment="1">
      <alignment vertical="top" wrapText="1"/>
    </xf>
    <xf numFmtId="0" fontId="15" fillId="0" borderId="0" xfId="6" applyFont="1" applyAlignment="1">
      <alignment horizontal="center"/>
    </xf>
    <xf numFmtId="4" fontId="15" fillId="0" borderId="0" xfId="6" applyNumberFormat="1" applyFont="1" applyAlignment="1">
      <alignment horizontal="center"/>
    </xf>
    <xf numFmtId="2" fontId="13" fillId="0" borderId="0" xfId="6" applyNumberFormat="1" applyFont="1" applyAlignment="1">
      <alignment horizontal="left"/>
    </xf>
    <xf numFmtId="4" fontId="21" fillId="0" borderId="0" xfId="6" applyNumberFormat="1" applyFont="1" applyAlignment="1">
      <alignment horizontal="right"/>
    </xf>
    <xf numFmtId="0" fontId="28" fillId="0" borderId="0" xfId="6" quotePrefix="1" applyFont="1" applyAlignment="1">
      <alignment horizontal="right" vertical="top"/>
    </xf>
    <xf numFmtId="0" fontId="43" fillId="0" borderId="0" xfId="6" applyFont="1" applyAlignment="1">
      <alignment horizontal="right" vertical="top"/>
    </xf>
    <xf numFmtId="0" fontId="43" fillId="0" borderId="0" xfId="0" applyFont="1" applyAlignment="1">
      <alignment horizontal="left" vertical="top" wrapText="1"/>
    </xf>
    <xf numFmtId="0" fontId="42" fillId="0" borderId="0" xfId="6" applyFont="1" applyAlignment="1">
      <alignment horizontal="right" vertical="top"/>
    </xf>
    <xf numFmtId="0" fontId="42" fillId="0" borderId="0" xfId="0" applyFont="1" applyAlignment="1">
      <alignment horizontal="left" vertical="top" wrapText="1"/>
    </xf>
    <xf numFmtId="0" fontId="78" fillId="0" borderId="0" xfId="6" applyFont="1" applyAlignment="1">
      <alignment horizontal="left" vertical="top"/>
    </xf>
    <xf numFmtId="0" fontId="11" fillId="0" borderId="0" xfId="6" applyAlignment="1">
      <alignment horizontal="left" vertical="top" wrapText="1"/>
    </xf>
    <xf numFmtId="0" fontId="80" fillId="0" borderId="0" xfId="6" applyFont="1" applyAlignment="1">
      <alignment vertical="top"/>
    </xf>
    <xf numFmtId="0" fontId="80" fillId="0" borderId="0" xfId="6" quotePrefix="1" applyFont="1" applyAlignment="1">
      <alignment vertical="top"/>
    </xf>
    <xf numFmtId="0" fontId="81" fillId="0" borderId="0" xfId="6" applyFont="1" applyAlignment="1">
      <alignment horizontal="left" vertical="top"/>
    </xf>
    <xf numFmtId="4" fontId="17" fillId="0" borderId="0" xfId="1" applyNumberFormat="1" applyFont="1"/>
    <xf numFmtId="0" fontId="24" fillId="0" borderId="0" xfId="6" applyFont="1" applyAlignment="1">
      <alignment horizontal="left" vertical="top" wrapText="1"/>
    </xf>
    <xf numFmtId="0" fontId="11" fillId="0" borderId="0" xfId="6" applyAlignment="1">
      <alignment horizontal="left" vertical="justify" wrapText="1"/>
    </xf>
    <xf numFmtId="0" fontId="79" fillId="0" borderId="0" xfId="6" applyFont="1" applyAlignment="1">
      <alignment horizontal="right" vertical="top"/>
    </xf>
    <xf numFmtId="0" fontId="63" fillId="0" borderId="0" xfId="6" applyFont="1" applyAlignment="1">
      <alignment vertical="top" wrapText="1"/>
    </xf>
    <xf numFmtId="0" fontId="11" fillId="0" borderId="0" xfId="6" applyAlignment="1">
      <alignment vertical="top" wrapText="1"/>
    </xf>
    <xf numFmtId="0" fontId="82" fillId="0" borderId="0" xfId="6" applyFont="1" applyAlignment="1">
      <alignment horizontal="justify" vertical="top" wrapText="1"/>
    </xf>
    <xf numFmtId="0" fontId="11" fillId="0" borderId="4" xfId="6" applyBorder="1" applyAlignment="1">
      <alignment horizontal="justify" vertical="top" wrapText="1"/>
    </xf>
    <xf numFmtId="2" fontId="15" fillId="0" borderId="0" xfId="1" applyNumberFormat="1" applyFont="1" applyAlignment="1">
      <alignment horizontal="left" vertical="top" wrapText="1"/>
    </xf>
    <xf numFmtId="4" fontId="84" fillId="0" borderId="0" xfId="35" applyNumberFormat="1" applyFont="1" applyAlignment="1">
      <alignment horizontal="left" vertical="top" wrapText="1"/>
    </xf>
    <xf numFmtId="4" fontId="84" fillId="0" borderId="0" xfId="35" applyNumberFormat="1" applyFont="1" applyAlignment="1">
      <alignment vertical="top" wrapText="1"/>
    </xf>
    <xf numFmtId="4" fontId="87" fillId="0" borderId="0" xfId="35" applyNumberFormat="1" applyFont="1" applyAlignment="1">
      <alignment vertical="top" wrapText="1"/>
    </xf>
    <xf numFmtId="4" fontId="87" fillId="0" borderId="0" xfId="35" applyNumberFormat="1" applyFont="1" applyAlignment="1">
      <alignment horizontal="left" vertical="top" wrapText="1"/>
    </xf>
    <xf numFmtId="4" fontId="87" fillId="0" borderId="0" xfId="35" applyNumberFormat="1" applyFont="1" applyAlignment="1" applyProtection="1">
      <alignment vertical="top" wrapText="1"/>
      <protection locked="0"/>
    </xf>
    <xf numFmtId="4" fontId="84" fillId="0" borderId="0" xfId="34" applyNumberFormat="1" applyFont="1" applyAlignment="1">
      <alignment horizontal="left" vertical="top" wrapText="1"/>
    </xf>
    <xf numFmtId="4" fontId="84" fillId="0" borderId="0" xfId="34" applyNumberFormat="1" applyFont="1" applyAlignment="1">
      <alignment vertical="top" wrapText="1"/>
    </xf>
    <xf numFmtId="4" fontId="84" fillId="0" borderId="0" xfId="34" applyNumberFormat="1" applyFont="1" applyAlignment="1" applyProtection="1">
      <alignment vertical="top" wrapText="1"/>
      <protection locked="0"/>
    </xf>
    <xf numFmtId="4" fontId="85" fillId="0" borderId="0" xfId="0" applyNumberFormat="1" applyFont="1" applyAlignment="1">
      <alignment vertical="top" wrapText="1"/>
    </xf>
    <xf numFmtId="4" fontId="88" fillId="0" borderId="0" xfId="0" applyNumberFormat="1" applyFont="1" applyAlignment="1">
      <alignment horizontal="left" wrapText="1"/>
    </xf>
    <xf numFmtId="4" fontId="88" fillId="0" borderId="0" xfId="0" applyNumberFormat="1" applyFont="1" applyAlignment="1">
      <alignment vertical="top" wrapText="1"/>
    </xf>
    <xf numFmtId="4" fontId="88" fillId="0" borderId="0" xfId="0" applyNumberFormat="1" applyFont="1" applyAlignment="1">
      <alignment wrapText="1"/>
    </xf>
    <xf numFmtId="4" fontId="87" fillId="0" borderId="0" xfId="0" applyNumberFormat="1" applyFont="1" applyAlignment="1">
      <alignment vertical="top" wrapText="1"/>
    </xf>
    <xf numFmtId="0" fontId="24" fillId="0" borderId="0" xfId="6" applyFont="1" applyAlignment="1">
      <alignment horizontal="right" wrapText="1"/>
    </xf>
    <xf numFmtId="4" fontId="89" fillId="0" borderId="0" xfId="1" applyNumberFormat="1" applyFont="1" applyAlignment="1">
      <alignment horizontal="left" vertical="top"/>
    </xf>
    <xf numFmtId="4" fontId="31" fillId="0" borderId="1" xfId="1" applyNumberFormat="1" applyFont="1" applyBorder="1" applyAlignment="1">
      <alignment horizontal="left" vertical="top" wrapText="1"/>
    </xf>
    <xf numFmtId="4" fontId="31" fillId="0" borderId="0" xfId="1" applyNumberFormat="1" applyFont="1" applyAlignment="1">
      <alignment horizontal="left" vertical="top" wrapText="1"/>
    </xf>
    <xf numFmtId="0" fontId="90" fillId="0" borderId="0" xfId="6" applyFont="1" applyAlignment="1">
      <alignment vertical="top"/>
    </xf>
    <xf numFmtId="0" fontId="28" fillId="0" borderId="0" xfId="6" applyFont="1" applyAlignment="1">
      <alignment horizontal="center"/>
    </xf>
    <xf numFmtId="4" fontId="28" fillId="0" borderId="0" xfId="6" applyNumberFormat="1" applyFont="1" applyAlignment="1">
      <alignment horizontal="center"/>
    </xf>
    <xf numFmtId="0" fontId="91" fillId="0" borderId="0" xfId="6" applyFont="1" applyAlignment="1">
      <alignment horizontal="left" vertical="top"/>
    </xf>
    <xf numFmtId="4" fontId="29" fillId="0" borderId="0" xfId="6" applyNumberFormat="1" applyFont="1" applyAlignment="1">
      <alignment horizontal="right"/>
    </xf>
    <xf numFmtId="0" fontId="28" fillId="0" borderId="0" xfId="6" applyFont="1" applyAlignment="1">
      <alignment horizontal="left" vertical="top"/>
    </xf>
    <xf numFmtId="4" fontId="26" fillId="0" borderId="0" xfId="6" applyNumberFormat="1" applyFont="1" applyAlignment="1">
      <alignment horizontal="left"/>
    </xf>
    <xf numFmtId="0" fontId="26" fillId="0" borderId="0" xfId="6" quotePrefix="1" applyFont="1" applyAlignment="1">
      <alignment horizontal="right" vertical="top"/>
    </xf>
    <xf numFmtId="0" fontId="28" fillId="0" borderId="0" xfId="6" applyFont="1" applyAlignment="1">
      <alignment horizontal="left" vertical="top" wrapText="1"/>
    </xf>
    <xf numFmtId="0" fontId="15" fillId="0" borderId="0" xfId="0" applyFont="1" applyAlignment="1">
      <alignment vertical="top" wrapText="1"/>
    </xf>
    <xf numFmtId="0" fontId="13" fillId="0" borderId="0" xfId="0" applyFont="1" applyAlignment="1">
      <alignment horizontal="justify" vertical="top" wrapText="1"/>
    </xf>
    <xf numFmtId="0" fontId="42" fillId="0" borderId="0" xfId="0" applyFont="1" applyAlignment="1">
      <alignment horizontal="justify" vertical="top" wrapText="1"/>
    </xf>
    <xf numFmtId="0" fontId="83" fillId="0" borderId="0" xfId="0" applyFont="1"/>
    <xf numFmtId="0" fontId="0" fillId="0" borderId="0" xfId="0" applyAlignment="1">
      <alignment horizontal="center" wrapText="1"/>
    </xf>
    <xf numFmtId="0" fontId="55" fillId="0" borderId="0" xfId="0" applyFont="1"/>
    <xf numFmtId="1" fontId="24" fillId="0" borderId="0" xfId="0" applyNumberFormat="1" applyFont="1" applyAlignment="1">
      <alignment horizontal="center" vertical="top"/>
    </xf>
    <xf numFmtId="0" fontId="80" fillId="0" borderId="0" xfId="0" applyFont="1" applyAlignment="1">
      <alignment vertical="top" wrapText="1"/>
    </xf>
    <xf numFmtId="2" fontId="24" fillId="0" borderId="0" xfId="0" applyNumberFormat="1" applyFont="1" applyAlignment="1">
      <alignment horizontal="center" wrapText="1"/>
    </xf>
    <xf numFmtId="172" fontId="24" fillId="0" borderId="0" xfId="0" applyNumberFormat="1" applyFont="1" applyProtection="1">
      <protection locked="0"/>
    </xf>
    <xf numFmtId="43" fontId="24" fillId="0" borderId="0" xfId="0" applyNumberFormat="1" applyFont="1"/>
    <xf numFmtId="0" fontId="0" fillId="0" borderId="0" xfId="0" applyAlignment="1">
      <alignment horizontal="center"/>
    </xf>
    <xf numFmtId="4" fontId="83" fillId="0" borderId="0" xfId="0" applyNumberFormat="1" applyFont="1" applyAlignment="1">
      <alignment horizontal="center" wrapText="1"/>
    </xf>
    <xf numFmtId="0" fontId="24" fillId="0" borderId="0" xfId="6" applyFont="1" applyAlignment="1">
      <alignment horizontal="justify" vertical="top" wrapText="1"/>
    </xf>
    <xf numFmtId="165" fontId="11" fillId="0" borderId="0" xfId="1" applyNumberFormat="1" applyFont="1"/>
    <xf numFmtId="173" fontId="14" fillId="0" borderId="0" xfId="1" applyNumberFormat="1" applyFont="1" applyAlignment="1">
      <alignment horizontal="left" vertical="top" wrapText="1"/>
    </xf>
    <xf numFmtId="44" fontId="29" fillId="0" borderId="0" xfId="39" applyFont="1" applyFill="1" applyAlignment="1" applyProtection="1">
      <alignment horizontal="right" vertical="top"/>
      <protection locked="0"/>
    </xf>
    <xf numFmtId="0" fontId="93" fillId="0" borderId="0" xfId="0" applyFont="1"/>
    <xf numFmtId="0" fontId="40" fillId="0" borderId="9" xfId="1" applyFont="1" applyBorder="1" applyAlignment="1">
      <alignment horizontal="right" vertical="top"/>
    </xf>
    <xf numFmtId="0" fontId="31" fillId="0" borderId="9" xfId="1" applyFont="1" applyBorder="1" applyAlignment="1">
      <alignment horizontal="left" vertical="top" wrapText="1"/>
    </xf>
    <xf numFmtId="0" fontId="32" fillId="0" borderId="9" xfId="1" applyFont="1" applyBorder="1" applyAlignment="1">
      <alignment horizontal="left" vertical="top"/>
    </xf>
    <xf numFmtId="0" fontId="13" fillId="0" borderId="3" xfId="6" applyFont="1" applyBorder="1" applyAlignment="1">
      <alignment horizontal="justify" vertical="top" wrapText="1"/>
    </xf>
    <xf numFmtId="44" fontId="26" fillId="0" borderId="0" xfId="39" applyFont="1" applyFill="1"/>
    <xf numFmtId="44" fontId="34" fillId="0" borderId="0" xfId="39" applyFont="1" applyAlignment="1">
      <alignment vertical="top" wrapText="1"/>
    </xf>
    <xf numFmtId="44" fontId="33" fillId="0" borderId="2" xfId="39" applyFont="1" applyBorder="1" applyAlignment="1">
      <alignment vertical="top" wrapText="1"/>
    </xf>
    <xf numFmtId="44" fontId="17" fillId="0" borderId="0" xfId="39" applyFont="1"/>
    <xf numFmtId="44" fontId="13" fillId="0" borderId="0" xfId="39" applyFont="1"/>
    <xf numFmtId="44" fontId="15" fillId="0" borderId="0" xfId="39" applyFont="1" applyAlignment="1">
      <alignment horizontal="right" vertical="top"/>
    </xf>
    <xf numFmtId="44" fontId="26" fillId="0" borderId="0" xfId="39" applyFont="1"/>
    <xf numFmtId="44" fontId="29" fillId="0" borderId="0" xfId="39" applyFont="1" applyAlignment="1">
      <alignment horizontal="center" vertical="top"/>
    </xf>
    <xf numFmtId="44" fontId="26" fillId="0" borderId="4" xfId="39" applyFont="1" applyBorder="1"/>
    <xf numFmtId="44" fontId="24" fillId="0" borderId="0" xfId="39" applyFont="1"/>
    <xf numFmtId="44" fontId="11" fillId="0" borderId="0" xfId="39" applyFont="1"/>
    <xf numFmtId="44" fontId="11" fillId="0" borderId="0" xfId="39" applyFont="1" applyAlignment="1">
      <alignment horizontal="right"/>
    </xf>
    <xf numFmtId="44" fontId="93" fillId="0" borderId="0" xfId="39" applyFont="1"/>
    <xf numFmtId="0" fontId="0" fillId="0" borderId="0" xfId="0" applyFill="1"/>
    <xf numFmtId="0" fontId="0" fillId="0" borderId="0" xfId="0"/>
    <xf numFmtId="0" fontId="0" fillId="3" borderId="0" xfId="0" applyFill="1"/>
    <xf numFmtId="0" fontId="11" fillId="3" borderId="0" xfId="2" applyFont="1" applyFill="1"/>
    <xf numFmtId="0" fontId="29" fillId="0" borderId="0" xfId="2" applyFont="1" applyFill="1" applyAlignment="1">
      <alignment horizontal="right" vertical="top"/>
    </xf>
    <xf numFmtId="0" fontId="29" fillId="0" borderId="0" xfId="2" applyFont="1" applyFill="1" applyAlignment="1">
      <alignment horizontal="center" vertical="top"/>
    </xf>
    <xf numFmtId="4" fontId="29" fillId="0" borderId="0" xfId="2" applyNumberFormat="1" applyFont="1" applyFill="1" applyAlignment="1">
      <alignment horizontal="right" vertical="top"/>
    </xf>
    <xf numFmtId="0" fontId="11" fillId="0" borderId="0" xfId="2" applyFont="1" applyFill="1" applyAlignment="1">
      <alignment vertical="top"/>
    </xf>
    <xf numFmtId="4" fontId="0" fillId="0" borderId="0" xfId="0" applyNumberFormat="1" applyFill="1"/>
    <xf numFmtId="0" fontId="0" fillId="0" borderId="0" xfId="0"/>
    <xf numFmtId="0" fontId="0" fillId="0" borderId="0" xfId="0"/>
    <xf numFmtId="0" fontId="0" fillId="0" borderId="0" xfId="0"/>
    <xf numFmtId="16" fontId="28" fillId="0" borderId="0" xfId="6" quotePrefix="1" applyNumberFormat="1" applyFont="1" applyAlignment="1">
      <alignment horizontal="right" vertical="top"/>
    </xf>
    <xf numFmtId="14" fontId="26" fillId="0" borderId="0" xfId="6" quotePrefix="1" applyNumberFormat="1" applyFont="1" applyAlignment="1">
      <alignment horizontal="right" vertical="top"/>
    </xf>
    <xf numFmtId="0" fontId="11" fillId="0" borderId="0" xfId="6" quotePrefix="1" applyAlignment="1">
      <alignment horizontal="right" vertical="top"/>
    </xf>
    <xf numFmtId="0" fontId="26" fillId="0" borderId="0" xfId="2" quotePrefix="1" applyFont="1" applyAlignment="1">
      <alignment horizontal="right" vertical="top"/>
    </xf>
    <xf numFmtId="49" fontId="62" fillId="0" borderId="0" xfId="9" applyNumberFormat="1" applyFont="1" applyFill="1" applyAlignment="1">
      <alignment horizontal="left" vertical="top" wrapText="1"/>
    </xf>
    <xf numFmtId="0" fontId="62" fillId="0" borderId="0" xfId="9" applyFont="1" applyFill="1" applyAlignment="1">
      <alignment horizontal="justify" vertical="top" wrapText="1"/>
    </xf>
    <xf numFmtId="0" fontId="62" fillId="0" borderId="0" xfId="9" applyFont="1" applyFill="1" applyAlignment="1">
      <alignment vertical="top" wrapText="1"/>
    </xf>
    <xf numFmtId="2" fontId="62" fillId="0" borderId="0" xfId="9" applyNumberFormat="1" applyFont="1" applyFill="1" applyAlignment="1">
      <alignment vertical="top" wrapText="1"/>
    </xf>
    <xf numFmtId="4" fontId="62" fillId="0" borderId="0" xfId="25" applyNumberFormat="1" applyFont="1" applyFill="1" applyAlignment="1">
      <alignment horizontal="right" wrapText="1"/>
    </xf>
    <xf numFmtId="0" fontId="11" fillId="0" borderId="0" xfId="1" applyFill="1"/>
    <xf numFmtId="0" fontId="11" fillId="0" borderId="0" xfId="6" quotePrefix="1" applyFill="1" applyAlignment="1">
      <alignment horizontal="right" vertical="top"/>
    </xf>
    <xf numFmtId="0" fontId="43" fillId="0" borderId="0" xfId="2" applyFont="1" applyFill="1" applyAlignment="1">
      <alignment horizontal="justify" vertical="top" wrapText="1"/>
    </xf>
    <xf numFmtId="165" fontId="0" fillId="0" borderId="0" xfId="0" applyNumberFormat="1" applyFill="1"/>
    <xf numFmtId="165" fontId="0" fillId="0" borderId="0" xfId="0" applyNumberFormat="1"/>
    <xf numFmtId="0" fontId="11" fillId="0" borderId="0" xfId="6"/>
    <xf numFmtId="0" fontId="15" fillId="0" borderId="0" xfId="6" applyFont="1" applyAlignment="1">
      <alignment horizontal="right" vertical="top"/>
    </xf>
    <xf numFmtId="0" fontId="28" fillId="0" borderId="0" xfId="6" applyFont="1" applyAlignment="1">
      <alignment horizontal="right" vertical="top"/>
    </xf>
    <xf numFmtId="0" fontId="29" fillId="0" borderId="0" xfId="6" applyFont="1" applyAlignment="1">
      <alignment horizontal="right" vertical="top"/>
    </xf>
    <xf numFmtId="0" fontId="13" fillId="0" borderId="0" xfId="6" applyFont="1" applyAlignment="1">
      <alignment horizontal="right" vertical="top"/>
    </xf>
    <xf numFmtId="0" fontId="93" fillId="0" borderId="0" xfId="0" applyFont="1"/>
    <xf numFmtId="0" fontId="11" fillId="0" borderId="0" xfId="6" quotePrefix="1" applyAlignment="1">
      <alignment horizontal="justify" vertical="justify" wrapText="1"/>
    </xf>
    <xf numFmtId="0" fontId="0" fillId="3" borderId="0" xfId="0" quotePrefix="1" applyFill="1"/>
    <xf numFmtId="165" fontId="0" fillId="3" borderId="0" xfId="0" quotePrefix="1" applyNumberFormat="1" applyFill="1"/>
    <xf numFmtId="0" fontId="11" fillId="3" borderId="0" xfId="6" applyFill="1"/>
    <xf numFmtId="2" fontId="24" fillId="0" borderId="0" xfId="1" applyNumberFormat="1" applyFont="1" applyAlignment="1" applyProtection="1">
      <alignment horizontal="left" vertical="center"/>
      <protection hidden="1"/>
    </xf>
    <xf numFmtId="0" fontId="13" fillId="0" borderId="0" xfId="6" applyFont="1" applyFill="1" applyAlignment="1">
      <alignment horizontal="right" vertical="top"/>
    </xf>
    <xf numFmtId="0" fontId="13" fillId="0" borderId="0" xfId="2" applyFont="1" applyFill="1" applyAlignment="1">
      <alignment horizontal="right"/>
    </xf>
    <xf numFmtId="0" fontId="13" fillId="0" borderId="3" xfId="2" applyFont="1" applyFill="1" applyBorder="1" applyAlignment="1">
      <alignment horizontal="right"/>
    </xf>
    <xf numFmtId="0" fontId="26" fillId="0" borderId="0" xfId="2" applyFont="1" applyFill="1" applyAlignment="1">
      <alignment horizontal="right"/>
    </xf>
    <xf numFmtId="0" fontId="49" fillId="0" borderId="0" xfId="0" applyFont="1" applyFill="1" applyAlignment="1">
      <alignment horizontal="right"/>
    </xf>
    <xf numFmtId="0" fontId="26" fillId="0" borderId="0" xfId="6" applyFont="1" applyFill="1" applyAlignment="1">
      <alignment horizontal="right"/>
    </xf>
    <xf numFmtId="0" fontId="26" fillId="0" borderId="0" xfId="6" applyFont="1" applyAlignment="1">
      <alignment horizontal="right"/>
    </xf>
    <xf numFmtId="0" fontId="11" fillId="0" borderId="0" xfId="2" applyFont="1" applyFill="1" applyAlignment="1">
      <alignment horizontal="right"/>
    </xf>
    <xf numFmtId="0" fontId="11" fillId="0" borderId="0" xfId="6" applyFill="1" applyAlignment="1">
      <alignment horizontal="right"/>
    </xf>
    <xf numFmtId="0" fontId="0" fillId="0" borderId="0" xfId="0" applyAlignment="1">
      <alignment horizontal="right"/>
    </xf>
    <xf numFmtId="44" fontId="32" fillId="0" borderId="0" xfId="39" applyFont="1" applyAlignment="1">
      <alignment horizontal="right" vertical="top"/>
    </xf>
    <xf numFmtId="44" fontId="32" fillId="0" borderId="2" xfId="39" applyFont="1" applyBorder="1" applyAlignment="1">
      <alignment horizontal="right" vertical="top"/>
    </xf>
    <xf numFmtId="44" fontId="18" fillId="0" borderId="0" xfId="39" applyFont="1" applyAlignment="1">
      <alignment vertical="top"/>
    </xf>
    <xf numFmtId="44" fontId="15" fillId="0" borderId="0" xfId="39" applyFont="1" applyAlignment="1">
      <alignment horizontal="center"/>
    </xf>
    <xf numFmtId="44" fontId="13" fillId="0" borderId="0" xfId="39" applyFont="1" applyProtection="1">
      <protection locked="0"/>
    </xf>
    <xf numFmtId="44" fontId="16" fillId="0" borderId="0" xfId="39" applyFont="1" applyFill="1" applyProtection="1">
      <protection locked="0"/>
    </xf>
    <xf numFmtId="44" fontId="13" fillId="0" borderId="0" xfId="39" applyFont="1" applyFill="1"/>
    <xf numFmtId="44" fontId="13" fillId="0" borderId="3" xfId="39" applyFont="1" applyFill="1" applyBorder="1" applyAlignment="1" applyProtection="1">
      <alignment horizontal="right"/>
      <protection locked="0"/>
    </xf>
    <xf numFmtId="44" fontId="13" fillId="0" borderId="3" xfId="39" applyFont="1" applyFill="1" applyBorder="1"/>
    <xf numFmtId="44" fontId="13" fillId="0" borderId="0" xfId="39" applyFont="1" applyFill="1" applyAlignment="1" applyProtection="1">
      <alignment horizontal="right"/>
      <protection locked="0"/>
    </xf>
    <xf numFmtId="44" fontId="28" fillId="0" borderId="0" xfId="39" applyFont="1"/>
    <xf numFmtId="44" fontId="26" fillId="0" borderId="0" xfId="39" applyFont="1" applyProtection="1">
      <protection locked="0"/>
    </xf>
    <xf numFmtId="44" fontId="29" fillId="0" borderId="0" xfId="39" applyFont="1" applyAlignment="1" applyProtection="1">
      <alignment horizontal="right" vertical="top"/>
      <protection locked="0"/>
    </xf>
    <xf numFmtId="44" fontId="26" fillId="0" borderId="0" xfId="39" applyFont="1" applyFill="1" applyProtection="1">
      <protection locked="0"/>
    </xf>
    <xf numFmtId="44" fontId="26" fillId="0" borderId="0" xfId="39" applyFont="1" applyFill="1" applyAlignment="1" applyProtection="1">
      <alignment vertical="top"/>
      <protection locked="0"/>
    </xf>
    <xf numFmtId="44" fontId="29" fillId="0" borderId="0" xfId="39" applyFont="1" applyFill="1" applyAlignment="1">
      <alignment horizontal="center" vertical="top"/>
    </xf>
    <xf numFmtId="44" fontId="11" fillId="0" borderId="0" xfId="39" applyFont="1" applyFill="1"/>
    <xf numFmtId="44" fontId="26" fillId="0" borderId="0" xfId="39" applyFont="1" applyFill="1" applyBorder="1"/>
    <xf numFmtId="44" fontId="26" fillId="0" borderId="0" xfId="39" applyFont="1" applyFill="1" applyAlignment="1">
      <alignment vertical="top"/>
    </xf>
    <xf numFmtId="0" fontId="11" fillId="0" borderId="0" xfId="1" applyAlignment="1">
      <alignment horizontal="right"/>
    </xf>
    <xf numFmtId="2" fontId="24" fillId="0" borderId="0" xfId="1" applyNumberFormat="1" applyFont="1" applyAlignment="1" applyProtection="1">
      <alignment horizontal="right" vertical="top"/>
      <protection hidden="1"/>
    </xf>
    <xf numFmtId="2" fontId="24" fillId="0" borderId="0" xfId="1" applyNumberFormat="1" applyFont="1" applyAlignment="1">
      <alignment horizontal="right" wrapText="1"/>
    </xf>
    <xf numFmtId="0" fontId="24" fillId="0" borderId="0" xfId="9" applyFont="1" applyAlignment="1">
      <alignment horizontal="right"/>
    </xf>
    <xf numFmtId="0" fontId="11" fillId="0" borderId="0" xfId="9" applyAlignment="1">
      <alignment horizontal="right"/>
    </xf>
    <xf numFmtId="0" fontId="58" fillId="0" borderId="0" xfId="1" applyFont="1" applyAlignment="1">
      <alignment horizontal="right"/>
    </xf>
    <xf numFmtId="2" fontId="60" fillId="0" borderId="0" xfId="9" applyNumberFormat="1" applyFont="1" applyAlignment="1">
      <alignment horizontal="right" vertical="center"/>
    </xf>
    <xf numFmtId="0" fontId="60" fillId="0" borderId="0" xfId="9" applyFont="1" applyAlignment="1">
      <alignment horizontal="right"/>
    </xf>
    <xf numFmtId="0" fontId="60" fillId="0" borderId="0" xfId="9" applyFont="1" applyAlignment="1">
      <alignment horizontal="right" vertical="top" wrapText="1"/>
    </xf>
    <xf numFmtId="0" fontId="60" fillId="0" borderId="0" xfId="9" applyFont="1" applyAlignment="1">
      <alignment horizontal="right" wrapText="1"/>
    </xf>
    <xf numFmtId="0" fontId="65" fillId="0" borderId="0" xfId="26" applyFont="1" applyAlignment="1">
      <alignment horizontal="right"/>
    </xf>
    <xf numFmtId="0" fontId="62" fillId="0" borderId="0" xfId="9" applyFont="1" applyAlignment="1">
      <alignment horizontal="right" vertical="top" wrapText="1"/>
    </xf>
    <xf numFmtId="49" fontId="62" fillId="0" borderId="0" xfId="9" applyNumberFormat="1" applyFont="1" applyAlignment="1">
      <alignment horizontal="right" vertical="top" wrapText="1"/>
    </xf>
    <xf numFmtId="0" fontId="62" fillId="0" borderId="7" xfId="9" applyFont="1" applyBorder="1" applyAlignment="1">
      <alignment horizontal="right" vertical="top" wrapText="1"/>
    </xf>
    <xf numFmtId="2" fontId="60" fillId="0" borderId="0" xfId="9" applyNumberFormat="1" applyFont="1" applyAlignment="1">
      <alignment horizontal="right" vertical="top"/>
    </xf>
    <xf numFmtId="49" fontId="11" fillId="0" borderId="0" xfId="9" applyNumberFormat="1" applyAlignment="1">
      <alignment horizontal="right" vertical="top" wrapText="1"/>
    </xf>
    <xf numFmtId="49" fontId="60" fillId="0" borderId="0" xfId="9" applyNumberFormat="1" applyFont="1" applyAlignment="1">
      <alignment horizontal="right" vertical="top"/>
    </xf>
    <xf numFmtId="49" fontId="41" fillId="0" borderId="0" xfId="9" applyNumberFormat="1" applyFont="1" applyAlignment="1">
      <alignment horizontal="right" vertical="top" wrapText="1"/>
    </xf>
    <xf numFmtId="49" fontId="36" fillId="0" borderId="0" xfId="9" applyNumberFormat="1" applyFont="1" applyAlignment="1">
      <alignment horizontal="right" vertical="top" wrapText="1"/>
    </xf>
    <xf numFmtId="2" fontId="60" fillId="0" borderId="8" xfId="9" applyNumberFormat="1" applyFont="1" applyBorder="1" applyAlignment="1">
      <alignment horizontal="right" vertical="top"/>
    </xf>
    <xf numFmtId="169" fontId="62" fillId="0" borderId="0" xfId="9" applyNumberFormat="1" applyFont="1" applyAlignment="1">
      <alignment horizontal="right" vertical="top" wrapText="1"/>
    </xf>
    <xf numFmtId="49" fontId="62" fillId="0" borderId="0" xfId="30" applyNumberFormat="1" applyFont="1" applyAlignment="1">
      <alignment horizontal="right" vertical="top" wrapText="1"/>
    </xf>
    <xf numFmtId="0" fontId="61" fillId="0" borderId="0" xfId="30" applyFont="1" applyAlignment="1">
      <alignment horizontal="right" vertical="top" wrapText="1"/>
    </xf>
    <xf numFmtId="49" fontId="62" fillId="0" borderId="0" xfId="32" applyNumberFormat="1" applyFont="1" applyAlignment="1">
      <alignment horizontal="right" vertical="top" wrapText="1"/>
    </xf>
    <xf numFmtId="49" fontId="62" fillId="0" borderId="0" xfId="9" applyNumberFormat="1" applyFont="1" applyAlignment="1">
      <alignment horizontal="right"/>
    </xf>
    <xf numFmtId="0" fontId="62" fillId="0" borderId="0" xfId="9" applyFont="1" applyAlignment="1">
      <alignment horizontal="right"/>
    </xf>
    <xf numFmtId="0" fontId="61" fillId="0" borderId="7" xfId="9" applyFont="1" applyBorder="1" applyAlignment="1">
      <alignment horizontal="right" vertical="top" wrapText="1"/>
    </xf>
    <xf numFmtId="49" fontId="62" fillId="0" borderId="0" xfId="9" applyNumberFormat="1" applyFont="1" applyAlignment="1">
      <alignment horizontal="right" wrapText="1"/>
    </xf>
    <xf numFmtId="49" fontId="11" fillId="0" borderId="0" xfId="32" applyNumberFormat="1" applyAlignment="1">
      <alignment horizontal="right" vertical="top" wrapText="1"/>
    </xf>
    <xf numFmtId="2" fontId="11" fillId="0" borderId="0" xfId="1" applyNumberFormat="1" applyFont="1" applyAlignment="1">
      <alignment horizontal="right" wrapText="1"/>
    </xf>
    <xf numFmtId="2" fontId="11" fillId="0" borderId="0" xfId="1" applyNumberFormat="1" applyFont="1" applyAlignment="1">
      <alignment wrapText="1"/>
    </xf>
    <xf numFmtId="0" fontId="3" fillId="0" borderId="0" xfId="0" applyFont="1"/>
    <xf numFmtId="0" fontId="11" fillId="0" borderId="0" xfId="1" applyFont="1"/>
    <xf numFmtId="0" fontId="57" fillId="0" borderId="0" xfId="9" applyFont="1" applyAlignment="1">
      <alignment horizontal="right" wrapText="1"/>
    </xf>
    <xf numFmtId="0" fontId="57" fillId="0" borderId="0" xfId="9" applyFont="1" applyAlignment="1">
      <alignment vertical="top" wrapText="1"/>
    </xf>
    <xf numFmtId="0" fontId="24" fillId="0" borderId="0" xfId="1" applyFont="1"/>
    <xf numFmtId="0" fontId="57" fillId="0" borderId="0" xfId="9" applyFont="1" applyAlignment="1">
      <alignment horizontal="right" vertical="top" wrapText="1"/>
    </xf>
    <xf numFmtId="0" fontId="57" fillId="0" borderId="0" xfId="9" applyFont="1" applyAlignment="1">
      <alignment horizontal="left" vertical="top" wrapText="1"/>
    </xf>
    <xf numFmtId="0" fontId="62" fillId="0" borderId="0" xfId="9" applyFont="1" applyBorder="1" applyAlignment="1">
      <alignment horizontal="justify" vertical="top" wrapText="1"/>
    </xf>
    <xf numFmtId="0" fontId="62" fillId="0" borderId="0" xfId="9" applyFont="1" applyBorder="1" applyAlignment="1">
      <alignment horizontal="right" vertical="top" wrapText="1"/>
    </xf>
    <xf numFmtId="2" fontId="60" fillId="0" borderId="0" xfId="9" applyNumberFormat="1" applyFont="1" applyBorder="1" applyAlignment="1">
      <alignment horizontal="right" vertical="top"/>
    </xf>
    <xf numFmtId="2" fontId="60" fillId="0" borderId="4" xfId="9" applyNumberFormat="1" applyFont="1" applyBorder="1" applyAlignment="1">
      <alignment horizontal="justify" vertical="top"/>
    </xf>
    <xf numFmtId="0" fontId="0" fillId="0" borderId="0" xfId="0" applyBorder="1"/>
    <xf numFmtId="44" fontId="11" fillId="0" borderId="0" xfId="39" applyFont="1" applyAlignment="1" applyProtection="1">
      <alignment horizontal="right" wrapText="1"/>
      <protection locked="0"/>
    </xf>
    <xf numFmtId="0" fontId="57" fillId="0" borderId="0" xfId="9" applyFont="1" applyAlignment="1">
      <alignment horizontal="justify" vertical="top" wrapText="1"/>
    </xf>
    <xf numFmtId="44" fontId="34" fillId="0" borderId="0" xfId="39" applyFont="1" applyAlignment="1">
      <alignment vertical="top"/>
    </xf>
    <xf numFmtId="44" fontId="33" fillId="0" borderId="2" xfId="39" applyFont="1" applyBorder="1" applyAlignment="1">
      <alignment vertical="top"/>
    </xf>
    <xf numFmtId="44" fontId="24" fillId="0" borderId="0" xfId="39" applyFont="1" applyAlignment="1" applyProtection="1">
      <alignment horizontal="left" vertical="center"/>
      <protection hidden="1"/>
    </xf>
    <xf numFmtId="44" fontId="24" fillId="0" borderId="0" xfId="39" applyFont="1" applyAlignment="1">
      <alignment horizontal="right"/>
    </xf>
    <xf numFmtId="44" fontId="11" fillId="0" borderId="0" xfId="39" applyFont="1" applyAlignment="1">
      <alignment horizontal="right" wrapText="1"/>
    </xf>
    <xf numFmtId="44" fontId="11" fillId="0" borderId="0" xfId="39" applyFont="1" applyAlignment="1">
      <alignment horizontal="right" vertical="top"/>
    </xf>
    <xf numFmtId="44" fontId="11" fillId="0" borderId="0" xfId="39" applyFont="1" applyAlignment="1">
      <alignment wrapText="1" readingOrder="1"/>
    </xf>
    <xf numFmtId="44" fontId="11" fillId="0" borderId="0" xfId="39" applyFont="1" applyAlignment="1">
      <alignment horizontal="right" wrapText="1" readingOrder="1"/>
    </xf>
    <xf numFmtId="44" fontId="60" fillId="0" borderId="0" xfId="39" applyFont="1" applyAlignment="1">
      <alignment horizontal="left"/>
    </xf>
    <xf numFmtId="44" fontId="60" fillId="0" borderId="0" xfId="39" applyFont="1"/>
    <xf numFmtId="44" fontId="60" fillId="0" borderId="0" xfId="39" applyFont="1" applyAlignment="1">
      <alignment horizontal="justify" wrapText="1"/>
    </xf>
    <xf numFmtId="44" fontId="62" fillId="0" borderId="0" xfId="39" applyFont="1" applyAlignment="1">
      <alignment horizontal="justify" vertical="top" wrapText="1"/>
    </xf>
    <xf numFmtId="44" fontId="57" fillId="0" borderId="0" xfId="39" applyFont="1" applyProtection="1">
      <protection locked="0"/>
    </xf>
    <xf numFmtId="44" fontId="62" fillId="0" borderId="0" xfId="39" applyFont="1" applyFill="1" applyBorder="1" applyAlignment="1" applyProtection="1">
      <alignment horizontal="right" shrinkToFit="1"/>
      <protection locked="0"/>
    </xf>
    <xf numFmtId="44" fontId="24" fillId="0" borderId="0" xfId="39" applyFont="1" applyAlignment="1" applyProtection="1">
      <alignment horizontal="right"/>
      <protection locked="0"/>
    </xf>
    <xf numFmtId="44" fontId="62" fillId="0" borderId="0" xfId="39" applyFont="1" applyFill="1" applyBorder="1" applyAlignment="1" applyProtection="1">
      <alignment horizontal="right" vertical="center" shrinkToFit="1"/>
      <protection locked="0"/>
    </xf>
    <xf numFmtId="44" fontId="62" fillId="0" borderId="4" xfId="39" applyFont="1" applyBorder="1" applyAlignment="1" applyProtection="1">
      <alignment horizontal="right"/>
      <protection locked="0"/>
    </xf>
    <xf numFmtId="44" fontId="62" fillId="0" borderId="0" xfId="39" applyFont="1" applyAlignment="1" applyProtection="1">
      <alignment horizontal="right"/>
      <protection locked="0"/>
    </xf>
    <xf numFmtId="44" fontId="62" fillId="0" borderId="0" xfId="39" applyFont="1"/>
    <xf numFmtId="44" fontId="11" fillId="0" borderId="0" xfId="39" applyFont="1" applyFill="1" applyBorder="1" applyAlignment="1" applyProtection="1">
      <alignment horizontal="center" shrinkToFit="1"/>
    </xf>
    <xf numFmtId="44" fontId="11" fillId="0" borderId="0" xfId="39" applyFont="1" applyAlignment="1">
      <alignment vertical="center" wrapText="1"/>
    </xf>
    <xf numFmtId="44" fontId="62" fillId="0" borderId="0" xfId="39" applyFont="1" applyAlignment="1" applyProtection="1">
      <alignment horizontal="right" wrapText="1"/>
      <protection locked="0"/>
    </xf>
    <xf numFmtId="44" fontId="11" fillId="0" borderId="0" xfId="39" applyFont="1" applyAlignment="1">
      <alignment wrapText="1"/>
    </xf>
    <xf numFmtId="44" fontId="11" fillId="0" borderId="0" xfId="39" applyFont="1" applyAlignment="1" applyProtection="1">
      <alignment wrapText="1"/>
      <protection locked="0"/>
    </xf>
    <xf numFmtId="44" fontId="62" fillId="0" borderId="0" xfId="39" applyFont="1" applyAlignment="1">
      <alignment horizontal="right" wrapText="1"/>
    </xf>
    <xf numFmtId="44" fontId="60" fillId="0" borderId="0" xfId="39" applyFont="1" applyProtection="1">
      <protection locked="0"/>
    </xf>
    <xf numFmtId="44" fontId="41" fillId="0" borderId="0" xfId="39" applyFont="1" applyAlignment="1" applyProtection="1">
      <alignment horizontal="right" wrapText="1"/>
      <protection locked="0"/>
    </xf>
    <xf numFmtId="44" fontId="36" fillId="0" borderId="0" xfId="39" applyFont="1" applyAlignment="1" applyProtection="1">
      <alignment horizontal="right" wrapText="1"/>
      <protection locked="0"/>
    </xf>
    <xf numFmtId="44" fontId="36" fillId="0" borderId="0" xfId="39" applyFont="1" applyAlignment="1">
      <alignment horizontal="right"/>
    </xf>
    <xf numFmtId="44" fontId="11" fillId="0" borderId="0" xfId="39" applyFont="1" applyAlignment="1">
      <alignment horizontal="justify" wrapText="1"/>
    </xf>
    <xf numFmtId="44" fontId="11" fillId="0" borderId="0" xfId="39" applyFont="1" applyAlignment="1">
      <alignment horizontal="left" vertical="top" wrapText="1"/>
    </xf>
    <xf numFmtId="44" fontId="11" fillId="0" borderId="0" xfId="39" applyFont="1" applyAlignment="1">
      <alignment vertical="top" wrapText="1"/>
    </xf>
    <xf numFmtId="2" fontId="34" fillId="0" borderId="0" xfId="9" applyNumberFormat="1" applyFont="1" applyAlignment="1">
      <alignment horizontal="left" vertical="top"/>
    </xf>
    <xf numFmtId="2" fontId="34" fillId="0" borderId="2" xfId="9" applyNumberFormat="1" applyFont="1" applyBorder="1" applyAlignment="1">
      <alignment horizontal="left" vertical="top"/>
    </xf>
    <xf numFmtId="2" fontId="13" fillId="0" borderId="0" xfId="24" applyNumberFormat="1" applyFont="1" applyAlignment="1">
      <alignment horizontal="right"/>
    </xf>
    <xf numFmtId="2" fontId="18" fillId="0" borderId="0" xfId="24" applyNumberFormat="1" applyFont="1" applyAlignment="1">
      <alignment vertical="top"/>
    </xf>
    <xf numFmtId="2" fontId="15" fillId="0" borderId="0" xfId="24" applyNumberFormat="1" applyFont="1" applyAlignment="1">
      <alignment horizontal="center"/>
    </xf>
    <xf numFmtId="2" fontId="21" fillId="0" borderId="0" xfId="24" applyNumberFormat="1" applyFont="1" applyAlignment="1">
      <alignment horizontal="right"/>
    </xf>
    <xf numFmtId="2" fontId="11" fillId="0" borderId="0" xfId="1" applyNumberFormat="1" applyFont="1"/>
    <xf numFmtId="2" fontId="24" fillId="0" borderId="0" xfId="9" applyNumberFormat="1" applyFont="1"/>
    <xf numFmtId="2" fontId="13" fillId="0" borderId="3" xfId="2" applyNumberFormat="1" applyFont="1" applyFill="1" applyBorder="1" applyAlignment="1">
      <alignment horizontal="right"/>
    </xf>
    <xf numFmtId="2" fontId="61" fillId="0" borderId="0" xfId="9" applyNumberFormat="1" applyFont="1" applyAlignment="1">
      <alignment horizontal="left"/>
    </xf>
    <xf numFmtId="2" fontId="60" fillId="0" borderId="0" xfId="9" applyNumberFormat="1" applyFont="1" applyAlignment="1">
      <alignment horizontal="left"/>
    </xf>
    <xf numFmtId="2" fontId="60" fillId="0" borderId="0" xfId="9" applyNumberFormat="1" applyFont="1" applyAlignment="1">
      <alignment horizontal="justify" wrapText="1"/>
    </xf>
    <xf numFmtId="2" fontId="57" fillId="0" borderId="0" xfId="9" applyNumberFormat="1" applyFont="1" applyAlignment="1">
      <alignment wrapText="1"/>
    </xf>
    <xf numFmtId="2" fontId="66" fillId="0" borderId="0" xfId="27" applyNumberFormat="1" applyFont="1" applyFill="1" applyBorder="1" applyAlignment="1" applyProtection="1">
      <alignment horizontal="right"/>
    </xf>
    <xf numFmtId="2" fontId="24" fillId="0" borderId="0" xfId="9" applyNumberFormat="1" applyFont="1" applyAlignment="1">
      <alignment wrapText="1"/>
    </xf>
    <xf numFmtId="2" fontId="62" fillId="0" borderId="0" xfId="9" applyNumberFormat="1" applyFont="1" applyBorder="1" applyAlignment="1">
      <alignment horizontal="right" wrapText="1"/>
    </xf>
    <xf numFmtId="2" fontId="62" fillId="0" borderId="4" xfId="9" applyNumberFormat="1" applyFont="1" applyBorder="1" applyAlignment="1">
      <alignment wrapText="1"/>
    </xf>
    <xf numFmtId="2" fontId="62" fillId="0" borderId="0" xfId="9" applyNumberFormat="1" applyFont="1" applyAlignment="1">
      <alignment horizontal="right" wrapText="1"/>
    </xf>
    <xf numFmtId="2" fontId="60" fillId="0" borderId="0" xfId="9" applyNumberFormat="1" applyFont="1" applyAlignment="1">
      <alignment wrapText="1"/>
    </xf>
    <xf numFmtId="2" fontId="36" fillId="0" borderId="0" xfId="9" applyNumberFormat="1" applyFont="1"/>
    <xf numFmtId="2" fontId="62" fillId="0" borderId="0" xfId="30" applyNumberFormat="1" applyFont="1" applyAlignment="1">
      <alignment wrapText="1"/>
    </xf>
    <xf numFmtId="2" fontId="62" fillId="0" borderId="7" xfId="9" applyNumberFormat="1" applyFont="1" applyBorder="1"/>
    <xf numFmtId="2" fontId="11" fillId="0" borderId="0" xfId="9" applyNumberFormat="1" applyAlignment="1">
      <alignment vertical="top" wrapText="1"/>
    </xf>
    <xf numFmtId="2" fontId="41" fillId="0" borderId="0" xfId="9" applyNumberFormat="1" applyFont="1" applyAlignment="1">
      <alignment vertical="top" wrapText="1"/>
    </xf>
    <xf numFmtId="2" fontId="11" fillId="0" borderId="0" xfId="9" applyNumberFormat="1" applyAlignment="1">
      <alignment horizontal="justify" wrapText="1"/>
    </xf>
    <xf numFmtId="2" fontId="11" fillId="0" borderId="0" xfId="9" applyNumberFormat="1" applyAlignment="1">
      <alignment horizontal="left" vertical="top" wrapText="1"/>
    </xf>
    <xf numFmtId="2" fontId="62" fillId="0" borderId="0" xfId="9" applyNumberFormat="1" applyFont="1" applyAlignment="1">
      <alignment horizontal="justify" wrapText="1"/>
    </xf>
    <xf numFmtId="2" fontId="62" fillId="0" borderId="0" xfId="32" applyNumberFormat="1" applyFont="1" applyAlignment="1">
      <alignment wrapText="1"/>
    </xf>
    <xf numFmtId="2" fontId="62" fillId="0" borderId="0" xfId="9" applyNumberFormat="1" applyFont="1" applyAlignment="1">
      <alignment horizontal="justify"/>
    </xf>
    <xf numFmtId="2" fontId="62" fillId="0" borderId="0" xfId="32" applyNumberFormat="1" applyFont="1" applyAlignment="1">
      <alignment horizontal="right" wrapText="1"/>
    </xf>
    <xf numFmtId="0" fontId="66" fillId="0" borderId="0" xfId="26" applyFont="1" applyBorder="1" applyAlignment="1">
      <alignment horizontal="justify" vertical="top" wrapText="1"/>
    </xf>
    <xf numFmtId="49" fontId="65" fillId="0" borderId="0" xfId="26" applyNumberFormat="1" applyFont="1" applyBorder="1" applyAlignment="1">
      <alignment horizontal="right"/>
    </xf>
    <xf numFmtId="2" fontId="97" fillId="0" borderId="0" xfId="27" applyNumberFormat="1" applyFont="1" applyFill="1" applyBorder="1" applyAlignment="1" applyProtection="1">
      <alignment horizontal="right"/>
    </xf>
    <xf numFmtId="44" fontId="24" fillId="0" borderId="0" xfId="39" applyFont="1" applyFill="1" applyBorder="1" applyAlignment="1" applyProtection="1">
      <alignment horizontal="right" shrinkToFit="1"/>
      <protection locked="0"/>
    </xf>
    <xf numFmtId="0" fontId="70" fillId="0" borderId="0" xfId="26" applyFont="1" applyBorder="1" applyAlignment="1">
      <alignment horizontal="justify" vertical="top" wrapText="1"/>
    </xf>
    <xf numFmtId="2" fontId="70" fillId="0" borderId="0" xfId="27" applyNumberFormat="1" applyFont="1" applyFill="1" applyBorder="1" applyAlignment="1" applyProtection="1">
      <alignment horizontal="right"/>
    </xf>
    <xf numFmtId="44" fontId="71" fillId="0" borderId="0" xfId="39" applyFont="1" applyFill="1" applyBorder="1" applyAlignment="1" applyProtection="1">
      <alignment horizontal="right" shrinkToFit="1"/>
      <protection locked="0"/>
    </xf>
    <xf numFmtId="0" fontId="69" fillId="0" borderId="0" xfId="26" applyFont="1" applyBorder="1" applyAlignment="1">
      <alignment horizontal="right"/>
    </xf>
    <xf numFmtId="44" fontId="11" fillId="0" borderId="10" xfId="39" applyFont="1" applyBorder="1" applyAlignment="1">
      <alignment horizontal="right" wrapText="1"/>
    </xf>
    <xf numFmtId="44" fontId="11" fillId="0" borderId="4" xfId="39" applyFont="1" applyBorder="1" applyAlignment="1">
      <alignment horizontal="right" wrapText="1"/>
    </xf>
    <xf numFmtId="2" fontId="62" fillId="0" borderId="0" xfId="9" applyNumberFormat="1" applyFont="1" applyBorder="1" applyAlignment="1">
      <alignment vertical="top" wrapText="1"/>
    </xf>
    <xf numFmtId="0" fontId="32" fillId="0" borderId="1" xfId="9" applyFont="1" applyBorder="1" applyAlignment="1">
      <alignment horizontal="right" vertical="top"/>
    </xf>
    <xf numFmtId="0" fontId="13" fillId="0" borderId="0" xfId="24" applyFont="1" applyAlignment="1">
      <alignment horizontal="right"/>
    </xf>
    <xf numFmtId="0" fontId="18" fillId="0" borderId="0" xfId="24" applyFont="1" applyAlignment="1">
      <alignment horizontal="right" vertical="top"/>
    </xf>
    <xf numFmtId="0" fontId="15" fillId="0" borderId="0" xfId="24" applyFont="1" applyAlignment="1">
      <alignment horizontal="right"/>
    </xf>
    <xf numFmtId="2" fontId="24" fillId="0" borderId="0" xfId="1" applyNumberFormat="1" applyFont="1" applyAlignment="1" applyProtection="1">
      <alignment horizontal="right" vertical="center"/>
      <protection hidden="1"/>
    </xf>
    <xf numFmtId="2" fontId="57" fillId="0" borderId="0" xfId="1" applyNumberFormat="1" applyFont="1" applyAlignment="1">
      <alignment horizontal="right" wrapText="1"/>
    </xf>
    <xf numFmtId="0" fontId="11" fillId="0" borderId="0" xfId="1" applyAlignment="1">
      <alignment horizontal="right" vertical="top" wrapText="1" readingOrder="1"/>
    </xf>
    <xf numFmtId="49" fontId="60" fillId="0" borderId="0" xfId="9" applyNumberFormat="1" applyFont="1" applyAlignment="1">
      <alignment horizontal="right" wrapText="1"/>
    </xf>
    <xf numFmtId="0" fontId="57" fillId="0" borderId="0" xfId="9" applyFont="1" applyAlignment="1">
      <alignment horizontal="right"/>
    </xf>
    <xf numFmtId="0" fontId="96" fillId="0" borderId="0" xfId="9" applyFont="1" applyAlignment="1">
      <alignment horizontal="right" wrapText="1"/>
    </xf>
    <xf numFmtId="0" fontId="62" fillId="0" borderId="0" xfId="9" applyFont="1" applyAlignment="1">
      <alignment horizontal="right" vertical="center" wrapText="1"/>
    </xf>
    <xf numFmtId="0" fontId="60" fillId="0" borderId="0" xfId="9" applyFont="1" applyBorder="1" applyAlignment="1">
      <alignment horizontal="right"/>
    </xf>
    <xf numFmtId="0" fontId="62" fillId="0" borderId="4" xfId="9" applyFont="1" applyBorder="1" applyAlignment="1">
      <alignment horizontal="right" wrapText="1"/>
    </xf>
    <xf numFmtId="0" fontId="67" fillId="0" borderId="0" xfId="9" applyFont="1" applyAlignment="1">
      <alignment horizontal="right" wrapText="1"/>
    </xf>
    <xf numFmtId="40" fontId="60" fillId="0" borderId="0" xfId="9" applyNumberFormat="1" applyFont="1" applyAlignment="1">
      <alignment horizontal="right"/>
    </xf>
    <xf numFmtId="0" fontId="11" fillId="0" borderId="0" xfId="9" applyAlignment="1">
      <alignment horizontal="right" vertical="center" wrapText="1"/>
    </xf>
    <xf numFmtId="0" fontId="71" fillId="0" borderId="0" xfId="9" applyFont="1" applyBorder="1" applyAlignment="1">
      <alignment horizontal="right"/>
    </xf>
    <xf numFmtId="0" fontId="41" fillId="0" borderId="0" xfId="9" applyFont="1" applyAlignment="1">
      <alignment horizontal="right" wrapText="1"/>
    </xf>
    <xf numFmtId="0" fontId="36" fillId="0" borderId="0" xfId="9" applyFont="1" applyAlignment="1">
      <alignment horizontal="right" wrapText="1"/>
    </xf>
    <xf numFmtId="0" fontId="62" fillId="0" borderId="0" xfId="30" applyFont="1" applyAlignment="1">
      <alignment horizontal="right" wrapText="1"/>
    </xf>
    <xf numFmtId="0" fontId="62" fillId="0" borderId="7" xfId="30" applyFont="1" applyBorder="1" applyAlignment="1">
      <alignment horizontal="right" wrapText="1"/>
    </xf>
    <xf numFmtId="0" fontId="72" fillId="0" borderId="0" xfId="9" applyFont="1" applyAlignment="1">
      <alignment horizontal="right" wrapText="1"/>
    </xf>
    <xf numFmtId="0" fontId="62" fillId="0" borderId="0" xfId="32" applyFont="1" applyAlignment="1">
      <alignment horizontal="right" vertical="top" wrapText="1"/>
    </xf>
    <xf numFmtId="4" fontId="67" fillId="0" borderId="0" xfId="9" applyNumberFormat="1" applyFont="1" applyAlignment="1">
      <alignment horizontal="right" vertical="top" wrapText="1"/>
    </xf>
    <xf numFmtId="2" fontId="62" fillId="0" borderId="0" xfId="9" applyNumberFormat="1" applyFont="1" applyAlignment="1">
      <alignment horizontal="right" vertical="top" wrapText="1"/>
    </xf>
    <xf numFmtId="0" fontId="62" fillId="0" borderId="0" xfId="9" applyFont="1" applyAlignment="1">
      <alignment horizontal="right" vertical="center"/>
    </xf>
    <xf numFmtId="4" fontId="62" fillId="0" borderId="0" xfId="9" applyNumberFormat="1" applyFont="1" applyAlignment="1">
      <alignment horizontal="right" vertical="top" wrapText="1"/>
    </xf>
    <xf numFmtId="4" fontId="67" fillId="0" borderId="0" xfId="9" applyNumberFormat="1" applyFont="1" applyAlignment="1">
      <alignment horizontal="right" wrapText="1"/>
    </xf>
    <xf numFmtId="0" fontId="36" fillId="0" borderId="0" xfId="32" applyFont="1" applyAlignment="1">
      <alignment horizontal="right" vertical="top" wrapText="1"/>
    </xf>
    <xf numFmtId="0" fontId="11" fillId="0" borderId="0" xfId="32" applyAlignment="1">
      <alignment horizontal="right" vertical="top" wrapText="1"/>
    </xf>
    <xf numFmtId="0" fontId="11" fillId="0" borderId="0" xfId="9" applyAlignment="1">
      <alignment horizontal="right" vertical="top" wrapText="1"/>
    </xf>
    <xf numFmtId="4" fontId="11" fillId="0" borderId="0" xfId="9" applyNumberFormat="1" applyAlignment="1">
      <alignment horizontal="right" vertical="top" wrapText="1"/>
    </xf>
    <xf numFmtId="4" fontId="62" fillId="0" borderId="0" xfId="32" applyNumberFormat="1" applyFont="1" applyAlignment="1">
      <alignment horizontal="right" vertical="top" wrapText="1"/>
    </xf>
    <xf numFmtId="170" fontId="57" fillId="0" borderId="0" xfId="9" applyNumberFormat="1" applyFont="1" applyAlignment="1">
      <alignment horizontal="right" vertical="top" wrapText="1"/>
    </xf>
    <xf numFmtId="2" fontId="62" fillId="0" borderId="0" xfId="9" applyNumberFormat="1" applyFont="1" applyAlignment="1"/>
    <xf numFmtId="2" fontId="57" fillId="0" borderId="0" xfId="9" applyNumberFormat="1" applyFont="1" applyAlignment="1">
      <alignment horizontal="right" vertical="top"/>
    </xf>
    <xf numFmtId="2" fontId="57" fillId="0" borderId="0" xfId="9" applyNumberFormat="1" applyFont="1" applyAlignment="1">
      <alignment horizontal="justify" vertical="top"/>
    </xf>
    <xf numFmtId="0" fontId="24" fillId="0" borderId="0" xfId="9" applyFont="1" applyAlignment="1">
      <alignment horizontal="justify" vertical="top" wrapText="1"/>
    </xf>
    <xf numFmtId="0" fontId="61" fillId="0" borderId="0" xfId="9" applyFont="1" applyAlignment="1">
      <alignment horizontal="right" wrapText="1"/>
    </xf>
    <xf numFmtId="2" fontId="61" fillId="0" borderId="0" xfId="9" applyNumberFormat="1" applyFont="1" applyAlignment="1">
      <alignment wrapText="1"/>
    </xf>
    <xf numFmtId="2" fontId="24" fillId="0" borderId="0" xfId="9" applyNumberFormat="1" applyFont="1" applyAlignment="1">
      <alignment horizontal="right" vertical="top"/>
    </xf>
    <xf numFmtId="2" fontId="24" fillId="0" borderId="0" xfId="9" applyNumberFormat="1" applyFont="1" applyAlignment="1">
      <alignment horizontal="justify" vertical="top"/>
    </xf>
    <xf numFmtId="0" fontId="11" fillId="0" borderId="0" xfId="1" applyAlignment="1">
      <alignment horizontal="right" vertical="top"/>
    </xf>
    <xf numFmtId="44" fontId="11" fillId="0" borderId="0" xfId="39" applyFont="1" applyAlignment="1" applyProtection="1">
      <alignment horizontal="left" vertical="center"/>
      <protection hidden="1"/>
    </xf>
    <xf numFmtId="44" fontId="26" fillId="0" borderId="3" xfId="39" applyFont="1" applyFill="1" applyBorder="1"/>
    <xf numFmtId="44" fontId="63" fillId="0" borderId="0" xfId="39" applyFont="1" applyAlignment="1">
      <alignment horizontal="left" wrapText="1"/>
    </xf>
    <xf numFmtId="44" fontId="11" fillId="0" borderId="0" xfId="39" applyFont="1" applyAlignment="1">
      <alignment horizontal="justify" vertical="top" wrapText="1"/>
    </xf>
    <xf numFmtId="44" fontId="63" fillId="0" borderId="0" xfId="39" applyFont="1"/>
    <xf numFmtId="44" fontId="63" fillId="0" borderId="0" xfId="39" applyFont="1" applyAlignment="1">
      <alignment vertical="center" wrapText="1"/>
    </xf>
    <xf numFmtId="44" fontId="11" fillId="0" borderId="0" xfId="39" applyFont="1" applyBorder="1" applyAlignment="1">
      <alignment horizontal="right" wrapText="1"/>
    </xf>
    <xf numFmtId="44" fontId="98" fillId="0" borderId="0" xfId="39" applyFont="1" applyFill="1" applyBorder="1" applyAlignment="1" applyProtection="1">
      <alignment horizontal="center" shrinkToFit="1"/>
    </xf>
    <xf numFmtId="44" fontId="11" fillId="0" borderId="0" xfId="39" applyFont="1" applyFill="1" applyBorder="1" applyAlignment="1" applyProtection="1">
      <alignment horizontal="center" vertical="center" shrinkToFit="1"/>
    </xf>
    <xf numFmtId="44" fontId="11" fillId="0" borderId="0" xfId="39" applyFont="1" applyBorder="1" applyAlignment="1" applyProtection="1">
      <alignment wrapText="1"/>
      <protection locked="0"/>
    </xf>
    <xf numFmtId="44" fontId="63" fillId="0" borderId="0" xfId="39" applyFont="1" applyAlignment="1">
      <alignment wrapText="1"/>
    </xf>
    <xf numFmtId="44" fontId="63" fillId="0" borderId="7" xfId="39" applyFont="1" applyBorder="1" applyAlignment="1">
      <alignment vertical="center" wrapText="1"/>
    </xf>
    <xf numFmtId="44" fontId="11" fillId="0" borderId="0" xfId="39" applyFont="1" applyAlignment="1"/>
    <xf numFmtId="44" fontId="99" fillId="0" borderId="7" xfId="39" applyFont="1" applyBorder="1" applyAlignment="1" applyProtection="1">
      <alignment wrapText="1"/>
      <protection locked="0"/>
    </xf>
    <xf numFmtId="44" fontId="11" fillId="0" borderId="0" xfId="39" applyFont="1" applyAlignment="1">
      <alignment vertical="center"/>
    </xf>
    <xf numFmtId="44" fontId="11" fillId="0" borderId="7" xfId="39" applyFont="1" applyBorder="1" applyAlignment="1" applyProtection="1">
      <alignment wrapText="1"/>
      <protection locked="0"/>
    </xf>
    <xf numFmtId="44" fontId="100" fillId="0" borderId="0" xfId="39" applyFont="1" applyAlignment="1">
      <alignment vertical="top" wrapText="1"/>
    </xf>
    <xf numFmtId="44" fontId="11" fillId="0" borderId="0" xfId="39" applyFont="1" applyAlignment="1">
      <alignment horizontal="justify"/>
    </xf>
    <xf numFmtId="44" fontId="60" fillId="0" borderId="4" xfId="39" applyFont="1" applyBorder="1" applyAlignment="1">
      <alignment horizontal="justify" vertical="top"/>
    </xf>
    <xf numFmtId="44" fontId="60" fillId="0" borderId="4" xfId="39" applyFont="1" applyBorder="1" applyAlignment="1">
      <alignment horizontal="justify"/>
    </xf>
    <xf numFmtId="0" fontId="61" fillId="0" borderId="0" xfId="30" applyFont="1" applyBorder="1" applyAlignment="1">
      <alignment horizontal="right" vertical="top" wrapText="1"/>
    </xf>
    <xf numFmtId="0" fontId="61" fillId="0" borderId="0" xfId="9" applyFont="1" applyBorder="1" applyAlignment="1">
      <alignment horizontal="right" vertical="top" wrapText="1"/>
    </xf>
    <xf numFmtId="171" fontId="62" fillId="0" borderId="0" xfId="9" applyNumberFormat="1" applyFont="1" applyBorder="1" applyAlignment="1">
      <alignment horizontal="right" vertical="top" wrapText="1"/>
    </xf>
    <xf numFmtId="2" fontId="42" fillId="0" borderId="0" xfId="1" applyNumberFormat="1" applyFont="1"/>
    <xf numFmtId="49" fontId="11" fillId="0" borderId="0" xfId="9" applyNumberFormat="1" applyAlignment="1">
      <alignment horizontal="right" vertical="center" wrapText="1"/>
    </xf>
    <xf numFmtId="49" fontId="62" fillId="0" borderId="0" xfId="9" applyNumberFormat="1" applyFont="1" applyAlignment="1">
      <alignment horizontal="right" vertical="center" wrapText="1"/>
    </xf>
    <xf numFmtId="49" fontId="62" fillId="0" borderId="0" xfId="9" applyNumberFormat="1" applyFont="1" applyAlignment="1">
      <alignment horizontal="right" vertical="center"/>
    </xf>
    <xf numFmtId="0" fontId="11" fillId="0" borderId="0" xfId="1" applyAlignment="1">
      <alignment horizontal="right" vertical="center"/>
    </xf>
    <xf numFmtId="44" fontId="31" fillId="0" borderId="1" xfId="39" applyFont="1" applyBorder="1" applyAlignment="1">
      <alignment horizontal="left" vertical="top" wrapText="1"/>
    </xf>
    <xf numFmtId="44" fontId="31" fillId="0" borderId="0" xfId="39" applyFont="1" applyAlignment="1">
      <alignment horizontal="left" vertical="top" wrapText="1"/>
    </xf>
    <xf numFmtId="44" fontId="15" fillId="0" borderId="0" xfId="39" applyFont="1" applyAlignment="1">
      <alignment horizontal="left" vertical="top" wrapText="1"/>
    </xf>
    <xf numFmtId="44" fontId="62" fillId="0" borderId="0" xfId="39" applyFont="1" applyFill="1" applyAlignment="1" applyProtection="1">
      <alignment wrapText="1"/>
      <protection locked="0"/>
    </xf>
    <xf numFmtId="44" fontId="11" fillId="0" borderId="0" xfId="39" applyFont="1" applyFill="1" applyAlignment="1">
      <alignment horizontal="right"/>
    </xf>
    <xf numFmtId="44" fontId="13" fillId="0" borderId="0" xfId="39" applyFont="1" applyAlignment="1">
      <alignment horizontal="justify" vertical="top" wrapText="1"/>
    </xf>
    <xf numFmtId="0" fontId="32" fillId="0" borderId="1" xfId="1" applyFont="1" applyBorder="1" applyAlignment="1">
      <alignment horizontal="right"/>
    </xf>
    <xf numFmtId="0" fontId="32" fillId="0" borderId="0" xfId="1" applyFont="1" applyAlignment="1">
      <alignment horizontal="right"/>
    </xf>
    <xf numFmtId="0" fontId="32" fillId="0" borderId="2" xfId="1" applyFont="1" applyBorder="1" applyAlignment="1">
      <alignment horizontal="right"/>
    </xf>
    <xf numFmtId="0" fontId="90" fillId="0" borderId="0" xfId="6" applyFont="1" applyAlignment="1">
      <alignment horizontal="right"/>
    </xf>
    <xf numFmtId="0" fontId="28" fillId="0" borderId="0" xfId="6" applyFont="1" applyAlignment="1">
      <alignment horizontal="right"/>
    </xf>
    <xf numFmtId="2" fontId="26" fillId="0" borderId="0" xfId="6" applyNumberFormat="1" applyFont="1" applyAlignment="1">
      <alignment horizontal="right"/>
    </xf>
    <xf numFmtId="2" fontId="15" fillId="0" borderId="0" xfId="1" applyNumberFormat="1" applyFont="1" applyAlignment="1">
      <alignment horizontal="right" wrapText="1"/>
    </xf>
    <xf numFmtId="0" fontId="28" fillId="0" borderId="0" xfId="6" applyFont="1" applyAlignment="1">
      <alignment horizontal="right" wrapText="1"/>
    </xf>
    <xf numFmtId="0" fontId="29" fillId="0" borderId="0" xfId="6" applyFont="1" applyAlignment="1">
      <alignment horizontal="right"/>
    </xf>
    <xf numFmtId="0" fontId="83" fillId="0" borderId="0" xfId="0" applyFont="1" applyAlignment="1">
      <alignment horizontal="right"/>
    </xf>
    <xf numFmtId="0" fontId="0" fillId="0" borderId="0" xfId="0" applyAlignment="1">
      <alignment horizontal="right" wrapText="1"/>
    </xf>
    <xf numFmtId="0" fontId="55" fillId="0" borderId="0" xfId="0" applyFont="1" applyAlignment="1">
      <alignment horizontal="right" wrapText="1"/>
    </xf>
    <xf numFmtId="0" fontId="26" fillId="0" borderId="4" xfId="6" applyFont="1" applyBorder="1" applyAlignment="1">
      <alignment horizontal="right"/>
    </xf>
    <xf numFmtId="43" fontId="24" fillId="0" borderId="0" xfId="0" applyNumberFormat="1" applyFont="1" applyAlignment="1">
      <alignment horizontal="right" wrapText="1"/>
    </xf>
    <xf numFmtId="0" fontId="62" fillId="0" borderId="0" xfId="9" applyFont="1" applyFill="1" applyAlignment="1">
      <alignment horizontal="right" wrapText="1"/>
    </xf>
    <xf numFmtId="2" fontId="62" fillId="0" borderId="0" xfId="9" applyNumberFormat="1" applyFont="1" applyFill="1" applyAlignment="1">
      <alignment horizontal="right" wrapText="1"/>
    </xf>
    <xf numFmtId="0" fontId="101" fillId="0" borderId="0" xfId="1" applyFont="1" applyAlignment="1">
      <alignment horizontal="left" vertical="top"/>
    </xf>
    <xf numFmtId="2" fontId="42" fillId="0" borderId="0" xfId="1" applyNumberFormat="1" applyFont="1" applyAlignment="1">
      <alignment horizontal="left" vertical="top" wrapText="1"/>
    </xf>
    <xf numFmtId="0" fontId="42" fillId="0" borderId="0" xfId="6" applyFont="1" applyAlignment="1">
      <alignment horizontal="left" vertical="top" wrapText="1"/>
    </xf>
    <xf numFmtId="0" fontId="11" fillId="0" borderId="0" xfId="6" applyFont="1" applyAlignment="1">
      <alignment horizontal="justify" vertical="top" wrapText="1"/>
    </xf>
    <xf numFmtId="0" fontId="40" fillId="0" borderId="9" xfId="1" applyFont="1" applyFill="1" applyBorder="1" applyAlignment="1">
      <alignment horizontal="right" vertical="top"/>
    </xf>
    <xf numFmtId="0" fontId="31" fillId="0" borderId="9" xfId="1" applyFont="1" applyFill="1" applyBorder="1" applyAlignment="1">
      <alignment horizontal="left" vertical="top" wrapText="1"/>
    </xf>
    <xf numFmtId="0" fontId="32" fillId="0" borderId="9" xfId="1" applyFont="1" applyFill="1" applyBorder="1" applyAlignment="1">
      <alignment horizontal="left" vertical="top"/>
    </xf>
    <xf numFmtId="0" fontId="31" fillId="0" borderId="0" xfId="1" applyFont="1" applyFill="1" applyAlignment="1">
      <alignment horizontal="right" vertical="top"/>
    </xf>
    <xf numFmtId="0" fontId="34" fillId="0" borderId="0" xfId="1" applyFont="1" applyFill="1" applyAlignment="1">
      <alignment horizontal="left" vertical="top" wrapText="1"/>
    </xf>
    <xf numFmtId="0" fontId="32" fillId="0" borderId="0" xfId="1" applyFont="1" applyFill="1" applyAlignment="1">
      <alignment horizontal="left" vertical="top"/>
    </xf>
    <xf numFmtId="0" fontId="14" fillId="0" borderId="0" xfId="1" applyFont="1" applyFill="1" applyAlignment="1">
      <alignment horizontal="left" vertical="top" wrapText="1"/>
    </xf>
    <xf numFmtId="4" fontId="34" fillId="0" borderId="0" xfId="1" applyNumberFormat="1" applyFont="1" applyFill="1" applyAlignment="1">
      <alignment horizontal="left" vertical="top"/>
    </xf>
    <xf numFmtId="44" fontId="32" fillId="0" borderId="0" xfId="39" applyFont="1" applyFill="1" applyAlignment="1">
      <alignment horizontal="right" vertical="top"/>
    </xf>
    <xf numFmtId="44" fontId="34" fillId="0" borderId="0" xfId="39" applyFont="1" applyFill="1" applyAlignment="1">
      <alignment vertical="top" wrapText="1"/>
    </xf>
    <xf numFmtId="0" fontId="31" fillId="0" borderId="2" xfId="1" applyFont="1" applyFill="1" applyBorder="1" applyAlignment="1">
      <alignment horizontal="right" vertical="top"/>
    </xf>
    <xf numFmtId="0" fontId="14" fillId="0" borderId="2" xfId="1" applyFont="1" applyFill="1" applyBorder="1" applyAlignment="1">
      <alignment horizontal="left" vertical="top" wrapText="1"/>
    </xf>
    <xf numFmtId="0" fontId="32" fillId="0" borderId="2" xfId="1" applyFont="1" applyFill="1" applyBorder="1" applyAlignment="1">
      <alignment horizontal="left" vertical="top"/>
    </xf>
    <xf numFmtId="4" fontId="34" fillId="0" borderId="2" xfId="1" applyNumberFormat="1" applyFont="1" applyFill="1" applyBorder="1" applyAlignment="1">
      <alignment horizontal="left" vertical="top"/>
    </xf>
    <xf numFmtId="44" fontId="32" fillId="0" borderId="2" xfId="39" applyFont="1" applyFill="1" applyBorder="1" applyAlignment="1">
      <alignment horizontal="right" vertical="top"/>
    </xf>
    <xf numFmtId="44" fontId="33" fillId="0" borderId="2" xfId="39" applyFont="1" applyFill="1" applyBorder="1" applyAlignment="1">
      <alignment vertical="top" wrapText="1"/>
    </xf>
    <xf numFmtId="0" fontId="15" fillId="0" borderId="0" xfId="6" applyFont="1" applyFill="1" applyAlignment="1">
      <alignment horizontal="right" vertical="top"/>
    </xf>
    <xf numFmtId="0" fontId="13" fillId="0" borderId="0" xfId="6" applyFont="1" applyFill="1" applyAlignment="1">
      <alignment horizontal="left" vertical="top" wrapText="1"/>
    </xf>
    <xf numFmtId="0" fontId="13" fillId="0" borderId="0" xfId="6" applyFont="1" applyFill="1" applyAlignment="1">
      <alignment horizontal="center"/>
    </xf>
    <xf numFmtId="4" fontId="13" fillId="0" borderId="0" xfId="6" applyNumberFormat="1" applyFont="1" applyFill="1" applyAlignment="1">
      <alignment horizontal="right"/>
    </xf>
    <xf numFmtId="0" fontId="11" fillId="0" borderId="0" xfId="6" applyFill="1" applyAlignment="1">
      <alignment horizontal="right" vertical="top"/>
    </xf>
    <xf numFmtId="0" fontId="18" fillId="0" borderId="0" xfId="6" applyFont="1" applyFill="1" applyAlignment="1">
      <alignment vertical="top"/>
    </xf>
    <xf numFmtId="44" fontId="18" fillId="0" borderId="0" xfId="39" applyFont="1" applyFill="1" applyAlignment="1">
      <alignment vertical="top"/>
    </xf>
    <xf numFmtId="0" fontId="15" fillId="0" borderId="0" xfId="6" applyFont="1" applyFill="1" applyAlignment="1">
      <alignment horizontal="left" vertical="top"/>
    </xf>
    <xf numFmtId="0" fontId="15" fillId="0" borderId="0" xfId="6" applyFont="1" applyFill="1" applyAlignment="1">
      <alignment horizontal="center"/>
    </xf>
    <xf numFmtId="4" fontId="15" fillId="0" borderId="0" xfId="6" applyNumberFormat="1" applyFont="1" applyFill="1" applyAlignment="1">
      <alignment horizontal="center"/>
    </xf>
    <xf numFmtId="44" fontId="15" fillId="0" borderId="0" xfId="39" applyFont="1" applyFill="1" applyAlignment="1">
      <alignment horizontal="center"/>
    </xf>
    <xf numFmtId="0" fontId="20" fillId="0" borderId="0" xfId="6" applyFont="1" applyFill="1" applyAlignment="1">
      <alignment horizontal="left" vertical="top"/>
    </xf>
    <xf numFmtId="2" fontId="13" fillId="0" borderId="0" xfId="6" applyNumberFormat="1" applyFont="1" applyFill="1" applyAlignment="1">
      <alignment horizontal="left"/>
    </xf>
    <xf numFmtId="4" fontId="21" fillId="0" borderId="0" xfId="6" applyNumberFormat="1" applyFont="1" applyFill="1" applyAlignment="1">
      <alignment horizontal="right"/>
    </xf>
    <xf numFmtId="0" fontId="20" fillId="0" borderId="0" xfId="1" applyFont="1" applyFill="1" applyAlignment="1">
      <alignment horizontal="left" vertical="top"/>
    </xf>
    <xf numFmtId="2" fontId="28" fillId="0" borderId="0" xfId="1" applyNumberFormat="1" applyFont="1" applyFill="1"/>
    <xf numFmtId="4" fontId="26" fillId="0" borderId="0" xfId="1" applyNumberFormat="1" applyFont="1" applyFill="1"/>
    <xf numFmtId="2" fontId="13" fillId="0" borderId="0" xfId="7" applyNumberFormat="1" applyFont="1" applyFill="1"/>
    <xf numFmtId="4" fontId="13" fillId="0" borderId="0" xfId="7" applyNumberFormat="1" applyFont="1" applyFill="1" applyAlignment="1">
      <alignment horizontal="center"/>
    </xf>
    <xf numFmtId="2" fontId="13" fillId="0" borderId="0" xfId="7" applyNumberFormat="1" applyFont="1" applyFill="1" applyAlignment="1">
      <alignment horizontal="left"/>
    </xf>
    <xf numFmtId="4" fontId="21" fillId="0" borderId="0" xfId="7" applyNumberFormat="1" applyFont="1" applyFill="1" applyAlignment="1">
      <alignment horizontal="center"/>
    </xf>
    <xf numFmtId="2" fontId="13" fillId="0" borderId="0" xfId="1" applyNumberFormat="1" applyFont="1" applyFill="1" applyAlignment="1">
      <alignment horizontal="left"/>
    </xf>
    <xf numFmtId="4" fontId="21" fillId="0" borderId="0" xfId="1" applyNumberFormat="1" applyFont="1" applyFill="1" applyAlignment="1">
      <alignment horizontal="right"/>
    </xf>
    <xf numFmtId="0" fontId="15" fillId="0" borderId="0" xfId="1" applyFont="1" applyFill="1" applyAlignment="1">
      <alignment horizontal="right" vertical="top"/>
    </xf>
    <xf numFmtId="2" fontId="13" fillId="0" borderId="0" xfId="1" quotePrefix="1" applyNumberFormat="1" applyFont="1" applyFill="1" applyAlignment="1">
      <alignment horizontal="left"/>
    </xf>
    <xf numFmtId="4" fontId="13" fillId="0" borderId="0" xfId="2" applyNumberFormat="1" applyFont="1" applyFill="1"/>
    <xf numFmtId="4" fontId="13" fillId="0" borderId="0" xfId="6" applyNumberFormat="1" applyFont="1" applyFill="1" applyAlignment="1">
      <alignment vertical="top"/>
    </xf>
    <xf numFmtId="0" fontId="13" fillId="0" borderId="0" xfId="6" applyFont="1" applyFill="1" applyAlignment="1">
      <alignment horizontal="justify" vertical="top" wrapText="1"/>
    </xf>
    <xf numFmtId="4" fontId="13" fillId="0" borderId="0" xfId="6" applyNumberFormat="1" applyFont="1" applyFill="1" applyAlignment="1">
      <alignment horizontal="left"/>
    </xf>
    <xf numFmtId="44" fontId="13" fillId="0" borderId="0" xfId="39" applyFont="1" applyFill="1" applyProtection="1">
      <protection locked="0"/>
    </xf>
    <xf numFmtId="0" fontId="15" fillId="0" borderId="0" xfId="6" applyFont="1" applyFill="1" applyAlignment="1">
      <alignment horizontal="justify" vertical="top" wrapText="1"/>
    </xf>
    <xf numFmtId="44" fontId="11" fillId="0" borderId="0" xfId="39" applyFont="1" applyFill="1" applyProtection="1">
      <protection locked="0"/>
    </xf>
    <xf numFmtId="0" fontId="13" fillId="0" borderId="3" xfId="6" applyFont="1" applyFill="1" applyBorder="1" applyAlignment="1">
      <alignment horizontal="justify" vertical="top" wrapText="1"/>
    </xf>
    <xf numFmtId="0" fontId="13" fillId="0" borderId="3" xfId="6" applyFont="1" applyFill="1" applyBorder="1" applyAlignment="1">
      <alignment horizontal="center"/>
    </xf>
    <xf numFmtId="4" fontId="13" fillId="0" borderId="3" xfId="6" applyNumberFormat="1" applyFont="1" applyFill="1" applyBorder="1" applyAlignment="1">
      <alignment horizontal="right"/>
    </xf>
    <xf numFmtId="0" fontId="15" fillId="0" borderId="0" xfId="6" applyFont="1" applyFill="1" applyAlignment="1">
      <alignment horizontal="left" vertical="top" wrapText="1"/>
    </xf>
    <xf numFmtId="44" fontId="15" fillId="0" borderId="0" xfId="39" applyFont="1" applyFill="1"/>
    <xf numFmtId="0" fontId="26" fillId="0" borderId="0" xfId="6" applyFont="1" applyFill="1" applyAlignment="1">
      <alignment vertical="top"/>
    </xf>
    <xf numFmtId="0" fontId="29" fillId="0" borderId="0" xfId="6" applyFont="1" applyFill="1" applyAlignment="1">
      <alignment horizontal="center" vertical="top"/>
    </xf>
    <xf numFmtId="4" fontId="29" fillId="0" borderId="0" xfId="6" applyNumberFormat="1" applyFont="1" applyFill="1" applyAlignment="1">
      <alignment horizontal="right" vertical="top"/>
    </xf>
    <xf numFmtId="0" fontId="26" fillId="0" borderId="4" xfId="6" applyFont="1" applyFill="1" applyBorder="1" applyAlignment="1">
      <alignment horizontal="justify" vertical="top" wrapText="1"/>
    </xf>
    <xf numFmtId="0" fontId="26" fillId="0" borderId="4" xfId="6" applyFont="1" applyFill="1" applyBorder="1" applyAlignment="1">
      <alignment horizontal="center"/>
    </xf>
    <xf numFmtId="4" fontId="26" fillId="0" borderId="4" xfId="6" applyNumberFormat="1" applyFont="1" applyFill="1" applyBorder="1" applyAlignment="1">
      <alignment horizontal="right"/>
    </xf>
    <xf numFmtId="44" fontId="26" fillId="0" borderId="4" xfId="39" applyFont="1" applyFill="1" applyBorder="1" applyProtection="1">
      <protection locked="0"/>
    </xf>
    <xf numFmtId="44" fontId="26" fillId="0" borderId="4" xfId="39" applyFont="1" applyFill="1" applyBorder="1"/>
    <xf numFmtId="0" fontId="29" fillId="0" borderId="0" xfId="6" applyFont="1" applyFill="1" applyAlignment="1">
      <alignment horizontal="right" vertical="top"/>
    </xf>
    <xf numFmtId="0" fontId="42" fillId="0" borderId="0" xfId="6" applyFont="1" applyFill="1" applyAlignment="1">
      <alignment horizontal="justify" vertical="top" wrapText="1"/>
    </xf>
    <xf numFmtId="0" fontId="11" fillId="0" borderId="0" xfId="6" applyFill="1" applyAlignment="1">
      <alignment horizontal="justify" vertical="top" wrapText="1"/>
    </xf>
    <xf numFmtId="0" fontId="11" fillId="0" borderId="0" xfId="6" applyFill="1" applyAlignment="1">
      <alignment horizontal="center"/>
    </xf>
    <xf numFmtId="4" fontId="11" fillId="0" borderId="0" xfId="6" applyNumberFormat="1" applyFill="1" applyAlignment="1">
      <alignment horizontal="right"/>
    </xf>
    <xf numFmtId="0" fontId="26" fillId="0" borderId="0" xfId="6" quotePrefix="1" applyFont="1" applyFill="1" applyAlignment="1">
      <alignment vertical="top" wrapText="1"/>
    </xf>
    <xf numFmtId="0" fontId="49" fillId="0" borderId="0" xfId="0" applyFont="1" applyFill="1" applyAlignment="1">
      <alignment horizontal="center"/>
    </xf>
    <xf numFmtId="49" fontId="26" fillId="0" borderId="0" xfId="6" applyNumberFormat="1" applyFont="1" applyFill="1" applyAlignment="1">
      <alignment vertical="top" wrapText="1"/>
    </xf>
    <xf numFmtId="0" fontId="13" fillId="0" borderId="0" xfId="6" quotePrefix="1" applyFont="1" applyFill="1" applyAlignment="1">
      <alignment vertical="top" wrapText="1"/>
    </xf>
    <xf numFmtId="0" fontId="13" fillId="0" borderId="0" xfId="6" applyFont="1" applyFill="1" applyAlignment="1">
      <alignment vertical="top" wrapText="1"/>
    </xf>
    <xf numFmtId="49" fontId="13" fillId="0" borderId="0" xfId="6" applyNumberFormat="1" applyFont="1" applyFill="1" applyAlignment="1">
      <alignment vertical="top" wrapText="1"/>
    </xf>
    <xf numFmtId="0" fontId="28" fillId="0" borderId="0" xfId="6" applyFont="1" applyFill="1" applyAlignment="1">
      <alignment horizontal="right" vertical="top"/>
    </xf>
    <xf numFmtId="0" fontId="28" fillId="0" borderId="0" xfId="6" applyFont="1" applyFill="1" applyAlignment="1">
      <alignment horizontal="justify" vertical="top" wrapText="1"/>
    </xf>
    <xf numFmtId="0" fontId="28" fillId="0" borderId="0" xfId="6" applyFont="1" applyFill="1" applyAlignment="1">
      <alignment horizontal="center"/>
    </xf>
    <xf numFmtId="4" fontId="28" fillId="0" borderId="0" xfId="6" applyNumberFormat="1" applyFont="1" applyFill="1" applyAlignment="1">
      <alignment horizontal="right"/>
    </xf>
    <xf numFmtId="44" fontId="28" fillId="0" borderId="0" xfId="39" applyFont="1" applyFill="1" applyProtection="1">
      <protection locked="0"/>
    </xf>
    <xf numFmtId="44" fontId="28" fillId="0" borderId="0" xfId="39" applyFont="1" applyFill="1"/>
    <xf numFmtId="4" fontId="42" fillId="0" borderId="0" xfId="6" applyNumberFormat="1" applyFont="1" applyFill="1" applyAlignment="1">
      <alignment horizontal="right"/>
    </xf>
    <xf numFmtId="44" fontId="42" fillId="0" borderId="0" xfId="39" applyFont="1" applyFill="1" applyProtection="1">
      <protection locked="0"/>
    </xf>
    <xf numFmtId="44" fontId="42" fillId="0" borderId="0" xfId="39" applyFont="1" applyFill="1"/>
    <xf numFmtId="0" fontId="40" fillId="0" borderId="1" xfId="1" applyFont="1" applyFill="1" applyBorder="1" applyAlignment="1">
      <alignment horizontal="right" vertical="top"/>
    </xf>
    <xf numFmtId="0" fontId="31" fillId="0" borderId="1" xfId="1" applyFont="1" applyFill="1" applyBorder="1" applyAlignment="1">
      <alignment horizontal="left" vertical="top" wrapText="1"/>
    </xf>
    <xf numFmtId="0" fontId="32" fillId="0" borderId="1" xfId="1" applyFont="1" applyFill="1" applyBorder="1" applyAlignment="1">
      <alignment horizontal="right" vertical="top"/>
    </xf>
    <xf numFmtId="0" fontId="32" fillId="0" borderId="0" xfId="1" applyFont="1" applyFill="1" applyAlignment="1">
      <alignment horizontal="right" vertical="top"/>
    </xf>
    <xf numFmtId="4" fontId="34" fillId="0" borderId="0" xfId="1" applyNumberFormat="1" applyFont="1" applyFill="1" applyAlignment="1">
      <alignment horizontal="right" vertical="top"/>
    </xf>
    <xf numFmtId="0" fontId="32" fillId="0" borderId="2" xfId="1" applyFont="1" applyFill="1" applyBorder="1" applyAlignment="1">
      <alignment horizontal="right" vertical="top"/>
    </xf>
    <xf numFmtId="4" fontId="34" fillId="0" borderId="2" xfId="1" applyNumberFormat="1" applyFont="1" applyFill="1" applyBorder="1" applyAlignment="1">
      <alignment horizontal="right" vertical="top"/>
    </xf>
    <xf numFmtId="0" fontId="15" fillId="0" borderId="0" xfId="2" applyFont="1" applyFill="1" applyAlignment="1">
      <alignment horizontal="right" vertical="top"/>
    </xf>
    <xf numFmtId="0" fontId="13" fillId="0" borderId="0" xfId="2" applyFont="1" applyFill="1" applyAlignment="1">
      <alignment horizontal="left" vertical="top" wrapText="1"/>
    </xf>
    <xf numFmtId="0" fontId="16" fillId="0" borderId="0" xfId="2" applyFill="1" applyAlignment="1">
      <alignment horizontal="right" vertical="top"/>
    </xf>
    <xf numFmtId="0" fontId="18" fillId="0" borderId="0" xfId="2" applyFont="1" applyFill="1" applyAlignment="1">
      <alignment vertical="top"/>
    </xf>
    <xf numFmtId="0" fontId="18" fillId="0" borderId="0" xfId="2" applyFont="1" applyFill="1" applyAlignment="1">
      <alignment horizontal="right" vertical="top"/>
    </xf>
    <xf numFmtId="0" fontId="15" fillId="0" borderId="0" xfId="2" applyFont="1" applyFill="1" applyAlignment="1">
      <alignment horizontal="left" vertical="top"/>
    </xf>
    <xf numFmtId="0" fontId="15" fillId="0" borderId="0" xfId="2" applyFont="1" applyFill="1" applyAlignment="1">
      <alignment horizontal="right"/>
    </xf>
    <xf numFmtId="4" fontId="15" fillId="0" borderId="0" xfId="2" applyNumberFormat="1" applyFont="1" applyFill="1" applyAlignment="1">
      <alignment horizontal="right"/>
    </xf>
    <xf numFmtId="0" fontId="20" fillId="0" borderId="0" xfId="2" applyFont="1" applyFill="1" applyAlignment="1">
      <alignment horizontal="left" vertical="top"/>
    </xf>
    <xf numFmtId="2" fontId="13" fillId="0" borderId="0" xfId="2" applyNumberFormat="1" applyFont="1" applyFill="1" applyAlignment="1">
      <alignment horizontal="right"/>
    </xf>
    <xf numFmtId="4" fontId="21" fillId="0" borderId="0" xfId="2" applyNumberFormat="1" applyFont="1" applyFill="1" applyAlignment="1">
      <alignment horizontal="right"/>
    </xf>
    <xf numFmtId="2" fontId="43" fillId="0" borderId="0" xfId="1" applyNumberFormat="1" applyFont="1" applyFill="1"/>
    <xf numFmtId="2" fontId="42" fillId="0" borderId="0" xfId="1" applyNumberFormat="1" applyFont="1" applyFill="1"/>
    <xf numFmtId="2" fontId="13" fillId="0" borderId="0" xfId="1" applyNumberFormat="1" applyFont="1" applyFill="1" applyAlignment="1">
      <alignment horizontal="right"/>
    </xf>
    <xf numFmtId="0" fontId="13" fillId="0" borderId="0" xfId="2" applyFont="1" applyFill="1" applyAlignment="1">
      <alignment horizontal="right" vertical="top"/>
    </xf>
    <xf numFmtId="0" fontId="15" fillId="0" borderId="0" xfId="2" applyFont="1" applyFill="1" applyBorder="1" applyAlignment="1">
      <alignment horizontal="left" vertical="top" wrapText="1"/>
    </xf>
    <xf numFmtId="0" fontId="15" fillId="0" borderId="0" xfId="2" applyFont="1" applyFill="1" applyBorder="1" applyAlignment="1">
      <alignment horizontal="right" vertical="top" wrapText="1"/>
    </xf>
    <xf numFmtId="44" fontId="13" fillId="0" borderId="0" xfId="39" applyFont="1" applyFill="1" applyBorder="1" applyAlignment="1" applyProtection="1">
      <alignment horizontal="right"/>
      <protection locked="0"/>
    </xf>
    <xf numFmtId="44" fontId="15" fillId="0" borderId="0" xfId="39" applyFont="1" applyFill="1" applyBorder="1"/>
    <xf numFmtId="0" fontId="28" fillId="0" borderId="0" xfId="2" applyFont="1" applyFill="1" applyAlignment="1">
      <alignment horizontal="right" vertical="top"/>
    </xf>
    <xf numFmtId="0" fontId="28" fillId="0" borderId="0" xfId="2" applyFont="1" applyFill="1" applyAlignment="1">
      <alignment horizontal="justify" vertical="top" wrapText="1"/>
    </xf>
    <xf numFmtId="0" fontId="28" fillId="0" borderId="0" xfId="2" applyFont="1" applyFill="1" applyAlignment="1">
      <alignment horizontal="right"/>
    </xf>
    <xf numFmtId="4" fontId="28" fillId="0" borderId="0" xfId="2" applyNumberFormat="1" applyFont="1" applyFill="1" applyAlignment="1">
      <alignment horizontal="right"/>
    </xf>
    <xf numFmtId="0" fontId="26" fillId="0" borderId="0" xfId="2" applyFont="1" applyFill="1" applyAlignment="1">
      <alignment wrapText="1"/>
    </xf>
    <xf numFmtId="0" fontId="26" fillId="0" borderId="0" xfId="6" quotePrefix="1" applyFont="1" applyFill="1" applyAlignment="1">
      <alignment horizontal="justify" vertical="top" wrapText="1"/>
    </xf>
    <xf numFmtId="0" fontId="26" fillId="0" borderId="4" xfId="2" applyFont="1" applyFill="1" applyBorder="1" applyAlignment="1">
      <alignment horizontal="justify" vertical="top" wrapText="1"/>
    </xf>
    <xf numFmtId="0" fontId="26" fillId="0" borderId="4" xfId="2" applyFont="1" applyFill="1" applyBorder="1" applyAlignment="1">
      <alignment horizontal="right"/>
    </xf>
    <xf numFmtId="4" fontId="26" fillId="0" borderId="4" xfId="2" applyNumberFormat="1" applyFont="1" applyFill="1" applyBorder="1" applyAlignment="1">
      <alignment horizontal="right"/>
    </xf>
    <xf numFmtId="0" fontId="30" fillId="0" borderId="0" xfId="1" applyFont="1" applyFill="1" applyAlignment="1">
      <alignment horizontal="center" vertical="top" wrapText="1"/>
    </xf>
    <xf numFmtId="0" fontId="30" fillId="0" borderId="0" xfId="1" applyFont="1" applyFill="1" applyAlignment="1">
      <alignment horizontal="right" vertical="top" wrapText="1"/>
    </xf>
    <xf numFmtId="44" fontId="36" fillId="0" borderId="0" xfId="39" applyFont="1" applyFill="1" applyAlignment="1" applyProtection="1">
      <alignment horizontal="right" vertical="top" wrapText="1"/>
      <protection locked="0"/>
    </xf>
    <xf numFmtId="44" fontId="37" fillId="0" borderId="0" xfId="39" applyFont="1" applyFill="1" applyAlignment="1">
      <alignment vertical="top" wrapText="1"/>
    </xf>
    <xf numFmtId="0" fontId="26" fillId="0" borderId="0" xfId="2" applyFont="1" applyFill="1" applyBorder="1" applyAlignment="1">
      <alignment horizontal="right"/>
    </xf>
    <xf numFmtId="4" fontId="26" fillId="0" borderId="0" xfId="2" applyNumberFormat="1" applyFont="1" applyFill="1" applyBorder="1" applyAlignment="1">
      <alignment horizontal="right"/>
    </xf>
    <xf numFmtId="44" fontId="26" fillId="0" borderId="0" xfId="39" applyFont="1" applyFill="1" applyBorder="1" applyProtection="1">
      <protection locked="0"/>
    </xf>
    <xf numFmtId="0" fontId="26" fillId="0" borderId="0" xfId="2" quotePrefix="1" applyFont="1" applyFill="1" applyAlignment="1">
      <alignment vertical="top" wrapText="1"/>
    </xf>
    <xf numFmtId="0" fontId="11" fillId="0" borderId="0" xfId="6" applyFill="1" applyAlignment="1">
      <alignment vertical="top"/>
    </xf>
    <xf numFmtId="0" fontId="56" fillId="0" borderId="0" xfId="0" applyFont="1" applyFill="1" applyAlignment="1">
      <alignment horizontal="right" vertical="top" wrapText="1" readingOrder="1"/>
    </xf>
    <xf numFmtId="0" fontId="26" fillId="0" borderId="0" xfId="6" applyFont="1" applyFill="1" applyAlignment="1">
      <alignment horizontal="left" vertical="top" wrapText="1"/>
    </xf>
    <xf numFmtId="44" fontId="11" fillId="0" borderId="0" xfId="39" applyFont="1" applyFill="1" applyAlignment="1">
      <alignment vertical="top"/>
    </xf>
    <xf numFmtId="0" fontId="26" fillId="0" borderId="0" xfId="2" applyFont="1" applyFill="1" applyAlignment="1">
      <alignment horizontal="left" vertical="top" wrapText="1"/>
    </xf>
    <xf numFmtId="0" fontId="24" fillId="0" borderId="0" xfId="2" applyFont="1" applyFill="1"/>
    <xf numFmtId="0" fontId="11" fillId="0" borderId="0" xfId="2" applyFont="1" applyFill="1" applyAlignment="1">
      <alignment horizontal="right" vertical="top"/>
    </xf>
    <xf numFmtId="4" fontId="11" fillId="0" borderId="0" xfId="2" applyNumberFormat="1" applyFont="1" applyFill="1" applyAlignment="1">
      <alignment horizontal="right"/>
    </xf>
    <xf numFmtId="0" fontId="11" fillId="0" borderId="0" xfId="2" applyFont="1" applyFill="1" applyAlignment="1">
      <alignment horizontal="justify" vertical="top" wrapText="1"/>
    </xf>
    <xf numFmtId="0" fontId="0" fillId="0" borderId="0" xfId="0" applyFill="1" applyAlignment="1">
      <alignment horizontal="right"/>
    </xf>
    <xf numFmtId="44" fontId="0" fillId="0" borderId="0" xfId="39" applyFont="1" applyFill="1"/>
    <xf numFmtId="0" fontId="26" fillId="0" borderId="0" xfId="2" applyFont="1" applyFill="1" applyBorder="1" applyAlignment="1">
      <alignment horizontal="justify" vertical="top" wrapText="1"/>
    </xf>
    <xf numFmtId="0" fontId="16" fillId="0" borderId="0" xfId="2" applyFill="1" applyAlignment="1">
      <alignment horizontal="right"/>
    </xf>
    <xf numFmtId="44" fontId="16" fillId="0" borderId="0" xfId="39" applyFont="1" applyFill="1"/>
    <xf numFmtId="0" fontId="87" fillId="0" borderId="0" xfId="0" applyFont="1" applyFill="1" applyAlignment="1">
      <alignment horizontal="center" vertical="top" wrapText="1"/>
    </xf>
    <xf numFmtId="0" fontId="16" fillId="0" borderId="0" xfId="2" applyFill="1" applyAlignment="1">
      <alignment horizontal="justify" vertical="top" wrapText="1"/>
    </xf>
    <xf numFmtId="4" fontId="16" fillId="0" borderId="0" xfId="2" applyNumberFormat="1" applyFill="1" applyAlignment="1">
      <alignment horizontal="right"/>
    </xf>
    <xf numFmtId="0" fontId="24" fillId="0" borderId="0" xfId="6" applyFont="1" applyAlignment="1"/>
    <xf numFmtId="2" fontId="15" fillId="0" borderId="0" xfId="1" applyNumberFormat="1" applyFont="1" applyAlignment="1">
      <alignment horizontal="left" vertical="top" wrapText="1"/>
    </xf>
    <xf numFmtId="2" fontId="42" fillId="0" borderId="0" xfId="1" applyNumberFormat="1" applyFont="1" applyAlignment="1">
      <alignment horizontal="left" vertical="top" wrapText="1"/>
    </xf>
    <xf numFmtId="44" fontId="0" fillId="0" borderId="0" xfId="0" applyNumberFormat="1"/>
    <xf numFmtId="44" fontId="33" fillId="0" borderId="0" xfId="39" applyFont="1" applyBorder="1" applyAlignment="1">
      <alignment vertical="top" wrapText="1"/>
    </xf>
    <xf numFmtId="44" fontId="26" fillId="0" borderId="0" xfId="39" applyFont="1" applyBorder="1"/>
    <xf numFmtId="44" fontId="11" fillId="0" borderId="0" xfId="6" applyNumberFormat="1"/>
    <xf numFmtId="165" fontId="11" fillId="0" borderId="0" xfId="6" applyNumberFormat="1" applyBorder="1" applyProtection="1">
      <protection locked="0"/>
    </xf>
    <xf numFmtId="165" fontId="26" fillId="0" borderId="0" xfId="6" applyNumberFormat="1" applyFont="1" applyBorder="1" applyProtection="1">
      <protection locked="0"/>
    </xf>
    <xf numFmtId="165" fontId="11" fillId="0" borderId="0" xfId="6" applyNumberFormat="1" applyBorder="1"/>
    <xf numFmtId="0" fontId="11" fillId="0" borderId="0" xfId="1"/>
    <xf numFmtId="0" fontId="13" fillId="0" borderId="0" xfId="1" applyFont="1" applyAlignment="1">
      <alignment horizontal="justify" vertical="top" wrapText="1"/>
    </xf>
    <xf numFmtId="0" fontId="13" fillId="0" borderId="0" xfId="1" applyFont="1" applyAlignment="1">
      <alignment horizontal="center" vertical="top"/>
    </xf>
    <xf numFmtId="2" fontId="13" fillId="0" borderId="0" xfId="1" applyNumberFormat="1" applyFont="1" applyAlignment="1">
      <alignment horizontal="right" vertical="top"/>
    </xf>
    <xf numFmtId="0" fontId="11" fillId="0" borderId="0" xfId="6"/>
    <xf numFmtId="0" fontId="26" fillId="0" borderId="0" xfId="6" applyFont="1" applyAlignment="1">
      <alignment horizontal="right" vertical="top"/>
    </xf>
    <xf numFmtId="165" fontId="13" fillId="0" borderId="0" xfId="1" applyNumberFormat="1" applyFont="1" applyFill="1" applyAlignment="1">
      <alignment vertical="top"/>
    </xf>
    <xf numFmtId="165" fontId="11" fillId="0" borderId="0" xfId="1" applyNumberFormat="1" applyFill="1"/>
    <xf numFmtId="44" fontId="11" fillId="0" borderId="0" xfId="1" applyNumberFormat="1" applyFill="1"/>
    <xf numFmtId="4" fontId="16" fillId="0" borderId="0" xfId="1" applyNumberFormat="1" applyFont="1" applyFill="1"/>
    <xf numFmtId="0" fontId="16" fillId="0" borderId="0" xfId="2" applyFill="1"/>
    <xf numFmtId="0" fontId="11" fillId="0" borderId="0" xfId="2" applyFont="1" applyFill="1" applyAlignment="1">
      <alignment wrapText="1"/>
    </xf>
    <xf numFmtId="0" fontId="11" fillId="0" borderId="0" xfId="1" applyFill="1" applyBorder="1"/>
    <xf numFmtId="165" fontId="15" fillId="0" borderId="0" xfId="1" applyNumberFormat="1" applyFont="1" applyFill="1" applyBorder="1" applyAlignment="1">
      <alignment vertical="top"/>
    </xf>
    <xf numFmtId="4" fontId="13" fillId="0" borderId="0" xfId="1" applyNumberFormat="1" applyFont="1" applyFill="1" applyBorder="1" applyAlignment="1">
      <alignment vertical="top"/>
    </xf>
    <xf numFmtId="165" fontId="13" fillId="0" borderId="0" xfId="1" applyNumberFormat="1" applyFont="1" applyFill="1" applyBorder="1" applyAlignment="1">
      <alignment vertical="top"/>
    </xf>
    <xf numFmtId="4" fontId="11" fillId="0" borderId="0" xfId="1" applyNumberFormat="1" applyFill="1" applyBorder="1"/>
    <xf numFmtId="172" fontId="24" fillId="0" borderId="0" xfId="0" applyNumberFormat="1" applyFont="1" applyBorder="1" applyProtection="1">
      <protection locked="0"/>
    </xf>
    <xf numFmtId="4" fontId="26" fillId="0" borderId="0" xfId="6" applyNumberFormat="1" applyFont="1" applyBorder="1" applyAlignment="1">
      <alignment horizontal="right"/>
    </xf>
    <xf numFmtId="165" fontId="0" fillId="0" borderId="0" xfId="0" applyNumberFormat="1" applyBorder="1"/>
    <xf numFmtId="44" fontId="26" fillId="0" borderId="0" xfId="39" applyFont="1" applyFill="1" applyAlignment="1" applyProtection="1">
      <protection locked="0"/>
    </xf>
    <xf numFmtId="44" fontId="26" fillId="0" borderId="0" xfId="39" applyFont="1" applyFill="1" applyAlignment="1"/>
    <xf numFmtId="44" fontId="16" fillId="0" borderId="0" xfId="39" applyFont="1" applyFill="1" applyAlignment="1"/>
    <xf numFmtId="44" fontId="11" fillId="0" borderId="0" xfId="39" applyFont="1" applyFill="1" applyAlignment="1"/>
    <xf numFmtId="2" fontId="11" fillId="0" borderId="0" xfId="32" applyNumberFormat="1" applyAlignment="1">
      <alignment horizontal="right" wrapText="1"/>
    </xf>
    <xf numFmtId="44" fontId="61" fillId="0" borderId="7" xfId="39" applyFont="1" applyBorder="1" applyAlignment="1" applyProtection="1">
      <alignment horizontal="right" wrapText="1"/>
      <protection locked="0"/>
    </xf>
    <xf numFmtId="44" fontId="60" fillId="0" borderId="4" xfId="39" applyFont="1" applyBorder="1" applyAlignment="1" applyProtection="1">
      <alignment horizontal="justify"/>
      <protection locked="0"/>
    </xf>
    <xf numFmtId="0" fontId="11" fillId="0" borderId="0" xfId="1" applyProtection="1">
      <protection locked="0"/>
    </xf>
    <xf numFmtId="44" fontId="11" fillId="0" borderId="0" xfId="39" applyFont="1" applyProtection="1">
      <protection locked="0"/>
    </xf>
    <xf numFmtId="44" fontId="62" fillId="0" borderId="0" xfId="39" applyFont="1" applyAlignment="1" applyProtection="1">
      <alignment horizontal="right" vertical="center"/>
      <protection locked="0"/>
    </xf>
    <xf numFmtId="44" fontId="62" fillId="0" borderId="7" xfId="39" applyFont="1" applyBorder="1" applyAlignment="1" applyProtection="1">
      <alignment horizontal="right" wrapText="1"/>
      <protection locked="0"/>
    </xf>
    <xf numFmtId="2" fontId="60" fillId="0" borderId="4" xfId="9" applyNumberFormat="1" applyFont="1" applyBorder="1" applyAlignment="1" applyProtection="1">
      <alignment horizontal="justify" vertical="top"/>
      <protection locked="0"/>
    </xf>
    <xf numFmtId="44" fontId="11" fillId="0" borderId="0" xfId="39" applyFont="1" applyAlignment="1" applyProtection="1">
      <alignment horizontal="right"/>
      <protection locked="0"/>
    </xf>
    <xf numFmtId="44" fontId="11" fillId="0" borderId="0" xfId="39" applyFont="1" applyAlignment="1" applyProtection="1">
      <alignment horizontal="justify" wrapText="1"/>
      <protection locked="0"/>
    </xf>
    <xf numFmtId="44" fontId="11" fillId="0" borderId="0" xfId="39" applyFont="1" applyAlignment="1" applyProtection="1">
      <alignment horizontal="left" vertical="top" wrapText="1"/>
      <protection locked="0"/>
    </xf>
    <xf numFmtId="44" fontId="11" fillId="0" borderId="0" xfId="39" applyFont="1" applyAlignment="1" applyProtection="1">
      <alignment vertical="top" wrapText="1"/>
      <protection locked="0"/>
    </xf>
    <xf numFmtId="44" fontId="62" fillId="0" borderId="0" xfId="39" applyFont="1" applyAlignment="1" applyProtection="1">
      <alignment vertical="top" wrapText="1"/>
      <protection locked="0"/>
    </xf>
    <xf numFmtId="44" fontId="62" fillId="0" borderId="0" xfId="39" applyFont="1" applyAlignment="1" applyProtection="1">
      <alignment horizontal="justify" wrapText="1"/>
      <protection locked="0"/>
    </xf>
    <xf numFmtId="44" fontId="62" fillId="0" borderId="0" xfId="39" applyFont="1" applyAlignment="1" applyProtection="1">
      <alignment horizontal="left" vertical="top" wrapText="1"/>
      <protection locked="0"/>
    </xf>
    <xf numFmtId="44" fontId="62" fillId="0" borderId="0" xfId="39" applyFont="1" applyAlignment="1" applyProtection="1">
      <alignment horizontal="justify"/>
      <protection locked="0"/>
    </xf>
    <xf numFmtId="44" fontId="62" fillId="0" borderId="0" xfId="39" applyFont="1" applyBorder="1" applyAlignment="1" applyProtection="1">
      <alignment horizontal="right" wrapText="1"/>
      <protection locked="0"/>
    </xf>
    <xf numFmtId="165" fontId="26" fillId="0" borderId="0" xfId="6" applyNumberFormat="1" applyFont="1" applyAlignment="1" applyProtection="1">
      <protection locked="0"/>
    </xf>
    <xf numFmtId="0" fontId="0" fillId="0" borderId="0" xfId="0" applyAlignment="1"/>
    <xf numFmtId="4" fontId="40" fillId="0" borderId="0" xfId="1" applyNumberFormat="1" applyFont="1" applyAlignment="1">
      <alignment horizontal="left" vertical="top" wrapText="1"/>
    </xf>
    <xf numFmtId="2" fontId="15" fillId="0" borderId="0" xfId="9" applyNumberFormat="1" applyFont="1" applyAlignment="1">
      <alignment horizontal="left" vertical="top" wrapText="1"/>
    </xf>
    <xf numFmtId="4" fontId="17" fillId="0" borderId="0" xfId="6" applyNumberFormat="1" applyFont="1"/>
    <xf numFmtId="165" fontId="36" fillId="0" borderId="0" xfId="6" applyNumberFormat="1" applyFont="1"/>
    <xf numFmtId="0" fontId="13" fillId="0" borderId="3" xfId="6" applyFont="1" applyBorder="1" applyAlignment="1">
      <alignment horizontal="right"/>
    </xf>
    <xf numFmtId="2" fontId="13" fillId="0" borderId="3" xfId="6" applyNumberFormat="1" applyFont="1" applyBorder="1" applyAlignment="1">
      <alignment horizontal="right"/>
    </xf>
    <xf numFmtId="165" fontId="24" fillId="0" borderId="0" xfId="6" applyNumberFormat="1" applyFont="1" applyProtection="1">
      <protection locked="0"/>
    </xf>
    <xf numFmtId="165" fontId="11" fillId="0" borderId="0" xfId="6" applyNumberFormat="1" applyAlignment="1" applyProtection="1">
      <alignment wrapText="1"/>
      <protection locked="0"/>
    </xf>
    <xf numFmtId="0" fontId="26" fillId="0" borderId="4" xfId="39" applyNumberFormat="1" applyFont="1" applyBorder="1"/>
    <xf numFmtId="0" fontId="11" fillId="0" borderId="0" xfId="6" quotePrefix="1" applyAlignment="1">
      <alignment horizontal="justify" vertical="top" wrapText="1"/>
    </xf>
    <xf numFmtId="0" fontId="11" fillId="0" borderId="0" xfId="6" quotePrefix="1" applyAlignment="1">
      <alignment horizontal="left" vertical="top" wrapText="1"/>
    </xf>
    <xf numFmtId="0" fontId="26" fillId="0" borderId="0" xfId="2" applyFont="1" applyFill="1" applyAlignment="1">
      <alignment horizontal="right" vertical="top" wrapText="1"/>
    </xf>
    <xf numFmtId="4" fontId="26" fillId="0" borderId="0" xfId="2" applyNumberFormat="1" applyFont="1" applyFill="1" applyAlignment="1">
      <alignment wrapText="1"/>
    </xf>
    <xf numFmtId="0" fontId="42" fillId="0" borderId="0" xfId="6" applyFont="1" applyFill="1" applyAlignment="1">
      <alignment vertical="top" wrapText="1"/>
    </xf>
    <xf numFmtId="0" fontId="103" fillId="0" borderId="0" xfId="2" applyFont="1" applyFill="1" applyAlignment="1">
      <alignment horizontal="justify" vertical="top" wrapText="1"/>
    </xf>
    <xf numFmtId="0" fontId="42" fillId="0" borderId="0" xfId="6" quotePrefix="1" applyFont="1" applyFill="1" applyAlignment="1">
      <alignment vertical="top" wrapText="1"/>
    </xf>
    <xf numFmtId="0" fontId="42" fillId="0" borderId="0" xfId="2" quotePrefix="1" applyFont="1" applyFill="1" applyAlignment="1">
      <alignment vertical="top" wrapText="1"/>
    </xf>
    <xf numFmtId="0" fontId="42" fillId="0" borderId="0" xfId="2" applyFont="1" applyFill="1" applyAlignment="1">
      <alignment vertical="top" wrapText="1"/>
    </xf>
    <xf numFmtId="0" fontId="42" fillId="0" borderId="0" xfId="2" applyFont="1" applyFill="1" applyAlignment="1">
      <alignment horizontal="justify" vertical="top" wrapText="1"/>
    </xf>
    <xf numFmtId="0" fontId="11" fillId="0" borderId="0" xfId="9" applyFont="1" applyAlignment="1">
      <alignment horizontal="justify" vertical="top" wrapText="1"/>
    </xf>
    <xf numFmtId="0" fontId="11" fillId="0" borderId="0" xfId="6" applyFont="1" applyAlignment="1">
      <alignment horizontal="justify" vertical="justify" wrapText="1"/>
    </xf>
    <xf numFmtId="2" fontId="11" fillId="0" borderId="0" xfId="1" applyNumberFormat="1" applyFont="1" applyAlignment="1">
      <alignment horizontal="justify" vertical="top" wrapText="1"/>
    </xf>
    <xf numFmtId="0" fontId="11" fillId="0" borderId="0" xfId="1" applyFont="1" applyAlignment="1">
      <alignment horizontal="justify" vertical="top" wrapText="1"/>
    </xf>
    <xf numFmtId="0" fontId="11" fillId="0" borderId="0" xfId="6" applyFont="1" applyAlignment="1">
      <alignment horizontal="center"/>
    </xf>
    <xf numFmtId="0" fontId="42" fillId="0" borderId="0" xfId="2" applyFont="1" applyAlignment="1">
      <alignment vertical="top" wrapText="1"/>
    </xf>
    <xf numFmtId="0" fontId="42" fillId="0" borderId="0" xfId="6" applyFont="1" applyFill="1" applyAlignment="1" applyProtection="1">
      <alignment wrapText="1"/>
      <protection locked="0"/>
    </xf>
    <xf numFmtId="0" fontId="42" fillId="0" borderId="0" xfId="6" quotePrefix="1" applyFont="1" applyFill="1" applyAlignment="1">
      <alignment horizontal="justify" vertical="top" wrapText="1"/>
    </xf>
    <xf numFmtId="0" fontId="42" fillId="0" borderId="0" xfId="6" applyFont="1" applyFill="1" applyAlignment="1">
      <alignment wrapText="1"/>
    </xf>
    <xf numFmtId="0" fontId="42" fillId="0" borderId="0" xfId="2" quotePrefix="1" applyFont="1" applyFill="1" applyAlignment="1">
      <alignment horizontal="left" vertical="top" wrapText="1"/>
    </xf>
    <xf numFmtId="0" fontId="42" fillId="0" borderId="0" xfId="2" applyFont="1" applyFill="1" applyAlignment="1">
      <alignment horizontal="left" vertical="top" wrapText="1"/>
    </xf>
    <xf numFmtId="0" fontId="42" fillId="0" borderId="0" xfId="2" quotePrefix="1" applyFont="1" applyFill="1" applyAlignment="1">
      <alignment horizontal="justify" vertical="top" wrapText="1"/>
    </xf>
    <xf numFmtId="0" fontId="42" fillId="0" borderId="0" xfId="6" applyFont="1" applyFill="1" applyAlignment="1" applyProtection="1">
      <alignment vertical="top" wrapText="1"/>
      <protection locked="0"/>
    </xf>
    <xf numFmtId="0" fontId="11" fillId="0" borderId="0" xfId="1" applyFont="1" applyAlignment="1">
      <alignment horizontal="left" wrapText="1"/>
    </xf>
    <xf numFmtId="49" fontId="11" fillId="0" borderId="0" xfId="9" applyNumberFormat="1" applyFont="1" applyAlignment="1">
      <alignment horizontal="justify" vertical="top" wrapText="1"/>
    </xf>
    <xf numFmtId="49" fontId="41" fillId="0" borderId="0" xfId="9" applyNumberFormat="1" applyFont="1" applyAlignment="1">
      <alignment horizontal="justify" vertical="top" wrapText="1"/>
    </xf>
    <xf numFmtId="0" fontId="41" fillId="0" borderId="0" xfId="31" applyFont="1" applyAlignment="1">
      <alignment horizontal="justify" vertical="top" wrapText="1"/>
    </xf>
    <xf numFmtId="0" fontId="11" fillId="0" borderId="0" xfId="33" applyFont="1" applyAlignment="1">
      <alignment horizontal="justify" vertical="top" wrapText="1"/>
    </xf>
    <xf numFmtId="0" fontId="11" fillId="0" borderId="0" xfId="9" applyFont="1" applyAlignment="1">
      <alignment horizontal="right" wrapText="1"/>
    </xf>
    <xf numFmtId="0" fontId="11" fillId="0" borderId="0" xfId="32" applyFont="1" applyAlignment="1">
      <alignment horizontal="right" wrapText="1"/>
    </xf>
    <xf numFmtId="0" fontId="41" fillId="0" borderId="0" xfId="32" applyFont="1" applyAlignment="1">
      <alignment horizontal="justify" vertical="top" wrapText="1"/>
    </xf>
    <xf numFmtId="4" fontId="11" fillId="0" borderId="0" xfId="6" applyNumberFormat="1" applyFont="1" applyAlignment="1">
      <alignment horizontal="center"/>
    </xf>
    <xf numFmtId="0" fontId="11" fillId="0" borderId="0" xfId="6" applyAlignment="1">
      <alignment horizontal="justify" vertical="justify"/>
    </xf>
    <xf numFmtId="0" fontId="11" fillId="0" borderId="0" xfId="6" applyFont="1" applyAlignment="1">
      <alignment horizontal="left" vertical="top" wrapText="1"/>
    </xf>
    <xf numFmtId="0" fontId="42" fillId="0" borderId="0" xfId="2" applyFont="1" applyAlignment="1">
      <alignment horizontal="justify" vertical="top" wrapText="1"/>
    </xf>
    <xf numFmtId="0" fontId="42" fillId="0" borderId="0" xfId="2" applyFont="1" applyAlignment="1">
      <alignment horizontal="left" vertical="top" wrapText="1"/>
    </xf>
    <xf numFmtId="0" fontId="82" fillId="0" borderId="0" xfId="6" applyFont="1" applyFill="1" applyAlignment="1">
      <alignment horizontal="justify" vertical="top" wrapText="1"/>
    </xf>
    <xf numFmtId="0" fontId="42" fillId="0" borderId="0" xfId="6" quotePrefix="1" applyFont="1" applyFill="1" applyAlignment="1">
      <alignment wrapText="1"/>
    </xf>
    <xf numFmtId="0" fontId="42" fillId="0" borderId="0" xfId="2" applyFont="1" applyFill="1" applyAlignment="1">
      <alignment wrapText="1"/>
    </xf>
    <xf numFmtId="0" fontId="11" fillId="0" borderId="0" xfId="6" applyFont="1" applyAlignment="1">
      <alignment horizontal="right" vertical="top"/>
    </xf>
    <xf numFmtId="0" fontId="11" fillId="0" borderId="0" xfId="6" quotePrefix="1" applyFont="1" applyAlignment="1">
      <alignment horizontal="justify" vertical="justify" wrapText="1"/>
    </xf>
    <xf numFmtId="0" fontId="42" fillId="0" borderId="0" xfId="6" applyFont="1" applyFill="1" applyAlignment="1">
      <alignment horizontal="left" vertical="top" wrapText="1"/>
    </xf>
    <xf numFmtId="0" fontId="26" fillId="0" borderId="0" xfId="2" applyFont="1" applyFill="1" applyAlignment="1">
      <alignment horizontal="right" vertical="center"/>
    </xf>
    <xf numFmtId="4" fontId="26" fillId="0" borderId="0" xfId="2" applyNumberFormat="1" applyFont="1" applyFill="1" applyAlignment="1">
      <alignment horizontal="right" vertical="center"/>
    </xf>
    <xf numFmtId="44" fontId="26" fillId="0" borderId="0" xfId="39" applyFont="1" applyFill="1" applyAlignment="1" applyProtection="1">
      <alignment vertical="center"/>
      <protection locked="0"/>
    </xf>
    <xf numFmtId="44" fontId="26" fillId="0" borderId="0" xfId="39" applyFont="1" applyFill="1" applyAlignment="1">
      <alignment vertical="center"/>
    </xf>
    <xf numFmtId="0" fontId="0" fillId="0" borderId="0" xfId="0" applyAlignment="1">
      <alignment vertical="center"/>
    </xf>
    <xf numFmtId="0" fontId="11" fillId="0" borderId="0" xfId="2" applyFont="1" applyAlignment="1">
      <alignment vertical="center"/>
    </xf>
    <xf numFmtId="0" fontId="11" fillId="0" borderId="0" xfId="6" applyFont="1" applyFill="1" applyAlignment="1">
      <alignment horizontal="left" vertical="top" wrapText="1"/>
    </xf>
    <xf numFmtId="2" fontId="47" fillId="0" borderId="0" xfId="1" applyNumberFormat="1" applyFont="1" applyFill="1"/>
    <xf numFmtId="4" fontId="13" fillId="0" borderId="0" xfId="1" applyNumberFormat="1" applyFont="1" applyAlignment="1">
      <alignment horizontal="center" vertical="top"/>
    </xf>
    <xf numFmtId="165" fontId="13" fillId="0" borderId="0" xfId="1" applyNumberFormat="1" applyFont="1" applyAlignment="1">
      <alignment horizontal="center" vertical="top"/>
    </xf>
    <xf numFmtId="0" fontId="15" fillId="2" borderId="3" xfId="1" applyFont="1" applyFill="1" applyBorder="1" applyAlignment="1">
      <alignment horizontal="left" vertical="top" wrapText="1"/>
    </xf>
    <xf numFmtId="4" fontId="40" fillId="0" borderId="1" xfId="1" applyNumberFormat="1" applyFont="1" applyBorder="1" applyAlignment="1">
      <alignment horizontal="left" vertical="top" wrapText="1"/>
    </xf>
    <xf numFmtId="4" fontId="40" fillId="0" borderId="0" xfId="1" applyNumberFormat="1" applyFont="1" applyAlignment="1">
      <alignment horizontal="left" vertical="top" wrapText="1"/>
    </xf>
    <xf numFmtId="0" fontId="18" fillId="0" borderId="0" xfId="1" applyFont="1" applyAlignment="1">
      <alignment horizontal="left" vertical="top" wrapText="1"/>
    </xf>
    <xf numFmtId="2" fontId="15" fillId="0" borderId="0" xfId="7" applyNumberFormat="1" applyFont="1" applyAlignment="1">
      <alignment horizontal="left" vertical="top" wrapText="1"/>
    </xf>
    <xf numFmtId="2" fontId="15" fillId="0" borderId="0" xfId="1" applyNumberFormat="1" applyFont="1" applyAlignment="1">
      <alignment horizontal="left" vertical="top" wrapText="1"/>
    </xf>
    <xf numFmtId="4" fontId="40" fillId="0" borderId="9" xfId="1" applyNumberFormat="1" applyFont="1" applyFill="1" applyBorder="1" applyAlignment="1">
      <alignment horizontal="left" vertical="top" wrapText="1"/>
    </xf>
    <xf numFmtId="4" fontId="40" fillId="0" borderId="0" xfId="1" applyNumberFormat="1" applyFont="1" applyFill="1" applyAlignment="1">
      <alignment horizontal="left" vertical="top" wrapText="1"/>
    </xf>
    <xf numFmtId="2" fontId="15" fillId="0" borderId="0" xfId="7" applyNumberFormat="1" applyFont="1" applyFill="1" applyAlignment="1">
      <alignment horizontal="left" vertical="top" wrapText="1"/>
    </xf>
    <xf numFmtId="4" fontId="40" fillId="0" borderId="1" xfId="1" applyNumberFormat="1" applyFont="1" applyFill="1" applyBorder="1" applyAlignment="1">
      <alignment horizontal="left" vertical="top" wrapText="1"/>
    </xf>
    <xf numFmtId="0" fontId="57" fillId="0" borderId="0" xfId="9" applyFont="1" applyAlignment="1">
      <alignment horizontal="justify" vertical="top" wrapText="1"/>
    </xf>
    <xf numFmtId="0" fontId="60" fillId="0" borderId="0" xfId="9" applyFont="1" applyAlignment="1">
      <alignment horizontal="left" vertical="top" wrapText="1"/>
    </xf>
    <xf numFmtId="167" fontId="60" fillId="0" borderId="0" xfId="9" applyNumberFormat="1" applyFont="1" applyAlignment="1">
      <alignment horizontal="left" vertical="top" wrapText="1"/>
    </xf>
    <xf numFmtId="0" fontId="62" fillId="0" borderId="0" xfId="9" applyFont="1" applyAlignment="1">
      <alignment horizontal="left" vertical="top" wrapText="1"/>
    </xf>
    <xf numFmtId="0" fontId="41" fillId="0" borderId="0" xfId="9" applyFont="1" applyAlignment="1">
      <alignment horizontal="left" vertical="top" wrapText="1"/>
    </xf>
    <xf numFmtId="0" fontId="24" fillId="0" borderId="0" xfId="9" applyFont="1" applyAlignment="1">
      <alignment horizontal="left" vertical="center"/>
    </xf>
    <xf numFmtId="2" fontId="59" fillId="0" borderId="0" xfId="1" applyNumberFormat="1" applyFont="1" applyAlignment="1" applyProtection="1">
      <alignment horizontal="left" vertical="center"/>
      <protection hidden="1"/>
    </xf>
    <xf numFmtId="4" fontId="31" fillId="0" borderId="1" xfId="9" applyNumberFormat="1" applyFont="1" applyBorder="1" applyAlignment="1">
      <alignment horizontal="left" vertical="top" wrapText="1"/>
    </xf>
    <xf numFmtId="4" fontId="31" fillId="0" borderId="0" xfId="9" applyNumberFormat="1" applyFont="1" applyAlignment="1">
      <alignment horizontal="left" vertical="top" wrapText="1"/>
    </xf>
    <xf numFmtId="2" fontId="24" fillId="0" borderId="0" xfId="1" applyNumberFormat="1" applyFont="1" applyAlignment="1" applyProtection="1">
      <alignment horizontal="left" vertical="center"/>
      <protection hidden="1"/>
    </xf>
    <xf numFmtId="2" fontId="11" fillId="0" borderId="0" xfId="1" applyNumberFormat="1" applyFont="1" applyAlignment="1">
      <alignment horizontal="left" vertical="center" wrapText="1"/>
    </xf>
    <xf numFmtId="0" fontId="41" fillId="0" borderId="0" xfId="9" applyFont="1" applyAlignment="1">
      <alignment horizontal="left" vertical="center" wrapText="1"/>
    </xf>
    <xf numFmtId="0" fontId="60" fillId="0" borderId="0" xfId="9" applyFont="1" applyAlignment="1">
      <alignment horizontal="left" vertical="center" wrapText="1"/>
    </xf>
    <xf numFmtId="2" fontId="62" fillId="0" borderId="0" xfId="9" applyNumberFormat="1" applyFont="1" applyAlignment="1">
      <alignment horizontal="left" vertical="center" wrapText="1"/>
    </xf>
    <xf numFmtId="0" fontId="62" fillId="0" borderId="0" xfId="9" applyFont="1" applyAlignment="1">
      <alignment horizontal="left" vertical="center" wrapText="1"/>
    </xf>
    <xf numFmtId="4" fontId="40" fillId="0" borderId="9" xfId="1" applyNumberFormat="1" applyFont="1" applyBorder="1" applyAlignment="1">
      <alignment horizontal="left" vertical="top" wrapText="1"/>
    </xf>
    <xf numFmtId="2" fontId="15" fillId="0" borderId="0" xfId="9" applyNumberFormat="1" applyFont="1" applyAlignment="1">
      <alignment horizontal="left" vertical="top" wrapText="1"/>
    </xf>
    <xf numFmtId="2" fontId="42" fillId="0" borderId="0" xfId="1" applyNumberFormat="1" applyFont="1" applyAlignment="1">
      <alignment horizontal="left" vertical="top" wrapText="1"/>
    </xf>
    <xf numFmtId="2" fontId="43" fillId="0" borderId="0" xfId="1" applyNumberFormat="1" applyFont="1" applyAlignment="1">
      <alignment vertical="center" wrapText="1"/>
    </xf>
    <xf numFmtId="2" fontId="43" fillId="0" borderId="0" xfId="1" applyNumberFormat="1" applyFont="1" applyAlignment="1">
      <alignment vertical="center"/>
    </xf>
    <xf numFmtId="2" fontId="15" fillId="0" borderId="0" xfId="1" applyNumberFormat="1" applyFont="1" applyAlignment="1">
      <alignment horizontal="center" wrapText="1"/>
    </xf>
    <xf numFmtId="2" fontId="15" fillId="0" borderId="0" xfId="1" applyNumberFormat="1" applyFont="1" applyAlignment="1">
      <alignment horizontal="center"/>
    </xf>
    <xf numFmtId="0" fontId="26" fillId="3" borderId="0" xfId="6" applyFont="1" applyFill="1" applyAlignment="1">
      <alignment horizontal="right" vertical="top"/>
    </xf>
    <xf numFmtId="0" fontId="26" fillId="3" borderId="0" xfId="6" applyFont="1" applyFill="1" applyAlignment="1">
      <alignment horizontal="justify" vertical="top" wrapText="1"/>
    </xf>
    <xf numFmtId="0" fontId="26" fillId="3" borderId="0" xfId="6" applyFont="1" applyFill="1" applyAlignment="1">
      <alignment horizontal="right"/>
    </xf>
    <xf numFmtId="4" fontId="26" fillId="3" borderId="0" xfId="6" applyNumberFormat="1" applyFont="1" applyFill="1" applyAlignment="1">
      <alignment horizontal="right"/>
    </xf>
    <xf numFmtId="44" fontId="26" fillId="3" borderId="0" xfId="39" applyFont="1" applyFill="1" applyProtection="1">
      <protection locked="0"/>
    </xf>
    <xf numFmtId="44" fontId="26" fillId="3" borderId="0" xfId="39" applyFont="1" applyFill="1"/>
    <xf numFmtId="0" fontId="26" fillId="3" borderId="0" xfId="2" applyFont="1" applyFill="1" applyAlignment="1">
      <alignment horizontal="right" vertical="top"/>
    </xf>
  </cellXfs>
  <cellStyles count="99">
    <cellStyle name="40% - Naglasak1" xfId="17" xr:uid="{00000000-0005-0000-0000-000000000000}"/>
    <cellStyle name="Bilješka 2" xfId="18" xr:uid="{00000000-0005-0000-0000-000001000000}"/>
    <cellStyle name="Comma 2 7" xfId="27" xr:uid="{00000000-0005-0000-0000-000002000000}"/>
    <cellStyle name="Currency 3" xfId="38" xr:uid="{00000000-0005-0000-0000-000004000000}"/>
    <cellStyle name="Currency 3 2" xfId="52" xr:uid="{00000000-0005-0000-0000-000005000000}"/>
    <cellStyle name="Currency 3 2 2" xfId="93" xr:uid="{00000000-0005-0000-0000-000006000000}"/>
    <cellStyle name="Currency 3 2 3" xfId="73" xr:uid="{00000000-0005-0000-0000-000007000000}"/>
    <cellStyle name="Currency 3 3" xfId="83" xr:uid="{00000000-0005-0000-0000-000008000000}"/>
    <cellStyle name="Currency 3 4" xfId="63" xr:uid="{00000000-0005-0000-0000-000009000000}"/>
    <cellStyle name="Dobro 2" xfId="20" xr:uid="{00000000-0005-0000-0000-00000A000000}"/>
    <cellStyle name="Excel Built-in Currency" xfId="58" xr:uid="{00000000-0005-0000-0000-00000B000000}"/>
    <cellStyle name="Excel Built-in Excel Built-in Excel Built-in Normal" xfId="29" xr:uid="{00000000-0005-0000-0000-00000C000000}"/>
    <cellStyle name="Hiperveza 2" xfId="44" xr:uid="{00000000-0005-0000-0000-00000D000000}"/>
    <cellStyle name="Izlaz 2" xfId="21" xr:uid="{00000000-0005-0000-0000-00000E000000}"/>
    <cellStyle name="Naslov 5" xfId="22" xr:uid="{00000000-0005-0000-0000-00000F000000}"/>
    <cellStyle name="Normal 10" xfId="12" xr:uid="{00000000-0005-0000-0000-000011000000}"/>
    <cellStyle name="Normal 19 2" xfId="34" xr:uid="{00000000-0005-0000-0000-000012000000}"/>
    <cellStyle name="Normal 2" xfId="14" xr:uid="{00000000-0005-0000-0000-000013000000}"/>
    <cellStyle name="Normal 2 2" xfId="13" xr:uid="{00000000-0005-0000-0000-000014000000}"/>
    <cellStyle name="Normal 2 2 2" xfId="49" xr:uid="{00000000-0005-0000-0000-000015000000}"/>
    <cellStyle name="Normal 2 2 2 2" xfId="90" xr:uid="{00000000-0005-0000-0000-000016000000}"/>
    <cellStyle name="Normal 2 2 2 2 2" xfId="15" xr:uid="{00000000-0005-0000-0000-000017000000}"/>
    <cellStyle name="Normal 2 2 2 3" xfId="70" xr:uid="{00000000-0005-0000-0000-000018000000}"/>
    <cellStyle name="Normal 2 2 3" xfId="80" xr:uid="{00000000-0005-0000-0000-000019000000}"/>
    <cellStyle name="Normal 2 2 4" xfId="60" xr:uid="{00000000-0005-0000-0000-00001A000000}"/>
    <cellStyle name="Normal 3 2" xfId="26" xr:uid="{00000000-0005-0000-0000-00001B000000}"/>
    <cellStyle name="Normal 5" xfId="11" xr:uid="{00000000-0005-0000-0000-00001C000000}"/>
    <cellStyle name="Normal 7" xfId="28" xr:uid="{00000000-0005-0000-0000-00001D000000}"/>
    <cellStyle name="Normal_Marković STROJ.-Tablica" xfId="25" xr:uid="{00000000-0005-0000-0000-00001E000000}"/>
    <cellStyle name="Normal_TROŠKOVNIK - KAM - ŽUTO" xfId="35" xr:uid="{00000000-0005-0000-0000-00001F000000}"/>
    <cellStyle name="Normalno" xfId="0" builtinId="0"/>
    <cellStyle name="Normalno 2" xfId="1" xr:uid="{00000000-0005-0000-0000-000020000000}"/>
    <cellStyle name="Normalno 2 2" xfId="9" xr:uid="{00000000-0005-0000-0000-000021000000}"/>
    <cellStyle name="Normalno 2 3" xfId="42" xr:uid="{00000000-0005-0000-0000-000022000000}"/>
    <cellStyle name="Normalno 2 3 2" xfId="54" xr:uid="{00000000-0005-0000-0000-000023000000}"/>
    <cellStyle name="Normalno 2 3 2 2" xfId="95" xr:uid="{00000000-0005-0000-0000-000024000000}"/>
    <cellStyle name="Normalno 2 3 2 3" xfId="75" xr:uid="{00000000-0005-0000-0000-000025000000}"/>
    <cellStyle name="Normalno 2 3 3" xfId="85" xr:uid="{00000000-0005-0000-0000-000026000000}"/>
    <cellStyle name="Normalno 2 3 4" xfId="65" xr:uid="{00000000-0005-0000-0000-000027000000}"/>
    <cellStyle name="Normalno 2 4" xfId="7" xr:uid="{00000000-0005-0000-0000-000028000000}"/>
    <cellStyle name="Normalno 2 5" xfId="46" xr:uid="{00000000-0005-0000-0000-000029000000}"/>
    <cellStyle name="Normalno 2 5 2" xfId="57" xr:uid="{00000000-0005-0000-0000-00002A000000}"/>
    <cellStyle name="Normalno 2 5 2 2" xfId="98" xr:uid="{00000000-0005-0000-0000-00002B000000}"/>
    <cellStyle name="Normalno 2 5 2 3" xfId="78" xr:uid="{00000000-0005-0000-0000-00002C000000}"/>
    <cellStyle name="Normalno 2 5 3" xfId="88" xr:uid="{00000000-0005-0000-0000-00002D000000}"/>
    <cellStyle name="Normalno 2 5 4" xfId="68" xr:uid="{00000000-0005-0000-0000-00002E000000}"/>
    <cellStyle name="Normalno 3" xfId="2" xr:uid="{00000000-0005-0000-0000-00002F000000}"/>
    <cellStyle name="Normalno 3 2" xfId="6" xr:uid="{00000000-0005-0000-0000-000030000000}"/>
    <cellStyle name="Normalno 3 2 2" xfId="24" xr:uid="{00000000-0005-0000-0000-000031000000}"/>
    <cellStyle name="Normalno 4" xfId="36" xr:uid="{00000000-0005-0000-0000-000032000000}"/>
    <cellStyle name="Normalno 6" xfId="5" xr:uid="{00000000-0005-0000-0000-000033000000}"/>
    <cellStyle name="Normalno 6 2" xfId="33" xr:uid="{00000000-0005-0000-0000-000034000000}"/>
    <cellStyle name="Normalno 6 2 2" xfId="51" xr:uid="{00000000-0005-0000-0000-000035000000}"/>
    <cellStyle name="Normalno 6 2 2 2" xfId="92" xr:uid="{00000000-0005-0000-0000-000036000000}"/>
    <cellStyle name="Normalno 6 2 2 3" xfId="72" xr:uid="{00000000-0005-0000-0000-000037000000}"/>
    <cellStyle name="Normalno 6 2 3" xfId="82" xr:uid="{00000000-0005-0000-0000-000038000000}"/>
    <cellStyle name="Normalno 6 2 4" xfId="62" xr:uid="{00000000-0005-0000-0000-000039000000}"/>
    <cellStyle name="Normalno 6 3" xfId="48" xr:uid="{00000000-0005-0000-0000-00003A000000}"/>
    <cellStyle name="Normalno 6 3 2" xfId="89" xr:uid="{00000000-0005-0000-0000-00003B000000}"/>
    <cellStyle name="Normalno 6 3 3" xfId="69" xr:uid="{00000000-0005-0000-0000-00003C000000}"/>
    <cellStyle name="Normalno 6 4" xfId="79" xr:uid="{00000000-0005-0000-0000-00003D000000}"/>
    <cellStyle name="Normalno 6 5" xfId="59" xr:uid="{00000000-0005-0000-0000-00003E000000}"/>
    <cellStyle name="Normalno 7" xfId="40" xr:uid="{00000000-0005-0000-0000-00003F000000}"/>
    <cellStyle name="Normalno 8" xfId="10" xr:uid="{00000000-0005-0000-0000-000040000000}"/>
    <cellStyle name="Obično 14 2" xfId="4" xr:uid="{00000000-0005-0000-0000-000041000000}"/>
    <cellStyle name="Obično 14 2 2" xfId="47" xr:uid="{00000000-0005-0000-0000-000042000000}"/>
    <cellStyle name="Obično 2 6 2" xfId="31" xr:uid="{00000000-0005-0000-0000-000043000000}"/>
    <cellStyle name="Obično_troskovnik_vrtic_0211" xfId="8" xr:uid="{00000000-0005-0000-0000-000044000000}"/>
    <cellStyle name="Obično_ViK_kompl.Procj" xfId="30" xr:uid="{00000000-0005-0000-0000-000045000000}"/>
    <cellStyle name="Postotak 5" xfId="41" xr:uid="{00000000-0005-0000-0000-000046000000}"/>
    <cellStyle name="Standard 2" xfId="16" xr:uid="{00000000-0005-0000-0000-000047000000}"/>
    <cellStyle name="Style 1 2" xfId="32" xr:uid="{00000000-0005-0000-0000-000048000000}"/>
    <cellStyle name="Tekst upozorenja 2" xfId="23" xr:uid="{00000000-0005-0000-0000-000049000000}"/>
    <cellStyle name="Valuta" xfId="39" builtinId="4"/>
    <cellStyle name="Valuta 2" xfId="19" xr:uid="{00000000-0005-0000-0000-00004A000000}"/>
    <cellStyle name="Valuta 2 2" xfId="50" xr:uid="{00000000-0005-0000-0000-00004B000000}"/>
    <cellStyle name="Valuta 2 2 2" xfId="91" xr:uid="{00000000-0005-0000-0000-00004C000000}"/>
    <cellStyle name="Valuta 2 2 3" xfId="71" xr:uid="{00000000-0005-0000-0000-00004D000000}"/>
    <cellStyle name="Valuta 2 3" xfId="81" xr:uid="{00000000-0005-0000-0000-00004E000000}"/>
    <cellStyle name="Valuta 2 4" xfId="61" xr:uid="{00000000-0005-0000-0000-00004F000000}"/>
    <cellStyle name="Valuta 3" xfId="37" xr:uid="{00000000-0005-0000-0000-000050000000}"/>
    <cellStyle name="Valuta 4" xfId="53" xr:uid="{00000000-0005-0000-0000-000051000000}"/>
    <cellStyle name="Valuta 4 2" xfId="94" xr:uid="{00000000-0005-0000-0000-000052000000}"/>
    <cellStyle name="Valuta 4 3" xfId="74" xr:uid="{00000000-0005-0000-0000-000053000000}"/>
    <cellStyle name="Valuta 5" xfId="84" xr:uid="{00000000-0005-0000-0000-000054000000}"/>
    <cellStyle name="Valuta 6" xfId="64" xr:uid="{00000000-0005-0000-0000-000055000000}"/>
    <cellStyle name="Zarez 2" xfId="43" xr:uid="{00000000-0005-0000-0000-000056000000}"/>
    <cellStyle name="Zarez 2 2" xfId="55" xr:uid="{00000000-0005-0000-0000-000057000000}"/>
    <cellStyle name="Zarez 2 2 2" xfId="96" xr:uid="{00000000-0005-0000-0000-000058000000}"/>
    <cellStyle name="Zarez 2 2 3" xfId="76" xr:uid="{00000000-0005-0000-0000-000059000000}"/>
    <cellStyle name="Zarez 2 3" xfId="86" xr:uid="{00000000-0005-0000-0000-00005A000000}"/>
    <cellStyle name="Zarez 2 4" xfId="66" xr:uid="{00000000-0005-0000-0000-00005B000000}"/>
    <cellStyle name="Zarez 3 2" xfId="3" xr:uid="{00000000-0005-0000-0000-00005C000000}"/>
    <cellStyle name="Zarez 3 2 2" xfId="45" xr:uid="{00000000-0005-0000-0000-00005D000000}"/>
    <cellStyle name="Zarez 3 2 2 2" xfId="56" xr:uid="{00000000-0005-0000-0000-00005E000000}"/>
    <cellStyle name="Zarez 3 2 2 2 2" xfId="97" xr:uid="{00000000-0005-0000-0000-00005F000000}"/>
    <cellStyle name="Zarez 3 2 2 2 3" xfId="77" xr:uid="{00000000-0005-0000-0000-000060000000}"/>
    <cellStyle name="Zarez 3 2 2 3" xfId="87" xr:uid="{00000000-0005-0000-0000-000061000000}"/>
    <cellStyle name="Zarez 3 2 2 4" xfId="67" xr:uid="{00000000-0005-0000-0000-000062000000}"/>
  </cellStyles>
  <dxfs count="0"/>
  <tableStyles count="0" defaultTableStyle="TableStyleMedium2" defaultPivotStyle="PivotStyleLight16"/>
  <colors>
    <mruColors>
      <color rgb="FFFF9900"/>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561975</xdr:colOff>
      <xdr:row>0</xdr:row>
      <xdr:rowOff>0</xdr:rowOff>
    </xdr:from>
    <xdr:to>
      <xdr:col>5</xdr:col>
      <xdr:colOff>0</xdr:colOff>
      <xdr:row>0</xdr:row>
      <xdr:rowOff>0</xdr:rowOff>
    </xdr:to>
    <xdr:sp macro="" textlink="">
      <xdr:nvSpPr>
        <xdr:cNvPr id="2" name="Line 1">
          <a:extLst>
            <a:ext uri="{FF2B5EF4-FFF2-40B4-BE49-F238E27FC236}">
              <a16:creationId xmlns:a16="http://schemas.microsoft.com/office/drawing/2014/main" id="{AF8221CC-8B45-4871-922E-2C0629BE6605}"/>
            </a:ext>
          </a:extLst>
        </xdr:cNvPr>
        <xdr:cNvSpPr>
          <a:spLocks noChangeShapeType="1"/>
        </xdr:cNvSpPr>
      </xdr:nvSpPr>
      <xdr:spPr bwMode="auto">
        <a:xfrm>
          <a:off x="1409700" y="0"/>
          <a:ext cx="4267200" cy="0"/>
        </a:xfrm>
        <a:prstGeom prst="line">
          <a:avLst/>
        </a:prstGeom>
        <a:noFill/>
        <a:ln w="9525">
          <a:solidFill>
            <a:srgbClr val="000000"/>
          </a:solidFill>
          <a:round/>
          <a:headEnd/>
          <a:tailEnd/>
        </a:ln>
      </xdr:spPr>
    </xdr:sp>
    <xdr:clientData/>
  </xdr:twoCellAnchor>
  <xdr:twoCellAnchor>
    <xdr:from>
      <xdr:col>0</xdr:col>
      <xdr:colOff>28575</xdr:colOff>
      <xdr:row>0</xdr:row>
      <xdr:rowOff>0</xdr:rowOff>
    </xdr:from>
    <xdr:to>
      <xdr:col>0</xdr:col>
      <xdr:colOff>676275</xdr:colOff>
      <xdr:row>0</xdr:row>
      <xdr:rowOff>0</xdr:rowOff>
    </xdr:to>
    <xdr:pic>
      <xdr:nvPicPr>
        <xdr:cNvPr id="3" name="Picture 28">
          <a:extLst>
            <a:ext uri="{FF2B5EF4-FFF2-40B4-BE49-F238E27FC236}">
              <a16:creationId xmlns:a16="http://schemas.microsoft.com/office/drawing/2014/main" id="{31C0A9E7-FD62-49C7-8DB1-979FF1AAE014}"/>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28575" y="0"/>
          <a:ext cx="647700" cy="0"/>
        </a:xfrm>
        <a:prstGeom prst="rect">
          <a:avLst/>
        </a:prstGeom>
        <a:noFill/>
        <a:ln w="9525">
          <a:noFill/>
          <a:miter lim="800000"/>
          <a:headEnd/>
          <a:tailEnd/>
        </a:ln>
        <a:effectLst/>
      </xdr:spPr>
    </xdr:pic>
    <xdr:clientData/>
  </xdr:twoCellAnchor>
  <xdr:twoCellAnchor editAs="oneCell">
    <xdr:from>
      <xdr:col>0</xdr:col>
      <xdr:colOff>47625</xdr:colOff>
      <xdr:row>1</xdr:row>
      <xdr:rowOff>104775</xdr:rowOff>
    </xdr:from>
    <xdr:to>
      <xdr:col>0</xdr:col>
      <xdr:colOff>838200</xdr:colOff>
      <xdr:row>2</xdr:row>
      <xdr:rowOff>62515</xdr:rowOff>
    </xdr:to>
    <xdr:pic>
      <xdr:nvPicPr>
        <xdr:cNvPr id="5" name="Slika 4">
          <a:extLst>
            <a:ext uri="{FF2B5EF4-FFF2-40B4-BE49-F238E27FC236}">
              <a16:creationId xmlns:a16="http://schemas.microsoft.com/office/drawing/2014/main" id="{7C4DC301-2D73-430B-A0A4-9654338A7BD8}"/>
            </a:ext>
          </a:extLst>
        </xdr:cNvPr>
        <xdr:cNvPicPr>
          <a:picLocks noChangeAspect="1"/>
        </xdr:cNvPicPr>
      </xdr:nvPicPr>
      <xdr:blipFill>
        <a:blip xmlns:r="http://schemas.openxmlformats.org/officeDocument/2006/relationships" r:embed="rId2"/>
        <a:stretch>
          <a:fillRect/>
        </a:stretch>
      </xdr:blipFill>
      <xdr:spPr>
        <a:xfrm>
          <a:off x="47625" y="266700"/>
          <a:ext cx="790575" cy="119665"/>
        </a:xfrm>
        <a:prstGeom prst="rect">
          <a:avLst/>
        </a:prstGeom>
      </xdr:spPr>
    </xdr:pic>
    <xdr:clientData/>
  </xdr:twoCellAnchor>
  <xdr:twoCellAnchor>
    <xdr:from>
      <xdr:col>1</xdr:col>
      <xdr:colOff>1762125</xdr:colOff>
      <xdr:row>2</xdr:row>
      <xdr:rowOff>123825</xdr:rowOff>
    </xdr:from>
    <xdr:to>
      <xdr:col>1</xdr:col>
      <xdr:colOff>2409825</xdr:colOff>
      <xdr:row>2</xdr:row>
      <xdr:rowOff>123825</xdr:rowOff>
    </xdr:to>
    <xdr:pic>
      <xdr:nvPicPr>
        <xdr:cNvPr id="6" name="Picture 28">
          <a:extLst>
            <a:ext uri="{FF2B5EF4-FFF2-40B4-BE49-F238E27FC236}">
              <a16:creationId xmlns:a16="http://schemas.microsoft.com/office/drawing/2014/main" id="{DE906D68-429D-486D-A7E8-0471F7A513E8}"/>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2609850" y="447675"/>
          <a:ext cx="647700" cy="0"/>
        </a:xfrm>
        <a:prstGeom prst="rect">
          <a:avLst/>
        </a:prstGeom>
        <a:noFill/>
        <a:ln w="9525">
          <a:noFill/>
          <a:miter lim="800000"/>
          <a:headEnd/>
          <a:tailEnd/>
        </a:ln>
        <a:effec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4</xdr:col>
      <xdr:colOff>0</xdr:colOff>
      <xdr:row>75</xdr:row>
      <xdr:rowOff>0</xdr:rowOff>
    </xdr:from>
    <xdr:ext cx="211121" cy="277158"/>
    <xdr:sp macro="" textlink="">
      <xdr:nvSpPr>
        <xdr:cNvPr id="2" name="TextBox 1">
          <a:extLst>
            <a:ext uri="{FF2B5EF4-FFF2-40B4-BE49-F238E27FC236}">
              <a16:creationId xmlns:a16="http://schemas.microsoft.com/office/drawing/2014/main" id="{9A4E3867-8462-435B-B571-033714F1D46A}"/>
            </a:ext>
          </a:extLst>
        </xdr:cNvPr>
        <xdr:cNvSpPr txBox="1"/>
      </xdr:nvSpPr>
      <xdr:spPr>
        <a:xfrm>
          <a:off x="6902450" y="1651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75</xdr:row>
      <xdr:rowOff>0</xdr:rowOff>
    </xdr:from>
    <xdr:ext cx="211121" cy="277158"/>
    <xdr:sp macro="" textlink="">
      <xdr:nvSpPr>
        <xdr:cNvPr id="3" name="TextBox 2">
          <a:extLst>
            <a:ext uri="{FF2B5EF4-FFF2-40B4-BE49-F238E27FC236}">
              <a16:creationId xmlns:a16="http://schemas.microsoft.com/office/drawing/2014/main" id="{FEDCB572-87DC-4677-A11D-4EE44AA0486F}"/>
            </a:ext>
          </a:extLst>
        </xdr:cNvPr>
        <xdr:cNvSpPr txBox="1"/>
      </xdr:nvSpPr>
      <xdr:spPr>
        <a:xfrm>
          <a:off x="6902450" y="1651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75</xdr:row>
      <xdr:rowOff>0</xdr:rowOff>
    </xdr:from>
    <xdr:ext cx="211121" cy="277158"/>
    <xdr:sp macro="" textlink="">
      <xdr:nvSpPr>
        <xdr:cNvPr id="4" name="TextBox 3">
          <a:extLst>
            <a:ext uri="{FF2B5EF4-FFF2-40B4-BE49-F238E27FC236}">
              <a16:creationId xmlns:a16="http://schemas.microsoft.com/office/drawing/2014/main" id="{69ED22FF-B706-4809-8C86-C68E8DF8F19D}"/>
            </a:ext>
          </a:extLst>
        </xdr:cNvPr>
        <xdr:cNvSpPr txBox="1"/>
      </xdr:nvSpPr>
      <xdr:spPr>
        <a:xfrm>
          <a:off x="6902450" y="1651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75</xdr:row>
      <xdr:rowOff>0</xdr:rowOff>
    </xdr:from>
    <xdr:ext cx="211121" cy="277158"/>
    <xdr:sp macro="" textlink="">
      <xdr:nvSpPr>
        <xdr:cNvPr id="5" name="TextBox 4">
          <a:extLst>
            <a:ext uri="{FF2B5EF4-FFF2-40B4-BE49-F238E27FC236}">
              <a16:creationId xmlns:a16="http://schemas.microsoft.com/office/drawing/2014/main" id="{74645E90-14FF-4143-8989-2FFFC5A9F238}"/>
            </a:ext>
          </a:extLst>
        </xdr:cNvPr>
        <xdr:cNvSpPr txBox="1"/>
      </xdr:nvSpPr>
      <xdr:spPr>
        <a:xfrm>
          <a:off x="6902450" y="1651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111</xdr:row>
      <xdr:rowOff>0</xdr:rowOff>
    </xdr:from>
    <xdr:ext cx="211121" cy="277158"/>
    <xdr:sp macro="" textlink="">
      <xdr:nvSpPr>
        <xdr:cNvPr id="6" name="TextBox 9">
          <a:extLst>
            <a:ext uri="{FF2B5EF4-FFF2-40B4-BE49-F238E27FC236}">
              <a16:creationId xmlns:a16="http://schemas.microsoft.com/office/drawing/2014/main" id="{53E6A215-4939-426D-BBCC-8EC4429FCF15}"/>
            </a:ext>
          </a:extLst>
        </xdr:cNvPr>
        <xdr:cNvSpPr txBox="1"/>
      </xdr:nvSpPr>
      <xdr:spPr>
        <a:xfrm>
          <a:off x="6902450" y="349821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111</xdr:row>
      <xdr:rowOff>0</xdr:rowOff>
    </xdr:from>
    <xdr:ext cx="211121" cy="277158"/>
    <xdr:sp macro="" textlink="">
      <xdr:nvSpPr>
        <xdr:cNvPr id="7" name="TextBox 10">
          <a:extLst>
            <a:ext uri="{FF2B5EF4-FFF2-40B4-BE49-F238E27FC236}">
              <a16:creationId xmlns:a16="http://schemas.microsoft.com/office/drawing/2014/main" id="{056A7ED3-E3ED-4E05-9EC4-CDE0780BE846}"/>
            </a:ext>
          </a:extLst>
        </xdr:cNvPr>
        <xdr:cNvSpPr txBox="1"/>
      </xdr:nvSpPr>
      <xdr:spPr>
        <a:xfrm>
          <a:off x="6902450" y="349821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111</xdr:row>
      <xdr:rowOff>0</xdr:rowOff>
    </xdr:from>
    <xdr:ext cx="211121" cy="277158"/>
    <xdr:sp macro="" textlink="">
      <xdr:nvSpPr>
        <xdr:cNvPr id="8" name="TextBox 11">
          <a:extLst>
            <a:ext uri="{FF2B5EF4-FFF2-40B4-BE49-F238E27FC236}">
              <a16:creationId xmlns:a16="http://schemas.microsoft.com/office/drawing/2014/main" id="{2183EDB2-1BA3-4AC9-811E-3CF70E1122B2}"/>
            </a:ext>
          </a:extLst>
        </xdr:cNvPr>
        <xdr:cNvSpPr txBox="1"/>
      </xdr:nvSpPr>
      <xdr:spPr>
        <a:xfrm>
          <a:off x="6902450" y="349821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111</xdr:row>
      <xdr:rowOff>0</xdr:rowOff>
    </xdr:from>
    <xdr:ext cx="211121" cy="277158"/>
    <xdr:sp macro="" textlink="">
      <xdr:nvSpPr>
        <xdr:cNvPr id="9" name="TextBox 12">
          <a:extLst>
            <a:ext uri="{FF2B5EF4-FFF2-40B4-BE49-F238E27FC236}">
              <a16:creationId xmlns:a16="http://schemas.microsoft.com/office/drawing/2014/main" id="{DAA64851-94E9-411A-BB5C-FC6BD17CE215}"/>
            </a:ext>
          </a:extLst>
        </xdr:cNvPr>
        <xdr:cNvSpPr txBox="1"/>
      </xdr:nvSpPr>
      <xdr:spPr>
        <a:xfrm>
          <a:off x="6902450" y="349821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10" name="TextBox 13">
          <a:extLst>
            <a:ext uri="{FF2B5EF4-FFF2-40B4-BE49-F238E27FC236}">
              <a16:creationId xmlns:a16="http://schemas.microsoft.com/office/drawing/2014/main" id="{94F442D4-7126-43B4-9F54-CAD96BDEF5E5}"/>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11" name="TextBox 14">
          <a:extLst>
            <a:ext uri="{FF2B5EF4-FFF2-40B4-BE49-F238E27FC236}">
              <a16:creationId xmlns:a16="http://schemas.microsoft.com/office/drawing/2014/main" id="{F7C19F08-241C-4544-847B-AC7B13E8CAC0}"/>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12" name="TextBox 15">
          <a:extLst>
            <a:ext uri="{FF2B5EF4-FFF2-40B4-BE49-F238E27FC236}">
              <a16:creationId xmlns:a16="http://schemas.microsoft.com/office/drawing/2014/main" id="{38957362-A624-498D-87E5-2BFEDBDA5446}"/>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13" name="TextBox 16">
          <a:extLst>
            <a:ext uri="{FF2B5EF4-FFF2-40B4-BE49-F238E27FC236}">
              <a16:creationId xmlns:a16="http://schemas.microsoft.com/office/drawing/2014/main" id="{FB3B10A7-BD68-413A-B612-D061C2AE1E8E}"/>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14" name="TextBox 21">
          <a:extLst>
            <a:ext uri="{FF2B5EF4-FFF2-40B4-BE49-F238E27FC236}">
              <a16:creationId xmlns:a16="http://schemas.microsoft.com/office/drawing/2014/main" id="{D76F851A-97B4-455F-B7E2-823E3DCEBE34}"/>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15" name="TextBox 22">
          <a:extLst>
            <a:ext uri="{FF2B5EF4-FFF2-40B4-BE49-F238E27FC236}">
              <a16:creationId xmlns:a16="http://schemas.microsoft.com/office/drawing/2014/main" id="{D3E2FA48-352B-435C-81F5-BF80681A08C6}"/>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16" name="TextBox 23">
          <a:extLst>
            <a:ext uri="{FF2B5EF4-FFF2-40B4-BE49-F238E27FC236}">
              <a16:creationId xmlns:a16="http://schemas.microsoft.com/office/drawing/2014/main" id="{836D1A1F-EF92-4A48-B690-CC64975AC171}"/>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17" name="TextBox 24">
          <a:extLst>
            <a:ext uri="{FF2B5EF4-FFF2-40B4-BE49-F238E27FC236}">
              <a16:creationId xmlns:a16="http://schemas.microsoft.com/office/drawing/2014/main" id="{A3C33B80-4122-446A-B335-0406F7E76D70}"/>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18" name="TextBox 29">
          <a:extLst>
            <a:ext uri="{FF2B5EF4-FFF2-40B4-BE49-F238E27FC236}">
              <a16:creationId xmlns:a16="http://schemas.microsoft.com/office/drawing/2014/main" id="{D2E9CE5C-4FB1-4034-AF6A-518C92970A83}"/>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19" name="TextBox 30">
          <a:extLst>
            <a:ext uri="{FF2B5EF4-FFF2-40B4-BE49-F238E27FC236}">
              <a16:creationId xmlns:a16="http://schemas.microsoft.com/office/drawing/2014/main" id="{38D133CB-E1B7-4F90-9EF6-220428D81245}"/>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20" name="TextBox 31">
          <a:extLst>
            <a:ext uri="{FF2B5EF4-FFF2-40B4-BE49-F238E27FC236}">
              <a16:creationId xmlns:a16="http://schemas.microsoft.com/office/drawing/2014/main" id="{A70708D3-1565-4061-8EDD-07931C4D63F4}"/>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21" name="TextBox 32">
          <a:extLst>
            <a:ext uri="{FF2B5EF4-FFF2-40B4-BE49-F238E27FC236}">
              <a16:creationId xmlns:a16="http://schemas.microsoft.com/office/drawing/2014/main" id="{93935B46-5B0B-4C77-BEDE-A347A2681570}"/>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22" name="TextBox 21">
          <a:extLst>
            <a:ext uri="{FF2B5EF4-FFF2-40B4-BE49-F238E27FC236}">
              <a16:creationId xmlns:a16="http://schemas.microsoft.com/office/drawing/2014/main" id="{C1A88DBF-763E-4042-899F-C41044B6D5CC}"/>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23" name="TextBox 22">
          <a:extLst>
            <a:ext uri="{FF2B5EF4-FFF2-40B4-BE49-F238E27FC236}">
              <a16:creationId xmlns:a16="http://schemas.microsoft.com/office/drawing/2014/main" id="{F1716D75-7962-401E-9D5D-BC6B6EA1DEDD}"/>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24" name="TextBox 23">
          <a:extLst>
            <a:ext uri="{FF2B5EF4-FFF2-40B4-BE49-F238E27FC236}">
              <a16:creationId xmlns:a16="http://schemas.microsoft.com/office/drawing/2014/main" id="{D2381B41-9149-4782-8A2C-2AB84C3DCB07}"/>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25" name="TextBox 24">
          <a:extLst>
            <a:ext uri="{FF2B5EF4-FFF2-40B4-BE49-F238E27FC236}">
              <a16:creationId xmlns:a16="http://schemas.microsoft.com/office/drawing/2014/main" id="{3181683E-1E8A-400F-9663-E15A96201EA3}"/>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26" name="TextBox 29">
          <a:extLst>
            <a:ext uri="{FF2B5EF4-FFF2-40B4-BE49-F238E27FC236}">
              <a16:creationId xmlns:a16="http://schemas.microsoft.com/office/drawing/2014/main" id="{F744FEC7-8758-42F7-BE72-71F57279BAA0}"/>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27" name="TextBox 30">
          <a:extLst>
            <a:ext uri="{FF2B5EF4-FFF2-40B4-BE49-F238E27FC236}">
              <a16:creationId xmlns:a16="http://schemas.microsoft.com/office/drawing/2014/main" id="{15C3E8DF-01A7-43BC-AB6B-0E6089102E7F}"/>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28" name="TextBox 31">
          <a:extLst>
            <a:ext uri="{FF2B5EF4-FFF2-40B4-BE49-F238E27FC236}">
              <a16:creationId xmlns:a16="http://schemas.microsoft.com/office/drawing/2014/main" id="{F5E7D5F6-CDB6-40A0-907F-23568200ABDF}"/>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29" name="TextBox 32">
          <a:extLst>
            <a:ext uri="{FF2B5EF4-FFF2-40B4-BE49-F238E27FC236}">
              <a16:creationId xmlns:a16="http://schemas.microsoft.com/office/drawing/2014/main" id="{5195060F-54E0-4463-8B76-6A9E36FD2203}"/>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103</xdr:row>
      <xdr:rowOff>0</xdr:rowOff>
    </xdr:from>
    <xdr:ext cx="211121" cy="277158"/>
    <xdr:sp macro="" textlink="">
      <xdr:nvSpPr>
        <xdr:cNvPr id="30" name="TextBox 1">
          <a:extLst>
            <a:ext uri="{FF2B5EF4-FFF2-40B4-BE49-F238E27FC236}">
              <a16:creationId xmlns:a16="http://schemas.microsoft.com/office/drawing/2014/main" id="{DA3B934D-021E-403A-AE48-C9A0667B9DDE}"/>
            </a:ext>
          </a:extLst>
        </xdr:cNvPr>
        <xdr:cNvSpPr txBox="1"/>
      </xdr:nvSpPr>
      <xdr:spPr>
        <a:xfrm>
          <a:off x="6902450" y="59436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103</xdr:row>
      <xdr:rowOff>0</xdr:rowOff>
    </xdr:from>
    <xdr:ext cx="211121" cy="277158"/>
    <xdr:sp macro="" textlink="">
      <xdr:nvSpPr>
        <xdr:cNvPr id="31" name="TextBox 2">
          <a:extLst>
            <a:ext uri="{FF2B5EF4-FFF2-40B4-BE49-F238E27FC236}">
              <a16:creationId xmlns:a16="http://schemas.microsoft.com/office/drawing/2014/main" id="{91606FAB-7385-4BEA-A4FB-AC6A0F4E15F1}"/>
            </a:ext>
          </a:extLst>
        </xdr:cNvPr>
        <xdr:cNvSpPr txBox="1"/>
      </xdr:nvSpPr>
      <xdr:spPr>
        <a:xfrm>
          <a:off x="6902450" y="59436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103</xdr:row>
      <xdr:rowOff>0</xdr:rowOff>
    </xdr:from>
    <xdr:ext cx="211121" cy="277158"/>
    <xdr:sp macro="" textlink="">
      <xdr:nvSpPr>
        <xdr:cNvPr id="32" name="TextBox 3">
          <a:extLst>
            <a:ext uri="{FF2B5EF4-FFF2-40B4-BE49-F238E27FC236}">
              <a16:creationId xmlns:a16="http://schemas.microsoft.com/office/drawing/2014/main" id="{222D6BB6-A253-47EC-9C30-703B235886B9}"/>
            </a:ext>
          </a:extLst>
        </xdr:cNvPr>
        <xdr:cNvSpPr txBox="1"/>
      </xdr:nvSpPr>
      <xdr:spPr>
        <a:xfrm>
          <a:off x="6902450" y="59436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103</xdr:row>
      <xdr:rowOff>0</xdr:rowOff>
    </xdr:from>
    <xdr:ext cx="211121" cy="277158"/>
    <xdr:sp macro="" textlink="">
      <xdr:nvSpPr>
        <xdr:cNvPr id="33" name="TextBox 4">
          <a:extLst>
            <a:ext uri="{FF2B5EF4-FFF2-40B4-BE49-F238E27FC236}">
              <a16:creationId xmlns:a16="http://schemas.microsoft.com/office/drawing/2014/main" id="{65262B5D-F326-4C02-9E26-646EA3E94E5A}"/>
            </a:ext>
          </a:extLst>
        </xdr:cNvPr>
        <xdr:cNvSpPr txBox="1"/>
      </xdr:nvSpPr>
      <xdr:spPr>
        <a:xfrm>
          <a:off x="6902450" y="59436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34" name="TextBox 9">
          <a:extLst>
            <a:ext uri="{FF2B5EF4-FFF2-40B4-BE49-F238E27FC236}">
              <a16:creationId xmlns:a16="http://schemas.microsoft.com/office/drawing/2014/main" id="{FD531D7A-B59C-4ED9-B4B4-507C7666DBF7}"/>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35" name="TextBox 10">
          <a:extLst>
            <a:ext uri="{FF2B5EF4-FFF2-40B4-BE49-F238E27FC236}">
              <a16:creationId xmlns:a16="http://schemas.microsoft.com/office/drawing/2014/main" id="{D86E9A38-CF2A-4EE8-8AAB-4FE6E979BF86}"/>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36" name="TextBox 11">
          <a:extLst>
            <a:ext uri="{FF2B5EF4-FFF2-40B4-BE49-F238E27FC236}">
              <a16:creationId xmlns:a16="http://schemas.microsoft.com/office/drawing/2014/main" id="{EC5FD40D-F411-4555-921D-7373727849D4}"/>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37" name="TextBox 12">
          <a:extLst>
            <a:ext uri="{FF2B5EF4-FFF2-40B4-BE49-F238E27FC236}">
              <a16:creationId xmlns:a16="http://schemas.microsoft.com/office/drawing/2014/main" id="{6A6CF19E-AE68-4247-977D-D5A5F1C8821B}"/>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38" name="TextBox 9">
          <a:extLst>
            <a:ext uri="{FF2B5EF4-FFF2-40B4-BE49-F238E27FC236}">
              <a16:creationId xmlns:a16="http://schemas.microsoft.com/office/drawing/2014/main" id="{A0EE9A07-1513-4D0A-A6F4-51D699EB33E0}"/>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39" name="TextBox 10">
          <a:extLst>
            <a:ext uri="{FF2B5EF4-FFF2-40B4-BE49-F238E27FC236}">
              <a16:creationId xmlns:a16="http://schemas.microsoft.com/office/drawing/2014/main" id="{C2FFF87C-9046-416D-A766-41A2DFC19B7C}"/>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40" name="TextBox 11">
          <a:extLst>
            <a:ext uri="{FF2B5EF4-FFF2-40B4-BE49-F238E27FC236}">
              <a16:creationId xmlns:a16="http://schemas.microsoft.com/office/drawing/2014/main" id="{F40C837A-02B7-425D-88E4-32548CA8B452}"/>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41" name="TextBox 12">
          <a:extLst>
            <a:ext uri="{FF2B5EF4-FFF2-40B4-BE49-F238E27FC236}">
              <a16:creationId xmlns:a16="http://schemas.microsoft.com/office/drawing/2014/main" id="{AC8BF8B1-3D5B-45FA-A01D-B54ECFF15915}"/>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42" name="TextBox 9">
          <a:extLst>
            <a:ext uri="{FF2B5EF4-FFF2-40B4-BE49-F238E27FC236}">
              <a16:creationId xmlns:a16="http://schemas.microsoft.com/office/drawing/2014/main" id="{91581917-0E83-4B00-A885-F1AAEE58E3D6}"/>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43" name="TextBox 10">
          <a:extLst>
            <a:ext uri="{FF2B5EF4-FFF2-40B4-BE49-F238E27FC236}">
              <a16:creationId xmlns:a16="http://schemas.microsoft.com/office/drawing/2014/main" id="{E6A2D601-BB68-492D-AD8B-E91E8E69AD90}"/>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44" name="TextBox 11">
          <a:extLst>
            <a:ext uri="{FF2B5EF4-FFF2-40B4-BE49-F238E27FC236}">
              <a16:creationId xmlns:a16="http://schemas.microsoft.com/office/drawing/2014/main" id="{00DBCDC3-52D1-46A8-96CE-8CA301AFC1AF}"/>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45" name="TextBox 12">
          <a:extLst>
            <a:ext uri="{FF2B5EF4-FFF2-40B4-BE49-F238E27FC236}">
              <a16:creationId xmlns:a16="http://schemas.microsoft.com/office/drawing/2014/main" id="{05564F87-FB4C-452A-BF97-938FC77574FE}"/>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46" name="TextBox 9">
          <a:extLst>
            <a:ext uri="{FF2B5EF4-FFF2-40B4-BE49-F238E27FC236}">
              <a16:creationId xmlns:a16="http://schemas.microsoft.com/office/drawing/2014/main" id="{522C8B9C-7106-4CCF-AC50-16A8BFC000E5}"/>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47" name="TextBox 10">
          <a:extLst>
            <a:ext uri="{FF2B5EF4-FFF2-40B4-BE49-F238E27FC236}">
              <a16:creationId xmlns:a16="http://schemas.microsoft.com/office/drawing/2014/main" id="{D7703CA4-F7A2-49F5-9277-E4CCD97E52A0}"/>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48" name="TextBox 11">
          <a:extLst>
            <a:ext uri="{FF2B5EF4-FFF2-40B4-BE49-F238E27FC236}">
              <a16:creationId xmlns:a16="http://schemas.microsoft.com/office/drawing/2014/main" id="{0FAB6D16-560B-4BCC-8353-0F4ABA04BB16}"/>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49" name="TextBox 12">
          <a:extLst>
            <a:ext uri="{FF2B5EF4-FFF2-40B4-BE49-F238E27FC236}">
              <a16:creationId xmlns:a16="http://schemas.microsoft.com/office/drawing/2014/main" id="{B0BA06EB-995D-4587-83B5-BCFFAE56DC35}"/>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50" name="TextBox 9">
          <a:extLst>
            <a:ext uri="{FF2B5EF4-FFF2-40B4-BE49-F238E27FC236}">
              <a16:creationId xmlns:a16="http://schemas.microsoft.com/office/drawing/2014/main" id="{8D15D9E7-2A28-4015-8FC4-C3FD306B8B76}"/>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51" name="TextBox 10">
          <a:extLst>
            <a:ext uri="{FF2B5EF4-FFF2-40B4-BE49-F238E27FC236}">
              <a16:creationId xmlns:a16="http://schemas.microsoft.com/office/drawing/2014/main" id="{E5719803-09B7-4BA8-B8D6-0065F9F69C00}"/>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52" name="TextBox 11">
          <a:extLst>
            <a:ext uri="{FF2B5EF4-FFF2-40B4-BE49-F238E27FC236}">
              <a16:creationId xmlns:a16="http://schemas.microsoft.com/office/drawing/2014/main" id="{1278EE5C-06AF-4484-803C-7D8CA72F939E}"/>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53" name="TextBox 12">
          <a:extLst>
            <a:ext uri="{FF2B5EF4-FFF2-40B4-BE49-F238E27FC236}">
              <a16:creationId xmlns:a16="http://schemas.microsoft.com/office/drawing/2014/main" id="{A5090851-116A-4A5E-9489-327817A006B3}"/>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54" name="TextBox 9">
          <a:extLst>
            <a:ext uri="{FF2B5EF4-FFF2-40B4-BE49-F238E27FC236}">
              <a16:creationId xmlns:a16="http://schemas.microsoft.com/office/drawing/2014/main" id="{3CECCA13-11BC-47E6-B502-301B622911CD}"/>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55" name="TextBox 10">
          <a:extLst>
            <a:ext uri="{FF2B5EF4-FFF2-40B4-BE49-F238E27FC236}">
              <a16:creationId xmlns:a16="http://schemas.microsoft.com/office/drawing/2014/main" id="{7BDA6CDF-3DFF-463E-89B3-9B9E6AE726A5}"/>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56" name="TextBox 11">
          <a:extLst>
            <a:ext uri="{FF2B5EF4-FFF2-40B4-BE49-F238E27FC236}">
              <a16:creationId xmlns:a16="http://schemas.microsoft.com/office/drawing/2014/main" id="{EF94393F-8752-46EE-8F10-1EA2E23190EA}"/>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57" name="TextBox 12">
          <a:extLst>
            <a:ext uri="{FF2B5EF4-FFF2-40B4-BE49-F238E27FC236}">
              <a16:creationId xmlns:a16="http://schemas.microsoft.com/office/drawing/2014/main" id="{124EB37F-9F2C-4D5D-B372-012FFBBEA15A}"/>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58" name="TextBox 9">
          <a:extLst>
            <a:ext uri="{FF2B5EF4-FFF2-40B4-BE49-F238E27FC236}">
              <a16:creationId xmlns:a16="http://schemas.microsoft.com/office/drawing/2014/main" id="{588BB31A-5644-446C-9061-CD88E3CC3278}"/>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59" name="TextBox 10">
          <a:extLst>
            <a:ext uri="{FF2B5EF4-FFF2-40B4-BE49-F238E27FC236}">
              <a16:creationId xmlns:a16="http://schemas.microsoft.com/office/drawing/2014/main" id="{F4F448BB-88B6-43EA-A6EB-4C583B75B492}"/>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60" name="TextBox 11">
          <a:extLst>
            <a:ext uri="{FF2B5EF4-FFF2-40B4-BE49-F238E27FC236}">
              <a16:creationId xmlns:a16="http://schemas.microsoft.com/office/drawing/2014/main" id="{8E649FC4-30AB-4142-844C-73C06CBA33F7}"/>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61" name="TextBox 12">
          <a:extLst>
            <a:ext uri="{FF2B5EF4-FFF2-40B4-BE49-F238E27FC236}">
              <a16:creationId xmlns:a16="http://schemas.microsoft.com/office/drawing/2014/main" id="{B6A80D84-A7D3-4577-A4A9-65A8F8473B9A}"/>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62" name="TextBox 9">
          <a:extLst>
            <a:ext uri="{FF2B5EF4-FFF2-40B4-BE49-F238E27FC236}">
              <a16:creationId xmlns:a16="http://schemas.microsoft.com/office/drawing/2014/main" id="{6BF93864-AE7C-4380-BE19-80E3F3276288}"/>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63" name="TextBox 10">
          <a:extLst>
            <a:ext uri="{FF2B5EF4-FFF2-40B4-BE49-F238E27FC236}">
              <a16:creationId xmlns:a16="http://schemas.microsoft.com/office/drawing/2014/main" id="{4E50759D-0A66-40B7-ABA4-82DF09E57325}"/>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64" name="TextBox 11">
          <a:extLst>
            <a:ext uri="{FF2B5EF4-FFF2-40B4-BE49-F238E27FC236}">
              <a16:creationId xmlns:a16="http://schemas.microsoft.com/office/drawing/2014/main" id="{6B0D752E-43FC-461F-B4C5-7CD6502F0459}"/>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112</xdr:row>
      <xdr:rowOff>0</xdr:rowOff>
    </xdr:from>
    <xdr:ext cx="211121" cy="277158"/>
    <xdr:sp macro="" textlink="">
      <xdr:nvSpPr>
        <xdr:cNvPr id="65" name="TextBox 12">
          <a:extLst>
            <a:ext uri="{FF2B5EF4-FFF2-40B4-BE49-F238E27FC236}">
              <a16:creationId xmlns:a16="http://schemas.microsoft.com/office/drawing/2014/main" id="{9F8966AE-7C49-4845-8557-4145B2E7E72C}"/>
            </a:ext>
          </a:extLst>
        </xdr:cNvPr>
        <xdr:cNvSpPr txBox="1"/>
      </xdr:nvSpPr>
      <xdr:spPr>
        <a:xfrm>
          <a:off x="6902450" y="353123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1</xdr:col>
      <xdr:colOff>1762125</xdr:colOff>
      <xdr:row>2</xdr:row>
      <xdr:rowOff>123825</xdr:rowOff>
    </xdr:from>
    <xdr:to>
      <xdr:col>1</xdr:col>
      <xdr:colOff>2409825</xdr:colOff>
      <xdr:row>2</xdr:row>
      <xdr:rowOff>123825</xdr:rowOff>
    </xdr:to>
    <xdr:pic>
      <xdr:nvPicPr>
        <xdr:cNvPr id="67" name="Picture 28">
          <a:extLst>
            <a:ext uri="{FF2B5EF4-FFF2-40B4-BE49-F238E27FC236}">
              <a16:creationId xmlns:a16="http://schemas.microsoft.com/office/drawing/2014/main" id="{1A538049-D2E8-41DC-8D8B-102C53023BE2}"/>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2609850" y="476250"/>
          <a:ext cx="647700" cy="0"/>
        </a:xfrm>
        <a:prstGeom prst="rect">
          <a:avLst/>
        </a:prstGeom>
        <a:noFill/>
        <a:ln w="9525">
          <a:noFill/>
          <a:miter lim="800000"/>
          <a:headEnd/>
          <a:tailEnd/>
        </a:ln>
        <a:effectLst/>
      </xdr:spPr>
    </xdr:pic>
    <xdr:clientData/>
  </xdr:twoCellAnchor>
  <xdr:oneCellAnchor>
    <xdr:from>
      <xdr:col>4</xdr:col>
      <xdr:colOff>0</xdr:colOff>
      <xdr:row>76</xdr:row>
      <xdr:rowOff>0</xdr:rowOff>
    </xdr:from>
    <xdr:ext cx="211121" cy="277158"/>
    <xdr:sp macro="" textlink="">
      <xdr:nvSpPr>
        <xdr:cNvPr id="68" name="TextBox 13">
          <a:extLst>
            <a:ext uri="{FF2B5EF4-FFF2-40B4-BE49-F238E27FC236}">
              <a16:creationId xmlns:a16="http://schemas.microsoft.com/office/drawing/2014/main" id="{BD838F44-E728-44D2-A74D-A610DB0E827D}"/>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69" name="TextBox 14">
          <a:extLst>
            <a:ext uri="{FF2B5EF4-FFF2-40B4-BE49-F238E27FC236}">
              <a16:creationId xmlns:a16="http://schemas.microsoft.com/office/drawing/2014/main" id="{79B83231-3577-40A9-97BA-4DAD478300F4}"/>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70" name="TextBox 15">
          <a:extLst>
            <a:ext uri="{FF2B5EF4-FFF2-40B4-BE49-F238E27FC236}">
              <a16:creationId xmlns:a16="http://schemas.microsoft.com/office/drawing/2014/main" id="{256578C5-7F75-4C5A-91B0-DBC7AB8EDC79}"/>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71" name="TextBox 16">
          <a:extLst>
            <a:ext uri="{FF2B5EF4-FFF2-40B4-BE49-F238E27FC236}">
              <a16:creationId xmlns:a16="http://schemas.microsoft.com/office/drawing/2014/main" id="{C7C2941C-43CC-4CD0-87E3-EB52901A4120}"/>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72" name="TextBox 21">
          <a:extLst>
            <a:ext uri="{FF2B5EF4-FFF2-40B4-BE49-F238E27FC236}">
              <a16:creationId xmlns:a16="http://schemas.microsoft.com/office/drawing/2014/main" id="{FABF186B-CE96-49FD-A440-93695BB79769}"/>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73" name="TextBox 22">
          <a:extLst>
            <a:ext uri="{FF2B5EF4-FFF2-40B4-BE49-F238E27FC236}">
              <a16:creationId xmlns:a16="http://schemas.microsoft.com/office/drawing/2014/main" id="{89B60DA0-FBBC-45AA-89A5-7E65EA01671B}"/>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74" name="TextBox 23">
          <a:extLst>
            <a:ext uri="{FF2B5EF4-FFF2-40B4-BE49-F238E27FC236}">
              <a16:creationId xmlns:a16="http://schemas.microsoft.com/office/drawing/2014/main" id="{7271FF91-C77C-47C7-AC4B-922951C06026}"/>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75" name="TextBox 24">
          <a:extLst>
            <a:ext uri="{FF2B5EF4-FFF2-40B4-BE49-F238E27FC236}">
              <a16:creationId xmlns:a16="http://schemas.microsoft.com/office/drawing/2014/main" id="{675B7BA2-CAB1-4AAD-BEE3-9BE458B467C8}"/>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76" name="TextBox 29">
          <a:extLst>
            <a:ext uri="{FF2B5EF4-FFF2-40B4-BE49-F238E27FC236}">
              <a16:creationId xmlns:a16="http://schemas.microsoft.com/office/drawing/2014/main" id="{103A25F0-7922-435D-B4E5-7D687BEF988B}"/>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77" name="TextBox 30">
          <a:extLst>
            <a:ext uri="{FF2B5EF4-FFF2-40B4-BE49-F238E27FC236}">
              <a16:creationId xmlns:a16="http://schemas.microsoft.com/office/drawing/2014/main" id="{31641F0A-F3AB-4FF1-886E-EE0A47BC565F}"/>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78" name="TextBox 31">
          <a:extLst>
            <a:ext uri="{FF2B5EF4-FFF2-40B4-BE49-F238E27FC236}">
              <a16:creationId xmlns:a16="http://schemas.microsoft.com/office/drawing/2014/main" id="{386DA101-5D95-4341-BFEC-EEC9E54CCA4C}"/>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79" name="TextBox 32">
          <a:extLst>
            <a:ext uri="{FF2B5EF4-FFF2-40B4-BE49-F238E27FC236}">
              <a16:creationId xmlns:a16="http://schemas.microsoft.com/office/drawing/2014/main" id="{DC213C53-67CB-4D27-A2B9-BA63ECBBDF07}"/>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80" name="TextBox 21">
          <a:extLst>
            <a:ext uri="{FF2B5EF4-FFF2-40B4-BE49-F238E27FC236}">
              <a16:creationId xmlns:a16="http://schemas.microsoft.com/office/drawing/2014/main" id="{C1A37A82-874E-4743-B5B4-5CB740AE9DDB}"/>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81" name="TextBox 22">
          <a:extLst>
            <a:ext uri="{FF2B5EF4-FFF2-40B4-BE49-F238E27FC236}">
              <a16:creationId xmlns:a16="http://schemas.microsoft.com/office/drawing/2014/main" id="{D2F4224F-76BD-4AB7-9EC2-4909CC7ECE72}"/>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82" name="TextBox 23">
          <a:extLst>
            <a:ext uri="{FF2B5EF4-FFF2-40B4-BE49-F238E27FC236}">
              <a16:creationId xmlns:a16="http://schemas.microsoft.com/office/drawing/2014/main" id="{BD867870-85FC-473C-B3C0-46F8DDDE3CA1}"/>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83" name="TextBox 24">
          <a:extLst>
            <a:ext uri="{FF2B5EF4-FFF2-40B4-BE49-F238E27FC236}">
              <a16:creationId xmlns:a16="http://schemas.microsoft.com/office/drawing/2014/main" id="{8FF64459-9424-4B60-95F2-0CFDBFCED4C0}"/>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84" name="TextBox 29">
          <a:extLst>
            <a:ext uri="{FF2B5EF4-FFF2-40B4-BE49-F238E27FC236}">
              <a16:creationId xmlns:a16="http://schemas.microsoft.com/office/drawing/2014/main" id="{9CEC70DF-365D-4B39-AFED-6BEA84F40760}"/>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85" name="TextBox 30">
          <a:extLst>
            <a:ext uri="{FF2B5EF4-FFF2-40B4-BE49-F238E27FC236}">
              <a16:creationId xmlns:a16="http://schemas.microsoft.com/office/drawing/2014/main" id="{AD8B9B0D-1D11-48EB-8207-46BBF67904D0}"/>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86" name="TextBox 31">
          <a:extLst>
            <a:ext uri="{FF2B5EF4-FFF2-40B4-BE49-F238E27FC236}">
              <a16:creationId xmlns:a16="http://schemas.microsoft.com/office/drawing/2014/main" id="{D40EE1E6-047B-427A-A93E-D00C121286F4}"/>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87" name="TextBox 32">
          <a:extLst>
            <a:ext uri="{FF2B5EF4-FFF2-40B4-BE49-F238E27FC236}">
              <a16:creationId xmlns:a16="http://schemas.microsoft.com/office/drawing/2014/main" id="{E7913BAF-8382-45A9-92E8-43113E447EAD}"/>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88" name="TextBox 9">
          <a:extLst>
            <a:ext uri="{FF2B5EF4-FFF2-40B4-BE49-F238E27FC236}">
              <a16:creationId xmlns:a16="http://schemas.microsoft.com/office/drawing/2014/main" id="{58767F5E-6033-488C-9DAE-DCBEA1760FCA}"/>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89" name="TextBox 10">
          <a:extLst>
            <a:ext uri="{FF2B5EF4-FFF2-40B4-BE49-F238E27FC236}">
              <a16:creationId xmlns:a16="http://schemas.microsoft.com/office/drawing/2014/main" id="{2B9E9752-8FC5-4FE9-AFF9-3867E204ACAE}"/>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90" name="TextBox 11">
          <a:extLst>
            <a:ext uri="{FF2B5EF4-FFF2-40B4-BE49-F238E27FC236}">
              <a16:creationId xmlns:a16="http://schemas.microsoft.com/office/drawing/2014/main" id="{31B6FABE-8977-4159-B05B-3AC02BA3457B}"/>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91" name="TextBox 12">
          <a:extLst>
            <a:ext uri="{FF2B5EF4-FFF2-40B4-BE49-F238E27FC236}">
              <a16:creationId xmlns:a16="http://schemas.microsoft.com/office/drawing/2014/main" id="{30E2F429-25EC-4156-A8EF-37E089B539E7}"/>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92" name="TextBox 9">
          <a:extLst>
            <a:ext uri="{FF2B5EF4-FFF2-40B4-BE49-F238E27FC236}">
              <a16:creationId xmlns:a16="http://schemas.microsoft.com/office/drawing/2014/main" id="{0B84E06D-7AFE-4FD3-B57C-B00FA8440021}"/>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93" name="TextBox 10">
          <a:extLst>
            <a:ext uri="{FF2B5EF4-FFF2-40B4-BE49-F238E27FC236}">
              <a16:creationId xmlns:a16="http://schemas.microsoft.com/office/drawing/2014/main" id="{08EE62B5-435C-4676-A28B-EE9DD91402CA}"/>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94" name="TextBox 11">
          <a:extLst>
            <a:ext uri="{FF2B5EF4-FFF2-40B4-BE49-F238E27FC236}">
              <a16:creationId xmlns:a16="http://schemas.microsoft.com/office/drawing/2014/main" id="{00993F20-9FF0-49AB-B8BB-F751CDEE93CC}"/>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95" name="TextBox 12">
          <a:extLst>
            <a:ext uri="{FF2B5EF4-FFF2-40B4-BE49-F238E27FC236}">
              <a16:creationId xmlns:a16="http://schemas.microsoft.com/office/drawing/2014/main" id="{F9D53BAA-23C1-4613-8CF2-81C2A9CA07E2}"/>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96" name="TextBox 9">
          <a:extLst>
            <a:ext uri="{FF2B5EF4-FFF2-40B4-BE49-F238E27FC236}">
              <a16:creationId xmlns:a16="http://schemas.microsoft.com/office/drawing/2014/main" id="{396B6FFF-06C4-45BA-A0B4-0BBC14126825}"/>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97" name="TextBox 10">
          <a:extLst>
            <a:ext uri="{FF2B5EF4-FFF2-40B4-BE49-F238E27FC236}">
              <a16:creationId xmlns:a16="http://schemas.microsoft.com/office/drawing/2014/main" id="{D411B061-8514-4F73-ADA4-720044F63444}"/>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98" name="TextBox 11">
          <a:extLst>
            <a:ext uri="{FF2B5EF4-FFF2-40B4-BE49-F238E27FC236}">
              <a16:creationId xmlns:a16="http://schemas.microsoft.com/office/drawing/2014/main" id="{493CFAE3-5104-4E67-8E00-7F4C45373322}"/>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99" name="TextBox 12">
          <a:extLst>
            <a:ext uri="{FF2B5EF4-FFF2-40B4-BE49-F238E27FC236}">
              <a16:creationId xmlns:a16="http://schemas.microsoft.com/office/drawing/2014/main" id="{93761B98-9B32-41BA-86BE-348903BE5A8B}"/>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100" name="TextBox 9">
          <a:extLst>
            <a:ext uri="{FF2B5EF4-FFF2-40B4-BE49-F238E27FC236}">
              <a16:creationId xmlns:a16="http://schemas.microsoft.com/office/drawing/2014/main" id="{FAE55481-9800-419A-B115-6522E8A91816}"/>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101" name="TextBox 10">
          <a:extLst>
            <a:ext uri="{FF2B5EF4-FFF2-40B4-BE49-F238E27FC236}">
              <a16:creationId xmlns:a16="http://schemas.microsoft.com/office/drawing/2014/main" id="{C788EA8C-09EA-4446-8887-E5E04D317E95}"/>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102" name="TextBox 11">
          <a:extLst>
            <a:ext uri="{FF2B5EF4-FFF2-40B4-BE49-F238E27FC236}">
              <a16:creationId xmlns:a16="http://schemas.microsoft.com/office/drawing/2014/main" id="{78322574-FD88-4573-BA66-805AAED30EFE}"/>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103" name="TextBox 12">
          <a:extLst>
            <a:ext uri="{FF2B5EF4-FFF2-40B4-BE49-F238E27FC236}">
              <a16:creationId xmlns:a16="http://schemas.microsoft.com/office/drawing/2014/main" id="{632EF105-899B-4BE1-831A-9B8D001F4E92}"/>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104" name="TextBox 9">
          <a:extLst>
            <a:ext uri="{FF2B5EF4-FFF2-40B4-BE49-F238E27FC236}">
              <a16:creationId xmlns:a16="http://schemas.microsoft.com/office/drawing/2014/main" id="{2FB2BD81-F5D5-41D7-86AC-6A66A7F7E788}"/>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105" name="TextBox 10">
          <a:extLst>
            <a:ext uri="{FF2B5EF4-FFF2-40B4-BE49-F238E27FC236}">
              <a16:creationId xmlns:a16="http://schemas.microsoft.com/office/drawing/2014/main" id="{2288DC1E-4FAC-4771-A7A3-D5FE48A926FC}"/>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106" name="TextBox 11">
          <a:extLst>
            <a:ext uri="{FF2B5EF4-FFF2-40B4-BE49-F238E27FC236}">
              <a16:creationId xmlns:a16="http://schemas.microsoft.com/office/drawing/2014/main" id="{132976A4-DD57-466F-BCB6-AAE959B48070}"/>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107" name="TextBox 12">
          <a:extLst>
            <a:ext uri="{FF2B5EF4-FFF2-40B4-BE49-F238E27FC236}">
              <a16:creationId xmlns:a16="http://schemas.microsoft.com/office/drawing/2014/main" id="{2A9841AF-FE2C-45E0-A40E-EB1B498398AB}"/>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108" name="TextBox 9">
          <a:extLst>
            <a:ext uri="{FF2B5EF4-FFF2-40B4-BE49-F238E27FC236}">
              <a16:creationId xmlns:a16="http://schemas.microsoft.com/office/drawing/2014/main" id="{92DEEBDB-20BE-4F49-96FB-48B739D5CF3F}"/>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109" name="TextBox 10">
          <a:extLst>
            <a:ext uri="{FF2B5EF4-FFF2-40B4-BE49-F238E27FC236}">
              <a16:creationId xmlns:a16="http://schemas.microsoft.com/office/drawing/2014/main" id="{80E03440-EA09-4191-BEAD-8E5B8A52AAAA}"/>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110" name="TextBox 11">
          <a:extLst>
            <a:ext uri="{FF2B5EF4-FFF2-40B4-BE49-F238E27FC236}">
              <a16:creationId xmlns:a16="http://schemas.microsoft.com/office/drawing/2014/main" id="{F7BBF4A9-65D4-4151-8C31-F9D38043170F}"/>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111" name="TextBox 12">
          <a:extLst>
            <a:ext uri="{FF2B5EF4-FFF2-40B4-BE49-F238E27FC236}">
              <a16:creationId xmlns:a16="http://schemas.microsoft.com/office/drawing/2014/main" id="{D1AD49B1-5DF3-430B-ACD4-DE8595985D56}"/>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112" name="TextBox 9">
          <a:extLst>
            <a:ext uri="{FF2B5EF4-FFF2-40B4-BE49-F238E27FC236}">
              <a16:creationId xmlns:a16="http://schemas.microsoft.com/office/drawing/2014/main" id="{A30B3BD5-F344-4BEA-8ABF-A369B18C86A3}"/>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113" name="TextBox 10">
          <a:extLst>
            <a:ext uri="{FF2B5EF4-FFF2-40B4-BE49-F238E27FC236}">
              <a16:creationId xmlns:a16="http://schemas.microsoft.com/office/drawing/2014/main" id="{44BAC3A9-E2DB-4299-B2AF-C06318B378A5}"/>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114" name="TextBox 11">
          <a:extLst>
            <a:ext uri="{FF2B5EF4-FFF2-40B4-BE49-F238E27FC236}">
              <a16:creationId xmlns:a16="http://schemas.microsoft.com/office/drawing/2014/main" id="{AF1392EC-7571-4C01-9CC0-D4929510B8D4}"/>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115" name="TextBox 12">
          <a:extLst>
            <a:ext uri="{FF2B5EF4-FFF2-40B4-BE49-F238E27FC236}">
              <a16:creationId xmlns:a16="http://schemas.microsoft.com/office/drawing/2014/main" id="{D9141006-CC55-4037-B8BF-D667F35FD776}"/>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116" name="TextBox 9">
          <a:extLst>
            <a:ext uri="{FF2B5EF4-FFF2-40B4-BE49-F238E27FC236}">
              <a16:creationId xmlns:a16="http://schemas.microsoft.com/office/drawing/2014/main" id="{B6B7C154-F522-4963-ACF8-ACFC93B2A28D}"/>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117" name="TextBox 10">
          <a:extLst>
            <a:ext uri="{FF2B5EF4-FFF2-40B4-BE49-F238E27FC236}">
              <a16:creationId xmlns:a16="http://schemas.microsoft.com/office/drawing/2014/main" id="{82C75799-8901-4D32-B005-81358F738CCA}"/>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118" name="TextBox 11">
          <a:extLst>
            <a:ext uri="{FF2B5EF4-FFF2-40B4-BE49-F238E27FC236}">
              <a16:creationId xmlns:a16="http://schemas.microsoft.com/office/drawing/2014/main" id="{729C52C3-E6A7-4C48-B241-644519D7D724}"/>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211121" cy="277158"/>
    <xdr:sp macro="" textlink="">
      <xdr:nvSpPr>
        <xdr:cNvPr id="119" name="TextBox 12">
          <a:extLst>
            <a:ext uri="{FF2B5EF4-FFF2-40B4-BE49-F238E27FC236}">
              <a16:creationId xmlns:a16="http://schemas.microsoft.com/office/drawing/2014/main" id="{77420206-A9E0-4949-88BF-5A8406CAD226}"/>
            </a:ext>
          </a:extLst>
        </xdr:cNvPr>
        <xdr:cNvSpPr txBox="1"/>
      </xdr:nvSpPr>
      <xdr:spPr>
        <a:xfrm>
          <a:off x="4762500" y="485298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561975</xdr:colOff>
      <xdr:row>0</xdr:row>
      <xdr:rowOff>0</xdr:rowOff>
    </xdr:from>
    <xdr:to>
      <xdr:col>5</xdr:col>
      <xdr:colOff>0</xdr:colOff>
      <xdr:row>0</xdr:row>
      <xdr:rowOff>0</xdr:rowOff>
    </xdr:to>
    <xdr:sp macro="" textlink="">
      <xdr:nvSpPr>
        <xdr:cNvPr id="2" name="Line 1">
          <a:extLst>
            <a:ext uri="{FF2B5EF4-FFF2-40B4-BE49-F238E27FC236}">
              <a16:creationId xmlns:a16="http://schemas.microsoft.com/office/drawing/2014/main" id="{C061F1AB-48E1-4102-8AD4-70CB778C8F32}"/>
            </a:ext>
          </a:extLst>
        </xdr:cNvPr>
        <xdr:cNvSpPr>
          <a:spLocks noChangeShapeType="1"/>
        </xdr:cNvSpPr>
      </xdr:nvSpPr>
      <xdr:spPr bwMode="auto">
        <a:xfrm>
          <a:off x="1409700" y="0"/>
          <a:ext cx="4267200" cy="0"/>
        </a:xfrm>
        <a:prstGeom prst="line">
          <a:avLst/>
        </a:prstGeom>
        <a:noFill/>
        <a:ln w="9525">
          <a:solidFill>
            <a:srgbClr val="000000"/>
          </a:solidFill>
          <a:round/>
          <a:headEnd/>
          <a:tailEnd/>
        </a:ln>
      </xdr:spPr>
    </xdr:sp>
    <xdr:clientData/>
  </xdr:twoCellAnchor>
  <xdr:twoCellAnchor>
    <xdr:from>
      <xdr:col>0</xdr:col>
      <xdr:colOff>28575</xdr:colOff>
      <xdr:row>0</xdr:row>
      <xdr:rowOff>0</xdr:rowOff>
    </xdr:from>
    <xdr:to>
      <xdr:col>0</xdr:col>
      <xdr:colOff>676275</xdr:colOff>
      <xdr:row>0</xdr:row>
      <xdr:rowOff>0</xdr:rowOff>
    </xdr:to>
    <xdr:pic>
      <xdr:nvPicPr>
        <xdr:cNvPr id="3" name="Picture 28">
          <a:extLst>
            <a:ext uri="{FF2B5EF4-FFF2-40B4-BE49-F238E27FC236}">
              <a16:creationId xmlns:a16="http://schemas.microsoft.com/office/drawing/2014/main" id="{FCF3EC83-1375-4471-9534-9982F76875F9}"/>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28575" y="0"/>
          <a:ext cx="647700" cy="0"/>
        </a:xfrm>
        <a:prstGeom prst="rect">
          <a:avLst/>
        </a:prstGeom>
        <a:noFill/>
        <a:ln w="9525">
          <a:noFill/>
          <a:miter lim="800000"/>
          <a:headEnd/>
          <a:tailEnd/>
        </a:ln>
        <a:effectLst/>
      </xdr:spPr>
    </xdr:pic>
    <xdr:clientData/>
  </xdr:twoCellAnchor>
  <xdr:twoCellAnchor editAs="oneCell">
    <xdr:from>
      <xdr:col>0</xdr:col>
      <xdr:colOff>47625</xdr:colOff>
      <xdr:row>1</xdr:row>
      <xdr:rowOff>104775</xdr:rowOff>
    </xdr:from>
    <xdr:to>
      <xdr:col>0</xdr:col>
      <xdr:colOff>838200</xdr:colOff>
      <xdr:row>2</xdr:row>
      <xdr:rowOff>62515</xdr:rowOff>
    </xdr:to>
    <xdr:pic>
      <xdr:nvPicPr>
        <xdr:cNvPr id="4" name="Slika 3">
          <a:extLst>
            <a:ext uri="{FF2B5EF4-FFF2-40B4-BE49-F238E27FC236}">
              <a16:creationId xmlns:a16="http://schemas.microsoft.com/office/drawing/2014/main" id="{B44BFBC3-4F13-41CD-9F4C-C2BACDAB87C1}"/>
            </a:ext>
          </a:extLst>
        </xdr:cNvPr>
        <xdr:cNvPicPr>
          <a:picLocks noChangeAspect="1"/>
        </xdr:cNvPicPr>
      </xdr:nvPicPr>
      <xdr:blipFill>
        <a:blip xmlns:r="http://schemas.openxmlformats.org/officeDocument/2006/relationships" r:embed="rId2"/>
        <a:stretch>
          <a:fillRect/>
        </a:stretch>
      </xdr:blipFill>
      <xdr:spPr>
        <a:xfrm>
          <a:off x="47625" y="266700"/>
          <a:ext cx="790575" cy="119665"/>
        </a:xfrm>
        <a:prstGeom prst="rect">
          <a:avLst/>
        </a:prstGeom>
      </xdr:spPr>
    </xdr:pic>
    <xdr:clientData/>
  </xdr:twoCellAnchor>
  <xdr:twoCellAnchor>
    <xdr:from>
      <xdr:col>1</xdr:col>
      <xdr:colOff>1762125</xdr:colOff>
      <xdr:row>2</xdr:row>
      <xdr:rowOff>123825</xdr:rowOff>
    </xdr:from>
    <xdr:to>
      <xdr:col>1</xdr:col>
      <xdr:colOff>2409825</xdr:colOff>
      <xdr:row>2</xdr:row>
      <xdr:rowOff>123825</xdr:rowOff>
    </xdr:to>
    <xdr:pic>
      <xdr:nvPicPr>
        <xdr:cNvPr id="5" name="Picture 28">
          <a:extLst>
            <a:ext uri="{FF2B5EF4-FFF2-40B4-BE49-F238E27FC236}">
              <a16:creationId xmlns:a16="http://schemas.microsoft.com/office/drawing/2014/main" id="{41B299DF-0C0F-4D8E-9CDD-0A2776E2CA66}"/>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2609850" y="447675"/>
          <a:ext cx="647700" cy="0"/>
        </a:xfrm>
        <a:prstGeom prst="rect">
          <a:avLst/>
        </a:prstGeom>
        <a:noFill/>
        <a:ln w="9525">
          <a:noFill/>
          <a:miter lim="800000"/>
          <a:headEnd/>
          <a:tailEnd/>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0</xdr:rowOff>
    </xdr:from>
    <xdr:to>
      <xdr:col>0</xdr:col>
      <xdr:colOff>676275</xdr:colOff>
      <xdr:row>0</xdr:row>
      <xdr:rowOff>0</xdr:rowOff>
    </xdr:to>
    <xdr:pic>
      <xdr:nvPicPr>
        <xdr:cNvPr id="2" name="Picture 28">
          <a:extLst>
            <a:ext uri="{FF2B5EF4-FFF2-40B4-BE49-F238E27FC236}">
              <a16:creationId xmlns:a16="http://schemas.microsoft.com/office/drawing/2014/main" id="{0C089BB9-1B81-42A1-93CB-10587F2BB882}"/>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28575" y="0"/>
          <a:ext cx="647700" cy="0"/>
        </a:xfrm>
        <a:prstGeom prst="rect">
          <a:avLst/>
        </a:prstGeom>
        <a:noFill/>
        <a:ln w="9525">
          <a:noFill/>
          <a:miter lim="800000"/>
          <a:headEnd/>
          <a:tailEnd/>
        </a:ln>
        <a:effectLst/>
      </xdr:spPr>
    </xdr:pic>
    <xdr:clientData/>
  </xdr:twoCellAnchor>
  <xdr:twoCellAnchor editAs="oneCell">
    <xdr:from>
      <xdr:col>0</xdr:col>
      <xdr:colOff>47625</xdr:colOff>
      <xdr:row>1</xdr:row>
      <xdr:rowOff>104775</xdr:rowOff>
    </xdr:from>
    <xdr:to>
      <xdr:col>0</xdr:col>
      <xdr:colOff>838200</xdr:colOff>
      <xdr:row>2</xdr:row>
      <xdr:rowOff>33940</xdr:rowOff>
    </xdr:to>
    <xdr:pic>
      <xdr:nvPicPr>
        <xdr:cNvPr id="3" name="Slika 2">
          <a:extLst>
            <a:ext uri="{FF2B5EF4-FFF2-40B4-BE49-F238E27FC236}">
              <a16:creationId xmlns:a16="http://schemas.microsoft.com/office/drawing/2014/main" id="{B9A419E1-5963-4C79-A9D6-8AEC921A22B2}"/>
            </a:ext>
          </a:extLst>
        </xdr:cNvPr>
        <xdr:cNvPicPr>
          <a:picLocks noChangeAspect="1"/>
        </xdr:cNvPicPr>
      </xdr:nvPicPr>
      <xdr:blipFill>
        <a:blip xmlns:r="http://schemas.openxmlformats.org/officeDocument/2006/relationships" r:embed="rId2"/>
        <a:stretch>
          <a:fillRect/>
        </a:stretch>
      </xdr:blipFill>
      <xdr:spPr>
        <a:xfrm>
          <a:off x="47625" y="266700"/>
          <a:ext cx="790575" cy="119665"/>
        </a:xfrm>
        <a:prstGeom prst="rect">
          <a:avLst/>
        </a:prstGeom>
      </xdr:spPr>
    </xdr:pic>
    <xdr:clientData/>
  </xdr:twoCellAnchor>
  <xdr:twoCellAnchor>
    <xdr:from>
      <xdr:col>1</xdr:col>
      <xdr:colOff>1762125</xdr:colOff>
      <xdr:row>2</xdr:row>
      <xdr:rowOff>123825</xdr:rowOff>
    </xdr:from>
    <xdr:to>
      <xdr:col>1</xdr:col>
      <xdr:colOff>2409825</xdr:colOff>
      <xdr:row>2</xdr:row>
      <xdr:rowOff>123825</xdr:rowOff>
    </xdr:to>
    <xdr:pic>
      <xdr:nvPicPr>
        <xdr:cNvPr id="4" name="Picture 28">
          <a:extLst>
            <a:ext uri="{FF2B5EF4-FFF2-40B4-BE49-F238E27FC236}">
              <a16:creationId xmlns:a16="http://schemas.microsoft.com/office/drawing/2014/main" id="{0BCABF09-4915-44ED-B74B-EA3A3D1D2DF6}"/>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2609850" y="476250"/>
          <a:ext cx="647700" cy="0"/>
        </a:xfrm>
        <a:prstGeom prst="rect">
          <a:avLst/>
        </a:prstGeom>
        <a:noFill/>
        <a:ln w="9525">
          <a:noFill/>
          <a:miter lim="800000"/>
          <a:headEnd/>
          <a:tailEnd/>
        </a:ln>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409575</xdr:colOff>
      <xdr:row>3</xdr:row>
      <xdr:rowOff>95250</xdr:rowOff>
    </xdr:from>
    <xdr:to>
      <xdr:col>3</xdr:col>
      <xdr:colOff>571500</xdr:colOff>
      <xdr:row>3</xdr:row>
      <xdr:rowOff>95250</xdr:rowOff>
    </xdr:to>
    <xdr:pic>
      <xdr:nvPicPr>
        <xdr:cNvPr id="4" name="Picture 28">
          <a:extLst>
            <a:ext uri="{FF2B5EF4-FFF2-40B4-BE49-F238E27FC236}">
              <a16:creationId xmlns:a16="http://schemas.microsoft.com/office/drawing/2014/main" id="{FBCBE86D-277C-41D0-9CDC-BDE1FBAE6B60}"/>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3971925" y="581025"/>
          <a:ext cx="647700" cy="0"/>
        </a:xfrm>
        <a:prstGeom prst="rect">
          <a:avLst/>
        </a:prstGeom>
        <a:noFill/>
        <a:ln w="9525">
          <a:noFill/>
          <a:miter lim="800000"/>
          <a:headEnd/>
          <a:tailEnd/>
        </a:ln>
        <a:effectLst/>
      </xdr:spPr>
    </xdr:pic>
    <xdr:clientData/>
  </xdr:twoCellAnchor>
  <xdr:twoCellAnchor editAs="oneCell">
    <xdr:from>
      <xdr:col>0</xdr:col>
      <xdr:colOff>47625</xdr:colOff>
      <xdr:row>1</xdr:row>
      <xdr:rowOff>104775</xdr:rowOff>
    </xdr:from>
    <xdr:to>
      <xdr:col>0</xdr:col>
      <xdr:colOff>838200</xdr:colOff>
      <xdr:row>2</xdr:row>
      <xdr:rowOff>35248</xdr:rowOff>
    </xdr:to>
    <xdr:pic>
      <xdr:nvPicPr>
        <xdr:cNvPr id="6" name="Slika 5">
          <a:extLst>
            <a:ext uri="{FF2B5EF4-FFF2-40B4-BE49-F238E27FC236}">
              <a16:creationId xmlns:a16="http://schemas.microsoft.com/office/drawing/2014/main" id="{1CB8A43F-C838-4C2A-8759-007A1952EA65}"/>
            </a:ext>
          </a:extLst>
        </xdr:cNvPr>
        <xdr:cNvPicPr>
          <a:picLocks noChangeAspect="1"/>
        </xdr:cNvPicPr>
      </xdr:nvPicPr>
      <xdr:blipFill>
        <a:blip xmlns:r="http://schemas.openxmlformats.org/officeDocument/2006/relationships" r:embed="rId2"/>
        <a:stretch>
          <a:fillRect/>
        </a:stretch>
      </xdr:blipFill>
      <xdr:spPr>
        <a:xfrm>
          <a:off x="47625" y="266700"/>
          <a:ext cx="790575" cy="119665"/>
        </a:xfrm>
        <a:prstGeom prst="rect">
          <a:avLst/>
        </a:prstGeom>
      </xdr:spPr>
    </xdr:pic>
    <xdr:clientData/>
  </xdr:twoCellAnchor>
  <xdr:twoCellAnchor>
    <xdr:from>
      <xdr:col>1</xdr:col>
      <xdr:colOff>1762125</xdr:colOff>
      <xdr:row>2</xdr:row>
      <xdr:rowOff>123825</xdr:rowOff>
    </xdr:from>
    <xdr:to>
      <xdr:col>1</xdr:col>
      <xdr:colOff>2409825</xdr:colOff>
      <xdr:row>2</xdr:row>
      <xdr:rowOff>123825</xdr:rowOff>
    </xdr:to>
    <xdr:pic>
      <xdr:nvPicPr>
        <xdr:cNvPr id="7" name="Picture 28">
          <a:extLst>
            <a:ext uri="{FF2B5EF4-FFF2-40B4-BE49-F238E27FC236}">
              <a16:creationId xmlns:a16="http://schemas.microsoft.com/office/drawing/2014/main" id="{FC30EDC6-D667-4485-8C6C-37FA172E05AA}"/>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2609850" y="447675"/>
          <a:ext cx="647700" cy="0"/>
        </a:xfrm>
        <a:prstGeom prst="rect">
          <a:avLst/>
        </a:prstGeom>
        <a:noFill/>
        <a:ln w="9525">
          <a:noFill/>
          <a:miter lim="800000"/>
          <a:headEnd/>
          <a:tailEnd/>
        </a:ln>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1</xdr:row>
      <xdr:rowOff>123825</xdr:rowOff>
    </xdr:from>
    <xdr:to>
      <xdr:col>0</xdr:col>
      <xdr:colOff>527049</xdr:colOff>
      <xdr:row>2</xdr:row>
      <xdr:rowOff>28575</xdr:rowOff>
    </xdr:to>
    <xdr:pic>
      <xdr:nvPicPr>
        <xdr:cNvPr id="2" name="Slika 1">
          <a:extLst>
            <a:ext uri="{FF2B5EF4-FFF2-40B4-BE49-F238E27FC236}">
              <a16:creationId xmlns:a16="http://schemas.microsoft.com/office/drawing/2014/main" id="{54041961-3E1E-47D9-B333-62BDCE5D0274}"/>
            </a:ext>
          </a:extLst>
        </xdr:cNvPr>
        <xdr:cNvPicPr>
          <a:picLocks noChangeAspect="1"/>
        </xdr:cNvPicPr>
      </xdr:nvPicPr>
      <xdr:blipFill>
        <a:blip xmlns:r="http://schemas.openxmlformats.org/officeDocument/2006/relationships" r:embed="rId1" cstate="print"/>
        <a:stretch>
          <a:fillRect/>
        </a:stretch>
      </xdr:blipFill>
      <xdr:spPr>
        <a:xfrm>
          <a:off x="1" y="314325"/>
          <a:ext cx="527048" cy="952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0</xdr:row>
      <xdr:rowOff>0</xdr:rowOff>
    </xdr:from>
    <xdr:to>
      <xdr:col>0</xdr:col>
      <xdr:colOff>676275</xdr:colOff>
      <xdr:row>0</xdr:row>
      <xdr:rowOff>0</xdr:rowOff>
    </xdr:to>
    <xdr:pic>
      <xdr:nvPicPr>
        <xdr:cNvPr id="2" name="Picture 28">
          <a:extLst>
            <a:ext uri="{FF2B5EF4-FFF2-40B4-BE49-F238E27FC236}">
              <a16:creationId xmlns:a16="http://schemas.microsoft.com/office/drawing/2014/main" id="{A3EB8A0F-257D-4B13-B865-700FCCE3B0EA}"/>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28575" y="0"/>
          <a:ext cx="647700" cy="0"/>
        </a:xfrm>
        <a:prstGeom prst="rect">
          <a:avLst/>
        </a:prstGeom>
        <a:noFill/>
        <a:ln w="9525">
          <a:noFill/>
          <a:miter lim="800000"/>
          <a:headEnd/>
          <a:tailEnd/>
        </a:ln>
        <a:effectLst/>
      </xdr:spPr>
    </xdr:pic>
    <xdr:clientData/>
  </xdr:twoCellAnchor>
  <xdr:twoCellAnchor editAs="oneCell">
    <xdr:from>
      <xdr:col>0</xdr:col>
      <xdr:colOff>47625</xdr:colOff>
      <xdr:row>1</xdr:row>
      <xdr:rowOff>104774</xdr:rowOff>
    </xdr:from>
    <xdr:to>
      <xdr:col>0</xdr:col>
      <xdr:colOff>838200</xdr:colOff>
      <xdr:row>2</xdr:row>
      <xdr:rowOff>85724</xdr:rowOff>
    </xdr:to>
    <xdr:pic>
      <xdr:nvPicPr>
        <xdr:cNvPr id="3" name="Slika 2">
          <a:extLst>
            <a:ext uri="{FF2B5EF4-FFF2-40B4-BE49-F238E27FC236}">
              <a16:creationId xmlns:a16="http://schemas.microsoft.com/office/drawing/2014/main" id="{CDECD4C9-368D-4653-B176-FC4952C811EE}"/>
            </a:ext>
          </a:extLst>
        </xdr:cNvPr>
        <xdr:cNvPicPr>
          <a:picLocks noChangeAspect="1"/>
        </xdr:cNvPicPr>
      </xdr:nvPicPr>
      <xdr:blipFill>
        <a:blip xmlns:r="http://schemas.openxmlformats.org/officeDocument/2006/relationships" r:embed="rId2" cstate="print"/>
        <a:stretch>
          <a:fillRect/>
        </a:stretch>
      </xdr:blipFill>
      <xdr:spPr>
        <a:xfrm>
          <a:off x="47625" y="266699"/>
          <a:ext cx="790575" cy="142875"/>
        </a:xfrm>
        <a:prstGeom prst="rect">
          <a:avLst/>
        </a:prstGeom>
      </xdr:spPr>
    </xdr:pic>
    <xdr:clientData/>
  </xdr:twoCellAnchor>
  <xdr:twoCellAnchor>
    <xdr:from>
      <xdr:col>1</xdr:col>
      <xdr:colOff>1762125</xdr:colOff>
      <xdr:row>2</xdr:row>
      <xdr:rowOff>123825</xdr:rowOff>
    </xdr:from>
    <xdr:to>
      <xdr:col>1</xdr:col>
      <xdr:colOff>2409825</xdr:colOff>
      <xdr:row>2</xdr:row>
      <xdr:rowOff>123825</xdr:rowOff>
    </xdr:to>
    <xdr:pic>
      <xdr:nvPicPr>
        <xdr:cNvPr id="4" name="Picture 28">
          <a:extLst>
            <a:ext uri="{FF2B5EF4-FFF2-40B4-BE49-F238E27FC236}">
              <a16:creationId xmlns:a16="http://schemas.microsoft.com/office/drawing/2014/main" id="{7CEC9F9A-75E1-476A-8302-820D46EBF563}"/>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2609850" y="447675"/>
          <a:ext cx="647700" cy="0"/>
        </a:xfrm>
        <a:prstGeom prst="rect">
          <a:avLst/>
        </a:prstGeom>
        <a:noFill/>
        <a:ln w="9525">
          <a:noFill/>
          <a:miter lim="800000"/>
          <a:headEnd/>
          <a:tailEnd/>
        </a:ln>
        <a:effec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0</xdr:row>
      <xdr:rowOff>0</xdr:rowOff>
    </xdr:from>
    <xdr:to>
      <xdr:col>0</xdr:col>
      <xdr:colOff>676275</xdr:colOff>
      <xdr:row>0</xdr:row>
      <xdr:rowOff>0</xdr:rowOff>
    </xdr:to>
    <xdr:pic>
      <xdr:nvPicPr>
        <xdr:cNvPr id="2" name="Picture 28">
          <a:extLst>
            <a:ext uri="{FF2B5EF4-FFF2-40B4-BE49-F238E27FC236}">
              <a16:creationId xmlns:a16="http://schemas.microsoft.com/office/drawing/2014/main" id="{05858C84-485A-47EE-97C9-7CACEA611888}"/>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28575" y="0"/>
          <a:ext cx="647700" cy="0"/>
        </a:xfrm>
        <a:prstGeom prst="rect">
          <a:avLst/>
        </a:prstGeom>
        <a:noFill/>
        <a:ln w="9525">
          <a:noFill/>
          <a:miter lim="800000"/>
          <a:headEnd/>
          <a:tailEnd/>
        </a:ln>
        <a:effectLst/>
      </xdr:spPr>
    </xdr:pic>
    <xdr:clientData/>
  </xdr:twoCellAnchor>
  <xdr:twoCellAnchor editAs="oneCell">
    <xdr:from>
      <xdr:col>0</xdr:col>
      <xdr:colOff>47625</xdr:colOff>
      <xdr:row>1</xdr:row>
      <xdr:rowOff>104774</xdr:rowOff>
    </xdr:from>
    <xdr:to>
      <xdr:col>0</xdr:col>
      <xdr:colOff>838200</xdr:colOff>
      <xdr:row>2</xdr:row>
      <xdr:rowOff>85724</xdr:rowOff>
    </xdr:to>
    <xdr:pic>
      <xdr:nvPicPr>
        <xdr:cNvPr id="3" name="Slika 2">
          <a:extLst>
            <a:ext uri="{FF2B5EF4-FFF2-40B4-BE49-F238E27FC236}">
              <a16:creationId xmlns:a16="http://schemas.microsoft.com/office/drawing/2014/main" id="{23A8BADC-9782-4B2C-82A9-1C306A277428}"/>
            </a:ext>
          </a:extLst>
        </xdr:cNvPr>
        <xdr:cNvPicPr>
          <a:picLocks noChangeAspect="1"/>
        </xdr:cNvPicPr>
      </xdr:nvPicPr>
      <xdr:blipFill>
        <a:blip xmlns:r="http://schemas.openxmlformats.org/officeDocument/2006/relationships" r:embed="rId2" cstate="print"/>
        <a:stretch>
          <a:fillRect/>
        </a:stretch>
      </xdr:blipFill>
      <xdr:spPr>
        <a:xfrm>
          <a:off x="47625" y="266699"/>
          <a:ext cx="790575" cy="142875"/>
        </a:xfrm>
        <a:prstGeom prst="rect">
          <a:avLst/>
        </a:prstGeom>
      </xdr:spPr>
    </xdr:pic>
    <xdr:clientData/>
  </xdr:twoCellAnchor>
  <xdr:twoCellAnchor>
    <xdr:from>
      <xdr:col>1</xdr:col>
      <xdr:colOff>1762125</xdr:colOff>
      <xdr:row>2</xdr:row>
      <xdr:rowOff>123825</xdr:rowOff>
    </xdr:from>
    <xdr:to>
      <xdr:col>1</xdr:col>
      <xdr:colOff>2409825</xdr:colOff>
      <xdr:row>2</xdr:row>
      <xdr:rowOff>123825</xdr:rowOff>
    </xdr:to>
    <xdr:pic>
      <xdr:nvPicPr>
        <xdr:cNvPr id="4" name="Picture 28">
          <a:extLst>
            <a:ext uri="{FF2B5EF4-FFF2-40B4-BE49-F238E27FC236}">
              <a16:creationId xmlns:a16="http://schemas.microsoft.com/office/drawing/2014/main" id="{AAFFA10F-7DEC-4775-9043-AE635FBF2F9F}"/>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2609850" y="447675"/>
          <a:ext cx="647700" cy="0"/>
        </a:xfrm>
        <a:prstGeom prst="rect">
          <a:avLst/>
        </a:prstGeom>
        <a:noFill/>
        <a:ln w="9525">
          <a:noFill/>
          <a:miter lim="800000"/>
          <a:headEnd/>
          <a:tailEnd/>
        </a:ln>
        <a:effec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0</xdr:row>
      <xdr:rowOff>0</xdr:rowOff>
    </xdr:from>
    <xdr:to>
      <xdr:col>0</xdr:col>
      <xdr:colOff>676275</xdr:colOff>
      <xdr:row>0</xdr:row>
      <xdr:rowOff>0</xdr:rowOff>
    </xdr:to>
    <xdr:pic>
      <xdr:nvPicPr>
        <xdr:cNvPr id="2" name="Picture 28">
          <a:extLst>
            <a:ext uri="{FF2B5EF4-FFF2-40B4-BE49-F238E27FC236}">
              <a16:creationId xmlns:a16="http://schemas.microsoft.com/office/drawing/2014/main" id="{3F483F6A-B6C3-45A1-9763-893693D4DC6C}"/>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28575" y="0"/>
          <a:ext cx="647700" cy="0"/>
        </a:xfrm>
        <a:prstGeom prst="rect">
          <a:avLst/>
        </a:prstGeom>
        <a:noFill/>
        <a:ln w="9525">
          <a:noFill/>
          <a:miter lim="800000"/>
          <a:headEnd/>
          <a:tailEnd/>
        </a:ln>
        <a:effectLst/>
      </xdr:spPr>
    </xdr:pic>
    <xdr:clientData/>
  </xdr:twoCellAnchor>
  <xdr:twoCellAnchor editAs="oneCell">
    <xdr:from>
      <xdr:col>0</xdr:col>
      <xdr:colOff>47625</xdr:colOff>
      <xdr:row>1</xdr:row>
      <xdr:rowOff>104775</xdr:rowOff>
    </xdr:from>
    <xdr:to>
      <xdr:col>0</xdr:col>
      <xdr:colOff>838200</xdr:colOff>
      <xdr:row>2</xdr:row>
      <xdr:rowOff>62515</xdr:rowOff>
    </xdr:to>
    <xdr:pic>
      <xdr:nvPicPr>
        <xdr:cNvPr id="3" name="Slika 3">
          <a:extLst>
            <a:ext uri="{FF2B5EF4-FFF2-40B4-BE49-F238E27FC236}">
              <a16:creationId xmlns:a16="http://schemas.microsoft.com/office/drawing/2014/main" id="{15143132-1E90-4030-8C82-AABAAD7AC6EF}"/>
            </a:ext>
          </a:extLst>
        </xdr:cNvPr>
        <xdr:cNvPicPr>
          <a:picLocks noChangeAspect="1"/>
        </xdr:cNvPicPr>
      </xdr:nvPicPr>
      <xdr:blipFill>
        <a:blip xmlns:r="http://schemas.openxmlformats.org/officeDocument/2006/relationships" r:embed="rId2" cstate="print"/>
        <a:stretch>
          <a:fillRect/>
        </a:stretch>
      </xdr:blipFill>
      <xdr:spPr>
        <a:xfrm>
          <a:off x="47625" y="266700"/>
          <a:ext cx="790575" cy="119665"/>
        </a:xfrm>
        <a:prstGeom prst="rect">
          <a:avLst/>
        </a:prstGeom>
      </xdr:spPr>
    </xdr:pic>
    <xdr:clientData/>
  </xdr:twoCellAnchor>
  <xdr:twoCellAnchor>
    <xdr:from>
      <xdr:col>1</xdr:col>
      <xdr:colOff>1762125</xdr:colOff>
      <xdr:row>2</xdr:row>
      <xdr:rowOff>123825</xdr:rowOff>
    </xdr:from>
    <xdr:to>
      <xdr:col>1</xdr:col>
      <xdr:colOff>2409825</xdr:colOff>
      <xdr:row>2</xdr:row>
      <xdr:rowOff>123825</xdr:rowOff>
    </xdr:to>
    <xdr:pic>
      <xdr:nvPicPr>
        <xdr:cNvPr id="4" name="Picture 28">
          <a:extLst>
            <a:ext uri="{FF2B5EF4-FFF2-40B4-BE49-F238E27FC236}">
              <a16:creationId xmlns:a16="http://schemas.microsoft.com/office/drawing/2014/main" id="{CAE5EBCC-9BF4-4131-96C0-E14F9DA73521}"/>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2609850" y="447675"/>
          <a:ext cx="647700" cy="0"/>
        </a:xfrm>
        <a:prstGeom prst="rect">
          <a:avLst/>
        </a:prstGeom>
        <a:noFill/>
        <a:ln w="9525">
          <a:noFill/>
          <a:miter lim="800000"/>
          <a:headEnd/>
          <a:tailEnd/>
        </a:ln>
        <a:effec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409575</xdr:colOff>
      <xdr:row>0</xdr:row>
      <xdr:rowOff>22412</xdr:rowOff>
    </xdr:from>
    <xdr:to>
      <xdr:col>1</xdr:col>
      <xdr:colOff>205628</xdr:colOff>
      <xdr:row>0</xdr:row>
      <xdr:rowOff>22412</xdr:rowOff>
    </xdr:to>
    <xdr:pic>
      <xdr:nvPicPr>
        <xdr:cNvPr id="2" name="Picture 28">
          <a:extLst>
            <a:ext uri="{FF2B5EF4-FFF2-40B4-BE49-F238E27FC236}">
              <a16:creationId xmlns:a16="http://schemas.microsoft.com/office/drawing/2014/main" id="{62A2B2AB-3A6A-49AA-B536-9F447A0AA341}"/>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409575" y="22412"/>
          <a:ext cx="615203" cy="0"/>
        </a:xfrm>
        <a:prstGeom prst="rect">
          <a:avLst/>
        </a:prstGeom>
        <a:noFill/>
        <a:ln w="9525">
          <a:noFill/>
          <a:miter lim="800000"/>
          <a:headEnd/>
          <a:tailEnd/>
        </a:ln>
        <a:effectLst/>
      </xdr:spPr>
    </xdr:pic>
    <xdr:clientData/>
  </xdr:twoCellAnchor>
  <xdr:twoCellAnchor editAs="oneCell">
    <xdr:from>
      <xdr:col>0</xdr:col>
      <xdr:colOff>28576</xdr:colOff>
      <xdr:row>1</xdr:row>
      <xdr:rowOff>104775</xdr:rowOff>
    </xdr:from>
    <xdr:to>
      <xdr:col>0</xdr:col>
      <xdr:colOff>774701</xdr:colOff>
      <xdr:row>2</xdr:row>
      <xdr:rowOff>60325</xdr:rowOff>
    </xdr:to>
    <xdr:pic>
      <xdr:nvPicPr>
        <xdr:cNvPr id="3" name="Slika 2">
          <a:extLst>
            <a:ext uri="{FF2B5EF4-FFF2-40B4-BE49-F238E27FC236}">
              <a16:creationId xmlns:a16="http://schemas.microsoft.com/office/drawing/2014/main" id="{CF32B6F4-ADA0-4889-99FC-0DCEBAE6FC54}"/>
            </a:ext>
          </a:extLst>
        </xdr:cNvPr>
        <xdr:cNvPicPr>
          <a:picLocks noChangeAspect="1"/>
        </xdr:cNvPicPr>
      </xdr:nvPicPr>
      <xdr:blipFill>
        <a:blip xmlns:r="http://schemas.openxmlformats.org/officeDocument/2006/relationships" r:embed="rId2" cstate="print"/>
        <a:stretch>
          <a:fillRect/>
        </a:stretch>
      </xdr:blipFill>
      <xdr:spPr>
        <a:xfrm>
          <a:off x="28576" y="263525"/>
          <a:ext cx="742950" cy="139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_Projekti/270_2016%20Samostan%20Ivanec/_Tro&#353;kovnik%20%20Samostan%20Ivanec_nije%20za%20va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ehnos\mydocs\Documents%20and%20Settings\msanja\Local%20Settings\Temporary%20Internet%20Files\OLK1C2\Videotronic\Price%20list%20Videotronic%2005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P"/>
      <sheetName val="N Plin"/>
      <sheetName val="M Plin"/>
      <sheetName val="Gr"/>
      <sheetName val="Hl"/>
      <sheetName val="Vent"/>
      <sheetName val="Kanalizacija"/>
      <sheetName val="Vodovod"/>
      <sheetName val="POMOĆNI"/>
      <sheetName val="REKAPIT."/>
      <sheetName val="Plin UNP"/>
      <sheetName val="Plin nemjereni"/>
      <sheetName val="Plin mjereni"/>
      <sheetName val="Instalacija grijanja"/>
      <sheetName val="Instalacija hlađenja"/>
      <sheetName val="Instalacija ventilacije"/>
      <sheetName val="Rekapitulacija"/>
    </sheetNames>
    <sheetDataSet>
      <sheetData sheetId="0"/>
      <sheetData sheetId="1"/>
      <sheetData sheetId="2"/>
      <sheetData sheetId="3"/>
      <sheetData sheetId="4"/>
      <sheetData sheetId="5"/>
      <sheetData sheetId="6"/>
      <sheetData sheetId="7"/>
      <sheetData sheetId="8">
        <row r="56">
          <cell r="B56" t="str">
            <v xml:space="preserve"> - horizontalna ugradnja kolektora na ravni krov </v>
          </cell>
          <cell r="L56" t="str">
            <v xml:space="preserve"> - ugradnja na ravni krov</v>
          </cell>
        </row>
        <row r="57">
          <cell r="B57" t="str">
            <v xml:space="preserve"> - vertikalna ugradnja kolektora na ravni krov </v>
          </cell>
          <cell r="L57" t="str">
            <v xml:space="preserve"> - 1. polje ugradnja na kosi krov (standardni crijep - Bramac, Tondach)</v>
          </cell>
        </row>
        <row r="58">
          <cell r="B58" t="str">
            <v xml:space="preserve"> - hor. ugradnja jedan do drugog na kosi krov (standardni crijep - Bramac, Tondach)</v>
          </cell>
          <cell r="L58" t="str">
            <v xml:space="preserve"> - 1. polje ugradnja na kosi krov (valoviti crijep, šindra)</v>
          </cell>
        </row>
        <row r="59">
          <cell r="B59" t="str">
            <v xml:space="preserve"> - hor. ugradnja jedan do drugog na kosi krov (valoviti crijep, šindra)</v>
          </cell>
          <cell r="L59" t="str">
            <v xml:space="preserve"> - 1. polje ugradnja na kosi krov (biber crijep, šindra)</v>
          </cell>
        </row>
        <row r="60">
          <cell r="B60" t="str">
            <v xml:space="preserve"> - hor. ugradnja jedan do drugog na kosi krov (ostali tipovi krova)</v>
          </cell>
        </row>
        <row r="61">
          <cell r="B61" t="str">
            <v xml:space="preserve"> - vert. ugradnja jedan do drugog na kosi krov (standardni crijep - Bramac, Tondach)</v>
          </cell>
        </row>
        <row r="62">
          <cell r="B62" t="str">
            <v xml:space="preserve"> - vert. ugradnja jedan do drugog na kosi krov (valoviti crijep, šindra)</v>
          </cell>
        </row>
        <row r="63">
          <cell r="B63" t="str">
            <v xml:space="preserve"> - vert. ugradnja jedan do drugog na kosi krov (ostali tipovi krova)</v>
          </cell>
        </row>
        <row r="64">
          <cell r="B64" t="str">
            <v xml:space="preserve"> - hor. ugradnja jedan iznad drugog na kosi krov (standardni crijep - Bramac, Tondach)</v>
          </cell>
        </row>
        <row r="65">
          <cell r="B65" t="str">
            <v xml:space="preserve"> - hor. ugradnja jedan iznad drugog na kosi krov (valoviti crijep, šindra)</v>
          </cell>
        </row>
        <row r="66">
          <cell r="B66" t="str">
            <v xml:space="preserve"> - hor. ugradnja jedan iznad drugog na kosi krov (ostali tipovi krova)</v>
          </cell>
        </row>
        <row r="67">
          <cell r="B67" t="str">
            <v xml:space="preserve"> - vert. ugradnja jedan iznad drugog na kosi krov (standardni crijep - Bramac, Tondach)</v>
          </cell>
        </row>
        <row r="68">
          <cell r="B68" t="str">
            <v xml:space="preserve"> - vert. ugradnja jedan iznad drugog na kosi krov (valoviti crijep, šindra)</v>
          </cell>
        </row>
        <row r="69">
          <cell r="B69" t="str">
            <v xml:space="preserve"> - vert. ugradnja jedan iznad drugog na kosi krov (ostali tipovi krova)</v>
          </cell>
        </row>
        <row r="76">
          <cell r="B76" t="str">
            <v xml:space="preserve"> - ugradnja na kosi krov</v>
          </cell>
        </row>
        <row r="77">
          <cell r="B77" t="str">
            <v xml:space="preserve"> - ugradnja na ravni krov</v>
          </cell>
        </row>
      </sheetData>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preise"/>
      <sheetName val="Preisblatt"/>
      <sheetName val="Preisfindung"/>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0" tint="-0.499984740745262"/>
  </sheetPr>
  <dimension ref="A1:HS89"/>
  <sheetViews>
    <sheetView showZeros="0" view="pageBreakPreview" topLeftCell="A37" zoomScaleNormal="100" zoomScaleSheetLayoutView="100" workbookViewId="0">
      <selection activeCell="K31" sqref="K31"/>
    </sheetView>
  </sheetViews>
  <sheetFormatPr defaultColWidth="9.28515625" defaultRowHeight="12.75"/>
  <cols>
    <col min="1" max="1" width="12.7109375" style="13" customWidth="1"/>
    <col min="2" max="2" width="40.7109375" style="43" customWidth="1"/>
    <col min="3" max="3" width="7.28515625" style="44" customWidth="1"/>
    <col min="4" max="4" width="10.7109375" style="45" customWidth="1"/>
    <col min="5" max="5" width="13.7109375" style="42" customWidth="1"/>
    <col min="6" max="6" width="16.7109375" style="9" customWidth="1"/>
    <col min="7" max="7" width="14.42578125" style="419" bestFit="1" customWidth="1"/>
    <col min="8" max="8" width="9.28515625" style="419"/>
    <col min="9" max="9" width="18.5703125" style="419" customWidth="1"/>
    <col min="10" max="10" width="13" style="419" bestFit="1" customWidth="1"/>
    <col min="11" max="11" width="12.28515625" style="419" bestFit="1" customWidth="1"/>
    <col min="12" max="12" width="13.85546875" style="419" bestFit="1" customWidth="1"/>
    <col min="13" max="14" width="9.28515625" style="419"/>
    <col min="15" max="16384" width="9.28515625" style="1"/>
  </cols>
  <sheetData>
    <row r="1" spans="1:6" ht="12.75" customHeight="1">
      <c r="A1" s="120"/>
      <c r="B1" s="80" t="s">
        <v>202</v>
      </c>
      <c r="C1" s="81" t="s">
        <v>148</v>
      </c>
      <c r="D1" s="935" t="s">
        <v>273</v>
      </c>
      <c r="E1" s="935"/>
      <c r="F1" s="935"/>
    </row>
    <row r="2" spans="1:6">
      <c r="A2" s="61" t="s">
        <v>1</v>
      </c>
      <c r="B2" s="82" t="s">
        <v>203</v>
      </c>
      <c r="C2" s="83"/>
      <c r="D2" s="936"/>
      <c r="E2" s="936"/>
      <c r="F2" s="936"/>
    </row>
    <row r="3" spans="1:6">
      <c r="A3" s="61"/>
      <c r="B3" s="2" t="s">
        <v>204</v>
      </c>
      <c r="C3" s="83"/>
      <c r="D3" s="84"/>
      <c r="E3" s="85"/>
      <c r="F3" s="135"/>
    </row>
    <row r="4" spans="1:6">
      <c r="A4" s="62"/>
      <c r="B4" s="8" t="s">
        <v>272</v>
      </c>
      <c r="C4" s="86" t="s">
        <v>2</v>
      </c>
      <c r="D4" s="63" t="s">
        <v>274</v>
      </c>
      <c r="E4" s="87"/>
      <c r="F4" s="136"/>
    </row>
    <row r="5" spans="1:6">
      <c r="A5" s="5"/>
      <c r="B5" s="2"/>
      <c r="C5" s="3"/>
      <c r="D5" s="6"/>
      <c r="E5" s="7"/>
    </row>
    <row r="6" spans="1:6">
      <c r="A6" s="5"/>
      <c r="B6" s="10"/>
      <c r="C6" s="11"/>
      <c r="D6" s="12"/>
      <c r="E6" s="4"/>
      <c r="F6" s="4"/>
    </row>
    <row r="7" spans="1:6">
      <c r="A7" s="5"/>
      <c r="B7" s="10"/>
      <c r="C7" s="11"/>
      <c r="D7" s="12"/>
      <c r="E7" s="4"/>
      <c r="F7" s="4"/>
    </row>
    <row r="8" spans="1:6">
      <c r="A8" s="5"/>
      <c r="B8" s="10"/>
      <c r="C8" s="11"/>
      <c r="D8" s="12"/>
      <c r="E8" s="4"/>
      <c r="F8" s="4"/>
    </row>
    <row r="9" spans="1:6">
      <c r="A9" s="5"/>
      <c r="B9" s="10"/>
      <c r="C9" s="11"/>
      <c r="D9" s="12"/>
      <c r="E9" s="4"/>
      <c r="F9" s="4"/>
    </row>
    <row r="10" spans="1:6">
      <c r="A10" s="5"/>
      <c r="B10" s="10"/>
      <c r="C10" s="11"/>
      <c r="D10" s="12"/>
      <c r="E10" s="4"/>
      <c r="F10" s="4"/>
    </row>
    <row r="11" spans="1:6">
      <c r="A11" s="5"/>
      <c r="B11" s="10"/>
      <c r="C11" s="11"/>
      <c r="D11" s="12"/>
      <c r="E11" s="4"/>
      <c r="F11" s="4"/>
    </row>
    <row r="12" spans="1:6">
      <c r="A12" s="5"/>
      <c r="B12" s="10"/>
      <c r="C12" s="11"/>
      <c r="D12" s="12"/>
      <c r="E12" s="4"/>
      <c r="F12" s="4"/>
    </row>
    <row r="13" spans="1:6">
      <c r="A13" s="5"/>
      <c r="B13" s="10"/>
      <c r="C13" s="11"/>
      <c r="D13" s="12"/>
      <c r="E13" s="4"/>
      <c r="F13" s="4"/>
    </row>
    <row r="14" spans="1:6">
      <c r="A14" s="5"/>
      <c r="B14" s="10"/>
      <c r="C14" s="11"/>
      <c r="D14" s="12"/>
      <c r="E14" s="4"/>
      <c r="F14" s="4"/>
    </row>
    <row r="15" spans="1:6">
      <c r="A15" s="5"/>
      <c r="B15" s="10"/>
      <c r="C15" s="11"/>
      <c r="D15" s="12"/>
      <c r="E15" s="4"/>
      <c r="F15" s="4"/>
    </row>
    <row r="16" spans="1:6">
      <c r="A16" s="5"/>
      <c r="B16" s="10"/>
      <c r="C16" s="11"/>
      <c r="D16" s="12"/>
      <c r="E16" s="4"/>
      <c r="F16" s="4"/>
    </row>
    <row r="17" spans="1:6">
      <c r="A17" s="5"/>
      <c r="B17" s="10"/>
      <c r="C17" s="11"/>
      <c r="D17" s="12"/>
      <c r="E17" s="4"/>
      <c r="F17" s="4"/>
    </row>
    <row r="18" spans="1:6">
      <c r="A18" s="5"/>
      <c r="B18" s="10"/>
      <c r="C18" s="11"/>
      <c r="D18" s="12"/>
      <c r="E18" s="4"/>
      <c r="F18" s="4"/>
    </row>
    <row r="19" spans="1:6" ht="15.75">
      <c r="B19" s="937" t="s">
        <v>283</v>
      </c>
      <c r="C19" s="937"/>
      <c r="D19" s="937"/>
      <c r="E19" s="937"/>
      <c r="F19" s="4"/>
    </row>
    <row r="20" spans="1:6" ht="15.75">
      <c r="A20" s="5"/>
      <c r="B20" s="937" t="s">
        <v>278</v>
      </c>
      <c r="C20" s="937"/>
      <c r="D20" s="937"/>
      <c r="E20" s="937"/>
      <c r="F20" s="4"/>
    </row>
    <row r="21" spans="1:6">
      <c r="A21" s="5"/>
      <c r="B21" s="14"/>
      <c r="C21" s="15"/>
      <c r="D21" s="16"/>
      <c r="E21" s="15"/>
      <c r="F21" s="4"/>
    </row>
    <row r="22" spans="1:6">
      <c r="A22" s="5"/>
      <c r="B22" s="14"/>
      <c r="C22" s="15"/>
      <c r="D22" s="16"/>
      <c r="E22" s="15"/>
      <c r="F22" s="4"/>
    </row>
    <row r="23" spans="1:6">
      <c r="A23" s="5"/>
      <c r="B23" s="14"/>
      <c r="C23" s="15"/>
      <c r="D23" s="16"/>
      <c r="E23" s="15"/>
      <c r="F23" s="4"/>
    </row>
    <row r="24" spans="1:6">
      <c r="A24" s="5"/>
      <c r="B24" s="14"/>
      <c r="C24" s="15"/>
      <c r="D24" s="16"/>
      <c r="E24" s="15"/>
      <c r="F24" s="4"/>
    </row>
    <row r="25" spans="1:6">
      <c r="A25" s="5"/>
      <c r="B25" s="14"/>
      <c r="C25" s="17"/>
      <c r="D25" s="18"/>
      <c r="E25" s="19"/>
      <c r="F25" s="4"/>
    </row>
    <row r="26" spans="1:6">
      <c r="A26" s="5"/>
      <c r="B26" s="14"/>
      <c r="C26" s="17"/>
      <c r="D26" s="18"/>
      <c r="E26" s="19"/>
      <c r="F26" s="4"/>
    </row>
    <row r="27" spans="1:6">
      <c r="A27" s="5"/>
      <c r="B27" s="20" t="s">
        <v>0</v>
      </c>
      <c r="C27" s="127" t="s">
        <v>275</v>
      </c>
      <c r="D27" s="128"/>
      <c r="E27" s="128"/>
      <c r="F27" s="128"/>
    </row>
    <row r="28" spans="1:6">
      <c r="A28" s="5"/>
      <c r="B28" s="20"/>
      <c r="C28" s="127" t="s">
        <v>276</v>
      </c>
      <c r="D28" s="128"/>
      <c r="E28" s="128"/>
      <c r="F28" s="128"/>
    </row>
    <row r="29" spans="1:6">
      <c r="A29" s="5"/>
      <c r="B29" s="20"/>
      <c r="C29" s="127"/>
      <c r="D29" s="128"/>
      <c r="E29" s="128"/>
      <c r="F29" s="128"/>
    </row>
    <row r="30" spans="1:6">
      <c r="A30" s="5"/>
      <c r="B30" s="20" t="s">
        <v>3</v>
      </c>
      <c r="C30" s="938" t="s">
        <v>277</v>
      </c>
      <c r="D30" s="938"/>
      <c r="E30" s="938"/>
      <c r="F30" s="938"/>
    </row>
    <row r="31" spans="1:6">
      <c r="A31" s="5"/>
      <c r="B31" s="20"/>
      <c r="C31" s="938" t="s">
        <v>278</v>
      </c>
      <c r="D31" s="938"/>
      <c r="E31" s="938"/>
      <c r="F31" s="938"/>
    </row>
    <row r="32" spans="1:6">
      <c r="A32" s="5"/>
      <c r="B32" s="20"/>
      <c r="C32" s="939"/>
      <c r="D32" s="939"/>
      <c r="E32" s="939"/>
      <c r="F32" s="939"/>
    </row>
    <row r="33" spans="1:6">
      <c r="A33" s="5"/>
      <c r="B33" s="20"/>
      <c r="C33" s="130"/>
      <c r="D33" s="131"/>
      <c r="E33" s="132"/>
      <c r="F33" s="4"/>
    </row>
    <row r="34" spans="1:6">
      <c r="A34" s="5"/>
      <c r="B34" s="20"/>
      <c r="C34" s="130"/>
      <c r="D34" s="131"/>
      <c r="E34" s="132"/>
      <c r="F34" s="4"/>
    </row>
    <row r="35" spans="1:6">
      <c r="A35" s="5"/>
      <c r="B35" s="20"/>
      <c r="C35" s="130"/>
      <c r="D35" s="131"/>
      <c r="E35" s="132"/>
      <c r="F35" s="4"/>
    </row>
    <row r="36" spans="1:6">
      <c r="A36" s="5"/>
      <c r="B36" s="20" t="s">
        <v>2</v>
      </c>
      <c r="C36" s="133" t="s">
        <v>282</v>
      </c>
      <c r="D36" s="134"/>
      <c r="E36" s="132"/>
      <c r="F36" s="4"/>
    </row>
    <row r="37" spans="1:6">
      <c r="A37" s="5"/>
      <c r="B37" s="20" t="s">
        <v>4</v>
      </c>
      <c r="C37" s="21" t="s">
        <v>281</v>
      </c>
      <c r="D37" s="22"/>
      <c r="E37" s="4"/>
      <c r="F37" s="4"/>
    </row>
    <row r="38" spans="1:6">
      <c r="A38" s="5"/>
      <c r="B38" s="20" t="s">
        <v>5</v>
      </c>
      <c r="C38" s="152" t="s">
        <v>284</v>
      </c>
      <c r="D38" s="50"/>
      <c r="E38" s="47"/>
      <c r="F38" s="47"/>
    </row>
    <row r="39" spans="1:6">
      <c r="A39" s="5"/>
      <c r="B39" s="10"/>
      <c r="C39" s="11"/>
      <c r="D39" s="23"/>
      <c r="E39" s="4"/>
      <c r="F39" s="4"/>
    </row>
    <row r="40" spans="1:6">
      <c r="A40" s="5"/>
      <c r="B40" s="20"/>
      <c r="C40" s="21"/>
      <c r="D40" s="12"/>
      <c r="E40" s="4"/>
      <c r="F40" s="4"/>
    </row>
    <row r="41" spans="1:6">
      <c r="A41" s="5"/>
      <c r="B41" s="378"/>
      <c r="C41" s="3"/>
      <c r="D41" s="6"/>
      <c r="E41" s="7"/>
    </row>
    <row r="42" spans="1:6">
      <c r="A42" s="5"/>
      <c r="B42" s="378"/>
      <c r="C42" s="3"/>
      <c r="D42" s="6"/>
      <c r="E42" s="7"/>
    </row>
    <row r="43" spans="1:6">
      <c r="A43" s="5"/>
      <c r="B43" s="378"/>
      <c r="C43" s="3"/>
      <c r="D43" s="6"/>
      <c r="E43" s="7"/>
    </row>
    <row r="44" spans="1:6">
      <c r="A44" s="5"/>
      <c r="B44" s="2"/>
      <c r="C44" s="3"/>
      <c r="D44" s="6"/>
      <c r="E44" s="7"/>
    </row>
    <row r="45" spans="1:6">
      <c r="A45" s="5"/>
      <c r="B45" s="2"/>
      <c r="C45" s="3"/>
      <c r="D45" s="6"/>
      <c r="E45" s="7"/>
    </row>
    <row r="46" spans="1:6">
      <c r="A46" s="5"/>
      <c r="B46" s="2"/>
      <c r="C46" s="3"/>
      <c r="D46" s="6"/>
      <c r="E46" s="7"/>
    </row>
    <row r="47" spans="1:6">
      <c r="A47" s="5"/>
      <c r="B47" s="2"/>
      <c r="C47" s="3"/>
      <c r="D47" s="6"/>
      <c r="E47" s="7"/>
    </row>
    <row r="48" spans="1:6">
      <c r="A48" s="5"/>
      <c r="B48" s="2"/>
      <c r="C48" s="3"/>
      <c r="D48" s="6"/>
      <c r="E48" s="7"/>
    </row>
    <row r="49" spans="1:14">
      <c r="A49" s="5"/>
      <c r="B49" s="2"/>
      <c r="C49" s="3"/>
      <c r="D49" s="6"/>
      <c r="E49" s="7"/>
    </row>
    <row r="50" spans="1:14" ht="39">
      <c r="A50" s="5"/>
      <c r="B50" s="29" t="s">
        <v>6</v>
      </c>
      <c r="C50" s="3"/>
      <c r="D50" s="6"/>
      <c r="E50" s="7"/>
    </row>
    <row r="51" spans="1:14">
      <c r="A51" s="5"/>
      <c r="B51" s="2"/>
      <c r="C51" s="3"/>
      <c r="D51" s="6"/>
      <c r="E51" s="7"/>
    </row>
    <row r="52" spans="1:14">
      <c r="A52" s="5"/>
      <c r="B52" s="2"/>
      <c r="C52" s="3"/>
      <c r="D52" s="6"/>
      <c r="E52" s="7"/>
    </row>
    <row r="53" spans="1:14" s="46" customFormat="1">
      <c r="A53" s="64" t="s">
        <v>7</v>
      </c>
      <c r="B53" s="65" t="s">
        <v>16</v>
      </c>
      <c r="C53" s="30"/>
      <c r="D53" s="31"/>
      <c r="E53" s="32"/>
      <c r="F53" s="33"/>
      <c r="G53" s="419"/>
      <c r="H53" s="419"/>
      <c r="I53" s="419"/>
      <c r="J53" s="419"/>
      <c r="K53" s="419"/>
      <c r="L53" s="419"/>
      <c r="M53" s="419"/>
      <c r="N53" s="419"/>
    </row>
    <row r="54" spans="1:14" s="46" customFormat="1">
      <c r="A54" s="30"/>
      <c r="B54" s="24"/>
      <c r="C54" s="30"/>
      <c r="D54" s="31"/>
      <c r="E54" s="32"/>
      <c r="F54" s="33"/>
      <c r="G54" s="419"/>
      <c r="H54" s="419"/>
      <c r="I54" s="419"/>
      <c r="J54" s="419"/>
      <c r="K54" s="419"/>
      <c r="L54" s="419"/>
      <c r="M54" s="419"/>
      <c r="N54" s="419"/>
    </row>
    <row r="55" spans="1:14" s="46" customFormat="1">
      <c r="A55" s="30"/>
      <c r="B55" s="66" t="s">
        <v>8</v>
      </c>
      <c r="C55" s="67"/>
      <c r="D55" s="68"/>
      <c r="E55" s="68"/>
      <c r="F55" s="69">
        <f>'1.'!F74</f>
        <v>0</v>
      </c>
      <c r="G55" s="837"/>
      <c r="H55" s="419"/>
      <c r="I55" s="419"/>
      <c r="J55" s="419"/>
      <c r="K55" s="837"/>
      <c r="L55" s="419"/>
      <c r="M55" s="419"/>
      <c r="N55" s="419"/>
    </row>
    <row r="56" spans="1:14" s="46" customFormat="1">
      <c r="A56" s="30"/>
      <c r="B56" s="24"/>
      <c r="C56" s="30"/>
      <c r="D56" s="31"/>
      <c r="E56" s="31"/>
      <c r="F56" s="32"/>
      <c r="G56" s="419"/>
      <c r="H56" s="419"/>
      <c r="I56" s="419"/>
      <c r="J56" s="419"/>
      <c r="K56" s="419"/>
      <c r="L56" s="419"/>
      <c r="M56" s="419"/>
      <c r="N56" s="419"/>
    </row>
    <row r="57" spans="1:14" s="46" customFormat="1">
      <c r="A57" s="64" t="s">
        <v>9</v>
      </c>
      <c r="B57" s="65" t="s">
        <v>51</v>
      </c>
      <c r="C57" s="30"/>
      <c r="D57" s="31"/>
      <c r="E57" s="32"/>
      <c r="F57" s="33"/>
      <c r="G57" s="419"/>
      <c r="H57" s="419"/>
      <c r="I57" s="419"/>
      <c r="J57" s="419"/>
      <c r="K57" s="419"/>
      <c r="L57" s="419"/>
      <c r="M57" s="419"/>
      <c r="N57" s="419"/>
    </row>
    <row r="58" spans="1:14" s="46" customFormat="1">
      <c r="A58" s="30"/>
      <c r="B58" s="24"/>
      <c r="C58" s="30"/>
      <c r="D58" s="31"/>
      <c r="E58" s="32"/>
      <c r="F58" s="33"/>
      <c r="G58" s="419"/>
      <c r="H58" s="419"/>
      <c r="I58" s="419"/>
      <c r="J58" s="419"/>
      <c r="K58" s="419"/>
      <c r="L58" s="419"/>
      <c r="M58" s="419"/>
      <c r="N58" s="419"/>
    </row>
    <row r="59" spans="1:14" s="46" customFormat="1">
      <c r="A59" s="30"/>
      <c r="B59" s="66" t="s">
        <v>10</v>
      </c>
      <c r="C59" s="67"/>
      <c r="D59" s="68"/>
      <c r="E59" s="68"/>
      <c r="F59" s="143">
        <f>'2.'!F81</f>
        <v>0</v>
      </c>
      <c r="G59" s="837"/>
      <c r="H59" s="419"/>
      <c r="I59" s="419"/>
      <c r="J59" s="419"/>
      <c r="K59" s="837"/>
      <c r="L59" s="837"/>
      <c r="M59" s="419"/>
      <c r="N59" s="419"/>
    </row>
    <row r="60" spans="1:14">
      <c r="A60" s="30"/>
      <c r="B60" s="24"/>
      <c r="C60" s="30"/>
      <c r="D60" s="31"/>
      <c r="E60" s="31"/>
      <c r="F60" s="151"/>
    </row>
    <row r="61" spans="1:14">
      <c r="A61" s="64" t="s">
        <v>46</v>
      </c>
      <c r="B61" s="79" t="s">
        <v>655</v>
      </c>
      <c r="C61" s="30"/>
      <c r="D61" s="31"/>
      <c r="E61" s="31"/>
      <c r="F61" s="32"/>
    </row>
    <row r="62" spans="1:14">
      <c r="A62" s="64"/>
      <c r="B62" s="24"/>
      <c r="C62" s="30"/>
      <c r="D62" s="31"/>
      <c r="E62" s="31"/>
      <c r="F62" s="32"/>
    </row>
    <row r="63" spans="1:14">
      <c r="A63" s="30"/>
      <c r="B63" s="66" t="s">
        <v>11</v>
      </c>
      <c r="C63" s="67"/>
      <c r="D63" s="68"/>
      <c r="E63" s="68"/>
      <c r="F63" s="143">
        <f>'3.'!F92</f>
        <v>0</v>
      </c>
      <c r="G63" s="837"/>
      <c r="K63" s="837"/>
    </row>
    <row r="64" spans="1:14">
      <c r="A64" s="30"/>
      <c r="B64" s="24"/>
      <c r="C64" s="30"/>
      <c r="D64" s="31"/>
      <c r="E64" s="31"/>
      <c r="F64" s="32"/>
    </row>
    <row r="65" spans="1:14">
      <c r="A65" s="64" t="s">
        <v>47</v>
      </c>
      <c r="B65" s="79" t="s">
        <v>1154</v>
      </c>
      <c r="C65" s="30"/>
      <c r="D65" s="31"/>
      <c r="E65" s="32"/>
      <c r="F65" s="33"/>
    </row>
    <row r="66" spans="1:14">
      <c r="A66" s="30"/>
      <c r="B66" s="24"/>
      <c r="C66" s="30"/>
      <c r="D66" s="31"/>
      <c r="E66" s="32"/>
      <c r="F66" s="33"/>
    </row>
    <row r="67" spans="1:14">
      <c r="A67" s="30"/>
      <c r="B67" s="66" t="s">
        <v>99</v>
      </c>
      <c r="C67" s="67"/>
      <c r="D67" s="68"/>
      <c r="E67" s="68"/>
      <c r="F67" s="143">
        <f>'4.1, 4.2., 4.3.'!F74+'4.4.'!F298+'4.5.'!F193</f>
        <v>0</v>
      </c>
      <c r="G67" s="837"/>
      <c r="K67" s="837"/>
    </row>
    <row r="68" spans="1:14">
      <c r="A68" s="30"/>
      <c r="B68" s="24"/>
      <c r="C68" s="30"/>
      <c r="D68" s="31"/>
      <c r="E68" s="31"/>
      <c r="F68" s="32"/>
    </row>
    <row r="69" spans="1:14">
      <c r="A69" s="64" t="s">
        <v>79</v>
      </c>
      <c r="B69" s="79" t="s">
        <v>98</v>
      </c>
      <c r="C69" s="30"/>
      <c r="D69" s="31"/>
      <c r="E69" s="31"/>
      <c r="F69" s="32"/>
    </row>
    <row r="70" spans="1:14">
      <c r="A70" s="30"/>
      <c r="B70" s="65"/>
      <c r="C70" s="30"/>
      <c r="D70" s="31"/>
      <c r="E70" s="31"/>
      <c r="F70" s="32"/>
    </row>
    <row r="71" spans="1:14">
      <c r="A71" s="30"/>
      <c r="B71" s="66" t="s">
        <v>100</v>
      </c>
      <c r="C71" s="67"/>
      <c r="D71" s="68"/>
      <c r="E71" s="68"/>
      <c r="F71" s="69">
        <f>'5.'!F88</f>
        <v>0</v>
      </c>
      <c r="G71" s="837"/>
      <c r="I71" s="838"/>
      <c r="K71" s="837"/>
      <c r="L71" s="837"/>
    </row>
    <row r="72" spans="1:14">
      <c r="A72" s="30"/>
      <c r="B72" s="24"/>
      <c r="C72" s="30"/>
      <c r="D72" s="31"/>
      <c r="E72" s="31"/>
      <c r="F72" s="32"/>
    </row>
    <row r="73" spans="1:14">
      <c r="A73" s="64" t="s">
        <v>78</v>
      </c>
      <c r="B73" s="79" t="s">
        <v>258</v>
      </c>
      <c r="C73" s="30"/>
      <c r="D73" s="31"/>
      <c r="E73" s="31"/>
      <c r="F73" s="32"/>
    </row>
    <row r="74" spans="1:14">
      <c r="A74" s="64"/>
      <c r="B74" s="65"/>
      <c r="C74" s="30"/>
      <c r="D74" s="31"/>
      <c r="E74" s="31"/>
      <c r="F74" s="32"/>
    </row>
    <row r="75" spans="1:14">
      <c r="A75" s="30"/>
      <c r="B75" s="66" t="s">
        <v>101</v>
      </c>
      <c r="C75" s="67"/>
      <c r="D75" s="68"/>
      <c r="E75" s="68"/>
      <c r="F75" s="143">
        <f>'6.'!F70</f>
        <v>0</v>
      </c>
      <c r="G75" s="837"/>
      <c r="K75" s="837"/>
      <c r="L75" s="837"/>
    </row>
    <row r="76" spans="1:14" s="830" customFormat="1">
      <c r="A76" s="832"/>
      <c r="B76" s="831"/>
      <c r="C76" s="832"/>
      <c r="D76" s="833"/>
      <c r="E76" s="833"/>
      <c r="F76" s="836"/>
      <c r="G76" s="419"/>
      <c r="H76" s="842"/>
      <c r="I76" s="842"/>
      <c r="J76" s="419"/>
      <c r="K76" s="419"/>
      <c r="L76" s="419"/>
      <c r="M76" s="419"/>
      <c r="N76" s="419"/>
    </row>
    <row r="77" spans="1:14">
      <c r="A77" s="30"/>
      <c r="B77" s="34" t="s">
        <v>2441</v>
      </c>
      <c r="C77" s="35"/>
      <c r="D77" s="36"/>
      <c r="E77" s="36"/>
      <c r="F77" s="37">
        <f>SUM(F53:F75)</f>
        <v>0</v>
      </c>
      <c r="H77" s="842"/>
      <c r="I77" s="843"/>
    </row>
    <row r="78" spans="1:14">
      <c r="A78" s="30"/>
      <c r="B78" s="38"/>
      <c r="C78" s="35"/>
      <c r="D78" s="36"/>
      <c r="E78" s="36" t="s">
        <v>12</v>
      </c>
      <c r="F78" s="39">
        <f>F77*0.25</f>
        <v>0</v>
      </c>
      <c r="H78" s="842"/>
      <c r="I78" s="844"/>
    </row>
    <row r="79" spans="1:14">
      <c r="A79" s="30"/>
      <c r="B79" s="934" t="s">
        <v>13</v>
      </c>
      <c r="C79" s="934"/>
      <c r="D79" s="40"/>
      <c r="E79" s="40"/>
      <c r="F79" s="41">
        <f>SUM(F77:F78)</f>
        <v>0</v>
      </c>
      <c r="G79" s="837"/>
      <c r="H79" s="842"/>
      <c r="I79" s="843"/>
      <c r="J79" s="837"/>
    </row>
    <row r="80" spans="1:14">
      <c r="A80" s="30"/>
      <c r="B80" s="24"/>
      <c r="C80" s="30"/>
      <c r="D80" s="31"/>
      <c r="F80" s="32"/>
      <c r="H80" s="842"/>
      <c r="I80" s="845"/>
    </row>
    <row r="81" spans="1:227" s="830" customFormat="1">
      <c r="A81" s="832"/>
      <c r="B81" s="831"/>
      <c r="C81" s="832"/>
      <c r="D81" s="833"/>
      <c r="E81" s="42"/>
      <c r="F81" s="32"/>
      <c r="G81" s="419"/>
      <c r="H81" s="842"/>
      <c r="I81" s="845"/>
      <c r="J81" s="419"/>
      <c r="K81" s="419"/>
      <c r="L81" s="419"/>
      <c r="M81" s="419"/>
      <c r="N81" s="419"/>
    </row>
    <row r="82" spans="1:227">
      <c r="A82" s="30"/>
      <c r="B82" s="24"/>
      <c r="C82" s="30"/>
      <c r="D82" s="31"/>
      <c r="E82" s="32"/>
      <c r="F82" s="33"/>
      <c r="H82" s="842"/>
      <c r="I82" s="844"/>
    </row>
    <row r="83" spans="1:227" s="830" customFormat="1">
      <c r="A83" s="832"/>
      <c r="B83" s="831"/>
      <c r="C83" s="832"/>
      <c r="D83" s="833"/>
      <c r="E83" s="32"/>
      <c r="F83" s="33"/>
      <c r="G83" s="419"/>
      <c r="H83" s="842"/>
      <c r="I83" s="844"/>
      <c r="J83" s="419"/>
      <c r="K83" s="419"/>
      <c r="L83" s="419"/>
      <c r="M83" s="419"/>
      <c r="N83" s="419"/>
    </row>
    <row r="84" spans="1:227" s="830" customFormat="1">
      <c r="A84" s="832"/>
      <c r="B84" s="831"/>
      <c r="C84" s="832"/>
      <c r="D84" s="833"/>
      <c r="E84" s="32"/>
      <c r="F84" s="33"/>
      <c r="G84" s="419"/>
      <c r="H84" s="842"/>
      <c r="I84" s="844"/>
      <c r="J84" s="419"/>
      <c r="K84" s="419"/>
      <c r="L84" s="419"/>
      <c r="M84" s="419"/>
      <c r="N84" s="419"/>
    </row>
    <row r="85" spans="1:227" s="830" customFormat="1">
      <c r="A85" s="832"/>
      <c r="B85" s="831"/>
      <c r="C85" s="832"/>
      <c r="D85" s="833"/>
      <c r="E85" s="32"/>
      <c r="F85" s="33"/>
      <c r="G85" s="419"/>
      <c r="H85" s="842"/>
      <c r="I85" s="844"/>
      <c r="J85" s="419"/>
      <c r="K85" s="419"/>
      <c r="L85" s="419"/>
      <c r="M85" s="419"/>
      <c r="N85" s="419"/>
    </row>
    <row r="86" spans="1:227" s="830" customFormat="1" ht="15" customHeight="1">
      <c r="A86" s="832"/>
      <c r="B86" s="831" t="s">
        <v>2939</v>
      </c>
      <c r="C86" s="832"/>
      <c r="D86" s="833" t="s">
        <v>2940</v>
      </c>
      <c r="E86" s="932" t="s">
        <v>2942</v>
      </c>
      <c r="F86" s="932"/>
      <c r="G86" s="419"/>
      <c r="H86" s="842"/>
      <c r="I86" s="844"/>
      <c r="J86" s="419"/>
      <c r="K86" s="419"/>
      <c r="L86" s="419"/>
      <c r="M86" s="419"/>
      <c r="N86" s="419"/>
    </row>
    <row r="87" spans="1:227" s="830" customFormat="1">
      <c r="A87" s="832"/>
      <c r="B87" s="831"/>
      <c r="C87" s="832"/>
      <c r="D87" s="833"/>
      <c r="E87" s="933" t="s">
        <v>2941</v>
      </c>
      <c r="F87" s="933"/>
      <c r="G87" s="419"/>
      <c r="H87" s="842"/>
      <c r="I87" s="844"/>
      <c r="J87" s="419"/>
      <c r="K87" s="419"/>
      <c r="L87" s="419"/>
      <c r="M87" s="419"/>
      <c r="N87" s="419"/>
    </row>
    <row r="88" spans="1:227">
      <c r="F88" s="223"/>
      <c r="H88" s="842"/>
      <c r="I88" s="846"/>
    </row>
    <row r="89" spans="1:227" s="60" customFormat="1">
      <c r="A89" s="70"/>
      <c r="B89" s="57"/>
      <c r="C89" s="57"/>
      <c r="D89" s="57"/>
      <c r="E89" s="57"/>
      <c r="F89" s="71"/>
      <c r="G89" s="841"/>
      <c r="H89" s="841"/>
      <c r="I89" s="841"/>
      <c r="J89" s="841"/>
      <c r="K89" s="841"/>
      <c r="L89" s="841"/>
      <c r="M89" s="841"/>
      <c r="N89" s="841"/>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3"/>
      <c r="AS89" s="73"/>
      <c r="AT89" s="73"/>
      <c r="AU89" s="73"/>
      <c r="AV89" s="73"/>
      <c r="AW89" s="73"/>
      <c r="AX89" s="73"/>
      <c r="AY89" s="73"/>
      <c r="AZ89" s="73"/>
      <c r="BA89" s="73"/>
      <c r="BB89" s="73"/>
      <c r="BC89" s="73"/>
      <c r="BD89" s="73"/>
      <c r="BE89" s="73"/>
      <c r="BF89" s="73"/>
      <c r="BG89" s="73"/>
      <c r="BH89" s="73"/>
      <c r="BI89" s="73"/>
      <c r="BJ89" s="73"/>
      <c r="BK89" s="73"/>
      <c r="BL89" s="73"/>
      <c r="BM89" s="73"/>
      <c r="BN89" s="73"/>
      <c r="BO89" s="73"/>
      <c r="BP89" s="73"/>
      <c r="BQ89" s="73"/>
      <c r="BR89" s="73"/>
      <c r="BS89" s="73"/>
      <c r="BT89" s="73"/>
      <c r="BU89" s="73"/>
      <c r="BV89" s="73"/>
      <c r="BW89" s="73"/>
      <c r="BX89" s="73"/>
      <c r="BY89" s="73"/>
      <c r="BZ89" s="73"/>
      <c r="CA89" s="73"/>
      <c r="CB89" s="73"/>
      <c r="CC89" s="73"/>
      <c r="CD89" s="73"/>
      <c r="CE89" s="73"/>
      <c r="CF89" s="73"/>
      <c r="CG89" s="73"/>
      <c r="CH89" s="73"/>
      <c r="CI89" s="73"/>
      <c r="CJ89" s="73"/>
      <c r="CK89" s="73"/>
      <c r="CL89" s="73"/>
      <c r="CM89" s="73"/>
      <c r="CN89" s="73"/>
      <c r="CO89" s="73"/>
      <c r="CP89" s="73"/>
      <c r="CQ89" s="73"/>
      <c r="CR89" s="73"/>
      <c r="CS89" s="73"/>
      <c r="CT89" s="73"/>
      <c r="CU89" s="73"/>
      <c r="CV89" s="73"/>
      <c r="CW89" s="73"/>
      <c r="CX89" s="73"/>
      <c r="CY89" s="73"/>
      <c r="CZ89" s="73"/>
      <c r="DA89" s="73"/>
      <c r="DB89" s="73"/>
      <c r="DC89" s="73"/>
      <c r="DD89" s="73"/>
      <c r="DE89" s="73"/>
      <c r="DF89" s="73"/>
      <c r="DG89" s="73"/>
      <c r="DH89" s="73"/>
      <c r="DI89" s="73"/>
      <c r="DJ89" s="73"/>
      <c r="DK89" s="73"/>
      <c r="DL89" s="73"/>
      <c r="DM89" s="73"/>
      <c r="DN89" s="73"/>
      <c r="DO89" s="73"/>
      <c r="DP89" s="73"/>
      <c r="DQ89" s="73"/>
      <c r="DR89" s="73"/>
      <c r="DS89" s="73"/>
      <c r="DT89" s="73"/>
      <c r="DU89" s="73"/>
      <c r="DV89" s="73"/>
      <c r="DW89" s="73"/>
      <c r="DX89" s="73"/>
      <c r="DY89" s="73"/>
      <c r="DZ89" s="73"/>
      <c r="EA89" s="73"/>
      <c r="EB89" s="73"/>
      <c r="EC89" s="73"/>
      <c r="ED89" s="73"/>
      <c r="EE89" s="73"/>
      <c r="EF89" s="73"/>
      <c r="EG89" s="73"/>
      <c r="EH89" s="73"/>
      <c r="EI89" s="73"/>
      <c r="EJ89" s="73"/>
      <c r="EK89" s="73"/>
      <c r="EL89" s="73"/>
      <c r="EM89" s="73"/>
      <c r="EN89" s="73"/>
      <c r="EO89" s="73"/>
      <c r="EP89" s="73"/>
      <c r="EQ89" s="73"/>
      <c r="ER89" s="73"/>
      <c r="ES89" s="73"/>
      <c r="ET89" s="73"/>
      <c r="EU89" s="73"/>
      <c r="EV89" s="73"/>
      <c r="EW89" s="73"/>
      <c r="EX89" s="73"/>
      <c r="EY89" s="73"/>
      <c r="EZ89" s="73"/>
      <c r="FA89" s="73"/>
      <c r="FB89" s="73"/>
      <c r="FC89" s="73"/>
      <c r="FD89" s="73"/>
      <c r="FE89" s="73"/>
      <c r="FF89" s="73"/>
      <c r="FG89" s="73"/>
      <c r="FH89" s="73"/>
      <c r="FI89" s="73"/>
      <c r="FJ89" s="73"/>
      <c r="FK89" s="73"/>
      <c r="FL89" s="73"/>
      <c r="FM89" s="73"/>
      <c r="FN89" s="73"/>
      <c r="FO89" s="73"/>
      <c r="FP89" s="73"/>
      <c r="FQ89" s="73"/>
      <c r="FR89" s="73"/>
      <c r="FS89" s="73"/>
      <c r="FT89" s="73"/>
      <c r="FU89" s="73"/>
      <c r="FV89" s="73"/>
      <c r="FW89" s="73"/>
      <c r="FX89" s="73"/>
      <c r="FY89" s="73"/>
      <c r="FZ89" s="73"/>
      <c r="GA89" s="73"/>
      <c r="GB89" s="73"/>
      <c r="GC89" s="73"/>
      <c r="GD89" s="73"/>
      <c r="GE89" s="73"/>
      <c r="GF89" s="73"/>
      <c r="GG89" s="73"/>
      <c r="GH89" s="73"/>
      <c r="GI89" s="73"/>
      <c r="GJ89" s="73"/>
      <c r="GK89" s="73"/>
      <c r="GL89" s="73"/>
      <c r="GM89" s="73"/>
      <c r="GN89" s="73"/>
      <c r="GO89" s="73"/>
      <c r="GP89" s="73"/>
      <c r="GQ89" s="73"/>
      <c r="GR89" s="73"/>
      <c r="GS89" s="73"/>
      <c r="GT89" s="73"/>
      <c r="GU89" s="73"/>
      <c r="GV89" s="73"/>
      <c r="GW89" s="73"/>
      <c r="GX89" s="73"/>
      <c r="GY89" s="73"/>
      <c r="GZ89" s="73"/>
      <c r="HA89" s="73"/>
      <c r="HB89" s="73"/>
      <c r="HC89" s="73"/>
      <c r="HD89" s="73"/>
      <c r="HE89" s="73"/>
      <c r="HF89" s="73"/>
      <c r="HG89" s="73"/>
      <c r="HH89" s="73"/>
      <c r="HI89" s="73"/>
      <c r="HJ89" s="73"/>
      <c r="HK89" s="73"/>
      <c r="HL89" s="73"/>
      <c r="HM89" s="73"/>
      <c r="HN89" s="73"/>
      <c r="HO89" s="73"/>
      <c r="HP89" s="73"/>
      <c r="HQ89" s="73"/>
      <c r="HR89" s="73"/>
      <c r="HS89" s="73"/>
    </row>
  </sheetData>
  <mergeCells count="9">
    <mergeCell ref="E86:F86"/>
    <mergeCell ref="E87:F87"/>
    <mergeCell ref="B79:C79"/>
    <mergeCell ref="D1:F2"/>
    <mergeCell ref="B19:E19"/>
    <mergeCell ref="C30:F30"/>
    <mergeCell ref="C31:F31"/>
    <mergeCell ref="C32:F32"/>
    <mergeCell ref="B20:E20"/>
  </mergeCells>
  <pageMargins left="0.78740157480314965" right="0.15748031496062992" top="0.59055118110236227" bottom="0.59055118110236227" header="0.55118110236220474" footer="0.51181102362204722"/>
  <pageSetup paperSize="9" scale="90" orientation="portrait" r:id="rId1"/>
  <headerFooter alignWithMargins="0"/>
  <rowBreaks count="1" manualBreakCount="1">
    <brk id="48" max="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D2046"/>
  <sheetViews>
    <sheetView view="pageBreakPreview" topLeftCell="A63" zoomScale="85" zoomScaleNormal="100" zoomScaleSheetLayoutView="85" workbookViewId="0">
      <selection activeCell="E78" sqref="E78"/>
    </sheetView>
  </sheetViews>
  <sheetFormatPr defaultRowHeight="15"/>
  <cols>
    <col min="1" max="1" width="12.7109375" style="346" customWidth="1"/>
    <col min="2" max="2" width="40.7109375" style="348" customWidth="1"/>
    <col min="3" max="3" width="7.28515625" style="349" customWidth="1"/>
    <col min="4" max="4" width="10.7109375" style="348" customWidth="1"/>
    <col min="5" max="5" width="13.7109375" style="348" customWidth="1"/>
    <col min="6" max="6" width="16.7109375" style="348" customWidth="1"/>
  </cols>
  <sheetData>
    <row r="1" spans="1:30" s="54" customFormat="1" ht="12.75" customHeight="1">
      <c r="A1" s="120"/>
      <c r="B1" s="80" t="s">
        <v>1623</v>
      </c>
      <c r="C1" s="81" t="s">
        <v>148</v>
      </c>
      <c r="D1" s="935" t="s">
        <v>273</v>
      </c>
      <c r="E1" s="935"/>
      <c r="F1" s="935"/>
      <c r="G1"/>
      <c r="H1"/>
      <c r="I1"/>
      <c r="J1"/>
      <c r="K1"/>
      <c r="L1"/>
      <c r="M1"/>
      <c r="N1"/>
      <c r="O1"/>
      <c r="P1"/>
      <c r="Q1"/>
      <c r="R1"/>
      <c r="S1"/>
      <c r="T1"/>
      <c r="U1"/>
      <c r="V1"/>
      <c r="W1"/>
      <c r="X1"/>
      <c r="Y1"/>
      <c r="Z1"/>
      <c r="AA1"/>
      <c r="AB1"/>
      <c r="AC1"/>
      <c r="AD1"/>
    </row>
    <row r="2" spans="1:30" s="54" customFormat="1">
      <c r="A2" s="61" t="s">
        <v>1</v>
      </c>
      <c r="B2" s="82" t="s">
        <v>1624</v>
      </c>
      <c r="C2" s="83"/>
      <c r="D2" s="936"/>
      <c r="E2" s="936"/>
      <c r="F2" s="936"/>
      <c r="G2"/>
      <c r="H2"/>
      <c r="I2"/>
      <c r="J2"/>
      <c r="K2"/>
      <c r="L2"/>
      <c r="M2"/>
      <c r="N2"/>
      <c r="O2"/>
      <c r="P2"/>
      <c r="Q2"/>
      <c r="R2"/>
      <c r="S2"/>
      <c r="T2"/>
      <c r="U2"/>
      <c r="V2"/>
      <c r="W2"/>
      <c r="X2"/>
      <c r="Y2"/>
      <c r="Z2"/>
      <c r="AA2"/>
      <c r="AB2"/>
      <c r="AC2"/>
      <c r="AD2"/>
    </row>
    <row r="3" spans="1:30" s="54" customFormat="1">
      <c r="A3" s="61"/>
      <c r="B3" s="2" t="s">
        <v>1625</v>
      </c>
      <c r="C3" s="83"/>
      <c r="D3" s="84"/>
      <c r="E3" s="85"/>
      <c r="F3" s="135"/>
      <c r="G3"/>
      <c r="H3"/>
      <c r="I3"/>
      <c r="J3"/>
      <c r="K3"/>
      <c r="L3"/>
      <c r="M3"/>
      <c r="N3"/>
      <c r="O3"/>
      <c r="P3"/>
      <c r="Q3"/>
      <c r="R3"/>
      <c r="S3"/>
      <c r="T3"/>
      <c r="U3"/>
      <c r="V3"/>
      <c r="W3"/>
      <c r="X3"/>
      <c r="Y3"/>
      <c r="Z3"/>
      <c r="AA3"/>
      <c r="AB3"/>
      <c r="AC3"/>
      <c r="AD3"/>
    </row>
    <row r="4" spans="1:30" s="54" customFormat="1">
      <c r="A4" s="62"/>
      <c r="B4" s="8"/>
      <c r="C4" s="86" t="s">
        <v>2</v>
      </c>
      <c r="D4" s="63" t="s">
        <v>274</v>
      </c>
      <c r="E4" s="87"/>
      <c r="F4" s="136"/>
      <c r="G4"/>
      <c r="H4"/>
      <c r="I4"/>
      <c r="J4"/>
      <c r="K4"/>
      <c r="L4"/>
      <c r="M4"/>
      <c r="N4"/>
      <c r="O4"/>
      <c r="P4"/>
      <c r="Q4"/>
      <c r="R4"/>
      <c r="S4"/>
      <c r="T4"/>
      <c r="U4"/>
      <c r="V4"/>
      <c r="W4"/>
      <c r="X4"/>
      <c r="Y4"/>
      <c r="Z4"/>
      <c r="AA4"/>
      <c r="AB4"/>
      <c r="AC4"/>
      <c r="AD4"/>
    </row>
    <row r="5" spans="1:30" s="54" customFormat="1">
      <c r="A5" s="48"/>
      <c r="B5" s="88"/>
      <c r="C5" s="49"/>
      <c r="D5" s="50"/>
      <c r="E5" s="47"/>
      <c r="F5" s="47"/>
      <c r="G5"/>
      <c r="H5"/>
      <c r="I5"/>
      <c r="J5"/>
      <c r="K5"/>
      <c r="L5"/>
      <c r="M5"/>
      <c r="N5"/>
      <c r="O5"/>
      <c r="P5"/>
      <c r="Q5"/>
      <c r="R5"/>
      <c r="S5"/>
      <c r="T5"/>
      <c r="U5"/>
      <c r="V5"/>
      <c r="W5"/>
      <c r="X5"/>
      <c r="Y5"/>
      <c r="Z5"/>
      <c r="AA5"/>
      <c r="AB5"/>
      <c r="AC5"/>
      <c r="AD5"/>
    </row>
    <row r="6" spans="1:30" s="54" customFormat="1">
      <c r="A6" s="48"/>
      <c r="B6" s="88"/>
      <c r="C6" s="49"/>
      <c r="D6" s="50"/>
      <c r="E6" s="47"/>
      <c r="F6" s="47"/>
      <c r="G6"/>
      <c r="H6"/>
      <c r="I6"/>
      <c r="J6"/>
      <c r="K6"/>
      <c r="L6"/>
      <c r="M6"/>
      <c r="N6"/>
      <c r="O6"/>
      <c r="P6"/>
      <c r="Q6"/>
      <c r="R6"/>
      <c r="S6"/>
      <c r="T6"/>
      <c r="U6"/>
      <c r="V6"/>
      <c r="W6"/>
      <c r="X6"/>
      <c r="Y6"/>
      <c r="Z6"/>
      <c r="AA6"/>
      <c r="AB6"/>
      <c r="AC6"/>
      <c r="AD6"/>
    </row>
    <row r="7" spans="1:30" s="54" customFormat="1">
      <c r="A7" s="48"/>
      <c r="B7" s="88"/>
      <c r="C7" s="49"/>
      <c r="D7" s="50"/>
      <c r="E7" s="47"/>
      <c r="F7" s="47"/>
      <c r="G7"/>
      <c r="H7"/>
      <c r="I7"/>
      <c r="J7"/>
      <c r="K7"/>
      <c r="L7"/>
      <c r="M7"/>
      <c r="N7"/>
      <c r="O7"/>
      <c r="P7"/>
      <c r="Q7"/>
      <c r="R7"/>
      <c r="S7"/>
      <c r="T7"/>
      <c r="U7"/>
      <c r="V7"/>
      <c r="W7"/>
      <c r="X7"/>
      <c r="Y7"/>
      <c r="Z7"/>
      <c r="AA7"/>
      <c r="AB7"/>
      <c r="AC7"/>
      <c r="AD7"/>
    </row>
    <row r="8" spans="1:30" s="54" customFormat="1">
      <c r="A8" s="48"/>
      <c r="B8" s="88"/>
      <c r="C8" s="49"/>
      <c r="D8" s="50"/>
      <c r="E8" s="47"/>
      <c r="F8" s="47"/>
      <c r="G8"/>
      <c r="H8"/>
      <c r="I8"/>
      <c r="J8"/>
      <c r="K8"/>
      <c r="L8"/>
      <c r="M8"/>
      <c r="N8"/>
      <c r="O8"/>
      <c r="P8"/>
      <c r="Q8"/>
      <c r="R8"/>
      <c r="S8"/>
      <c r="T8"/>
      <c r="U8"/>
      <c r="V8"/>
      <c r="W8"/>
      <c r="X8"/>
      <c r="Y8"/>
      <c r="Z8"/>
      <c r="AA8"/>
      <c r="AB8"/>
      <c r="AC8"/>
      <c r="AD8"/>
    </row>
    <row r="9" spans="1:30" s="54" customFormat="1">
      <c r="A9" s="48"/>
      <c r="B9" s="88"/>
      <c r="C9" s="49"/>
      <c r="D9" s="50"/>
      <c r="E9" s="47"/>
      <c r="F9" s="47"/>
      <c r="G9"/>
      <c r="H9"/>
      <c r="I9"/>
      <c r="J9"/>
      <c r="K9"/>
      <c r="L9"/>
      <c r="M9"/>
      <c r="N9"/>
      <c r="O9"/>
      <c r="P9"/>
      <c r="Q9"/>
      <c r="R9"/>
      <c r="S9"/>
      <c r="T9"/>
      <c r="U9"/>
      <c r="V9"/>
      <c r="W9"/>
      <c r="X9"/>
      <c r="Y9"/>
      <c r="Z9"/>
      <c r="AA9"/>
      <c r="AB9"/>
      <c r="AC9"/>
      <c r="AD9"/>
    </row>
    <row r="10" spans="1:30" s="54" customFormat="1">
      <c r="A10" s="48"/>
      <c r="B10" s="88"/>
      <c r="C10" s="49"/>
      <c r="D10" s="50"/>
      <c r="E10" s="47"/>
      <c r="F10" s="47"/>
      <c r="G10"/>
      <c r="H10"/>
      <c r="I10"/>
      <c r="J10"/>
      <c r="K10"/>
      <c r="L10"/>
      <c r="M10"/>
      <c r="N10"/>
      <c r="O10"/>
      <c r="P10"/>
      <c r="Q10"/>
      <c r="R10"/>
      <c r="S10"/>
      <c r="T10"/>
      <c r="U10"/>
      <c r="V10"/>
      <c r="W10"/>
      <c r="X10"/>
      <c r="Y10"/>
      <c r="Z10"/>
      <c r="AA10"/>
      <c r="AB10"/>
      <c r="AC10"/>
      <c r="AD10"/>
    </row>
    <row r="11" spans="1:30" s="54" customFormat="1">
      <c r="A11" s="48"/>
      <c r="B11" s="88"/>
      <c r="C11" s="49"/>
      <c r="D11" s="50"/>
      <c r="E11" s="47"/>
      <c r="F11" s="47"/>
      <c r="G11"/>
      <c r="H11"/>
      <c r="I11"/>
      <c r="J11"/>
      <c r="K11"/>
      <c r="L11"/>
      <c r="M11"/>
      <c r="N11"/>
      <c r="O11"/>
      <c r="P11"/>
      <c r="Q11"/>
      <c r="R11"/>
      <c r="S11"/>
      <c r="T11"/>
      <c r="U11"/>
      <c r="V11"/>
      <c r="W11"/>
      <c r="X11"/>
      <c r="Y11"/>
      <c r="Z11"/>
      <c r="AA11"/>
      <c r="AB11"/>
      <c r="AC11"/>
      <c r="AD11"/>
    </row>
    <row r="12" spans="1:30" s="54" customFormat="1">
      <c r="A12" s="48"/>
      <c r="B12" s="88"/>
      <c r="C12" s="49"/>
      <c r="D12" s="50"/>
      <c r="E12" s="47"/>
      <c r="F12" s="47"/>
      <c r="G12"/>
      <c r="H12"/>
      <c r="I12"/>
      <c r="J12"/>
      <c r="K12"/>
      <c r="L12"/>
      <c r="M12"/>
      <c r="N12"/>
      <c r="O12"/>
      <c r="P12"/>
      <c r="Q12"/>
      <c r="R12"/>
      <c r="S12"/>
      <c r="T12"/>
      <c r="U12"/>
      <c r="V12"/>
      <c r="W12"/>
      <c r="X12"/>
      <c r="Y12"/>
      <c r="Z12"/>
      <c r="AA12"/>
      <c r="AB12"/>
      <c r="AC12"/>
      <c r="AD12"/>
    </row>
    <row r="13" spans="1:30" s="54" customFormat="1">
      <c r="A13" s="48"/>
      <c r="B13" s="88"/>
      <c r="C13" s="49"/>
      <c r="D13" s="50"/>
      <c r="E13" s="47"/>
      <c r="F13" s="47"/>
      <c r="G13"/>
      <c r="H13"/>
      <c r="I13"/>
      <c r="J13"/>
      <c r="K13"/>
      <c r="L13"/>
      <c r="M13"/>
      <c r="N13"/>
      <c r="O13"/>
      <c r="P13"/>
      <c r="Q13"/>
      <c r="R13"/>
      <c r="S13"/>
      <c r="T13"/>
      <c r="U13"/>
      <c r="V13"/>
      <c r="W13"/>
      <c r="X13"/>
      <c r="Y13"/>
      <c r="Z13"/>
      <c r="AA13"/>
      <c r="AB13"/>
      <c r="AC13"/>
      <c r="AD13"/>
    </row>
    <row r="14" spans="1:30" s="54" customFormat="1">
      <c r="A14" s="48"/>
      <c r="B14" s="88"/>
      <c r="C14" s="49"/>
      <c r="D14" s="50"/>
      <c r="E14" s="47"/>
      <c r="F14" s="47"/>
      <c r="G14"/>
      <c r="H14"/>
      <c r="I14"/>
      <c r="J14"/>
      <c r="K14"/>
      <c r="L14"/>
      <c r="M14"/>
      <c r="N14"/>
      <c r="O14"/>
      <c r="P14"/>
      <c r="Q14"/>
      <c r="R14"/>
      <c r="S14"/>
      <c r="T14"/>
      <c r="U14"/>
      <c r="V14"/>
      <c r="W14"/>
      <c r="X14"/>
      <c r="Y14"/>
      <c r="Z14"/>
      <c r="AA14"/>
      <c r="AB14"/>
      <c r="AC14"/>
      <c r="AD14"/>
    </row>
    <row r="15" spans="1:30" s="54" customFormat="1">
      <c r="A15" s="48"/>
      <c r="B15" s="88"/>
      <c r="C15" s="49"/>
      <c r="D15" s="50"/>
      <c r="E15" s="47"/>
      <c r="F15" s="47"/>
      <c r="G15"/>
      <c r="H15"/>
      <c r="I15"/>
      <c r="J15"/>
      <c r="K15"/>
      <c r="L15"/>
      <c r="M15"/>
      <c r="N15"/>
      <c r="O15"/>
      <c r="P15"/>
      <c r="Q15"/>
      <c r="R15"/>
      <c r="S15"/>
      <c r="T15"/>
      <c r="U15"/>
      <c r="V15"/>
      <c r="W15"/>
      <c r="X15"/>
      <c r="Y15"/>
      <c r="Z15"/>
      <c r="AA15"/>
      <c r="AB15"/>
      <c r="AC15"/>
      <c r="AD15"/>
    </row>
    <row r="16" spans="1:30" s="54" customFormat="1">
      <c r="A16" s="48"/>
      <c r="B16" s="88"/>
      <c r="C16" s="49"/>
      <c r="D16" s="50"/>
      <c r="E16" s="47"/>
      <c r="F16" s="47"/>
      <c r="G16"/>
      <c r="H16"/>
      <c r="I16"/>
      <c r="J16"/>
      <c r="K16"/>
      <c r="L16"/>
      <c r="M16"/>
      <c r="N16"/>
      <c r="O16"/>
      <c r="P16"/>
      <c r="Q16"/>
      <c r="R16"/>
      <c r="S16"/>
      <c r="T16"/>
      <c r="U16"/>
      <c r="V16"/>
      <c r="W16"/>
      <c r="X16"/>
      <c r="Y16"/>
      <c r="Z16"/>
      <c r="AA16"/>
      <c r="AB16"/>
      <c r="AC16"/>
      <c r="AD16"/>
    </row>
    <row r="17" spans="1:30" s="54" customFormat="1">
      <c r="A17" s="48"/>
      <c r="B17" s="88"/>
      <c r="C17" s="49"/>
      <c r="D17" s="50"/>
      <c r="E17" s="47"/>
      <c r="F17" s="47"/>
      <c r="G17"/>
      <c r="H17"/>
      <c r="I17"/>
      <c r="J17"/>
      <c r="K17"/>
      <c r="L17"/>
      <c r="M17"/>
      <c r="N17"/>
      <c r="O17"/>
      <c r="P17"/>
      <c r="Q17"/>
      <c r="R17"/>
      <c r="S17"/>
      <c r="T17"/>
      <c r="U17"/>
      <c r="V17"/>
      <c r="W17"/>
      <c r="X17"/>
      <c r="Y17"/>
      <c r="Z17"/>
      <c r="AA17"/>
      <c r="AB17"/>
      <c r="AC17"/>
      <c r="AD17"/>
    </row>
    <row r="18" spans="1:30" s="54" customFormat="1">
      <c r="A18" s="48"/>
      <c r="B18" s="88"/>
      <c r="C18" s="49"/>
      <c r="D18" s="50"/>
      <c r="E18" s="47"/>
      <c r="F18" s="47"/>
      <c r="G18"/>
      <c r="H18"/>
      <c r="I18"/>
      <c r="J18"/>
      <c r="K18"/>
      <c r="L18"/>
      <c r="M18"/>
      <c r="N18"/>
      <c r="O18"/>
      <c r="P18"/>
      <c r="Q18"/>
      <c r="R18"/>
      <c r="S18"/>
      <c r="T18"/>
      <c r="U18"/>
      <c r="V18"/>
      <c r="W18"/>
      <c r="X18"/>
      <c r="Y18"/>
      <c r="Z18"/>
      <c r="AA18"/>
      <c r="AB18"/>
      <c r="AC18"/>
      <c r="AD18"/>
    </row>
    <row r="19" spans="1:30" s="54" customFormat="1">
      <c r="A19" s="48"/>
      <c r="B19" s="88"/>
      <c r="C19" s="49"/>
      <c r="D19" s="50"/>
      <c r="E19" s="47"/>
      <c r="F19" s="47"/>
      <c r="G19"/>
      <c r="H19"/>
      <c r="I19"/>
      <c r="J19"/>
      <c r="K19"/>
      <c r="L19"/>
      <c r="M19"/>
      <c r="N19"/>
      <c r="O19"/>
      <c r="P19"/>
      <c r="Q19"/>
      <c r="R19"/>
      <c r="S19"/>
      <c r="T19"/>
      <c r="U19"/>
      <c r="V19"/>
      <c r="W19"/>
      <c r="X19"/>
      <c r="Y19"/>
      <c r="Z19"/>
      <c r="AA19"/>
      <c r="AB19"/>
      <c r="AC19"/>
      <c r="AD19"/>
    </row>
    <row r="20" spans="1:30" s="54" customFormat="1" ht="15.75">
      <c r="A20" s="89"/>
      <c r="B20" s="90" t="s">
        <v>1481</v>
      </c>
      <c r="C20" s="90"/>
      <c r="D20" s="90"/>
      <c r="E20" s="90"/>
      <c r="F20" s="47"/>
      <c r="G20"/>
      <c r="H20"/>
      <c r="I20"/>
      <c r="J20"/>
      <c r="K20"/>
      <c r="L20"/>
      <c r="M20"/>
      <c r="N20"/>
      <c r="O20"/>
      <c r="P20"/>
      <c r="Q20"/>
      <c r="R20"/>
      <c r="S20"/>
      <c r="T20"/>
      <c r="U20"/>
      <c r="V20"/>
      <c r="W20"/>
      <c r="X20"/>
      <c r="Y20"/>
      <c r="Z20"/>
      <c r="AA20"/>
      <c r="AB20"/>
      <c r="AC20"/>
      <c r="AD20"/>
    </row>
    <row r="21" spans="1:30" s="54" customFormat="1">
      <c r="A21" s="48"/>
      <c r="B21" s="91"/>
      <c r="C21" s="92"/>
      <c r="D21" s="93"/>
      <c r="E21" s="92"/>
      <c r="F21" s="47"/>
      <c r="G21"/>
      <c r="H21"/>
      <c r="I21"/>
      <c r="J21"/>
      <c r="K21"/>
      <c r="L21"/>
      <c r="M21"/>
      <c r="N21"/>
      <c r="O21"/>
      <c r="P21"/>
      <c r="Q21"/>
      <c r="R21"/>
      <c r="S21"/>
      <c r="T21"/>
      <c r="U21"/>
      <c r="V21"/>
      <c r="W21"/>
      <c r="X21"/>
      <c r="Y21"/>
      <c r="Z21"/>
      <c r="AA21"/>
      <c r="AB21"/>
      <c r="AC21"/>
      <c r="AD21"/>
    </row>
    <row r="22" spans="1:30" s="54" customFormat="1">
      <c r="A22" s="48"/>
      <c r="B22" s="94"/>
      <c r="C22" s="95"/>
      <c r="D22" s="96"/>
      <c r="E22" s="47"/>
      <c r="F22" s="47"/>
      <c r="G22"/>
      <c r="H22"/>
      <c r="I22"/>
      <c r="J22"/>
      <c r="K22"/>
      <c r="L22"/>
      <c r="M22"/>
      <c r="N22"/>
      <c r="O22"/>
      <c r="P22"/>
      <c r="Q22"/>
      <c r="R22"/>
      <c r="S22"/>
      <c r="T22"/>
      <c r="U22"/>
      <c r="V22"/>
      <c r="W22"/>
      <c r="X22"/>
      <c r="Y22"/>
      <c r="Z22"/>
      <c r="AA22"/>
      <c r="AB22"/>
      <c r="AC22"/>
      <c r="AD22"/>
    </row>
    <row r="23" spans="1:30" s="54" customFormat="1">
      <c r="A23" s="48"/>
      <c r="B23" s="94"/>
      <c r="C23" s="95"/>
      <c r="D23" s="96"/>
      <c r="E23" s="47"/>
      <c r="F23" s="47"/>
      <c r="G23"/>
      <c r="H23"/>
      <c r="I23"/>
      <c r="J23"/>
      <c r="K23"/>
      <c r="L23"/>
      <c r="M23"/>
      <c r="N23"/>
      <c r="O23"/>
      <c r="P23"/>
      <c r="Q23"/>
      <c r="R23"/>
      <c r="S23"/>
      <c r="T23"/>
      <c r="U23"/>
      <c r="V23"/>
      <c r="W23"/>
      <c r="X23"/>
      <c r="Y23"/>
      <c r="Z23"/>
      <c r="AA23"/>
      <c r="AB23"/>
      <c r="AC23"/>
      <c r="AD23"/>
    </row>
    <row r="24" spans="1:30" s="54" customFormat="1">
      <c r="A24" s="48"/>
      <c r="B24" s="91"/>
      <c r="C24" s="92"/>
      <c r="D24" s="93"/>
      <c r="E24" s="92"/>
      <c r="F24" s="47"/>
      <c r="G24"/>
      <c r="H24"/>
      <c r="I24"/>
      <c r="J24"/>
      <c r="K24"/>
      <c r="L24"/>
      <c r="M24"/>
      <c r="N24"/>
      <c r="O24"/>
      <c r="P24"/>
      <c r="Q24"/>
      <c r="R24"/>
      <c r="S24"/>
      <c r="T24"/>
      <c r="U24"/>
      <c r="V24"/>
      <c r="W24"/>
      <c r="X24"/>
      <c r="Y24"/>
      <c r="Z24"/>
      <c r="AA24"/>
      <c r="AB24"/>
      <c r="AC24"/>
      <c r="AD24"/>
    </row>
    <row r="25" spans="1:30" s="54" customFormat="1">
      <c r="A25" s="48"/>
      <c r="B25" s="20" t="s">
        <v>0</v>
      </c>
      <c r="C25" s="127" t="s">
        <v>275</v>
      </c>
      <c r="D25" s="128"/>
      <c r="E25" s="128"/>
      <c r="F25" s="128"/>
      <c r="G25"/>
      <c r="H25"/>
      <c r="I25"/>
      <c r="J25"/>
      <c r="K25"/>
      <c r="L25"/>
      <c r="M25"/>
      <c r="N25"/>
      <c r="O25"/>
      <c r="P25"/>
      <c r="Q25"/>
      <c r="R25"/>
      <c r="S25"/>
      <c r="T25"/>
      <c r="U25"/>
      <c r="V25"/>
      <c r="W25"/>
      <c r="X25"/>
      <c r="Y25"/>
      <c r="Z25"/>
      <c r="AA25"/>
      <c r="AB25"/>
      <c r="AC25"/>
      <c r="AD25"/>
    </row>
    <row r="26" spans="1:30" s="54" customFormat="1">
      <c r="A26" s="48"/>
      <c r="B26" s="20"/>
      <c r="C26" s="127" t="s">
        <v>276</v>
      </c>
      <c r="D26" s="128"/>
      <c r="E26" s="128"/>
      <c r="F26" s="128"/>
      <c r="G26"/>
      <c r="H26"/>
      <c r="I26"/>
      <c r="J26"/>
      <c r="K26"/>
      <c r="L26"/>
      <c r="M26"/>
      <c r="N26"/>
      <c r="O26"/>
      <c r="P26"/>
      <c r="Q26"/>
      <c r="R26"/>
      <c r="S26"/>
      <c r="T26"/>
      <c r="U26"/>
      <c r="V26"/>
      <c r="W26"/>
      <c r="X26"/>
      <c r="Y26"/>
      <c r="Z26"/>
      <c r="AA26"/>
      <c r="AB26"/>
      <c r="AC26"/>
      <c r="AD26"/>
    </row>
    <row r="27" spans="1:30" s="54" customFormat="1">
      <c r="A27" s="48"/>
      <c r="B27" s="20"/>
      <c r="C27" s="127"/>
      <c r="D27" s="128"/>
      <c r="E27" s="128"/>
      <c r="F27" s="128"/>
      <c r="G27"/>
      <c r="H27"/>
      <c r="I27"/>
      <c r="J27"/>
      <c r="K27"/>
      <c r="L27"/>
      <c r="M27"/>
      <c r="N27"/>
      <c r="O27"/>
      <c r="P27"/>
      <c r="Q27"/>
      <c r="R27"/>
      <c r="S27"/>
      <c r="T27"/>
      <c r="U27"/>
      <c r="V27"/>
      <c r="W27"/>
      <c r="X27"/>
      <c r="Y27"/>
      <c r="Z27"/>
      <c r="AA27"/>
      <c r="AB27"/>
      <c r="AC27"/>
      <c r="AD27"/>
    </row>
    <row r="28" spans="1:30" s="54" customFormat="1">
      <c r="A28" s="48"/>
      <c r="B28" s="20" t="s">
        <v>3</v>
      </c>
      <c r="C28" s="938" t="s">
        <v>277</v>
      </c>
      <c r="D28" s="938"/>
      <c r="E28" s="938"/>
      <c r="F28" s="938"/>
      <c r="G28"/>
      <c r="H28"/>
      <c r="I28"/>
      <c r="J28"/>
      <c r="K28"/>
      <c r="L28"/>
      <c r="M28"/>
      <c r="N28"/>
      <c r="O28"/>
      <c r="P28"/>
      <c r="Q28"/>
      <c r="R28"/>
      <c r="S28"/>
      <c r="T28"/>
      <c r="U28"/>
      <c r="V28"/>
      <c r="W28"/>
      <c r="X28"/>
      <c r="Y28"/>
      <c r="Z28"/>
      <c r="AA28"/>
      <c r="AB28"/>
      <c r="AC28"/>
      <c r="AD28"/>
    </row>
    <row r="29" spans="1:30" s="54" customFormat="1">
      <c r="A29" s="48"/>
      <c r="B29" s="20"/>
      <c r="C29" s="938" t="s">
        <v>278</v>
      </c>
      <c r="D29" s="938"/>
      <c r="E29" s="938"/>
      <c r="F29" s="938"/>
      <c r="G29"/>
      <c r="H29"/>
      <c r="I29"/>
      <c r="J29"/>
      <c r="K29"/>
      <c r="L29"/>
      <c r="M29"/>
      <c r="N29"/>
      <c r="O29"/>
      <c r="P29"/>
      <c r="Q29"/>
      <c r="R29"/>
      <c r="S29"/>
      <c r="T29"/>
      <c r="U29"/>
      <c r="V29"/>
      <c r="W29"/>
      <c r="X29"/>
      <c r="Y29"/>
      <c r="Z29"/>
      <c r="AA29"/>
      <c r="AB29"/>
      <c r="AC29"/>
      <c r="AD29"/>
    </row>
    <row r="30" spans="1:30" s="54" customFormat="1">
      <c r="A30" s="48"/>
      <c r="B30" s="20"/>
      <c r="C30" s="938"/>
      <c r="D30" s="938"/>
      <c r="E30" s="938"/>
      <c r="F30" s="938"/>
      <c r="G30"/>
      <c r="H30"/>
      <c r="I30"/>
      <c r="J30"/>
      <c r="K30"/>
      <c r="L30"/>
      <c r="M30"/>
      <c r="N30"/>
      <c r="O30"/>
      <c r="P30"/>
      <c r="Q30"/>
      <c r="R30"/>
      <c r="S30"/>
      <c r="T30"/>
      <c r="U30"/>
      <c r="V30"/>
      <c r="W30"/>
      <c r="X30"/>
      <c r="Y30"/>
      <c r="Z30"/>
      <c r="AA30"/>
      <c r="AB30"/>
      <c r="AC30"/>
      <c r="AD30"/>
    </row>
    <row r="31" spans="1:30" s="54" customFormat="1">
      <c r="A31" s="48"/>
      <c r="B31" s="20"/>
      <c r="C31" s="130"/>
      <c r="D31" s="131"/>
      <c r="E31" s="132"/>
      <c r="F31" s="4"/>
      <c r="G31"/>
      <c r="H31"/>
      <c r="I31"/>
      <c r="J31"/>
      <c r="K31"/>
      <c r="L31"/>
      <c r="M31"/>
      <c r="N31"/>
      <c r="O31"/>
      <c r="P31"/>
      <c r="Q31"/>
      <c r="R31"/>
      <c r="S31"/>
      <c r="T31"/>
      <c r="U31"/>
      <c r="V31"/>
      <c r="W31"/>
      <c r="X31"/>
      <c r="Y31"/>
      <c r="Z31"/>
      <c r="AA31"/>
      <c r="AB31"/>
      <c r="AC31"/>
      <c r="AD31"/>
    </row>
    <row r="32" spans="1:30" s="54" customFormat="1">
      <c r="A32" s="48"/>
      <c r="B32" s="20"/>
      <c r="C32" s="130"/>
      <c r="D32" s="131"/>
      <c r="E32" s="132"/>
      <c r="F32" s="4"/>
      <c r="G32"/>
      <c r="H32"/>
      <c r="I32"/>
      <c r="J32"/>
      <c r="K32"/>
      <c r="L32"/>
      <c r="M32"/>
      <c r="N32"/>
      <c r="O32"/>
      <c r="P32"/>
      <c r="Q32"/>
      <c r="R32"/>
      <c r="S32"/>
      <c r="T32"/>
      <c r="U32"/>
      <c r="V32"/>
      <c r="W32"/>
      <c r="X32"/>
      <c r="Y32"/>
      <c r="Z32"/>
      <c r="AA32"/>
      <c r="AB32"/>
      <c r="AC32"/>
      <c r="AD32"/>
    </row>
    <row r="33" spans="1:30" s="54" customFormat="1">
      <c r="A33" s="48"/>
      <c r="B33" s="20"/>
      <c r="C33" s="130"/>
      <c r="D33" s="131"/>
      <c r="E33" s="132"/>
      <c r="F33" s="4"/>
      <c r="G33"/>
      <c r="H33"/>
      <c r="I33"/>
      <c r="J33"/>
      <c r="K33"/>
      <c r="L33"/>
      <c r="M33"/>
      <c r="N33"/>
      <c r="O33"/>
      <c r="P33"/>
      <c r="Q33"/>
      <c r="R33"/>
      <c r="S33"/>
      <c r="T33"/>
      <c r="U33"/>
      <c r="V33"/>
      <c r="W33"/>
      <c r="X33"/>
      <c r="Y33"/>
      <c r="Z33"/>
      <c r="AA33"/>
      <c r="AB33"/>
      <c r="AC33"/>
      <c r="AD33"/>
    </row>
    <row r="34" spans="1:30" s="54" customFormat="1">
      <c r="A34" s="48"/>
      <c r="B34" s="20" t="s">
        <v>2</v>
      </c>
      <c r="C34" s="133" t="s">
        <v>282</v>
      </c>
      <c r="D34" s="134"/>
      <c r="E34" s="132"/>
      <c r="F34" s="4"/>
      <c r="G34"/>
      <c r="H34"/>
      <c r="I34"/>
      <c r="J34"/>
      <c r="K34"/>
      <c r="L34"/>
      <c r="M34"/>
      <c r="N34"/>
      <c r="O34"/>
      <c r="P34"/>
      <c r="Q34"/>
      <c r="R34"/>
      <c r="S34"/>
      <c r="T34"/>
      <c r="U34"/>
      <c r="V34"/>
      <c r="W34"/>
      <c r="X34"/>
      <c r="Y34"/>
      <c r="Z34"/>
      <c r="AA34"/>
      <c r="AB34"/>
      <c r="AC34"/>
      <c r="AD34"/>
    </row>
    <row r="35" spans="1:30" s="54" customFormat="1">
      <c r="A35" s="48"/>
      <c r="B35" s="20" t="s">
        <v>4</v>
      </c>
      <c r="C35" s="21" t="s">
        <v>281</v>
      </c>
      <c r="D35" s="22"/>
      <c r="E35" s="4"/>
      <c r="F35" s="4"/>
      <c r="G35"/>
      <c r="H35"/>
      <c r="I35"/>
      <c r="J35"/>
      <c r="K35"/>
      <c r="L35"/>
      <c r="M35"/>
      <c r="N35"/>
      <c r="O35"/>
      <c r="P35"/>
      <c r="Q35"/>
      <c r="R35"/>
      <c r="S35"/>
      <c r="T35"/>
      <c r="U35"/>
      <c r="V35"/>
      <c r="W35"/>
      <c r="X35"/>
      <c r="Y35"/>
      <c r="Z35"/>
      <c r="AA35"/>
      <c r="AB35"/>
      <c r="AC35"/>
      <c r="AD35"/>
    </row>
    <row r="36" spans="1:30" s="54" customFormat="1">
      <c r="A36" s="48"/>
      <c r="B36" s="88"/>
      <c r="C36" s="49"/>
      <c r="D36" s="97"/>
      <c r="E36" s="47"/>
      <c r="F36" s="47"/>
      <c r="G36"/>
      <c r="H36"/>
      <c r="I36"/>
      <c r="J36"/>
      <c r="K36"/>
      <c r="L36"/>
      <c r="M36"/>
      <c r="N36"/>
      <c r="O36"/>
      <c r="P36"/>
      <c r="Q36"/>
      <c r="R36"/>
      <c r="S36"/>
      <c r="T36"/>
      <c r="U36"/>
      <c r="V36"/>
      <c r="W36"/>
      <c r="X36"/>
      <c r="Y36"/>
      <c r="Z36"/>
      <c r="AA36"/>
      <c r="AB36"/>
      <c r="AC36"/>
      <c r="AD36"/>
    </row>
    <row r="37" spans="1:30" s="54" customFormat="1">
      <c r="A37" s="48"/>
      <c r="B37" s="269" t="s">
        <v>2905</v>
      </c>
      <c r="C37" s="648" t="s">
        <v>2911</v>
      </c>
      <c r="D37" s="648"/>
      <c r="E37" s="648"/>
      <c r="F37" s="47"/>
      <c r="G37"/>
      <c r="H37"/>
      <c r="I37"/>
      <c r="J37"/>
      <c r="K37"/>
      <c r="L37"/>
      <c r="M37"/>
      <c r="N37"/>
      <c r="O37"/>
      <c r="P37"/>
      <c r="Q37"/>
      <c r="R37"/>
      <c r="S37"/>
      <c r="T37"/>
      <c r="U37"/>
      <c r="V37"/>
      <c r="W37"/>
      <c r="X37"/>
      <c r="Y37"/>
      <c r="Z37"/>
      <c r="AA37"/>
      <c r="AB37"/>
      <c r="AC37"/>
      <c r="AD37"/>
    </row>
    <row r="38" spans="1:30" s="54" customFormat="1">
      <c r="A38" s="48"/>
      <c r="B38" s="88"/>
      <c r="C38" s="95"/>
      <c r="D38" s="50"/>
      <c r="E38" s="47"/>
      <c r="F38" s="47"/>
      <c r="G38"/>
      <c r="H38"/>
      <c r="I38"/>
      <c r="J38"/>
      <c r="K38"/>
      <c r="L38"/>
      <c r="M38"/>
      <c r="N38"/>
      <c r="O38"/>
      <c r="P38"/>
      <c r="Q38"/>
      <c r="R38"/>
      <c r="S38"/>
      <c r="T38"/>
      <c r="U38"/>
      <c r="V38"/>
      <c r="W38"/>
      <c r="X38"/>
      <c r="Y38"/>
      <c r="Z38"/>
      <c r="AA38"/>
      <c r="AB38"/>
      <c r="AC38"/>
      <c r="AD38"/>
    </row>
    <row r="39" spans="1:30" s="54" customFormat="1">
      <c r="A39" s="48"/>
      <c r="B39" s="88"/>
      <c r="C39" s="21"/>
      <c r="D39" s="50"/>
      <c r="E39" s="47"/>
      <c r="F39" s="47"/>
      <c r="G39"/>
      <c r="H39"/>
      <c r="I39"/>
      <c r="J39"/>
      <c r="K39"/>
      <c r="L39"/>
      <c r="M39"/>
      <c r="N39"/>
      <c r="O39"/>
      <c r="P39"/>
      <c r="Q39"/>
      <c r="R39"/>
      <c r="S39"/>
      <c r="T39"/>
      <c r="U39"/>
      <c r="V39"/>
      <c r="W39"/>
      <c r="X39"/>
      <c r="Y39"/>
      <c r="Z39"/>
      <c r="AA39"/>
      <c r="AB39"/>
      <c r="AC39"/>
      <c r="AD39"/>
    </row>
    <row r="40" spans="1:30" s="54" customFormat="1">
      <c r="A40" s="48"/>
      <c r="B40" s="98"/>
      <c r="C40" s="49"/>
      <c r="D40" s="50"/>
      <c r="E40" s="99"/>
      <c r="F40" s="47"/>
      <c r="G40"/>
      <c r="H40"/>
      <c r="I40"/>
      <c r="J40"/>
      <c r="K40"/>
      <c r="L40"/>
      <c r="M40"/>
      <c r="N40"/>
      <c r="O40"/>
      <c r="P40"/>
      <c r="Q40"/>
      <c r="R40"/>
      <c r="S40"/>
      <c r="T40"/>
      <c r="U40"/>
      <c r="V40"/>
      <c r="W40"/>
      <c r="X40"/>
      <c r="Y40"/>
      <c r="Z40"/>
      <c r="AA40"/>
      <c r="AB40"/>
      <c r="AC40"/>
      <c r="AD40"/>
    </row>
    <row r="41" spans="1:30" s="54" customFormat="1">
      <c r="A41" s="48"/>
      <c r="B41" s="98"/>
      <c r="C41" s="49"/>
      <c r="D41" s="50"/>
      <c r="E41" s="99"/>
      <c r="F41" s="47"/>
      <c r="G41"/>
      <c r="H41"/>
      <c r="I41"/>
      <c r="J41"/>
      <c r="K41"/>
      <c r="L41"/>
      <c r="M41"/>
      <c r="N41"/>
      <c r="O41"/>
      <c r="P41"/>
      <c r="Q41"/>
      <c r="R41"/>
      <c r="S41"/>
      <c r="T41"/>
      <c r="U41"/>
      <c r="V41"/>
      <c r="W41"/>
      <c r="X41"/>
      <c r="Y41"/>
      <c r="Z41"/>
      <c r="AA41"/>
      <c r="AB41"/>
      <c r="AC41"/>
      <c r="AD41"/>
    </row>
    <row r="42" spans="1:30" s="54" customFormat="1">
      <c r="A42" s="48"/>
      <c r="B42" s="98"/>
      <c r="C42" s="49"/>
      <c r="D42" s="100"/>
      <c r="E42" s="99"/>
      <c r="F42" s="47"/>
      <c r="G42"/>
      <c r="H42"/>
      <c r="I42"/>
      <c r="J42"/>
      <c r="K42"/>
      <c r="L42"/>
      <c r="M42"/>
      <c r="N42"/>
      <c r="O42"/>
      <c r="P42"/>
      <c r="Q42"/>
      <c r="R42"/>
      <c r="S42"/>
      <c r="T42"/>
      <c r="U42"/>
      <c r="V42"/>
      <c r="W42"/>
      <c r="X42"/>
      <c r="Y42"/>
      <c r="Z42"/>
      <c r="AA42"/>
      <c r="AB42"/>
      <c r="AC42"/>
      <c r="AD42"/>
    </row>
    <row r="43" spans="1:30" s="54" customFormat="1">
      <c r="A43" s="48"/>
      <c r="B43" s="98"/>
      <c r="C43" s="49"/>
      <c r="D43" s="50"/>
      <c r="E43" s="99"/>
      <c r="F43" s="47"/>
      <c r="G43"/>
      <c r="H43"/>
      <c r="I43"/>
      <c r="J43"/>
      <c r="K43"/>
      <c r="L43"/>
      <c r="M43"/>
      <c r="N43"/>
      <c r="O43"/>
      <c r="P43"/>
      <c r="Q43"/>
      <c r="R43"/>
      <c r="S43"/>
      <c r="T43"/>
      <c r="U43"/>
      <c r="V43"/>
      <c r="W43"/>
      <c r="X43"/>
      <c r="Y43"/>
      <c r="Z43"/>
      <c r="AA43"/>
      <c r="AB43"/>
      <c r="AC43"/>
      <c r="AD43"/>
    </row>
    <row r="44" spans="1:30" s="54" customFormat="1">
      <c r="A44" s="48"/>
      <c r="B44" s="98"/>
      <c r="C44" s="49"/>
      <c r="D44" s="100"/>
      <c r="E44" s="99"/>
      <c r="F44" s="47"/>
      <c r="G44"/>
      <c r="H44"/>
      <c r="I44"/>
      <c r="J44"/>
      <c r="K44"/>
      <c r="L44"/>
      <c r="M44"/>
      <c r="N44"/>
      <c r="O44"/>
      <c r="P44"/>
      <c r="Q44"/>
      <c r="R44"/>
      <c r="S44"/>
      <c r="T44"/>
      <c r="U44"/>
      <c r="V44"/>
      <c r="W44"/>
      <c r="X44"/>
      <c r="Y44"/>
      <c r="Z44"/>
      <c r="AA44"/>
      <c r="AB44"/>
      <c r="AC44"/>
      <c r="AD44"/>
    </row>
    <row r="45" spans="1:30" s="54" customFormat="1">
      <c r="A45" s="48"/>
      <c r="B45" s="98"/>
      <c r="C45" s="49"/>
      <c r="D45" s="50"/>
      <c r="E45" s="99"/>
      <c r="F45" s="47"/>
      <c r="G45"/>
      <c r="H45"/>
      <c r="I45"/>
      <c r="J45"/>
      <c r="K45"/>
      <c r="L45"/>
      <c r="M45"/>
      <c r="N45"/>
      <c r="O45"/>
      <c r="P45"/>
      <c r="Q45"/>
      <c r="R45"/>
      <c r="S45"/>
      <c r="T45"/>
      <c r="U45"/>
      <c r="V45"/>
      <c r="W45"/>
      <c r="X45"/>
      <c r="Y45"/>
      <c r="Z45"/>
      <c r="AA45"/>
      <c r="AB45"/>
      <c r="AC45"/>
      <c r="AD45"/>
    </row>
    <row r="46" spans="1:30" s="54" customFormat="1">
      <c r="A46" s="48"/>
      <c r="B46" s="98"/>
      <c r="C46" s="49"/>
      <c r="D46" s="50"/>
      <c r="E46" s="99"/>
      <c r="F46" s="47"/>
      <c r="G46"/>
      <c r="H46"/>
      <c r="I46"/>
      <c r="J46"/>
      <c r="K46"/>
      <c r="L46"/>
      <c r="M46"/>
      <c r="N46"/>
      <c r="O46"/>
      <c r="P46"/>
      <c r="Q46"/>
      <c r="R46"/>
      <c r="S46"/>
      <c r="T46"/>
      <c r="U46"/>
      <c r="V46"/>
      <c r="W46"/>
      <c r="X46"/>
      <c r="Y46"/>
      <c r="Z46"/>
      <c r="AA46"/>
      <c r="AB46"/>
      <c r="AC46"/>
      <c r="AD46"/>
    </row>
    <row r="47" spans="1:30" s="54" customFormat="1">
      <c r="A47" s="48"/>
      <c r="B47" s="98"/>
      <c r="C47" s="49"/>
      <c r="D47" s="50"/>
      <c r="E47" s="99"/>
      <c r="F47" s="47"/>
      <c r="G47"/>
      <c r="H47"/>
      <c r="I47"/>
      <c r="J47"/>
      <c r="K47"/>
      <c r="L47"/>
      <c r="M47"/>
      <c r="N47"/>
      <c r="O47"/>
      <c r="P47"/>
      <c r="Q47"/>
      <c r="R47"/>
      <c r="S47"/>
      <c r="T47"/>
      <c r="U47"/>
      <c r="V47"/>
      <c r="W47"/>
      <c r="X47"/>
      <c r="Y47"/>
      <c r="Z47"/>
      <c r="AA47"/>
      <c r="AB47"/>
      <c r="AC47"/>
      <c r="AD47"/>
    </row>
    <row r="48" spans="1:30" s="54" customFormat="1">
      <c r="A48" s="48"/>
      <c r="B48" s="98"/>
      <c r="C48" s="49"/>
      <c r="D48" s="50"/>
      <c r="E48" s="99"/>
      <c r="F48" s="47"/>
      <c r="G48"/>
      <c r="H48"/>
      <c r="I48"/>
      <c r="J48"/>
      <c r="K48"/>
      <c r="L48"/>
      <c r="M48"/>
      <c r="N48"/>
      <c r="O48"/>
      <c r="P48"/>
      <c r="Q48"/>
      <c r="R48"/>
      <c r="S48"/>
      <c r="T48"/>
      <c r="U48"/>
      <c r="V48"/>
      <c r="W48"/>
      <c r="X48"/>
      <c r="Y48"/>
      <c r="Z48"/>
      <c r="AA48"/>
      <c r="AB48"/>
      <c r="AC48"/>
      <c r="AD48"/>
    </row>
    <row r="49" spans="1:30" s="54" customFormat="1">
      <c r="A49" s="48"/>
      <c r="B49" s="98"/>
      <c r="C49" s="49"/>
      <c r="D49" s="50"/>
      <c r="E49" s="99"/>
      <c r="F49" s="47"/>
      <c r="G49"/>
      <c r="H49"/>
      <c r="I49"/>
      <c r="J49"/>
      <c r="K49"/>
      <c r="L49"/>
      <c r="M49"/>
      <c r="N49"/>
      <c r="O49"/>
      <c r="P49"/>
      <c r="Q49"/>
      <c r="R49"/>
      <c r="S49"/>
      <c r="T49"/>
      <c r="U49"/>
      <c r="V49"/>
      <c r="W49"/>
      <c r="X49"/>
      <c r="Y49"/>
      <c r="Z49"/>
      <c r="AA49"/>
      <c r="AB49"/>
      <c r="AC49"/>
      <c r="AD49"/>
    </row>
    <row r="50" spans="1:30" s="54" customFormat="1">
      <c r="A50" s="48"/>
      <c r="B50" s="98"/>
      <c r="C50" s="49"/>
      <c r="D50" s="100"/>
      <c r="E50" s="99"/>
      <c r="F50" s="47"/>
      <c r="G50"/>
      <c r="H50"/>
      <c r="I50"/>
      <c r="J50"/>
      <c r="K50"/>
      <c r="L50"/>
      <c r="M50"/>
      <c r="N50"/>
      <c r="O50"/>
      <c r="P50"/>
      <c r="Q50"/>
      <c r="R50"/>
      <c r="S50"/>
      <c r="T50"/>
      <c r="U50"/>
      <c r="V50"/>
      <c r="W50"/>
      <c r="X50"/>
      <c r="Y50"/>
      <c r="Z50"/>
      <c r="AA50"/>
      <c r="AB50"/>
      <c r="AC50"/>
      <c r="AD50"/>
    </row>
    <row r="51" spans="1:30" s="54" customFormat="1">
      <c r="A51" s="48"/>
      <c r="B51" s="98"/>
      <c r="C51" s="49"/>
      <c r="D51" s="100"/>
      <c r="E51" s="99"/>
      <c r="F51" s="47"/>
      <c r="G51"/>
      <c r="H51"/>
      <c r="I51"/>
      <c r="J51"/>
      <c r="K51"/>
      <c r="L51"/>
      <c r="M51"/>
      <c r="N51"/>
      <c r="O51"/>
      <c r="P51"/>
      <c r="Q51"/>
      <c r="R51"/>
      <c r="S51"/>
      <c r="T51"/>
      <c r="U51"/>
      <c r="V51"/>
      <c r="W51"/>
      <c r="X51"/>
      <c r="Y51"/>
      <c r="Z51"/>
      <c r="AA51"/>
      <c r="AB51"/>
      <c r="AC51"/>
      <c r="AD51"/>
    </row>
    <row r="52" spans="1:30" s="54" customFormat="1">
      <c r="A52" s="48"/>
      <c r="B52" s="98"/>
      <c r="C52" s="49"/>
      <c r="D52" s="100"/>
      <c r="E52" s="99"/>
      <c r="F52" s="47"/>
      <c r="G52"/>
      <c r="H52"/>
      <c r="I52"/>
      <c r="J52"/>
      <c r="K52"/>
      <c r="L52"/>
      <c r="M52"/>
      <c r="N52"/>
      <c r="O52"/>
      <c r="P52"/>
      <c r="Q52"/>
      <c r="R52"/>
      <c r="S52"/>
      <c r="T52"/>
      <c r="U52"/>
      <c r="V52"/>
      <c r="W52"/>
      <c r="X52"/>
      <c r="Y52"/>
      <c r="Z52"/>
      <c r="AA52"/>
      <c r="AB52"/>
      <c r="AC52"/>
      <c r="AD52"/>
    </row>
    <row r="53" spans="1:30" s="54" customFormat="1">
      <c r="A53" s="48"/>
      <c r="B53" s="98"/>
      <c r="C53" s="49"/>
      <c r="D53" s="100"/>
      <c r="E53" s="99"/>
      <c r="F53" s="47"/>
      <c r="G53"/>
      <c r="H53"/>
      <c r="I53"/>
      <c r="J53"/>
      <c r="K53"/>
      <c r="L53"/>
      <c r="M53"/>
      <c r="N53"/>
      <c r="O53"/>
      <c r="P53"/>
      <c r="Q53"/>
      <c r="R53"/>
      <c r="S53"/>
      <c r="T53"/>
      <c r="U53"/>
      <c r="V53"/>
      <c r="W53"/>
      <c r="X53"/>
      <c r="Y53"/>
      <c r="Z53"/>
      <c r="AA53"/>
      <c r="AB53"/>
      <c r="AC53"/>
      <c r="AD53"/>
    </row>
    <row r="54" spans="1:30" s="54" customFormat="1">
      <c r="A54" s="48"/>
      <c r="B54" s="98"/>
      <c r="C54" s="49"/>
      <c r="D54" s="100"/>
      <c r="E54" s="99"/>
      <c r="F54" s="47"/>
      <c r="G54"/>
      <c r="H54"/>
      <c r="I54"/>
      <c r="J54"/>
      <c r="K54"/>
      <c r="L54"/>
      <c r="M54"/>
      <c r="N54"/>
      <c r="O54"/>
      <c r="P54"/>
      <c r="Q54"/>
      <c r="R54"/>
      <c r="S54"/>
      <c r="T54"/>
      <c r="U54"/>
      <c r="V54"/>
      <c r="W54"/>
      <c r="X54"/>
      <c r="Y54"/>
      <c r="Z54"/>
      <c r="AA54"/>
      <c r="AB54"/>
      <c r="AC54"/>
      <c r="AD54"/>
    </row>
    <row r="55" spans="1:30" s="54" customFormat="1">
      <c r="A55" s="48"/>
      <c r="B55" s="98"/>
      <c r="C55" s="49"/>
      <c r="D55" s="100"/>
      <c r="E55" s="99"/>
      <c r="F55" s="47"/>
      <c r="G55"/>
      <c r="H55"/>
      <c r="I55"/>
      <c r="J55"/>
      <c r="K55"/>
      <c r="L55"/>
      <c r="M55"/>
      <c r="N55"/>
      <c r="O55"/>
      <c r="P55"/>
      <c r="Q55"/>
      <c r="R55"/>
      <c r="S55"/>
      <c r="T55"/>
      <c r="U55"/>
      <c r="V55"/>
      <c r="W55"/>
      <c r="X55"/>
      <c r="Y55"/>
      <c r="Z55"/>
      <c r="AA55"/>
      <c r="AB55"/>
      <c r="AC55"/>
      <c r="AD55"/>
    </row>
    <row r="56" spans="1:30" s="54" customFormat="1">
      <c r="A56" s="48"/>
      <c r="B56" s="98"/>
      <c r="C56" s="49"/>
      <c r="D56" s="50"/>
      <c r="E56" s="99"/>
      <c r="F56" s="47"/>
      <c r="G56"/>
      <c r="H56"/>
      <c r="I56"/>
      <c r="J56"/>
      <c r="K56"/>
      <c r="L56"/>
      <c r="M56"/>
      <c r="N56"/>
      <c r="O56"/>
      <c r="P56"/>
      <c r="Q56"/>
      <c r="R56"/>
      <c r="S56"/>
      <c r="T56"/>
      <c r="U56"/>
      <c r="V56"/>
      <c r="W56"/>
      <c r="X56"/>
      <c r="Y56"/>
      <c r="Z56"/>
      <c r="AA56"/>
      <c r="AB56"/>
      <c r="AC56"/>
      <c r="AD56"/>
    </row>
    <row r="57" spans="1:30" s="54" customFormat="1">
      <c r="A57" s="48"/>
      <c r="B57" s="98"/>
      <c r="C57" s="49"/>
      <c r="D57" s="100"/>
      <c r="E57" s="99"/>
      <c r="F57" s="47"/>
      <c r="G57"/>
      <c r="H57"/>
      <c r="I57"/>
      <c r="J57"/>
      <c r="K57"/>
      <c r="L57"/>
      <c r="M57"/>
      <c r="N57"/>
      <c r="O57"/>
      <c r="P57"/>
      <c r="Q57"/>
      <c r="R57"/>
      <c r="S57"/>
      <c r="T57"/>
      <c r="U57"/>
      <c r="V57"/>
      <c r="W57"/>
      <c r="X57"/>
      <c r="Y57"/>
      <c r="Z57"/>
      <c r="AA57"/>
      <c r="AB57"/>
      <c r="AC57"/>
      <c r="AD57"/>
    </row>
    <row r="58" spans="1:30" s="54" customFormat="1">
      <c r="A58" s="48"/>
      <c r="B58" s="98"/>
      <c r="C58" s="49"/>
      <c r="D58" s="100"/>
      <c r="E58" s="99"/>
      <c r="F58" s="47"/>
      <c r="G58"/>
      <c r="H58"/>
      <c r="I58"/>
      <c r="J58"/>
      <c r="K58"/>
      <c r="L58"/>
      <c r="M58"/>
      <c r="N58"/>
      <c r="O58"/>
      <c r="P58"/>
      <c r="Q58"/>
      <c r="R58"/>
      <c r="S58"/>
      <c r="T58"/>
      <c r="U58"/>
      <c r="V58"/>
      <c r="W58"/>
      <c r="X58"/>
      <c r="Y58"/>
      <c r="Z58"/>
      <c r="AA58"/>
      <c r="AB58"/>
      <c r="AC58"/>
      <c r="AD58"/>
    </row>
    <row r="59" spans="1:30" s="54" customFormat="1">
      <c r="A59" s="48"/>
      <c r="B59" s="98"/>
      <c r="C59" s="49"/>
      <c r="D59" s="50"/>
      <c r="E59" s="99"/>
      <c r="F59" s="47"/>
      <c r="G59"/>
      <c r="H59"/>
      <c r="I59"/>
      <c r="J59"/>
      <c r="K59"/>
      <c r="L59"/>
      <c r="M59"/>
      <c r="N59"/>
      <c r="O59"/>
      <c r="P59"/>
      <c r="Q59"/>
      <c r="R59"/>
      <c r="S59"/>
      <c r="T59"/>
      <c r="U59"/>
      <c r="V59"/>
      <c r="W59"/>
      <c r="X59"/>
      <c r="Y59"/>
      <c r="Z59"/>
      <c r="AA59"/>
      <c r="AB59"/>
      <c r="AC59"/>
      <c r="AD59"/>
    </row>
    <row r="60" spans="1:30" s="54" customFormat="1">
      <c r="A60" s="48"/>
      <c r="B60" s="98"/>
      <c r="C60" s="49"/>
      <c r="D60" s="50"/>
      <c r="E60" s="99"/>
      <c r="F60" s="47"/>
      <c r="G60"/>
      <c r="H60"/>
      <c r="I60"/>
      <c r="J60"/>
      <c r="K60"/>
      <c r="L60"/>
      <c r="M60"/>
      <c r="N60"/>
      <c r="O60"/>
      <c r="P60"/>
      <c r="Q60"/>
      <c r="R60"/>
      <c r="S60"/>
      <c r="T60"/>
      <c r="U60"/>
      <c r="V60"/>
      <c r="W60"/>
      <c r="X60"/>
      <c r="Y60"/>
      <c r="Z60"/>
      <c r="AA60"/>
      <c r="AB60"/>
      <c r="AC60"/>
      <c r="AD60"/>
    </row>
    <row r="61" spans="1:30" s="54" customFormat="1">
      <c r="A61" s="48"/>
      <c r="B61" s="98"/>
      <c r="C61" s="49"/>
      <c r="D61" s="50"/>
      <c r="E61" s="51"/>
      <c r="F61" s="47"/>
      <c r="G61"/>
      <c r="H61"/>
      <c r="I61"/>
      <c r="J61"/>
      <c r="K61"/>
      <c r="L61"/>
      <c r="M61"/>
      <c r="N61"/>
      <c r="O61"/>
      <c r="P61"/>
      <c r="Q61"/>
      <c r="R61"/>
      <c r="S61"/>
      <c r="T61"/>
      <c r="U61"/>
      <c r="V61"/>
      <c r="W61"/>
      <c r="X61"/>
      <c r="Y61"/>
      <c r="Z61"/>
      <c r="AA61"/>
      <c r="AB61"/>
      <c r="AC61"/>
      <c r="AD61"/>
    </row>
    <row r="62" spans="1:30" s="54" customFormat="1">
      <c r="A62" s="48"/>
      <c r="B62" s="101" t="s">
        <v>15</v>
      </c>
      <c r="C62" s="49"/>
      <c r="D62" s="50"/>
      <c r="E62" s="51"/>
      <c r="F62" s="47"/>
      <c r="G62"/>
      <c r="H62"/>
      <c r="I62"/>
      <c r="J62"/>
      <c r="K62"/>
      <c r="L62"/>
      <c r="M62"/>
      <c r="N62"/>
      <c r="O62"/>
      <c r="P62"/>
      <c r="Q62"/>
      <c r="R62"/>
      <c r="S62"/>
      <c r="T62"/>
      <c r="U62"/>
      <c r="V62"/>
      <c r="W62"/>
      <c r="X62"/>
      <c r="Y62"/>
      <c r="Z62"/>
      <c r="AA62"/>
      <c r="AB62"/>
      <c r="AC62"/>
      <c r="AD62"/>
    </row>
    <row r="63" spans="1:30" s="54" customFormat="1">
      <c r="A63" s="102"/>
      <c r="B63" s="98"/>
      <c r="C63" s="49"/>
      <c r="D63" s="50"/>
      <c r="E63" s="51"/>
      <c r="F63" s="47"/>
      <c r="G63"/>
      <c r="H63"/>
      <c r="I63"/>
      <c r="J63"/>
      <c r="K63"/>
      <c r="L63"/>
      <c r="M63"/>
      <c r="N63"/>
      <c r="O63"/>
      <c r="P63"/>
      <c r="Q63"/>
      <c r="R63"/>
      <c r="S63"/>
      <c r="T63"/>
      <c r="U63"/>
      <c r="V63"/>
      <c r="W63"/>
      <c r="X63"/>
      <c r="Y63"/>
      <c r="Z63"/>
      <c r="AA63"/>
      <c r="AB63"/>
      <c r="AC63"/>
      <c r="AD63"/>
    </row>
    <row r="64" spans="1:30" s="54" customFormat="1">
      <c r="A64" s="48" t="s">
        <v>78</v>
      </c>
      <c r="B64" s="101" t="s">
        <v>258</v>
      </c>
      <c r="C64" s="49"/>
      <c r="D64" s="50"/>
      <c r="E64" s="51"/>
      <c r="F64" s="47"/>
      <c r="G64"/>
      <c r="H64"/>
      <c r="I64"/>
      <c r="J64"/>
      <c r="K64"/>
      <c r="L64"/>
      <c r="M64"/>
      <c r="N64"/>
      <c r="O64"/>
      <c r="P64"/>
      <c r="Q64"/>
      <c r="R64"/>
      <c r="S64"/>
      <c r="T64"/>
      <c r="U64"/>
      <c r="V64"/>
      <c r="W64"/>
      <c r="X64"/>
      <c r="Y64"/>
      <c r="Z64"/>
      <c r="AA64"/>
      <c r="AB64"/>
      <c r="AC64"/>
      <c r="AD64"/>
    </row>
    <row r="65" spans="1:30" s="54" customFormat="1">
      <c r="A65" s="102"/>
      <c r="B65" s="98"/>
      <c r="C65" s="49"/>
      <c r="D65" s="50"/>
      <c r="E65" s="51"/>
      <c r="F65" s="47"/>
      <c r="G65"/>
      <c r="H65"/>
      <c r="I65"/>
      <c r="J65"/>
      <c r="K65"/>
      <c r="L65"/>
      <c r="M65"/>
      <c r="N65"/>
      <c r="O65"/>
      <c r="P65"/>
      <c r="Q65"/>
      <c r="R65"/>
      <c r="S65"/>
      <c r="T65"/>
      <c r="U65"/>
      <c r="V65"/>
      <c r="W65"/>
      <c r="X65"/>
      <c r="Y65"/>
      <c r="Z65"/>
      <c r="AA65"/>
      <c r="AB65"/>
      <c r="AC65"/>
      <c r="AD65"/>
    </row>
    <row r="66" spans="1:30" s="54" customFormat="1">
      <c r="A66" s="102" t="s">
        <v>2196</v>
      </c>
      <c r="B66" s="98" t="str">
        <f>B75</f>
        <v>GRAĐEVINSKO OBRTNIČKI RADOVI</v>
      </c>
      <c r="C66" s="49"/>
      <c r="D66" s="50"/>
      <c r="E66" s="52"/>
      <c r="F66" s="99">
        <f>F100</f>
        <v>0</v>
      </c>
      <c r="G66"/>
      <c r="H66"/>
      <c r="I66"/>
      <c r="J66"/>
      <c r="K66"/>
      <c r="L66"/>
      <c r="M66"/>
      <c r="N66"/>
      <c r="O66"/>
      <c r="P66"/>
      <c r="Q66"/>
      <c r="R66"/>
      <c r="S66"/>
      <c r="T66"/>
      <c r="U66"/>
      <c r="V66"/>
      <c r="W66"/>
      <c r="X66"/>
      <c r="Y66"/>
      <c r="Z66"/>
      <c r="AA66"/>
      <c r="AB66"/>
      <c r="AC66"/>
      <c r="AD66"/>
    </row>
    <row r="67" spans="1:30" s="54" customFormat="1">
      <c r="A67" s="102"/>
      <c r="B67" s="98"/>
      <c r="C67" s="49"/>
      <c r="D67" s="50"/>
      <c r="E67" s="52"/>
      <c r="F67" s="99"/>
      <c r="G67"/>
      <c r="H67"/>
      <c r="I67"/>
      <c r="J67"/>
      <c r="K67"/>
      <c r="L67"/>
      <c r="M67"/>
      <c r="N67"/>
      <c r="O67"/>
      <c r="P67"/>
      <c r="Q67"/>
      <c r="R67"/>
      <c r="S67"/>
      <c r="T67"/>
      <c r="U67"/>
      <c r="V67"/>
      <c r="W67"/>
      <c r="X67"/>
      <c r="Y67"/>
      <c r="Z67"/>
      <c r="AA67"/>
      <c r="AB67"/>
      <c r="AC67"/>
      <c r="AD67"/>
    </row>
    <row r="68" spans="1:30" s="54" customFormat="1">
      <c r="A68" s="102" t="s">
        <v>1670</v>
      </c>
      <c r="B68" s="98" t="str">
        <f>B102</f>
        <v>DIZALO</v>
      </c>
      <c r="C68" s="49"/>
      <c r="D68" s="50"/>
      <c r="E68" s="52"/>
      <c r="F68" s="99">
        <f>F114</f>
        <v>0</v>
      </c>
      <c r="G68"/>
      <c r="H68"/>
      <c r="I68"/>
      <c r="J68"/>
      <c r="K68"/>
      <c r="L68"/>
      <c r="M68"/>
      <c r="N68"/>
      <c r="O68"/>
      <c r="P68"/>
      <c r="Q68"/>
      <c r="R68"/>
      <c r="S68"/>
      <c r="T68"/>
      <c r="U68"/>
      <c r="V68"/>
      <c r="W68"/>
      <c r="X68"/>
      <c r="Y68"/>
      <c r="Z68"/>
      <c r="AA68"/>
      <c r="AB68"/>
      <c r="AC68"/>
      <c r="AD68"/>
    </row>
    <row r="69" spans="1:30" s="54" customFormat="1">
      <c r="A69" s="102"/>
      <c r="B69" s="98"/>
      <c r="C69" s="49"/>
      <c r="D69" s="50"/>
      <c r="E69" s="52"/>
      <c r="F69" s="99"/>
      <c r="G69"/>
      <c r="H69"/>
      <c r="I69"/>
      <c r="J69"/>
      <c r="K69"/>
      <c r="L69"/>
      <c r="M69"/>
      <c r="N69"/>
      <c r="O69"/>
      <c r="P69"/>
      <c r="Q69"/>
      <c r="R69"/>
      <c r="S69"/>
      <c r="T69"/>
      <c r="U69"/>
      <c r="V69"/>
      <c r="W69"/>
      <c r="X69"/>
      <c r="Y69"/>
      <c r="Z69"/>
      <c r="AA69"/>
      <c r="AB69"/>
      <c r="AC69"/>
      <c r="AD69"/>
    </row>
    <row r="70" spans="1:30" s="834" customFormat="1" ht="12.75">
      <c r="A70" s="835"/>
      <c r="B70" s="156" t="s">
        <v>2215</v>
      </c>
      <c r="C70" s="437"/>
      <c r="D70" s="549"/>
      <c r="E70" s="452"/>
      <c r="F70" s="626">
        <f>SUM(F62:F69)</f>
        <v>0</v>
      </c>
      <c r="G70" s="848"/>
    </row>
    <row r="71" spans="1:30">
      <c r="A71"/>
      <c r="B71"/>
      <c r="C71"/>
      <c r="D71"/>
      <c r="E71"/>
      <c r="F71"/>
    </row>
    <row r="72" spans="1:30">
      <c r="A72"/>
      <c r="B72"/>
      <c r="C72"/>
      <c r="D72"/>
      <c r="E72"/>
      <c r="F72"/>
    </row>
    <row r="73" spans="1:30" s="54" customFormat="1">
      <c r="A73" s="102"/>
      <c r="B73" s="138"/>
      <c r="C73" s="138"/>
      <c r="D73" s="138"/>
      <c r="E73" s="139"/>
      <c r="F73" s="140"/>
      <c r="G73"/>
      <c r="H73"/>
      <c r="I73"/>
      <c r="J73"/>
      <c r="K73"/>
      <c r="L73"/>
      <c r="M73"/>
      <c r="N73"/>
      <c r="O73"/>
      <c r="P73"/>
      <c r="Q73"/>
      <c r="R73"/>
      <c r="S73"/>
      <c r="T73"/>
      <c r="U73"/>
      <c r="V73"/>
      <c r="W73"/>
      <c r="X73"/>
      <c r="Y73"/>
      <c r="Z73"/>
      <c r="AA73"/>
      <c r="AB73"/>
      <c r="AC73"/>
      <c r="AD73"/>
    </row>
    <row r="75" spans="1:30" s="54" customFormat="1">
      <c r="A75" s="48" t="s">
        <v>2196</v>
      </c>
      <c r="B75" s="101" t="s">
        <v>1626</v>
      </c>
      <c r="C75" s="49"/>
      <c r="D75" s="50"/>
      <c r="E75" s="51"/>
      <c r="F75" s="47"/>
      <c r="G75"/>
      <c r="H75"/>
      <c r="I75"/>
      <c r="J75"/>
      <c r="K75"/>
      <c r="L75"/>
      <c r="M75"/>
      <c r="N75"/>
      <c r="O75"/>
      <c r="P75"/>
      <c r="Q75"/>
      <c r="R75"/>
      <c r="S75"/>
      <c r="T75"/>
      <c r="U75"/>
      <c r="V75"/>
      <c r="W75"/>
      <c r="X75"/>
      <c r="Y75"/>
      <c r="Z75"/>
      <c r="AA75"/>
      <c r="AB75"/>
      <c r="AC75"/>
      <c r="AD75"/>
    </row>
    <row r="76" spans="1:30">
      <c r="A76" s="103" t="s">
        <v>39</v>
      </c>
      <c r="B76" s="109" t="s">
        <v>40</v>
      </c>
      <c r="C76" s="109" t="s">
        <v>41</v>
      </c>
      <c r="D76" s="110" t="s">
        <v>42</v>
      </c>
      <c r="E76" s="58" t="s">
        <v>43</v>
      </c>
      <c r="F76" s="111" t="s">
        <v>44</v>
      </c>
    </row>
    <row r="77" spans="1:30">
      <c r="A77" s="337"/>
      <c r="B77" s="338"/>
      <c r="C77" s="339"/>
      <c r="D77" s="340"/>
      <c r="E77" s="341"/>
      <c r="F77" s="339"/>
    </row>
    <row r="78" spans="1:30" s="60" customFormat="1" ht="89.25">
      <c r="A78" s="413" t="s">
        <v>2197</v>
      </c>
      <c r="B78" s="104" t="s">
        <v>2221</v>
      </c>
      <c r="C78" s="105"/>
      <c r="D78" s="106"/>
      <c r="E78" s="56"/>
      <c r="F78" s="107"/>
      <c r="G78"/>
      <c r="H78"/>
      <c r="I78"/>
      <c r="J78"/>
      <c r="K78"/>
      <c r="L78"/>
      <c r="M78"/>
      <c r="N78"/>
      <c r="O78"/>
      <c r="P78"/>
      <c r="Q78"/>
      <c r="R78"/>
      <c r="S78"/>
      <c r="T78"/>
      <c r="U78"/>
      <c r="V78"/>
      <c r="W78"/>
      <c r="X78"/>
      <c r="Y78"/>
      <c r="Z78"/>
      <c r="AA78"/>
      <c r="AB78"/>
      <c r="AC78"/>
      <c r="AD78"/>
    </row>
    <row r="79" spans="1:30" s="60" customFormat="1" ht="25.5">
      <c r="A79" s="103"/>
      <c r="B79" s="104" t="s">
        <v>315</v>
      </c>
      <c r="C79" s="105" t="s">
        <v>214</v>
      </c>
      <c r="D79" s="106">
        <v>11</v>
      </c>
      <c r="E79" s="56"/>
      <c r="F79" s="107">
        <f>E79*D79</f>
        <v>0</v>
      </c>
      <c r="G79"/>
      <c r="H79"/>
      <c r="I79"/>
      <c r="J79"/>
      <c r="K79"/>
      <c r="L79"/>
      <c r="M79"/>
      <c r="N79"/>
      <c r="O79"/>
      <c r="P79"/>
      <c r="Q79"/>
      <c r="R79"/>
      <c r="S79"/>
      <c r="T79"/>
      <c r="U79"/>
      <c r="V79"/>
      <c r="W79"/>
      <c r="X79"/>
      <c r="Y79"/>
      <c r="Z79"/>
      <c r="AA79"/>
      <c r="AB79"/>
      <c r="AC79"/>
      <c r="AD79"/>
    </row>
    <row r="80" spans="1:30" s="60" customFormat="1">
      <c r="A80" s="103"/>
      <c r="B80" s="104"/>
      <c r="C80" s="105"/>
      <c r="D80" s="106"/>
      <c r="E80" s="56"/>
      <c r="F80" s="107"/>
      <c r="G80"/>
      <c r="H80"/>
      <c r="I80"/>
      <c r="J80"/>
      <c r="K80"/>
      <c r="L80"/>
      <c r="M80"/>
      <c r="N80"/>
      <c r="O80"/>
      <c r="P80"/>
      <c r="Q80"/>
      <c r="R80"/>
      <c r="S80"/>
      <c r="T80"/>
      <c r="U80"/>
      <c r="V80"/>
      <c r="W80"/>
      <c r="X80"/>
      <c r="Y80"/>
      <c r="Z80"/>
      <c r="AA80"/>
      <c r="AB80"/>
      <c r="AC80"/>
      <c r="AD80"/>
    </row>
    <row r="81" spans="1:30" s="60" customFormat="1" ht="51">
      <c r="A81" s="413" t="s">
        <v>2198</v>
      </c>
      <c r="B81" s="104" t="s">
        <v>1633</v>
      </c>
      <c r="C81" s="105" t="s">
        <v>48</v>
      </c>
      <c r="D81" s="106">
        <v>35</v>
      </c>
      <c r="E81" s="56"/>
      <c r="F81" s="107">
        <f>E81*D81</f>
        <v>0</v>
      </c>
      <c r="G81"/>
      <c r="H81"/>
      <c r="I81"/>
      <c r="J81"/>
      <c r="K81"/>
      <c r="L81"/>
      <c r="M81"/>
      <c r="N81"/>
      <c r="O81"/>
      <c r="P81"/>
      <c r="Q81"/>
      <c r="R81"/>
      <c r="S81"/>
      <c r="T81"/>
      <c r="U81"/>
      <c r="V81"/>
      <c r="W81"/>
      <c r="X81"/>
      <c r="Y81"/>
      <c r="Z81"/>
      <c r="AA81"/>
      <c r="AB81"/>
      <c r="AC81"/>
      <c r="AD81"/>
    </row>
    <row r="82" spans="1:30" s="60" customFormat="1">
      <c r="A82" s="103"/>
      <c r="B82" s="104"/>
      <c r="C82" s="105"/>
      <c r="D82" s="106"/>
      <c r="E82" s="56"/>
      <c r="F82" s="107"/>
      <c r="G82"/>
      <c r="H82"/>
      <c r="I82"/>
      <c r="J82"/>
      <c r="K82"/>
      <c r="L82"/>
      <c r="M82"/>
      <c r="N82"/>
      <c r="O82"/>
      <c r="P82"/>
      <c r="Q82"/>
      <c r="R82"/>
      <c r="S82"/>
      <c r="T82"/>
      <c r="U82"/>
      <c r="V82"/>
      <c r="W82"/>
      <c r="X82"/>
      <c r="Y82"/>
      <c r="Z82"/>
      <c r="AA82"/>
      <c r="AB82"/>
      <c r="AC82"/>
      <c r="AD82"/>
    </row>
    <row r="83" spans="1:30" s="60" customFormat="1" ht="76.5">
      <c r="A83" s="413" t="s">
        <v>2199</v>
      </c>
      <c r="B83" s="104" t="s">
        <v>1634</v>
      </c>
      <c r="C83" s="105" t="s">
        <v>214</v>
      </c>
      <c r="D83" s="106">
        <v>4</v>
      </c>
      <c r="E83" s="56"/>
      <c r="F83" s="107">
        <f>E83*D83</f>
        <v>0</v>
      </c>
      <c r="G83"/>
      <c r="H83"/>
      <c r="I83"/>
      <c r="J83"/>
      <c r="K83"/>
      <c r="L83"/>
      <c r="M83"/>
      <c r="N83"/>
      <c r="O83"/>
      <c r="P83"/>
      <c r="Q83"/>
      <c r="R83"/>
      <c r="S83"/>
      <c r="T83"/>
      <c r="U83"/>
      <c r="V83"/>
      <c r="W83"/>
      <c r="X83"/>
      <c r="Y83"/>
      <c r="Z83"/>
      <c r="AA83"/>
      <c r="AB83"/>
      <c r="AC83"/>
      <c r="AD83"/>
    </row>
    <row r="84" spans="1:30">
      <c r="A84" s="337"/>
      <c r="B84" s="338"/>
      <c r="C84" s="339"/>
      <c r="D84" s="340"/>
      <c r="E84" s="341"/>
      <c r="F84" s="339"/>
    </row>
    <row r="85" spans="1:30" s="54" customFormat="1" ht="63.75">
      <c r="A85" s="413" t="s">
        <v>2200</v>
      </c>
      <c r="B85" s="57" t="s">
        <v>2932</v>
      </c>
      <c r="C85" s="49"/>
      <c r="D85" s="50"/>
      <c r="E85" s="51"/>
      <c r="F85" s="107"/>
      <c r="G85"/>
      <c r="H85"/>
      <c r="I85"/>
      <c r="J85"/>
      <c r="K85"/>
      <c r="L85"/>
      <c r="M85"/>
      <c r="N85"/>
      <c r="O85"/>
      <c r="P85"/>
      <c r="Q85"/>
      <c r="R85"/>
      <c r="S85"/>
      <c r="T85"/>
      <c r="U85"/>
      <c r="V85"/>
      <c r="W85"/>
      <c r="X85"/>
      <c r="Y85"/>
      <c r="Z85"/>
      <c r="AA85"/>
      <c r="AB85"/>
      <c r="AC85"/>
      <c r="AD85"/>
    </row>
    <row r="86" spans="1:30" s="54" customFormat="1">
      <c r="A86" s="158" t="s">
        <v>71</v>
      </c>
      <c r="B86" s="57" t="s">
        <v>335</v>
      </c>
      <c r="C86" s="49" t="s">
        <v>214</v>
      </c>
      <c r="D86" s="50">
        <v>2.1</v>
      </c>
      <c r="E86" s="51"/>
      <c r="F86" s="107">
        <f>E86*D86</f>
        <v>0</v>
      </c>
      <c r="G86"/>
      <c r="H86"/>
      <c r="I86"/>
      <c r="J86"/>
      <c r="K86"/>
      <c r="L86"/>
      <c r="M86"/>
      <c r="N86"/>
      <c r="O86"/>
      <c r="P86"/>
      <c r="Q86"/>
      <c r="R86"/>
      <c r="S86"/>
      <c r="T86"/>
      <c r="U86"/>
      <c r="V86"/>
      <c r="W86"/>
      <c r="X86"/>
      <c r="Y86"/>
      <c r="Z86"/>
      <c r="AA86"/>
      <c r="AB86"/>
      <c r="AC86"/>
      <c r="AD86"/>
    </row>
    <row r="87" spans="1:30" s="54" customFormat="1">
      <c r="A87" s="158" t="s">
        <v>72</v>
      </c>
      <c r="B87" s="57" t="s">
        <v>336</v>
      </c>
      <c r="C87" s="49" t="s">
        <v>48</v>
      </c>
      <c r="D87" s="50">
        <v>2.9</v>
      </c>
      <c r="E87" s="51"/>
      <c r="F87" s="107">
        <f>E87*D87</f>
        <v>0</v>
      </c>
      <c r="G87"/>
      <c r="H87"/>
      <c r="I87"/>
      <c r="J87"/>
      <c r="K87"/>
      <c r="L87"/>
      <c r="M87"/>
      <c r="N87"/>
      <c r="O87"/>
      <c r="P87"/>
      <c r="Q87"/>
      <c r="R87"/>
      <c r="S87"/>
      <c r="T87"/>
      <c r="U87"/>
      <c r="V87"/>
      <c r="W87"/>
      <c r="X87"/>
      <c r="Y87"/>
      <c r="Z87"/>
      <c r="AA87"/>
      <c r="AB87"/>
      <c r="AC87"/>
      <c r="AD87"/>
    </row>
    <row r="88" spans="1:30" s="54" customFormat="1">
      <c r="A88" s="158" t="s">
        <v>73</v>
      </c>
      <c r="B88" s="57" t="s">
        <v>2933</v>
      </c>
      <c r="C88" s="49" t="s">
        <v>331</v>
      </c>
      <c r="D88" s="50">
        <v>170</v>
      </c>
      <c r="E88" s="51"/>
      <c r="F88" s="107">
        <f>E88*D88</f>
        <v>0</v>
      </c>
      <c r="G88"/>
      <c r="H88"/>
      <c r="I88"/>
      <c r="J88"/>
      <c r="K88"/>
      <c r="L88"/>
      <c r="M88"/>
      <c r="N88"/>
      <c r="O88"/>
      <c r="P88"/>
      <c r="Q88"/>
      <c r="R88"/>
      <c r="S88"/>
      <c r="T88"/>
      <c r="U88"/>
      <c r="V88"/>
      <c r="W88"/>
      <c r="X88"/>
      <c r="Y88"/>
      <c r="Z88"/>
      <c r="AA88"/>
      <c r="AB88"/>
      <c r="AC88"/>
      <c r="AD88"/>
    </row>
    <row r="89" spans="1:30" s="54" customFormat="1">
      <c r="A89" s="48"/>
      <c r="B89" s="57"/>
      <c r="C89" s="49"/>
      <c r="D89" s="50"/>
      <c r="E89" s="51"/>
      <c r="F89" s="107"/>
      <c r="G89"/>
      <c r="H89"/>
      <c r="I89"/>
      <c r="J89"/>
      <c r="K89"/>
      <c r="L89"/>
      <c r="M89"/>
      <c r="N89"/>
      <c r="O89"/>
      <c r="P89"/>
      <c r="Q89"/>
      <c r="R89"/>
      <c r="S89"/>
      <c r="T89"/>
      <c r="U89"/>
      <c r="V89"/>
      <c r="W89"/>
      <c r="X89"/>
      <c r="Y89"/>
      <c r="Z89"/>
      <c r="AA89"/>
      <c r="AB89"/>
      <c r="AC89"/>
      <c r="AD89"/>
    </row>
    <row r="90" spans="1:30" s="54" customFormat="1" ht="76.5">
      <c r="A90" s="413" t="s">
        <v>2201</v>
      </c>
      <c r="B90" s="897" t="s">
        <v>2934</v>
      </c>
      <c r="C90" s="49"/>
      <c r="D90" s="50"/>
      <c r="E90" s="51"/>
      <c r="F90" s="107"/>
      <c r="G90"/>
      <c r="H90"/>
      <c r="I90"/>
      <c r="J90"/>
      <c r="K90"/>
      <c r="L90"/>
      <c r="M90"/>
      <c r="N90"/>
      <c r="O90"/>
      <c r="P90"/>
      <c r="Q90"/>
      <c r="R90"/>
      <c r="S90"/>
      <c r="T90"/>
      <c r="U90"/>
      <c r="V90"/>
      <c r="W90"/>
      <c r="X90"/>
      <c r="Y90"/>
      <c r="Z90"/>
      <c r="AA90"/>
      <c r="AB90"/>
      <c r="AC90"/>
      <c r="AD90"/>
    </row>
    <row r="91" spans="1:30" s="54" customFormat="1">
      <c r="A91" s="158" t="s">
        <v>71</v>
      </c>
      <c r="B91" s="117" t="s">
        <v>1643</v>
      </c>
      <c r="C91" s="49" t="s">
        <v>214</v>
      </c>
      <c r="D91" s="50">
        <v>15.9</v>
      </c>
      <c r="E91" s="51"/>
      <c r="F91" s="107">
        <f t="shared" ref="F91:F96" si="0">E91*D91</f>
        <v>0</v>
      </c>
      <c r="G91"/>
      <c r="H91"/>
      <c r="I91"/>
      <c r="J91"/>
      <c r="K91"/>
      <c r="L91"/>
      <c r="M91"/>
      <c r="N91"/>
      <c r="O91"/>
      <c r="P91"/>
      <c r="Q91"/>
      <c r="R91"/>
      <c r="S91"/>
      <c r="T91"/>
      <c r="U91"/>
      <c r="V91"/>
      <c r="W91"/>
      <c r="X91"/>
      <c r="Y91"/>
      <c r="Z91"/>
      <c r="AA91"/>
      <c r="AB91"/>
      <c r="AC91"/>
      <c r="AD91"/>
    </row>
    <row r="92" spans="1:30" s="54" customFormat="1">
      <c r="A92" s="158" t="s">
        <v>72</v>
      </c>
      <c r="B92" s="57" t="s">
        <v>336</v>
      </c>
      <c r="C92" s="49" t="s">
        <v>48</v>
      </c>
      <c r="D92" s="50">
        <v>185</v>
      </c>
      <c r="E92" s="51"/>
      <c r="F92" s="107">
        <f t="shared" si="0"/>
        <v>0</v>
      </c>
      <c r="G92"/>
      <c r="H92"/>
      <c r="I92"/>
      <c r="J92"/>
      <c r="K92"/>
      <c r="L92"/>
      <c r="M92"/>
      <c r="N92"/>
      <c r="O92"/>
      <c r="P92"/>
      <c r="Q92"/>
      <c r="R92"/>
      <c r="S92"/>
      <c r="T92"/>
      <c r="U92"/>
      <c r="V92"/>
      <c r="W92"/>
      <c r="X92"/>
      <c r="Y92"/>
      <c r="Z92"/>
      <c r="AA92"/>
      <c r="AB92"/>
      <c r="AC92"/>
      <c r="AD92"/>
    </row>
    <row r="93" spans="1:30" s="54" customFormat="1">
      <c r="A93" s="158" t="s">
        <v>73</v>
      </c>
      <c r="B93" s="57" t="s">
        <v>2933</v>
      </c>
      <c r="C93" s="49" t="s">
        <v>331</v>
      </c>
      <c r="D93" s="50">
        <v>1430</v>
      </c>
      <c r="E93" s="51"/>
      <c r="F93" s="107">
        <f t="shared" si="0"/>
        <v>0</v>
      </c>
      <c r="G93"/>
      <c r="H93"/>
      <c r="I93"/>
      <c r="J93"/>
      <c r="K93"/>
      <c r="L93"/>
      <c r="M93"/>
      <c r="N93"/>
      <c r="O93"/>
      <c r="P93"/>
      <c r="Q93"/>
      <c r="R93"/>
      <c r="S93"/>
      <c r="T93"/>
      <c r="U93"/>
      <c r="V93"/>
      <c r="W93"/>
      <c r="X93"/>
      <c r="Y93"/>
      <c r="Z93"/>
      <c r="AA93"/>
      <c r="AB93"/>
      <c r="AC93"/>
      <c r="AD93"/>
    </row>
    <row r="94" spans="1:30" s="54" customFormat="1">
      <c r="A94" s="158" t="s">
        <v>74</v>
      </c>
      <c r="B94" s="117" t="s">
        <v>1644</v>
      </c>
      <c r="C94" s="49" t="s">
        <v>214</v>
      </c>
      <c r="D94" s="50">
        <v>1.5</v>
      </c>
      <c r="E94" s="51"/>
      <c r="F94" s="107">
        <f t="shared" si="0"/>
        <v>0</v>
      </c>
      <c r="G94"/>
      <c r="H94"/>
      <c r="I94"/>
      <c r="J94"/>
      <c r="K94"/>
      <c r="L94"/>
      <c r="M94"/>
      <c r="N94"/>
      <c r="O94"/>
      <c r="P94"/>
      <c r="Q94"/>
      <c r="R94"/>
      <c r="S94"/>
      <c r="T94"/>
      <c r="U94"/>
      <c r="V94"/>
      <c r="W94"/>
      <c r="X94"/>
      <c r="Y94"/>
      <c r="Z94"/>
      <c r="AA94"/>
      <c r="AB94"/>
      <c r="AC94"/>
      <c r="AD94"/>
    </row>
    <row r="95" spans="1:30" s="54" customFormat="1">
      <c r="A95" s="158" t="s">
        <v>75</v>
      </c>
      <c r="B95" s="57" t="s">
        <v>336</v>
      </c>
      <c r="C95" s="49" t="s">
        <v>48</v>
      </c>
      <c r="D95" s="50">
        <v>9.1999999999999993</v>
      </c>
      <c r="E95" s="51"/>
      <c r="F95" s="107">
        <f t="shared" si="0"/>
        <v>0</v>
      </c>
      <c r="G95"/>
      <c r="H95"/>
      <c r="I95"/>
      <c r="J95"/>
      <c r="K95"/>
      <c r="L95"/>
      <c r="M95"/>
      <c r="N95"/>
      <c r="O95"/>
      <c r="P95"/>
      <c r="Q95"/>
      <c r="R95"/>
      <c r="S95"/>
      <c r="T95"/>
      <c r="U95"/>
      <c r="V95"/>
      <c r="W95"/>
      <c r="X95"/>
      <c r="Y95"/>
      <c r="Z95"/>
      <c r="AA95"/>
      <c r="AB95"/>
      <c r="AC95"/>
      <c r="AD95"/>
    </row>
    <row r="96" spans="1:30" s="54" customFormat="1">
      <c r="A96" s="158" t="s">
        <v>76</v>
      </c>
      <c r="B96" s="57" t="s">
        <v>2933</v>
      </c>
      <c r="C96" s="49" t="s">
        <v>331</v>
      </c>
      <c r="D96" s="50">
        <v>570</v>
      </c>
      <c r="E96" s="51"/>
      <c r="F96" s="107">
        <f t="shared" si="0"/>
        <v>0</v>
      </c>
      <c r="G96"/>
      <c r="H96"/>
      <c r="I96"/>
      <c r="J96"/>
      <c r="K96"/>
      <c r="L96"/>
      <c r="M96"/>
      <c r="N96"/>
      <c r="O96"/>
      <c r="P96"/>
      <c r="Q96"/>
      <c r="R96"/>
      <c r="S96"/>
      <c r="T96"/>
      <c r="U96"/>
      <c r="V96"/>
      <c r="W96"/>
      <c r="X96"/>
      <c r="Y96"/>
      <c r="Z96"/>
      <c r="AA96"/>
      <c r="AB96"/>
      <c r="AC96"/>
      <c r="AD96"/>
    </row>
    <row r="97" spans="1:30">
      <c r="A97" s="337"/>
      <c r="B97" s="338"/>
      <c r="C97" s="339"/>
      <c r="D97" s="340"/>
      <c r="E97" s="341"/>
      <c r="F97" s="339"/>
    </row>
    <row r="98" spans="1:30" s="60" customFormat="1" ht="25.5">
      <c r="A98" s="413" t="s">
        <v>2202</v>
      </c>
      <c r="B98" s="104" t="s">
        <v>1628</v>
      </c>
      <c r="C98" s="147" t="s">
        <v>48</v>
      </c>
      <c r="D98" s="106">
        <v>64.099999999999994</v>
      </c>
      <c r="E98" s="149"/>
      <c r="F98" s="150">
        <f t="shared" ref="F98" si="1">E98*D98</f>
        <v>0</v>
      </c>
      <c r="G98"/>
      <c r="H98"/>
      <c r="I98"/>
      <c r="J98"/>
      <c r="K98"/>
      <c r="L98"/>
      <c r="M98"/>
      <c r="N98"/>
      <c r="O98"/>
      <c r="P98"/>
      <c r="Q98"/>
      <c r="R98"/>
      <c r="S98"/>
      <c r="T98"/>
      <c r="U98"/>
      <c r="V98"/>
      <c r="W98"/>
      <c r="X98"/>
      <c r="Y98"/>
      <c r="Z98"/>
      <c r="AA98"/>
      <c r="AB98"/>
      <c r="AC98"/>
      <c r="AD98"/>
    </row>
    <row r="99" spans="1:30" ht="15.75" thickBot="1">
      <c r="A99" s="337"/>
      <c r="B99" s="338"/>
      <c r="C99" s="339"/>
      <c r="D99" s="340"/>
      <c r="E99" s="341"/>
      <c r="F99" s="339"/>
    </row>
    <row r="100" spans="1:30" s="60" customFormat="1" ht="15.75" thickBot="1">
      <c r="A100" s="103"/>
      <c r="B100" s="113" t="s">
        <v>49</v>
      </c>
      <c r="C100" s="114"/>
      <c r="D100" s="115"/>
      <c r="E100" s="59"/>
      <c r="F100" s="116">
        <f>SUM(F77:F99)</f>
        <v>0</v>
      </c>
      <c r="G100"/>
      <c r="H100"/>
      <c r="I100"/>
      <c r="J100"/>
      <c r="K100"/>
      <c r="L100"/>
      <c r="M100"/>
      <c r="N100"/>
      <c r="O100"/>
      <c r="P100"/>
      <c r="Q100"/>
      <c r="R100"/>
      <c r="S100"/>
      <c r="T100"/>
      <c r="U100"/>
      <c r="V100"/>
      <c r="W100"/>
      <c r="X100"/>
      <c r="Y100"/>
      <c r="Z100"/>
      <c r="AA100"/>
      <c r="AB100"/>
      <c r="AC100"/>
      <c r="AD100"/>
    </row>
    <row r="101" spans="1:30">
      <c r="A101" s="337"/>
      <c r="B101" s="339"/>
      <c r="C101" s="339"/>
      <c r="D101" s="340"/>
      <c r="E101" s="341"/>
      <c r="F101" s="339"/>
    </row>
    <row r="102" spans="1:30">
      <c r="A102" s="48" t="s">
        <v>1670</v>
      </c>
      <c r="B102" s="101" t="s">
        <v>1630</v>
      </c>
      <c r="C102" s="343"/>
      <c r="D102" s="342"/>
      <c r="E102" s="344"/>
      <c r="F102" s="343"/>
    </row>
    <row r="103" spans="1:30" ht="409.5" customHeight="1">
      <c r="A103" s="342"/>
      <c r="B103" s="104" t="s">
        <v>1629</v>
      </c>
      <c r="C103" s="343"/>
      <c r="D103" s="342"/>
      <c r="E103" s="344"/>
      <c r="F103" s="343"/>
    </row>
    <row r="104" spans="1:30" ht="371.25" customHeight="1">
      <c r="A104" s="342"/>
      <c r="B104" s="916" t="s">
        <v>2935</v>
      </c>
      <c r="C104" s="343"/>
      <c r="D104" s="342"/>
      <c r="E104" s="344"/>
      <c r="F104" s="343"/>
    </row>
    <row r="105" spans="1:30" ht="409.5">
      <c r="A105" s="342"/>
      <c r="B105" s="104" t="s">
        <v>1480</v>
      </c>
      <c r="C105" s="343"/>
      <c r="D105" s="342"/>
      <c r="E105" s="344"/>
      <c r="F105" s="343"/>
    </row>
    <row r="106" spans="1:30" ht="408">
      <c r="A106" s="342"/>
      <c r="B106" s="104" t="s">
        <v>2386</v>
      </c>
      <c r="C106" s="343"/>
      <c r="D106" s="342"/>
      <c r="E106" s="344"/>
      <c r="F106" s="343"/>
    </row>
    <row r="107" spans="1:30" ht="178.5">
      <c r="A107" s="342"/>
      <c r="B107" s="104" t="s">
        <v>2936</v>
      </c>
      <c r="C107" s="343"/>
      <c r="D107" s="342"/>
      <c r="E107" s="344"/>
      <c r="F107" s="343"/>
    </row>
    <row r="108" spans="1:30" ht="357">
      <c r="A108" s="103" t="s">
        <v>1671</v>
      </c>
      <c r="B108" s="104" t="s">
        <v>1627</v>
      </c>
      <c r="C108" s="343"/>
      <c r="D108" s="342"/>
      <c r="E108" s="344"/>
      <c r="F108" s="343"/>
    </row>
    <row r="109" spans="1:30" ht="165.75">
      <c r="A109" s="342"/>
      <c r="B109" s="916" t="s">
        <v>2629</v>
      </c>
      <c r="C109" s="343"/>
      <c r="D109" s="342"/>
      <c r="E109" s="344"/>
      <c r="F109" s="343"/>
    </row>
    <row r="110" spans="1:30" ht="409.5">
      <c r="A110" s="342"/>
      <c r="B110" s="916" t="s">
        <v>2630</v>
      </c>
      <c r="C110" s="343"/>
      <c r="D110" s="342"/>
      <c r="E110" s="344"/>
      <c r="F110" s="343"/>
    </row>
    <row r="111" spans="1:30" ht="335.45" customHeight="1">
      <c r="A111" s="342"/>
      <c r="B111" s="916" t="s">
        <v>2801</v>
      </c>
      <c r="C111" s="343"/>
      <c r="D111" s="342"/>
      <c r="E111" s="344"/>
      <c r="F111" s="343"/>
    </row>
    <row r="112" spans="1:30" ht="38.25">
      <c r="A112" s="345"/>
      <c r="B112" s="916" t="s">
        <v>2631</v>
      </c>
      <c r="C112" s="49" t="s">
        <v>70</v>
      </c>
      <c r="D112" s="50">
        <v>1</v>
      </c>
      <c r="E112" s="51"/>
      <c r="F112" s="107">
        <f>+D112*E112</f>
        <v>0</v>
      </c>
    </row>
    <row r="113" spans="1:30" ht="15.75" thickBot="1">
      <c r="B113" s="347"/>
      <c r="C113" s="347"/>
    </row>
    <row r="114" spans="1:30" s="60" customFormat="1" ht="15.75" thickBot="1">
      <c r="A114" s="103"/>
      <c r="B114" s="113" t="s">
        <v>49</v>
      </c>
      <c r="C114" s="114"/>
      <c r="D114" s="115"/>
      <c r="E114" s="59"/>
      <c r="F114" s="116">
        <f>SUM(F103:F113)</f>
        <v>0</v>
      </c>
      <c r="G114"/>
      <c r="H114"/>
      <c r="I114"/>
      <c r="J114"/>
      <c r="K114"/>
      <c r="L114"/>
      <c r="M114"/>
      <c r="N114"/>
      <c r="O114"/>
      <c r="P114"/>
      <c r="Q114"/>
      <c r="R114"/>
      <c r="S114"/>
      <c r="T114"/>
      <c r="U114"/>
      <c r="V114"/>
      <c r="W114"/>
      <c r="X114"/>
      <c r="Y114"/>
      <c r="Z114"/>
      <c r="AA114"/>
      <c r="AB114"/>
      <c r="AC114"/>
      <c r="AD114"/>
    </row>
    <row r="115" spans="1:30">
      <c r="B115" s="347"/>
      <c r="C115" s="347"/>
    </row>
    <row r="116" spans="1:30">
      <c r="B116" s="347"/>
      <c r="C116" s="347"/>
    </row>
    <row r="117" spans="1:30">
      <c r="B117" s="347"/>
      <c r="C117" s="347"/>
    </row>
    <row r="118" spans="1:30">
      <c r="B118" s="347"/>
      <c r="C118" s="347"/>
    </row>
    <row r="119" spans="1:30">
      <c r="B119" s="347"/>
      <c r="C119" s="347"/>
    </row>
    <row r="120" spans="1:30">
      <c r="B120" s="347"/>
      <c r="C120" s="347"/>
    </row>
    <row r="121" spans="1:30">
      <c r="B121" s="347"/>
      <c r="C121" s="347"/>
    </row>
    <row r="122" spans="1:30">
      <c r="B122" s="347"/>
      <c r="C122" s="347"/>
    </row>
    <row r="123" spans="1:30">
      <c r="B123" s="347"/>
      <c r="C123" s="347"/>
    </row>
    <row r="124" spans="1:30">
      <c r="B124" s="347"/>
      <c r="C124" s="347"/>
    </row>
    <row r="125" spans="1:30">
      <c r="B125" s="347"/>
      <c r="C125" s="347"/>
    </row>
    <row r="126" spans="1:30">
      <c r="B126" s="347"/>
      <c r="C126" s="347"/>
    </row>
    <row r="127" spans="1:30">
      <c r="B127" s="347"/>
      <c r="C127" s="347"/>
    </row>
    <row r="128" spans="1:30">
      <c r="B128" s="347"/>
      <c r="C128" s="347"/>
    </row>
    <row r="129" spans="2:3">
      <c r="B129" s="347"/>
      <c r="C129" s="347"/>
    </row>
    <row r="130" spans="2:3">
      <c r="B130" s="347"/>
      <c r="C130" s="347"/>
    </row>
    <row r="131" spans="2:3">
      <c r="B131" s="347"/>
      <c r="C131" s="347"/>
    </row>
    <row r="132" spans="2:3">
      <c r="B132" s="347"/>
      <c r="C132" s="347"/>
    </row>
    <row r="133" spans="2:3">
      <c r="B133" s="347"/>
      <c r="C133" s="347"/>
    </row>
    <row r="134" spans="2:3">
      <c r="B134" s="347"/>
      <c r="C134" s="347"/>
    </row>
    <row r="135" spans="2:3">
      <c r="B135" s="347"/>
      <c r="C135" s="347"/>
    </row>
    <row r="136" spans="2:3">
      <c r="B136" s="347"/>
      <c r="C136" s="347"/>
    </row>
    <row r="137" spans="2:3">
      <c r="B137" s="347"/>
      <c r="C137" s="347"/>
    </row>
    <row r="138" spans="2:3">
      <c r="B138" s="347"/>
      <c r="C138" s="347"/>
    </row>
    <row r="139" spans="2:3">
      <c r="B139" s="347"/>
      <c r="C139" s="347"/>
    </row>
    <row r="140" spans="2:3">
      <c r="B140" s="347"/>
      <c r="C140" s="347"/>
    </row>
    <row r="141" spans="2:3">
      <c r="B141" s="347"/>
      <c r="C141" s="347"/>
    </row>
    <row r="142" spans="2:3">
      <c r="B142" s="347"/>
      <c r="C142" s="347"/>
    </row>
    <row r="143" spans="2:3">
      <c r="B143" s="347"/>
      <c r="C143" s="347"/>
    </row>
    <row r="144" spans="2:3">
      <c r="B144" s="347"/>
      <c r="C144" s="347"/>
    </row>
    <row r="145" spans="2:3">
      <c r="B145" s="347"/>
      <c r="C145" s="347"/>
    </row>
    <row r="146" spans="2:3">
      <c r="B146" s="347"/>
      <c r="C146" s="347"/>
    </row>
    <row r="147" spans="2:3">
      <c r="B147" s="347"/>
      <c r="C147" s="347"/>
    </row>
    <row r="148" spans="2:3">
      <c r="B148" s="347"/>
      <c r="C148" s="347"/>
    </row>
    <row r="149" spans="2:3">
      <c r="B149" s="347"/>
      <c r="C149" s="347"/>
    </row>
    <row r="150" spans="2:3">
      <c r="B150" s="347"/>
      <c r="C150" s="347"/>
    </row>
    <row r="151" spans="2:3">
      <c r="B151" s="347"/>
      <c r="C151" s="347"/>
    </row>
    <row r="152" spans="2:3">
      <c r="B152" s="347"/>
      <c r="C152" s="347"/>
    </row>
    <row r="153" spans="2:3">
      <c r="B153" s="347"/>
      <c r="C153" s="347"/>
    </row>
    <row r="154" spans="2:3">
      <c r="B154" s="347"/>
      <c r="C154" s="347"/>
    </row>
    <row r="155" spans="2:3">
      <c r="B155" s="347"/>
      <c r="C155" s="347"/>
    </row>
    <row r="156" spans="2:3">
      <c r="B156" s="347"/>
      <c r="C156" s="347"/>
    </row>
    <row r="157" spans="2:3">
      <c r="B157" s="347"/>
      <c r="C157" s="347"/>
    </row>
    <row r="158" spans="2:3">
      <c r="B158" s="347"/>
      <c r="C158" s="347"/>
    </row>
    <row r="159" spans="2:3">
      <c r="B159" s="347"/>
      <c r="C159" s="347"/>
    </row>
    <row r="160" spans="2:3">
      <c r="B160" s="347"/>
      <c r="C160" s="347"/>
    </row>
    <row r="161" spans="2:3">
      <c r="B161" s="347"/>
      <c r="C161" s="347"/>
    </row>
    <row r="162" spans="2:3">
      <c r="B162" s="347"/>
      <c r="C162" s="347"/>
    </row>
    <row r="163" spans="2:3">
      <c r="B163" s="347"/>
      <c r="C163" s="347"/>
    </row>
    <row r="164" spans="2:3">
      <c r="B164" s="347"/>
      <c r="C164" s="347"/>
    </row>
    <row r="165" spans="2:3">
      <c r="B165" s="347"/>
      <c r="C165" s="347"/>
    </row>
    <row r="166" spans="2:3">
      <c r="B166" s="347"/>
      <c r="C166" s="347"/>
    </row>
    <row r="167" spans="2:3">
      <c r="B167" s="347"/>
      <c r="C167" s="347"/>
    </row>
    <row r="168" spans="2:3">
      <c r="B168" s="347"/>
      <c r="C168" s="347"/>
    </row>
    <row r="169" spans="2:3">
      <c r="B169" s="347"/>
      <c r="C169" s="347"/>
    </row>
    <row r="170" spans="2:3">
      <c r="B170" s="347"/>
      <c r="C170" s="347"/>
    </row>
    <row r="171" spans="2:3">
      <c r="B171" s="347"/>
      <c r="C171" s="347"/>
    </row>
    <row r="172" spans="2:3">
      <c r="B172" s="347"/>
      <c r="C172" s="347"/>
    </row>
    <row r="173" spans="2:3">
      <c r="B173" s="347"/>
      <c r="C173" s="347"/>
    </row>
    <row r="174" spans="2:3">
      <c r="B174" s="347"/>
      <c r="C174" s="347"/>
    </row>
    <row r="175" spans="2:3">
      <c r="B175" s="347"/>
      <c r="C175" s="347"/>
    </row>
    <row r="176" spans="2:3">
      <c r="B176" s="347"/>
      <c r="C176" s="347"/>
    </row>
    <row r="177" spans="2:3">
      <c r="B177" s="347"/>
      <c r="C177" s="347"/>
    </row>
    <row r="178" spans="2:3">
      <c r="B178" s="347"/>
      <c r="C178" s="347"/>
    </row>
    <row r="179" spans="2:3">
      <c r="B179" s="347"/>
      <c r="C179" s="347"/>
    </row>
    <row r="180" spans="2:3">
      <c r="B180" s="347"/>
      <c r="C180" s="347"/>
    </row>
    <row r="181" spans="2:3">
      <c r="B181" s="347"/>
      <c r="C181" s="347"/>
    </row>
    <row r="182" spans="2:3">
      <c r="B182" s="347"/>
      <c r="C182" s="347"/>
    </row>
    <row r="183" spans="2:3">
      <c r="B183" s="347"/>
      <c r="C183" s="347"/>
    </row>
    <row r="184" spans="2:3">
      <c r="B184" s="347"/>
      <c r="C184" s="347"/>
    </row>
    <row r="185" spans="2:3">
      <c r="B185" s="347"/>
      <c r="C185" s="347"/>
    </row>
    <row r="186" spans="2:3">
      <c r="B186" s="347"/>
      <c r="C186" s="347"/>
    </row>
    <row r="187" spans="2:3">
      <c r="B187" s="347"/>
      <c r="C187" s="347"/>
    </row>
    <row r="188" spans="2:3">
      <c r="B188" s="347"/>
      <c r="C188" s="347"/>
    </row>
    <row r="189" spans="2:3">
      <c r="B189" s="347"/>
      <c r="C189" s="347"/>
    </row>
    <row r="190" spans="2:3">
      <c r="B190" s="347"/>
      <c r="C190" s="347"/>
    </row>
    <row r="191" spans="2:3">
      <c r="B191" s="347"/>
      <c r="C191" s="347"/>
    </row>
    <row r="192" spans="2:3">
      <c r="B192" s="347"/>
      <c r="C192" s="347"/>
    </row>
    <row r="193" spans="2:3">
      <c r="B193" s="347"/>
      <c r="C193" s="347"/>
    </row>
    <row r="194" spans="2:3">
      <c r="B194" s="347"/>
      <c r="C194" s="347"/>
    </row>
    <row r="195" spans="2:3">
      <c r="B195" s="347"/>
      <c r="C195" s="347"/>
    </row>
    <row r="196" spans="2:3">
      <c r="B196" s="347"/>
      <c r="C196" s="347"/>
    </row>
    <row r="197" spans="2:3">
      <c r="B197" s="347"/>
      <c r="C197" s="347"/>
    </row>
    <row r="198" spans="2:3">
      <c r="B198" s="347"/>
      <c r="C198" s="347"/>
    </row>
    <row r="199" spans="2:3">
      <c r="B199" s="347"/>
      <c r="C199" s="347"/>
    </row>
    <row r="200" spans="2:3">
      <c r="B200" s="347"/>
      <c r="C200" s="347"/>
    </row>
    <row r="201" spans="2:3">
      <c r="B201" s="347"/>
      <c r="C201" s="347"/>
    </row>
    <row r="202" spans="2:3">
      <c r="B202" s="347"/>
      <c r="C202" s="347"/>
    </row>
    <row r="203" spans="2:3">
      <c r="B203" s="347"/>
      <c r="C203" s="347"/>
    </row>
    <row r="204" spans="2:3">
      <c r="B204" s="347"/>
      <c r="C204" s="347"/>
    </row>
    <row r="205" spans="2:3">
      <c r="B205" s="347"/>
      <c r="C205" s="347"/>
    </row>
    <row r="206" spans="2:3">
      <c r="B206" s="347"/>
      <c r="C206" s="347"/>
    </row>
    <row r="207" spans="2:3">
      <c r="B207" s="347"/>
      <c r="C207" s="347"/>
    </row>
    <row r="208" spans="2:3">
      <c r="B208" s="347"/>
      <c r="C208" s="347"/>
    </row>
    <row r="209" spans="2:3">
      <c r="B209" s="347"/>
      <c r="C209" s="347"/>
    </row>
    <row r="210" spans="2:3">
      <c r="B210" s="347"/>
      <c r="C210" s="347"/>
    </row>
    <row r="211" spans="2:3">
      <c r="B211" s="347"/>
      <c r="C211" s="347"/>
    </row>
    <row r="212" spans="2:3">
      <c r="B212" s="347"/>
      <c r="C212" s="347"/>
    </row>
    <row r="213" spans="2:3">
      <c r="B213" s="347"/>
      <c r="C213" s="347"/>
    </row>
    <row r="214" spans="2:3">
      <c r="B214" s="347"/>
      <c r="C214" s="347"/>
    </row>
    <row r="215" spans="2:3">
      <c r="B215" s="347"/>
      <c r="C215" s="347"/>
    </row>
    <row r="216" spans="2:3">
      <c r="B216" s="347"/>
      <c r="C216" s="347"/>
    </row>
    <row r="217" spans="2:3">
      <c r="B217" s="347"/>
      <c r="C217" s="347"/>
    </row>
    <row r="218" spans="2:3">
      <c r="B218" s="347"/>
      <c r="C218" s="347"/>
    </row>
    <row r="219" spans="2:3">
      <c r="B219" s="347"/>
      <c r="C219" s="347"/>
    </row>
    <row r="220" spans="2:3">
      <c r="B220" s="347"/>
      <c r="C220" s="347"/>
    </row>
    <row r="221" spans="2:3">
      <c r="B221" s="347"/>
      <c r="C221" s="347"/>
    </row>
    <row r="222" spans="2:3">
      <c r="B222" s="347"/>
      <c r="C222" s="347"/>
    </row>
    <row r="223" spans="2:3">
      <c r="B223" s="347"/>
      <c r="C223" s="347"/>
    </row>
    <row r="224" spans="2:3">
      <c r="B224" s="347"/>
      <c r="C224" s="347"/>
    </row>
    <row r="225" spans="2:3">
      <c r="B225" s="347"/>
      <c r="C225" s="347"/>
    </row>
    <row r="226" spans="2:3">
      <c r="B226" s="347"/>
      <c r="C226" s="347"/>
    </row>
    <row r="227" spans="2:3">
      <c r="B227" s="347"/>
      <c r="C227" s="347"/>
    </row>
    <row r="228" spans="2:3">
      <c r="B228" s="347"/>
      <c r="C228" s="347"/>
    </row>
    <row r="229" spans="2:3">
      <c r="B229" s="347"/>
      <c r="C229" s="347"/>
    </row>
    <row r="230" spans="2:3">
      <c r="B230" s="347"/>
      <c r="C230" s="347"/>
    </row>
    <row r="231" spans="2:3">
      <c r="B231" s="347"/>
      <c r="C231" s="347"/>
    </row>
    <row r="232" spans="2:3">
      <c r="B232" s="347"/>
      <c r="C232" s="347"/>
    </row>
    <row r="233" spans="2:3">
      <c r="B233" s="347"/>
      <c r="C233" s="347"/>
    </row>
    <row r="234" spans="2:3">
      <c r="B234" s="347"/>
      <c r="C234" s="347"/>
    </row>
    <row r="235" spans="2:3">
      <c r="B235" s="347"/>
      <c r="C235" s="347"/>
    </row>
    <row r="236" spans="2:3">
      <c r="B236" s="347"/>
      <c r="C236" s="347"/>
    </row>
    <row r="237" spans="2:3">
      <c r="B237" s="347"/>
      <c r="C237" s="347"/>
    </row>
    <row r="238" spans="2:3">
      <c r="B238" s="347"/>
      <c r="C238" s="347"/>
    </row>
    <row r="239" spans="2:3">
      <c r="B239" s="347"/>
      <c r="C239" s="347"/>
    </row>
    <row r="240" spans="2:3">
      <c r="B240" s="347"/>
      <c r="C240" s="347"/>
    </row>
    <row r="241" spans="2:3">
      <c r="B241" s="347"/>
      <c r="C241" s="347"/>
    </row>
    <row r="242" spans="2:3">
      <c r="B242" s="347"/>
      <c r="C242" s="347"/>
    </row>
    <row r="243" spans="2:3">
      <c r="B243" s="347"/>
      <c r="C243" s="347"/>
    </row>
    <row r="244" spans="2:3">
      <c r="B244" s="347"/>
      <c r="C244" s="347"/>
    </row>
    <row r="245" spans="2:3">
      <c r="B245" s="347"/>
      <c r="C245" s="347"/>
    </row>
    <row r="246" spans="2:3">
      <c r="B246" s="347"/>
      <c r="C246" s="347"/>
    </row>
    <row r="247" spans="2:3">
      <c r="B247" s="347"/>
      <c r="C247" s="347"/>
    </row>
    <row r="248" spans="2:3">
      <c r="B248" s="347"/>
      <c r="C248" s="347"/>
    </row>
    <row r="249" spans="2:3">
      <c r="B249" s="347"/>
      <c r="C249" s="347"/>
    </row>
    <row r="250" spans="2:3">
      <c r="B250" s="347"/>
      <c r="C250" s="347"/>
    </row>
    <row r="251" spans="2:3">
      <c r="B251" s="347"/>
      <c r="C251" s="347"/>
    </row>
    <row r="252" spans="2:3">
      <c r="B252" s="347"/>
      <c r="C252" s="347"/>
    </row>
    <row r="253" spans="2:3">
      <c r="B253" s="347"/>
      <c r="C253" s="347"/>
    </row>
    <row r="254" spans="2:3">
      <c r="B254" s="347"/>
      <c r="C254" s="347"/>
    </row>
    <row r="255" spans="2:3">
      <c r="B255" s="347"/>
      <c r="C255" s="347"/>
    </row>
    <row r="256" spans="2:3">
      <c r="B256" s="347"/>
      <c r="C256" s="347"/>
    </row>
    <row r="257" spans="2:3">
      <c r="B257" s="347"/>
      <c r="C257" s="347"/>
    </row>
    <row r="258" spans="2:3">
      <c r="B258" s="347"/>
      <c r="C258" s="347"/>
    </row>
    <row r="259" spans="2:3">
      <c r="B259" s="347"/>
      <c r="C259" s="347"/>
    </row>
    <row r="260" spans="2:3">
      <c r="B260" s="347"/>
      <c r="C260" s="347"/>
    </row>
    <row r="261" spans="2:3">
      <c r="B261" s="347"/>
      <c r="C261" s="347"/>
    </row>
    <row r="262" spans="2:3">
      <c r="B262" s="347"/>
      <c r="C262" s="347"/>
    </row>
    <row r="263" spans="2:3">
      <c r="B263" s="347"/>
      <c r="C263" s="347"/>
    </row>
    <row r="264" spans="2:3">
      <c r="B264" s="347"/>
      <c r="C264" s="347"/>
    </row>
    <row r="265" spans="2:3">
      <c r="B265" s="347"/>
      <c r="C265" s="347"/>
    </row>
    <row r="266" spans="2:3">
      <c r="B266" s="347"/>
      <c r="C266" s="347"/>
    </row>
    <row r="267" spans="2:3">
      <c r="B267" s="347"/>
      <c r="C267" s="347"/>
    </row>
    <row r="268" spans="2:3">
      <c r="B268" s="347"/>
      <c r="C268" s="347"/>
    </row>
    <row r="269" spans="2:3">
      <c r="B269" s="347"/>
      <c r="C269" s="347"/>
    </row>
    <row r="270" spans="2:3">
      <c r="B270" s="347"/>
      <c r="C270" s="347"/>
    </row>
    <row r="271" spans="2:3">
      <c r="B271" s="347"/>
      <c r="C271" s="347"/>
    </row>
    <row r="272" spans="2:3">
      <c r="B272" s="347"/>
      <c r="C272" s="347"/>
    </row>
    <row r="273" spans="2:3">
      <c r="B273" s="347"/>
      <c r="C273" s="347"/>
    </row>
    <row r="274" spans="2:3">
      <c r="B274" s="347"/>
      <c r="C274" s="347"/>
    </row>
    <row r="275" spans="2:3">
      <c r="B275" s="347"/>
      <c r="C275" s="347"/>
    </row>
    <row r="276" spans="2:3">
      <c r="B276" s="347"/>
      <c r="C276" s="347"/>
    </row>
    <row r="277" spans="2:3">
      <c r="B277" s="347"/>
      <c r="C277" s="347"/>
    </row>
    <row r="278" spans="2:3">
      <c r="B278" s="347"/>
      <c r="C278" s="347"/>
    </row>
    <row r="279" spans="2:3">
      <c r="B279" s="347"/>
      <c r="C279" s="347"/>
    </row>
    <row r="280" spans="2:3">
      <c r="B280" s="347"/>
      <c r="C280" s="347"/>
    </row>
    <row r="281" spans="2:3">
      <c r="B281" s="347"/>
      <c r="C281" s="347"/>
    </row>
    <row r="282" spans="2:3">
      <c r="B282" s="347"/>
      <c r="C282" s="347"/>
    </row>
    <row r="283" spans="2:3">
      <c r="B283" s="347"/>
      <c r="C283" s="347"/>
    </row>
    <row r="284" spans="2:3">
      <c r="B284" s="347"/>
      <c r="C284" s="347"/>
    </row>
    <row r="285" spans="2:3">
      <c r="B285" s="347"/>
      <c r="C285" s="347"/>
    </row>
    <row r="286" spans="2:3">
      <c r="B286" s="347"/>
      <c r="C286" s="347"/>
    </row>
    <row r="287" spans="2:3">
      <c r="B287" s="347"/>
      <c r="C287" s="347"/>
    </row>
    <row r="288" spans="2:3">
      <c r="B288" s="347"/>
      <c r="C288" s="347"/>
    </row>
    <row r="289" spans="2:3">
      <c r="B289" s="347"/>
      <c r="C289" s="347"/>
    </row>
    <row r="290" spans="2:3">
      <c r="B290" s="347"/>
      <c r="C290" s="347"/>
    </row>
    <row r="291" spans="2:3">
      <c r="B291" s="347"/>
      <c r="C291" s="347"/>
    </row>
    <row r="292" spans="2:3">
      <c r="B292" s="347"/>
      <c r="C292" s="347"/>
    </row>
    <row r="293" spans="2:3">
      <c r="B293" s="347"/>
      <c r="C293" s="347"/>
    </row>
    <row r="294" spans="2:3">
      <c r="B294" s="347"/>
      <c r="C294" s="347"/>
    </row>
    <row r="295" spans="2:3">
      <c r="B295" s="347"/>
      <c r="C295" s="347"/>
    </row>
    <row r="296" spans="2:3">
      <c r="B296" s="347"/>
      <c r="C296" s="347"/>
    </row>
    <row r="297" spans="2:3">
      <c r="B297" s="347"/>
      <c r="C297" s="347"/>
    </row>
    <row r="298" spans="2:3">
      <c r="B298" s="347"/>
      <c r="C298" s="347"/>
    </row>
    <row r="299" spans="2:3">
      <c r="B299" s="347"/>
      <c r="C299" s="347"/>
    </row>
    <row r="300" spans="2:3">
      <c r="B300" s="347"/>
      <c r="C300" s="347"/>
    </row>
    <row r="301" spans="2:3">
      <c r="B301" s="347"/>
      <c r="C301" s="347"/>
    </row>
    <row r="302" spans="2:3">
      <c r="B302" s="347"/>
      <c r="C302" s="347"/>
    </row>
    <row r="303" spans="2:3">
      <c r="B303" s="347"/>
      <c r="C303" s="347"/>
    </row>
    <row r="304" spans="2:3">
      <c r="B304" s="347"/>
      <c r="C304" s="347"/>
    </row>
    <row r="305" spans="2:3">
      <c r="B305" s="347"/>
      <c r="C305" s="347"/>
    </row>
    <row r="306" spans="2:3">
      <c r="B306" s="347"/>
      <c r="C306" s="347"/>
    </row>
    <row r="307" spans="2:3">
      <c r="B307" s="347"/>
      <c r="C307" s="347"/>
    </row>
    <row r="308" spans="2:3">
      <c r="B308" s="347"/>
      <c r="C308" s="347"/>
    </row>
    <row r="309" spans="2:3">
      <c r="B309" s="347"/>
      <c r="C309" s="347"/>
    </row>
    <row r="310" spans="2:3">
      <c r="B310" s="347"/>
      <c r="C310" s="347"/>
    </row>
    <row r="311" spans="2:3">
      <c r="B311" s="347"/>
      <c r="C311" s="347"/>
    </row>
    <row r="312" spans="2:3">
      <c r="B312" s="347"/>
      <c r="C312" s="347"/>
    </row>
    <row r="313" spans="2:3">
      <c r="B313" s="347"/>
      <c r="C313" s="347"/>
    </row>
    <row r="314" spans="2:3">
      <c r="B314" s="347"/>
      <c r="C314" s="347"/>
    </row>
    <row r="315" spans="2:3">
      <c r="B315" s="347"/>
      <c r="C315" s="347"/>
    </row>
    <row r="316" spans="2:3">
      <c r="B316" s="347"/>
      <c r="C316" s="347"/>
    </row>
    <row r="317" spans="2:3">
      <c r="B317" s="347"/>
      <c r="C317" s="347"/>
    </row>
    <row r="318" spans="2:3">
      <c r="B318" s="347"/>
      <c r="C318" s="347"/>
    </row>
    <row r="319" spans="2:3">
      <c r="B319" s="347"/>
      <c r="C319" s="347"/>
    </row>
    <row r="320" spans="2:3">
      <c r="B320" s="347"/>
      <c r="C320" s="347"/>
    </row>
    <row r="321" spans="2:3">
      <c r="B321" s="347"/>
      <c r="C321" s="347"/>
    </row>
    <row r="322" spans="2:3">
      <c r="B322" s="347"/>
      <c r="C322" s="347"/>
    </row>
    <row r="323" spans="2:3">
      <c r="B323" s="347"/>
      <c r="C323" s="347"/>
    </row>
    <row r="324" spans="2:3">
      <c r="B324" s="347"/>
      <c r="C324" s="347"/>
    </row>
    <row r="325" spans="2:3">
      <c r="B325" s="347"/>
      <c r="C325" s="347"/>
    </row>
    <row r="326" spans="2:3">
      <c r="B326" s="347"/>
      <c r="C326" s="347"/>
    </row>
    <row r="327" spans="2:3">
      <c r="B327" s="347"/>
      <c r="C327" s="347"/>
    </row>
    <row r="328" spans="2:3">
      <c r="B328" s="347"/>
      <c r="C328" s="347"/>
    </row>
    <row r="329" spans="2:3">
      <c r="B329" s="347"/>
      <c r="C329" s="347"/>
    </row>
    <row r="330" spans="2:3">
      <c r="B330" s="347"/>
      <c r="C330" s="347"/>
    </row>
    <row r="331" spans="2:3">
      <c r="B331" s="347"/>
      <c r="C331" s="347"/>
    </row>
    <row r="332" spans="2:3">
      <c r="B332" s="347"/>
      <c r="C332" s="347"/>
    </row>
    <row r="333" spans="2:3">
      <c r="B333" s="347"/>
      <c r="C333" s="347"/>
    </row>
    <row r="334" spans="2:3">
      <c r="B334" s="347"/>
      <c r="C334" s="347"/>
    </row>
    <row r="335" spans="2:3">
      <c r="B335" s="347"/>
      <c r="C335" s="347"/>
    </row>
    <row r="336" spans="2:3">
      <c r="B336" s="347"/>
      <c r="C336" s="347"/>
    </row>
    <row r="337" spans="2:3">
      <c r="B337" s="347"/>
      <c r="C337" s="347"/>
    </row>
    <row r="338" spans="2:3">
      <c r="B338" s="347"/>
      <c r="C338" s="347"/>
    </row>
    <row r="339" spans="2:3">
      <c r="B339" s="347"/>
      <c r="C339" s="347"/>
    </row>
    <row r="340" spans="2:3">
      <c r="B340" s="347"/>
      <c r="C340" s="347"/>
    </row>
    <row r="341" spans="2:3">
      <c r="B341" s="347"/>
      <c r="C341" s="347"/>
    </row>
    <row r="342" spans="2:3">
      <c r="B342" s="347"/>
      <c r="C342" s="347"/>
    </row>
    <row r="343" spans="2:3">
      <c r="B343" s="347"/>
      <c r="C343" s="347"/>
    </row>
    <row r="344" spans="2:3">
      <c r="B344" s="347"/>
      <c r="C344" s="347"/>
    </row>
    <row r="345" spans="2:3">
      <c r="B345" s="347"/>
      <c r="C345" s="347"/>
    </row>
    <row r="346" spans="2:3">
      <c r="B346" s="347"/>
      <c r="C346" s="347"/>
    </row>
    <row r="347" spans="2:3">
      <c r="B347" s="347"/>
      <c r="C347" s="347"/>
    </row>
    <row r="348" spans="2:3">
      <c r="B348" s="347"/>
      <c r="C348" s="347"/>
    </row>
    <row r="349" spans="2:3">
      <c r="B349" s="347"/>
      <c r="C349" s="347"/>
    </row>
    <row r="350" spans="2:3">
      <c r="B350" s="347"/>
      <c r="C350" s="347"/>
    </row>
    <row r="351" spans="2:3">
      <c r="B351" s="347"/>
      <c r="C351" s="347"/>
    </row>
    <row r="352" spans="2:3">
      <c r="B352" s="347"/>
      <c r="C352" s="347"/>
    </row>
    <row r="353" spans="2:3">
      <c r="B353" s="347"/>
      <c r="C353" s="347"/>
    </row>
    <row r="354" spans="2:3">
      <c r="B354" s="347"/>
      <c r="C354" s="347"/>
    </row>
    <row r="355" spans="2:3">
      <c r="B355" s="347"/>
      <c r="C355" s="347"/>
    </row>
    <row r="356" spans="2:3">
      <c r="B356" s="347"/>
      <c r="C356" s="347"/>
    </row>
    <row r="357" spans="2:3">
      <c r="B357" s="347"/>
      <c r="C357" s="347"/>
    </row>
    <row r="358" spans="2:3">
      <c r="B358" s="347"/>
      <c r="C358" s="347"/>
    </row>
    <row r="359" spans="2:3">
      <c r="B359" s="347"/>
      <c r="C359" s="347"/>
    </row>
    <row r="360" spans="2:3">
      <c r="B360" s="347"/>
      <c r="C360" s="347"/>
    </row>
    <row r="361" spans="2:3">
      <c r="B361" s="347"/>
      <c r="C361" s="347"/>
    </row>
    <row r="362" spans="2:3">
      <c r="B362" s="347"/>
      <c r="C362" s="347"/>
    </row>
    <row r="363" spans="2:3">
      <c r="B363" s="347"/>
      <c r="C363" s="347"/>
    </row>
    <row r="364" spans="2:3">
      <c r="B364" s="347"/>
      <c r="C364" s="347"/>
    </row>
    <row r="365" spans="2:3">
      <c r="B365" s="347"/>
      <c r="C365" s="347"/>
    </row>
    <row r="366" spans="2:3">
      <c r="B366" s="347"/>
      <c r="C366" s="347"/>
    </row>
    <row r="367" spans="2:3">
      <c r="B367" s="347"/>
      <c r="C367" s="347"/>
    </row>
    <row r="368" spans="2:3">
      <c r="B368" s="347"/>
      <c r="C368" s="347"/>
    </row>
    <row r="369" spans="2:3">
      <c r="B369" s="347"/>
      <c r="C369" s="347"/>
    </row>
    <row r="370" spans="2:3">
      <c r="B370" s="347"/>
      <c r="C370" s="347"/>
    </row>
    <row r="371" spans="2:3">
      <c r="B371" s="347"/>
      <c r="C371" s="347"/>
    </row>
    <row r="372" spans="2:3">
      <c r="B372" s="347"/>
      <c r="C372" s="347"/>
    </row>
    <row r="373" spans="2:3">
      <c r="B373" s="347"/>
      <c r="C373" s="347"/>
    </row>
    <row r="374" spans="2:3">
      <c r="B374" s="347"/>
      <c r="C374" s="347"/>
    </row>
    <row r="375" spans="2:3">
      <c r="B375" s="347"/>
      <c r="C375" s="347"/>
    </row>
    <row r="376" spans="2:3">
      <c r="B376" s="347"/>
      <c r="C376" s="347"/>
    </row>
    <row r="377" spans="2:3">
      <c r="B377" s="347"/>
      <c r="C377" s="347"/>
    </row>
    <row r="378" spans="2:3">
      <c r="B378" s="347"/>
      <c r="C378" s="347"/>
    </row>
    <row r="379" spans="2:3">
      <c r="B379" s="347"/>
      <c r="C379" s="347"/>
    </row>
    <row r="380" spans="2:3">
      <c r="B380" s="347"/>
      <c r="C380" s="347"/>
    </row>
    <row r="381" spans="2:3">
      <c r="B381" s="347"/>
      <c r="C381" s="347"/>
    </row>
    <row r="382" spans="2:3">
      <c r="B382" s="347"/>
      <c r="C382" s="347"/>
    </row>
    <row r="383" spans="2:3">
      <c r="B383" s="347"/>
      <c r="C383" s="347"/>
    </row>
    <row r="384" spans="2:3">
      <c r="B384" s="347"/>
      <c r="C384" s="347"/>
    </row>
    <row r="385" spans="2:3">
      <c r="B385" s="347"/>
      <c r="C385" s="347"/>
    </row>
    <row r="386" spans="2:3">
      <c r="B386" s="347"/>
      <c r="C386" s="347"/>
    </row>
    <row r="387" spans="2:3">
      <c r="B387" s="347"/>
      <c r="C387" s="347"/>
    </row>
    <row r="388" spans="2:3">
      <c r="B388" s="347"/>
      <c r="C388" s="347"/>
    </row>
    <row r="389" spans="2:3">
      <c r="B389" s="347"/>
      <c r="C389" s="347"/>
    </row>
    <row r="390" spans="2:3">
      <c r="B390" s="347"/>
      <c r="C390" s="347"/>
    </row>
    <row r="391" spans="2:3">
      <c r="B391" s="347"/>
      <c r="C391" s="347"/>
    </row>
    <row r="392" spans="2:3">
      <c r="B392" s="347"/>
      <c r="C392" s="347"/>
    </row>
    <row r="393" spans="2:3">
      <c r="B393" s="347"/>
      <c r="C393" s="347"/>
    </row>
    <row r="394" spans="2:3">
      <c r="B394" s="347"/>
      <c r="C394" s="347"/>
    </row>
    <row r="395" spans="2:3">
      <c r="B395" s="347"/>
      <c r="C395" s="347"/>
    </row>
    <row r="396" spans="2:3">
      <c r="B396" s="347"/>
      <c r="C396" s="347"/>
    </row>
    <row r="397" spans="2:3">
      <c r="B397" s="347"/>
      <c r="C397" s="347"/>
    </row>
    <row r="398" spans="2:3">
      <c r="B398" s="347"/>
      <c r="C398" s="347"/>
    </row>
    <row r="399" spans="2:3">
      <c r="B399" s="347"/>
      <c r="C399" s="347"/>
    </row>
    <row r="400" spans="2:3">
      <c r="B400" s="347"/>
      <c r="C400" s="347"/>
    </row>
    <row r="401" spans="2:3">
      <c r="B401" s="347"/>
      <c r="C401" s="347"/>
    </row>
    <row r="402" spans="2:3">
      <c r="B402" s="347"/>
      <c r="C402" s="347"/>
    </row>
    <row r="403" spans="2:3">
      <c r="B403" s="347"/>
      <c r="C403" s="347"/>
    </row>
    <row r="404" spans="2:3">
      <c r="B404" s="347"/>
      <c r="C404" s="347"/>
    </row>
    <row r="405" spans="2:3">
      <c r="B405" s="347"/>
      <c r="C405" s="347"/>
    </row>
    <row r="406" spans="2:3">
      <c r="B406" s="347"/>
      <c r="C406" s="347"/>
    </row>
    <row r="407" spans="2:3">
      <c r="B407" s="347"/>
      <c r="C407" s="347"/>
    </row>
    <row r="408" spans="2:3">
      <c r="B408" s="347"/>
      <c r="C408" s="347"/>
    </row>
    <row r="409" spans="2:3">
      <c r="B409" s="347"/>
      <c r="C409" s="347"/>
    </row>
    <row r="410" spans="2:3">
      <c r="B410" s="347"/>
      <c r="C410" s="347"/>
    </row>
    <row r="411" spans="2:3">
      <c r="B411" s="347"/>
      <c r="C411" s="347"/>
    </row>
    <row r="412" spans="2:3">
      <c r="B412" s="347"/>
      <c r="C412" s="347"/>
    </row>
    <row r="413" spans="2:3">
      <c r="B413" s="347"/>
      <c r="C413" s="347"/>
    </row>
    <row r="414" spans="2:3">
      <c r="B414" s="347"/>
      <c r="C414" s="347"/>
    </row>
    <row r="415" spans="2:3">
      <c r="B415" s="347"/>
      <c r="C415" s="347"/>
    </row>
    <row r="416" spans="2:3">
      <c r="B416" s="347"/>
      <c r="C416" s="347"/>
    </row>
    <row r="417" spans="2:3">
      <c r="B417" s="347"/>
      <c r="C417" s="347"/>
    </row>
    <row r="418" spans="2:3">
      <c r="B418" s="347"/>
      <c r="C418" s="347"/>
    </row>
    <row r="419" spans="2:3">
      <c r="B419" s="347"/>
      <c r="C419" s="347"/>
    </row>
    <row r="420" spans="2:3">
      <c r="B420" s="347"/>
      <c r="C420" s="347"/>
    </row>
    <row r="421" spans="2:3">
      <c r="B421" s="347"/>
      <c r="C421" s="347"/>
    </row>
    <row r="422" spans="2:3">
      <c r="B422" s="347"/>
      <c r="C422" s="347"/>
    </row>
    <row r="423" spans="2:3">
      <c r="B423" s="347"/>
      <c r="C423" s="347"/>
    </row>
    <row r="424" spans="2:3">
      <c r="B424" s="347"/>
      <c r="C424" s="347"/>
    </row>
    <row r="425" spans="2:3">
      <c r="B425" s="347"/>
      <c r="C425" s="347"/>
    </row>
    <row r="426" spans="2:3">
      <c r="B426" s="347"/>
      <c r="C426" s="347"/>
    </row>
    <row r="427" spans="2:3">
      <c r="B427" s="347"/>
      <c r="C427" s="347"/>
    </row>
    <row r="428" spans="2:3">
      <c r="B428" s="347"/>
      <c r="C428" s="347"/>
    </row>
    <row r="429" spans="2:3">
      <c r="B429" s="347"/>
      <c r="C429" s="347"/>
    </row>
    <row r="430" spans="2:3">
      <c r="B430" s="347"/>
      <c r="C430" s="347"/>
    </row>
    <row r="431" spans="2:3">
      <c r="B431" s="347"/>
      <c r="C431" s="347"/>
    </row>
    <row r="432" spans="2:3">
      <c r="B432" s="347"/>
      <c r="C432" s="347"/>
    </row>
    <row r="433" spans="2:3">
      <c r="B433" s="347"/>
      <c r="C433" s="347"/>
    </row>
    <row r="434" spans="2:3">
      <c r="B434" s="347"/>
      <c r="C434" s="347"/>
    </row>
    <row r="435" spans="2:3">
      <c r="B435" s="347"/>
      <c r="C435" s="347"/>
    </row>
    <row r="436" spans="2:3">
      <c r="B436" s="347"/>
      <c r="C436" s="347"/>
    </row>
    <row r="437" spans="2:3">
      <c r="B437" s="347"/>
      <c r="C437" s="347"/>
    </row>
    <row r="438" spans="2:3">
      <c r="B438" s="347"/>
      <c r="C438" s="347"/>
    </row>
    <row r="439" spans="2:3">
      <c r="B439" s="347"/>
      <c r="C439" s="347"/>
    </row>
    <row r="440" spans="2:3">
      <c r="B440" s="347"/>
      <c r="C440" s="347"/>
    </row>
    <row r="441" spans="2:3">
      <c r="B441" s="347"/>
      <c r="C441" s="347"/>
    </row>
    <row r="442" spans="2:3">
      <c r="B442" s="347"/>
      <c r="C442" s="347"/>
    </row>
    <row r="443" spans="2:3">
      <c r="B443" s="347"/>
      <c r="C443" s="347"/>
    </row>
    <row r="444" spans="2:3">
      <c r="B444" s="347"/>
      <c r="C444" s="347"/>
    </row>
    <row r="445" spans="2:3">
      <c r="B445" s="347"/>
      <c r="C445" s="347"/>
    </row>
    <row r="446" spans="2:3">
      <c r="B446" s="347"/>
      <c r="C446" s="347"/>
    </row>
    <row r="447" spans="2:3">
      <c r="B447" s="347"/>
      <c r="C447" s="347"/>
    </row>
    <row r="448" spans="2:3">
      <c r="B448" s="347"/>
      <c r="C448" s="347"/>
    </row>
    <row r="449" spans="2:3">
      <c r="B449" s="347"/>
      <c r="C449" s="347"/>
    </row>
    <row r="450" spans="2:3">
      <c r="B450" s="347"/>
      <c r="C450" s="347"/>
    </row>
    <row r="451" spans="2:3">
      <c r="B451" s="347"/>
      <c r="C451" s="347"/>
    </row>
    <row r="452" spans="2:3">
      <c r="B452" s="347"/>
      <c r="C452" s="347"/>
    </row>
    <row r="453" spans="2:3">
      <c r="B453" s="347"/>
      <c r="C453" s="347"/>
    </row>
    <row r="454" spans="2:3">
      <c r="B454" s="347"/>
      <c r="C454" s="347"/>
    </row>
    <row r="455" spans="2:3">
      <c r="B455" s="347"/>
      <c r="C455" s="347"/>
    </row>
    <row r="456" spans="2:3">
      <c r="B456" s="347"/>
      <c r="C456" s="347"/>
    </row>
    <row r="457" spans="2:3">
      <c r="B457" s="347"/>
      <c r="C457" s="347"/>
    </row>
    <row r="458" spans="2:3">
      <c r="B458" s="347"/>
      <c r="C458" s="347"/>
    </row>
    <row r="459" spans="2:3">
      <c r="B459" s="347"/>
      <c r="C459" s="347"/>
    </row>
    <row r="460" spans="2:3">
      <c r="B460" s="347"/>
      <c r="C460" s="347"/>
    </row>
    <row r="461" spans="2:3">
      <c r="B461" s="347"/>
      <c r="C461" s="347"/>
    </row>
    <row r="462" spans="2:3">
      <c r="B462" s="347"/>
      <c r="C462" s="347"/>
    </row>
    <row r="463" spans="2:3">
      <c r="B463" s="347"/>
      <c r="C463" s="347"/>
    </row>
    <row r="464" spans="2:3">
      <c r="B464" s="347"/>
      <c r="C464" s="347"/>
    </row>
    <row r="465" spans="2:3">
      <c r="B465" s="347"/>
      <c r="C465" s="347"/>
    </row>
    <row r="466" spans="2:3">
      <c r="B466" s="347"/>
      <c r="C466" s="347"/>
    </row>
    <row r="467" spans="2:3">
      <c r="B467" s="347"/>
      <c r="C467" s="347"/>
    </row>
    <row r="468" spans="2:3">
      <c r="B468" s="347"/>
      <c r="C468" s="347"/>
    </row>
    <row r="469" spans="2:3">
      <c r="B469" s="347"/>
      <c r="C469" s="347"/>
    </row>
    <row r="470" spans="2:3">
      <c r="B470" s="347"/>
      <c r="C470" s="347"/>
    </row>
    <row r="471" spans="2:3">
      <c r="B471" s="347"/>
      <c r="C471" s="347"/>
    </row>
    <row r="472" spans="2:3">
      <c r="B472" s="347"/>
      <c r="C472" s="347"/>
    </row>
    <row r="473" spans="2:3">
      <c r="B473" s="347"/>
      <c r="C473" s="347"/>
    </row>
    <row r="474" spans="2:3">
      <c r="B474" s="347"/>
      <c r="C474" s="347"/>
    </row>
    <row r="475" spans="2:3">
      <c r="B475" s="347"/>
      <c r="C475" s="347"/>
    </row>
    <row r="476" spans="2:3">
      <c r="B476" s="347"/>
      <c r="C476" s="347"/>
    </row>
    <row r="477" spans="2:3">
      <c r="B477" s="347"/>
      <c r="C477" s="347"/>
    </row>
    <row r="478" spans="2:3">
      <c r="B478" s="347"/>
      <c r="C478" s="347"/>
    </row>
    <row r="479" spans="2:3">
      <c r="B479" s="347"/>
      <c r="C479" s="347"/>
    </row>
    <row r="480" spans="2:3">
      <c r="B480" s="347"/>
      <c r="C480" s="347"/>
    </row>
    <row r="481" spans="2:3">
      <c r="B481" s="347"/>
      <c r="C481" s="347"/>
    </row>
    <row r="482" spans="2:3">
      <c r="B482" s="347"/>
      <c r="C482" s="347"/>
    </row>
    <row r="483" spans="2:3">
      <c r="B483" s="347"/>
      <c r="C483" s="347"/>
    </row>
    <row r="484" spans="2:3">
      <c r="B484" s="347"/>
      <c r="C484" s="347"/>
    </row>
    <row r="485" spans="2:3">
      <c r="B485" s="347"/>
      <c r="C485" s="347"/>
    </row>
    <row r="486" spans="2:3">
      <c r="B486" s="347"/>
      <c r="C486" s="347"/>
    </row>
    <row r="487" spans="2:3">
      <c r="B487" s="347"/>
      <c r="C487" s="347"/>
    </row>
    <row r="488" spans="2:3">
      <c r="B488" s="347"/>
      <c r="C488" s="347"/>
    </row>
    <row r="489" spans="2:3">
      <c r="B489" s="347"/>
      <c r="C489" s="347"/>
    </row>
    <row r="490" spans="2:3">
      <c r="B490" s="347"/>
      <c r="C490" s="347"/>
    </row>
    <row r="491" spans="2:3">
      <c r="B491" s="347"/>
      <c r="C491" s="347"/>
    </row>
    <row r="492" spans="2:3">
      <c r="B492" s="347"/>
      <c r="C492" s="347"/>
    </row>
    <row r="493" spans="2:3">
      <c r="B493" s="347"/>
      <c r="C493" s="347"/>
    </row>
    <row r="494" spans="2:3">
      <c r="B494" s="347"/>
      <c r="C494" s="347"/>
    </row>
    <row r="495" spans="2:3">
      <c r="B495" s="347"/>
      <c r="C495" s="347"/>
    </row>
    <row r="496" spans="2:3">
      <c r="B496" s="347"/>
      <c r="C496" s="347"/>
    </row>
    <row r="497" spans="2:3">
      <c r="B497" s="347"/>
      <c r="C497" s="347"/>
    </row>
    <row r="498" spans="2:3">
      <c r="B498" s="347"/>
      <c r="C498" s="347"/>
    </row>
    <row r="499" spans="2:3">
      <c r="B499" s="347"/>
      <c r="C499" s="347"/>
    </row>
    <row r="500" spans="2:3">
      <c r="B500" s="347"/>
      <c r="C500" s="347"/>
    </row>
    <row r="501" spans="2:3">
      <c r="B501" s="347"/>
      <c r="C501" s="347"/>
    </row>
    <row r="502" spans="2:3">
      <c r="B502" s="347"/>
      <c r="C502" s="347"/>
    </row>
    <row r="503" spans="2:3">
      <c r="B503" s="347"/>
      <c r="C503" s="347"/>
    </row>
    <row r="504" spans="2:3">
      <c r="B504" s="347"/>
      <c r="C504" s="347"/>
    </row>
    <row r="505" spans="2:3">
      <c r="B505" s="347"/>
      <c r="C505" s="347"/>
    </row>
    <row r="506" spans="2:3">
      <c r="B506" s="347"/>
      <c r="C506" s="347"/>
    </row>
    <row r="507" spans="2:3">
      <c r="B507" s="347"/>
      <c r="C507" s="347"/>
    </row>
    <row r="508" spans="2:3">
      <c r="B508" s="347"/>
      <c r="C508" s="347"/>
    </row>
    <row r="509" spans="2:3">
      <c r="B509" s="347"/>
      <c r="C509" s="347"/>
    </row>
    <row r="510" spans="2:3">
      <c r="B510" s="347"/>
      <c r="C510" s="347"/>
    </row>
    <row r="511" spans="2:3">
      <c r="B511" s="347"/>
      <c r="C511" s="347"/>
    </row>
    <row r="512" spans="2:3">
      <c r="B512" s="347"/>
      <c r="C512" s="347"/>
    </row>
    <row r="513" spans="2:3">
      <c r="B513" s="347"/>
      <c r="C513" s="347"/>
    </row>
    <row r="514" spans="2:3">
      <c r="B514" s="347"/>
      <c r="C514" s="347"/>
    </row>
    <row r="515" spans="2:3">
      <c r="B515" s="347"/>
      <c r="C515" s="347"/>
    </row>
    <row r="516" spans="2:3">
      <c r="B516" s="347"/>
      <c r="C516" s="347"/>
    </row>
    <row r="517" spans="2:3">
      <c r="B517" s="347"/>
      <c r="C517" s="347"/>
    </row>
    <row r="518" spans="2:3">
      <c r="B518" s="347"/>
      <c r="C518" s="347"/>
    </row>
    <row r="519" spans="2:3">
      <c r="B519" s="347"/>
      <c r="C519" s="347"/>
    </row>
    <row r="520" spans="2:3">
      <c r="B520" s="347"/>
      <c r="C520" s="347"/>
    </row>
    <row r="521" spans="2:3">
      <c r="B521" s="347"/>
      <c r="C521" s="347"/>
    </row>
    <row r="522" spans="2:3">
      <c r="B522" s="347"/>
      <c r="C522" s="347"/>
    </row>
    <row r="523" spans="2:3">
      <c r="B523" s="347"/>
      <c r="C523" s="347"/>
    </row>
    <row r="524" spans="2:3">
      <c r="B524" s="347"/>
      <c r="C524" s="347"/>
    </row>
    <row r="525" spans="2:3">
      <c r="B525" s="347"/>
      <c r="C525" s="347"/>
    </row>
    <row r="526" spans="2:3">
      <c r="B526" s="347"/>
      <c r="C526" s="347"/>
    </row>
    <row r="527" spans="2:3">
      <c r="B527" s="347"/>
      <c r="C527" s="347"/>
    </row>
    <row r="528" spans="2:3">
      <c r="B528" s="347"/>
      <c r="C528" s="347"/>
    </row>
    <row r="529" spans="2:3">
      <c r="B529" s="347"/>
      <c r="C529" s="347"/>
    </row>
    <row r="530" spans="2:3">
      <c r="B530" s="347"/>
      <c r="C530" s="347"/>
    </row>
    <row r="531" spans="2:3">
      <c r="B531" s="347"/>
      <c r="C531" s="347"/>
    </row>
    <row r="532" spans="2:3">
      <c r="B532" s="347"/>
      <c r="C532" s="347"/>
    </row>
    <row r="533" spans="2:3">
      <c r="B533" s="347"/>
      <c r="C533" s="347"/>
    </row>
    <row r="534" spans="2:3">
      <c r="B534" s="347"/>
      <c r="C534" s="347"/>
    </row>
    <row r="535" spans="2:3">
      <c r="B535" s="347"/>
      <c r="C535" s="347"/>
    </row>
    <row r="536" spans="2:3">
      <c r="B536" s="347"/>
      <c r="C536" s="347"/>
    </row>
    <row r="537" spans="2:3">
      <c r="B537" s="347"/>
      <c r="C537" s="347"/>
    </row>
    <row r="538" spans="2:3">
      <c r="B538" s="347"/>
      <c r="C538" s="347"/>
    </row>
    <row r="539" spans="2:3">
      <c r="B539" s="347"/>
      <c r="C539" s="347"/>
    </row>
    <row r="540" spans="2:3">
      <c r="B540" s="347"/>
      <c r="C540" s="347"/>
    </row>
    <row r="541" spans="2:3">
      <c r="B541" s="347"/>
      <c r="C541" s="347"/>
    </row>
    <row r="542" spans="2:3">
      <c r="B542" s="347"/>
      <c r="C542" s="347"/>
    </row>
    <row r="543" spans="2:3">
      <c r="B543" s="347"/>
      <c r="C543" s="347"/>
    </row>
    <row r="544" spans="2:3">
      <c r="B544" s="347"/>
      <c r="C544" s="347"/>
    </row>
    <row r="545" spans="2:3">
      <c r="B545" s="347"/>
      <c r="C545" s="347"/>
    </row>
    <row r="546" spans="2:3">
      <c r="B546" s="347"/>
      <c r="C546" s="347"/>
    </row>
    <row r="547" spans="2:3">
      <c r="B547" s="347"/>
      <c r="C547" s="347"/>
    </row>
    <row r="548" spans="2:3">
      <c r="B548" s="347"/>
      <c r="C548" s="347"/>
    </row>
    <row r="549" spans="2:3">
      <c r="B549" s="347"/>
      <c r="C549" s="347"/>
    </row>
    <row r="550" spans="2:3">
      <c r="B550" s="347"/>
      <c r="C550" s="347"/>
    </row>
    <row r="551" spans="2:3">
      <c r="B551" s="347"/>
      <c r="C551" s="347"/>
    </row>
    <row r="552" spans="2:3">
      <c r="B552" s="347"/>
      <c r="C552" s="347"/>
    </row>
    <row r="553" spans="2:3">
      <c r="B553" s="347"/>
      <c r="C553" s="347"/>
    </row>
    <row r="554" spans="2:3">
      <c r="B554" s="347"/>
      <c r="C554" s="347"/>
    </row>
    <row r="555" spans="2:3">
      <c r="B555" s="347"/>
      <c r="C555" s="347"/>
    </row>
    <row r="556" spans="2:3">
      <c r="B556" s="347"/>
      <c r="C556" s="347"/>
    </row>
    <row r="557" spans="2:3">
      <c r="B557" s="347"/>
      <c r="C557" s="347"/>
    </row>
    <row r="558" spans="2:3">
      <c r="B558" s="347"/>
      <c r="C558" s="347"/>
    </row>
    <row r="559" spans="2:3">
      <c r="B559" s="347"/>
      <c r="C559" s="347"/>
    </row>
    <row r="560" spans="2:3">
      <c r="B560" s="347"/>
      <c r="C560" s="347"/>
    </row>
    <row r="561" spans="2:3">
      <c r="B561" s="347"/>
      <c r="C561" s="347"/>
    </row>
    <row r="562" spans="2:3">
      <c r="B562" s="347"/>
      <c r="C562" s="347"/>
    </row>
    <row r="563" spans="2:3">
      <c r="B563" s="347"/>
      <c r="C563" s="347"/>
    </row>
    <row r="564" spans="2:3">
      <c r="B564" s="347"/>
      <c r="C564" s="347"/>
    </row>
    <row r="565" spans="2:3">
      <c r="B565" s="347"/>
      <c r="C565" s="347"/>
    </row>
    <row r="566" spans="2:3">
      <c r="B566" s="347"/>
      <c r="C566" s="347"/>
    </row>
    <row r="567" spans="2:3">
      <c r="B567" s="347"/>
      <c r="C567" s="347"/>
    </row>
    <row r="568" spans="2:3">
      <c r="B568" s="347"/>
      <c r="C568" s="347"/>
    </row>
    <row r="569" spans="2:3">
      <c r="B569" s="347"/>
      <c r="C569" s="347"/>
    </row>
    <row r="570" spans="2:3">
      <c r="B570" s="347"/>
      <c r="C570" s="347"/>
    </row>
    <row r="571" spans="2:3">
      <c r="B571" s="347"/>
      <c r="C571" s="347"/>
    </row>
    <row r="572" spans="2:3">
      <c r="B572" s="347"/>
      <c r="C572" s="347"/>
    </row>
    <row r="573" spans="2:3">
      <c r="B573" s="347"/>
      <c r="C573" s="347"/>
    </row>
    <row r="574" spans="2:3">
      <c r="B574" s="347"/>
      <c r="C574" s="347"/>
    </row>
    <row r="575" spans="2:3">
      <c r="B575" s="347"/>
      <c r="C575" s="347"/>
    </row>
    <row r="576" spans="2:3">
      <c r="B576" s="347"/>
      <c r="C576" s="347"/>
    </row>
    <row r="577" spans="2:3">
      <c r="B577" s="347"/>
      <c r="C577" s="347"/>
    </row>
    <row r="578" spans="2:3">
      <c r="B578" s="347"/>
      <c r="C578" s="347"/>
    </row>
    <row r="579" spans="2:3">
      <c r="B579" s="347"/>
      <c r="C579" s="347"/>
    </row>
    <row r="580" spans="2:3">
      <c r="B580" s="347"/>
      <c r="C580" s="347"/>
    </row>
    <row r="581" spans="2:3">
      <c r="B581" s="347"/>
      <c r="C581" s="347"/>
    </row>
    <row r="582" spans="2:3">
      <c r="B582" s="347"/>
      <c r="C582" s="347"/>
    </row>
    <row r="583" spans="2:3">
      <c r="B583" s="347"/>
      <c r="C583" s="347"/>
    </row>
    <row r="584" spans="2:3">
      <c r="B584" s="347"/>
      <c r="C584" s="347"/>
    </row>
    <row r="585" spans="2:3">
      <c r="B585" s="347"/>
      <c r="C585" s="347"/>
    </row>
    <row r="586" spans="2:3">
      <c r="B586" s="347"/>
      <c r="C586" s="347"/>
    </row>
    <row r="587" spans="2:3">
      <c r="B587" s="347"/>
      <c r="C587" s="347"/>
    </row>
    <row r="588" spans="2:3">
      <c r="B588" s="347"/>
      <c r="C588" s="347"/>
    </row>
    <row r="589" spans="2:3">
      <c r="B589" s="347"/>
      <c r="C589" s="347"/>
    </row>
    <row r="590" spans="2:3">
      <c r="B590" s="347"/>
      <c r="C590" s="347"/>
    </row>
    <row r="591" spans="2:3">
      <c r="B591" s="347"/>
      <c r="C591" s="347"/>
    </row>
    <row r="592" spans="2:3">
      <c r="B592" s="347"/>
      <c r="C592" s="347"/>
    </row>
    <row r="593" spans="2:3">
      <c r="B593" s="347"/>
      <c r="C593" s="347"/>
    </row>
    <row r="594" spans="2:3">
      <c r="B594" s="347"/>
      <c r="C594" s="347"/>
    </row>
    <row r="595" spans="2:3">
      <c r="B595" s="347"/>
      <c r="C595" s="347"/>
    </row>
    <row r="596" spans="2:3">
      <c r="B596" s="347"/>
      <c r="C596" s="347"/>
    </row>
    <row r="597" spans="2:3">
      <c r="B597" s="347"/>
      <c r="C597" s="347"/>
    </row>
    <row r="598" spans="2:3">
      <c r="B598" s="347"/>
      <c r="C598" s="347"/>
    </row>
    <row r="599" spans="2:3">
      <c r="B599" s="347"/>
      <c r="C599" s="347"/>
    </row>
    <row r="600" spans="2:3">
      <c r="B600" s="347"/>
      <c r="C600" s="347"/>
    </row>
    <row r="601" spans="2:3">
      <c r="B601" s="347"/>
      <c r="C601" s="347"/>
    </row>
    <row r="602" spans="2:3">
      <c r="B602" s="347"/>
      <c r="C602" s="347"/>
    </row>
    <row r="603" spans="2:3">
      <c r="B603" s="347"/>
      <c r="C603" s="347"/>
    </row>
    <row r="604" spans="2:3">
      <c r="B604" s="347"/>
      <c r="C604" s="347"/>
    </row>
    <row r="605" spans="2:3">
      <c r="B605" s="347"/>
      <c r="C605" s="347"/>
    </row>
    <row r="606" spans="2:3">
      <c r="B606" s="347"/>
      <c r="C606" s="347"/>
    </row>
    <row r="607" spans="2:3">
      <c r="B607" s="347"/>
      <c r="C607" s="347"/>
    </row>
    <row r="608" spans="2:3">
      <c r="B608" s="347"/>
      <c r="C608" s="347"/>
    </row>
    <row r="609" spans="2:3">
      <c r="B609" s="347"/>
      <c r="C609" s="347"/>
    </row>
    <row r="610" spans="2:3">
      <c r="B610" s="347"/>
      <c r="C610" s="347"/>
    </row>
    <row r="611" spans="2:3">
      <c r="B611" s="347"/>
      <c r="C611" s="347"/>
    </row>
    <row r="612" spans="2:3">
      <c r="B612" s="347"/>
      <c r="C612" s="347"/>
    </row>
    <row r="613" spans="2:3">
      <c r="B613" s="347"/>
      <c r="C613" s="347"/>
    </row>
    <row r="614" spans="2:3">
      <c r="B614" s="347"/>
      <c r="C614" s="347"/>
    </row>
    <row r="615" spans="2:3">
      <c r="B615" s="347"/>
      <c r="C615" s="347"/>
    </row>
    <row r="616" spans="2:3">
      <c r="B616" s="347"/>
      <c r="C616" s="347"/>
    </row>
    <row r="617" spans="2:3">
      <c r="B617" s="347"/>
      <c r="C617" s="347"/>
    </row>
    <row r="618" spans="2:3">
      <c r="B618" s="347"/>
      <c r="C618" s="347"/>
    </row>
    <row r="619" spans="2:3">
      <c r="B619" s="347"/>
      <c r="C619" s="347"/>
    </row>
    <row r="620" spans="2:3">
      <c r="B620" s="347"/>
      <c r="C620" s="347"/>
    </row>
    <row r="621" spans="2:3">
      <c r="B621" s="347"/>
      <c r="C621" s="347"/>
    </row>
    <row r="622" spans="2:3">
      <c r="B622" s="347"/>
      <c r="C622" s="347"/>
    </row>
    <row r="623" spans="2:3">
      <c r="B623" s="347"/>
      <c r="C623" s="347"/>
    </row>
    <row r="624" spans="2:3">
      <c r="B624" s="347"/>
      <c r="C624" s="347"/>
    </row>
    <row r="625" spans="2:3">
      <c r="B625" s="347"/>
      <c r="C625" s="347"/>
    </row>
    <row r="626" spans="2:3">
      <c r="B626" s="347"/>
      <c r="C626" s="347"/>
    </row>
    <row r="627" spans="2:3">
      <c r="B627" s="347"/>
      <c r="C627" s="347"/>
    </row>
    <row r="628" spans="2:3">
      <c r="B628" s="347"/>
      <c r="C628" s="347"/>
    </row>
    <row r="629" spans="2:3">
      <c r="B629" s="347"/>
      <c r="C629" s="347"/>
    </row>
    <row r="630" spans="2:3">
      <c r="B630" s="347"/>
      <c r="C630" s="347"/>
    </row>
    <row r="631" spans="2:3">
      <c r="B631" s="347"/>
      <c r="C631" s="347"/>
    </row>
    <row r="632" spans="2:3">
      <c r="B632" s="347"/>
      <c r="C632" s="347"/>
    </row>
    <row r="633" spans="2:3">
      <c r="B633" s="347"/>
      <c r="C633" s="347"/>
    </row>
    <row r="634" spans="2:3">
      <c r="B634" s="347"/>
      <c r="C634" s="347"/>
    </row>
    <row r="635" spans="2:3">
      <c r="B635" s="347"/>
      <c r="C635" s="347"/>
    </row>
    <row r="636" spans="2:3">
      <c r="B636" s="347"/>
      <c r="C636" s="347"/>
    </row>
    <row r="637" spans="2:3">
      <c r="B637" s="347"/>
      <c r="C637" s="347"/>
    </row>
    <row r="638" spans="2:3">
      <c r="B638" s="347"/>
      <c r="C638" s="347"/>
    </row>
    <row r="639" spans="2:3">
      <c r="B639" s="347"/>
      <c r="C639" s="347"/>
    </row>
    <row r="640" spans="2:3">
      <c r="B640" s="347"/>
      <c r="C640" s="347"/>
    </row>
    <row r="641" spans="2:3">
      <c r="B641" s="347"/>
      <c r="C641" s="347"/>
    </row>
    <row r="642" spans="2:3">
      <c r="B642" s="347"/>
      <c r="C642" s="347"/>
    </row>
    <row r="643" spans="2:3">
      <c r="B643" s="347"/>
      <c r="C643" s="347"/>
    </row>
    <row r="644" spans="2:3">
      <c r="B644" s="347"/>
      <c r="C644" s="347"/>
    </row>
    <row r="645" spans="2:3">
      <c r="B645" s="347"/>
      <c r="C645" s="347"/>
    </row>
    <row r="646" spans="2:3">
      <c r="B646" s="347"/>
      <c r="C646" s="347"/>
    </row>
    <row r="647" spans="2:3">
      <c r="B647" s="347"/>
      <c r="C647" s="347"/>
    </row>
    <row r="648" spans="2:3">
      <c r="B648" s="347"/>
      <c r="C648" s="347"/>
    </row>
    <row r="649" spans="2:3">
      <c r="B649" s="347"/>
      <c r="C649" s="347"/>
    </row>
    <row r="650" spans="2:3">
      <c r="B650" s="347"/>
      <c r="C650" s="347"/>
    </row>
    <row r="651" spans="2:3">
      <c r="B651" s="347"/>
      <c r="C651" s="347"/>
    </row>
    <row r="652" spans="2:3">
      <c r="B652" s="347"/>
      <c r="C652" s="347"/>
    </row>
    <row r="653" spans="2:3">
      <c r="B653" s="347"/>
      <c r="C653" s="347"/>
    </row>
    <row r="654" spans="2:3">
      <c r="B654" s="347"/>
      <c r="C654" s="347"/>
    </row>
    <row r="655" spans="2:3">
      <c r="B655" s="347"/>
      <c r="C655" s="347"/>
    </row>
    <row r="656" spans="2:3">
      <c r="B656" s="347"/>
      <c r="C656" s="347"/>
    </row>
    <row r="657" spans="2:3">
      <c r="B657" s="347"/>
      <c r="C657" s="347"/>
    </row>
    <row r="658" spans="2:3">
      <c r="B658" s="347"/>
      <c r="C658" s="347"/>
    </row>
    <row r="659" spans="2:3">
      <c r="B659" s="347"/>
      <c r="C659" s="347"/>
    </row>
    <row r="660" spans="2:3">
      <c r="B660" s="347"/>
      <c r="C660" s="347"/>
    </row>
    <row r="661" spans="2:3">
      <c r="B661" s="347"/>
      <c r="C661" s="347"/>
    </row>
    <row r="662" spans="2:3">
      <c r="B662" s="347"/>
      <c r="C662" s="347"/>
    </row>
    <row r="663" spans="2:3">
      <c r="B663" s="347"/>
      <c r="C663" s="347"/>
    </row>
    <row r="664" spans="2:3">
      <c r="B664" s="347"/>
      <c r="C664" s="347"/>
    </row>
    <row r="665" spans="2:3">
      <c r="B665" s="347"/>
      <c r="C665" s="347"/>
    </row>
    <row r="666" spans="2:3">
      <c r="B666" s="347"/>
      <c r="C666" s="347"/>
    </row>
    <row r="667" spans="2:3">
      <c r="B667" s="347"/>
      <c r="C667" s="347"/>
    </row>
    <row r="668" spans="2:3">
      <c r="B668" s="347"/>
      <c r="C668" s="347"/>
    </row>
    <row r="669" spans="2:3">
      <c r="B669" s="347"/>
      <c r="C669" s="347"/>
    </row>
    <row r="670" spans="2:3">
      <c r="B670" s="347"/>
      <c r="C670" s="347"/>
    </row>
    <row r="671" spans="2:3">
      <c r="B671" s="347"/>
      <c r="C671" s="347"/>
    </row>
    <row r="672" spans="2:3">
      <c r="B672" s="347"/>
      <c r="C672" s="347"/>
    </row>
    <row r="673" spans="2:3">
      <c r="B673" s="347"/>
      <c r="C673" s="347"/>
    </row>
    <row r="674" spans="2:3">
      <c r="B674" s="347"/>
      <c r="C674" s="347"/>
    </row>
    <row r="675" spans="2:3">
      <c r="B675" s="347"/>
      <c r="C675" s="347"/>
    </row>
    <row r="676" spans="2:3">
      <c r="B676" s="347"/>
      <c r="C676" s="347"/>
    </row>
    <row r="677" spans="2:3">
      <c r="B677" s="347"/>
      <c r="C677" s="347"/>
    </row>
    <row r="678" spans="2:3">
      <c r="B678" s="347"/>
      <c r="C678" s="347"/>
    </row>
    <row r="679" spans="2:3">
      <c r="B679" s="347"/>
      <c r="C679" s="347"/>
    </row>
    <row r="680" spans="2:3">
      <c r="B680" s="347"/>
      <c r="C680" s="347"/>
    </row>
    <row r="681" spans="2:3">
      <c r="B681" s="347"/>
      <c r="C681" s="347"/>
    </row>
    <row r="682" spans="2:3">
      <c r="B682" s="347"/>
      <c r="C682" s="347"/>
    </row>
    <row r="683" spans="2:3">
      <c r="B683" s="347"/>
      <c r="C683" s="347"/>
    </row>
    <row r="684" spans="2:3">
      <c r="B684" s="347"/>
      <c r="C684" s="347"/>
    </row>
    <row r="685" spans="2:3">
      <c r="B685" s="347"/>
      <c r="C685" s="347"/>
    </row>
    <row r="686" spans="2:3">
      <c r="B686" s="347"/>
      <c r="C686" s="347"/>
    </row>
    <row r="687" spans="2:3">
      <c r="B687" s="347"/>
      <c r="C687" s="347"/>
    </row>
    <row r="688" spans="2:3">
      <c r="B688" s="347"/>
      <c r="C688" s="347"/>
    </row>
    <row r="689" spans="2:3">
      <c r="B689" s="347"/>
      <c r="C689" s="347"/>
    </row>
    <row r="690" spans="2:3">
      <c r="B690" s="347"/>
      <c r="C690" s="347"/>
    </row>
    <row r="691" spans="2:3">
      <c r="B691" s="347"/>
      <c r="C691" s="347"/>
    </row>
    <row r="692" spans="2:3">
      <c r="B692" s="347"/>
      <c r="C692" s="347"/>
    </row>
    <row r="693" spans="2:3">
      <c r="B693" s="347"/>
      <c r="C693" s="347"/>
    </row>
    <row r="694" spans="2:3">
      <c r="B694" s="347"/>
      <c r="C694" s="347"/>
    </row>
    <row r="695" spans="2:3">
      <c r="B695" s="347"/>
      <c r="C695" s="347"/>
    </row>
    <row r="696" spans="2:3">
      <c r="B696" s="347"/>
      <c r="C696" s="347"/>
    </row>
    <row r="697" spans="2:3">
      <c r="B697" s="347"/>
      <c r="C697" s="347"/>
    </row>
    <row r="698" spans="2:3">
      <c r="B698" s="347"/>
      <c r="C698" s="347"/>
    </row>
    <row r="699" spans="2:3">
      <c r="B699" s="347"/>
      <c r="C699" s="347"/>
    </row>
    <row r="700" spans="2:3">
      <c r="B700" s="347"/>
      <c r="C700" s="347"/>
    </row>
    <row r="701" spans="2:3">
      <c r="B701" s="347"/>
      <c r="C701" s="347"/>
    </row>
    <row r="702" spans="2:3">
      <c r="B702" s="347"/>
      <c r="C702" s="347"/>
    </row>
    <row r="703" spans="2:3">
      <c r="B703" s="347"/>
      <c r="C703" s="347"/>
    </row>
    <row r="704" spans="2:3">
      <c r="B704" s="347"/>
      <c r="C704" s="347"/>
    </row>
    <row r="705" spans="2:3">
      <c r="B705" s="347"/>
      <c r="C705" s="347"/>
    </row>
    <row r="706" spans="2:3">
      <c r="B706" s="347"/>
      <c r="C706" s="347"/>
    </row>
    <row r="707" spans="2:3">
      <c r="B707" s="347"/>
      <c r="C707" s="347"/>
    </row>
    <row r="708" spans="2:3">
      <c r="B708" s="347"/>
      <c r="C708" s="347"/>
    </row>
    <row r="709" spans="2:3">
      <c r="B709" s="347"/>
      <c r="C709" s="347"/>
    </row>
    <row r="710" spans="2:3">
      <c r="B710" s="347"/>
      <c r="C710" s="347"/>
    </row>
    <row r="711" spans="2:3">
      <c r="B711" s="347"/>
      <c r="C711" s="347"/>
    </row>
    <row r="712" spans="2:3">
      <c r="B712" s="347"/>
      <c r="C712" s="347"/>
    </row>
    <row r="713" spans="2:3">
      <c r="B713" s="347"/>
      <c r="C713" s="347"/>
    </row>
    <row r="714" spans="2:3">
      <c r="B714" s="347"/>
      <c r="C714" s="347"/>
    </row>
    <row r="715" spans="2:3">
      <c r="B715" s="347"/>
      <c r="C715" s="347"/>
    </row>
    <row r="716" spans="2:3">
      <c r="B716" s="347"/>
      <c r="C716" s="347"/>
    </row>
    <row r="717" spans="2:3">
      <c r="B717" s="347"/>
      <c r="C717" s="347"/>
    </row>
    <row r="718" spans="2:3">
      <c r="B718" s="347"/>
      <c r="C718" s="347"/>
    </row>
    <row r="719" spans="2:3">
      <c r="B719" s="347"/>
      <c r="C719" s="347"/>
    </row>
    <row r="720" spans="2:3">
      <c r="B720" s="347"/>
      <c r="C720" s="347"/>
    </row>
    <row r="721" spans="2:3">
      <c r="B721" s="347"/>
      <c r="C721" s="347"/>
    </row>
    <row r="722" spans="2:3">
      <c r="B722" s="347"/>
      <c r="C722" s="347"/>
    </row>
    <row r="723" spans="2:3">
      <c r="B723" s="347"/>
      <c r="C723" s="347"/>
    </row>
    <row r="724" spans="2:3">
      <c r="B724" s="347"/>
      <c r="C724" s="347"/>
    </row>
    <row r="725" spans="2:3">
      <c r="B725" s="347"/>
      <c r="C725" s="347"/>
    </row>
    <row r="726" spans="2:3">
      <c r="B726" s="347"/>
      <c r="C726" s="347"/>
    </row>
    <row r="727" spans="2:3">
      <c r="B727" s="347"/>
      <c r="C727" s="347"/>
    </row>
    <row r="728" spans="2:3">
      <c r="B728" s="347"/>
      <c r="C728" s="347"/>
    </row>
    <row r="729" spans="2:3">
      <c r="B729" s="347"/>
      <c r="C729" s="347"/>
    </row>
    <row r="730" spans="2:3">
      <c r="B730" s="347"/>
      <c r="C730" s="347"/>
    </row>
    <row r="731" spans="2:3">
      <c r="B731" s="347"/>
      <c r="C731" s="347"/>
    </row>
    <row r="732" spans="2:3">
      <c r="B732" s="347"/>
      <c r="C732" s="347"/>
    </row>
    <row r="733" spans="2:3">
      <c r="B733" s="347"/>
      <c r="C733" s="347"/>
    </row>
    <row r="734" spans="2:3">
      <c r="B734" s="347"/>
      <c r="C734" s="347"/>
    </row>
    <row r="735" spans="2:3">
      <c r="B735" s="347"/>
      <c r="C735" s="347"/>
    </row>
    <row r="736" spans="2:3">
      <c r="B736" s="347"/>
      <c r="C736" s="347"/>
    </row>
    <row r="737" spans="2:3">
      <c r="B737" s="347"/>
      <c r="C737" s="347"/>
    </row>
    <row r="738" spans="2:3">
      <c r="B738" s="347"/>
      <c r="C738" s="347"/>
    </row>
    <row r="739" spans="2:3">
      <c r="B739" s="347"/>
      <c r="C739" s="347"/>
    </row>
    <row r="740" spans="2:3">
      <c r="B740" s="347"/>
      <c r="C740" s="347"/>
    </row>
    <row r="741" spans="2:3">
      <c r="B741" s="347"/>
      <c r="C741" s="347"/>
    </row>
    <row r="742" spans="2:3">
      <c r="B742" s="347"/>
      <c r="C742" s="347"/>
    </row>
    <row r="743" spans="2:3">
      <c r="B743" s="347"/>
      <c r="C743" s="347"/>
    </row>
    <row r="744" spans="2:3">
      <c r="B744" s="347"/>
      <c r="C744" s="347"/>
    </row>
    <row r="745" spans="2:3">
      <c r="B745" s="347"/>
      <c r="C745" s="347"/>
    </row>
    <row r="746" spans="2:3">
      <c r="B746" s="347"/>
      <c r="C746" s="347"/>
    </row>
    <row r="747" spans="2:3">
      <c r="B747" s="347"/>
      <c r="C747" s="347"/>
    </row>
    <row r="748" spans="2:3">
      <c r="B748" s="347"/>
      <c r="C748" s="347"/>
    </row>
    <row r="749" spans="2:3">
      <c r="B749" s="347"/>
      <c r="C749" s="347"/>
    </row>
    <row r="750" spans="2:3">
      <c r="B750" s="347"/>
      <c r="C750" s="347"/>
    </row>
    <row r="751" spans="2:3">
      <c r="B751" s="347"/>
      <c r="C751" s="347"/>
    </row>
    <row r="752" spans="2:3">
      <c r="B752" s="347"/>
      <c r="C752" s="347"/>
    </row>
    <row r="753" spans="2:3">
      <c r="B753" s="347"/>
      <c r="C753" s="347"/>
    </row>
    <row r="754" spans="2:3">
      <c r="B754" s="347"/>
      <c r="C754" s="347"/>
    </row>
    <row r="755" spans="2:3">
      <c r="B755" s="347"/>
      <c r="C755" s="347"/>
    </row>
    <row r="756" spans="2:3">
      <c r="B756" s="347"/>
      <c r="C756" s="347"/>
    </row>
    <row r="757" spans="2:3">
      <c r="B757" s="347"/>
      <c r="C757" s="347"/>
    </row>
    <row r="758" spans="2:3">
      <c r="B758" s="347"/>
      <c r="C758" s="347"/>
    </row>
    <row r="759" spans="2:3">
      <c r="B759" s="347"/>
      <c r="C759" s="347"/>
    </row>
    <row r="760" spans="2:3">
      <c r="B760" s="347"/>
      <c r="C760" s="347"/>
    </row>
    <row r="761" spans="2:3">
      <c r="B761" s="347"/>
      <c r="C761" s="347"/>
    </row>
    <row r="762" spans="2:3">
      <c r="B762" s="347"/>
      <c r="C762" s="347"/>
    </row>
    <row r="763" spans="2:3">
      <c r="B763" s="347"/>
      <c r="C763" s="347"/>
    </row>
    <row r="764" spans="2:3">
      <c r="B764" s="347"/>
      <c r="C764" s="347"/>
    </row>
    <row r="765" spans="2:3">
      <c r="B765" s="347"/>
      <c r="C765" s="347"/>
    </row>
    <row r="766" spans="2:3">
      <c r="B766" s="347"/>
      <c r="C766" s="347"/>
    </row>
    <row r="767" spans="2:3">
      <c r="B767" s="347"/>
      <c r="C767" s="347"/>
    </row>
    <row r="768" spans="2:3">
      <c r="B768" s="347"/>
      <c r="C768" s="347"/>
    </row>
    <row r="769" spans="2:3">
      <c r="B769" s="347"/>
      <c r="C769" s="347"/>
    </row>
    <row r="770" spans="2:3">
      <c r="B770" s="347"/>
      <c r="C770" s="347"/>
    </row>
    <row r="771" spans="2:3">
      <c r="B771" s="347"/>
      <c r="C771" s="347"/>
    </row>
    <row r="772" spans="2:3">
      <c r="B772" s="347"/>
      <c r="C772" s="347"/>
    </row>
    <row r="773" spans="2:3">
      <c r="B773" s="347"/>
      <c r="C773" s="347"/>
    </row>
    <row r="774" spans="2:3">
      <c r="B774" s="347"/>
      <c r="C774" s="347"/>
    </row>
    <row r="775" spans="2:3">
      <c r="B775" s="347"/>
      <c r="C775" s="347"/>
    </row>
    <row r="776" spans="2:3">
      <c r="B776" s="347"/>
      <c r="C776" s="347"/>
    </row>
    <row r="777" spans="2:3">
      <c r="B777" s="347"/>
      <c r="C777" s="347"/>
    </row>
    <row r="778" spans="2:3">
      <c r="B778" s="347"/>
      <c r="C778" s="347"/>
    </row>
    <row r="779" spans="2:3">
      <c r="B779" s="347"/>
      <c r="C779" s="347"/>
    </row>
    <row r="780" spans="2:3">
      <c r="B780" s="347"/>
      <c r="C780" s="347"/>
    </row>
    <row r="781" spans="2:3">
      <c r="B781" s="347"/>
      <c r="C781" s="347"/>
    </row>
    <row r="782" spans="2:3">
      <c r="B782" s="347"/>
      <c r="C782" s="347"/>
    </row>
    <row r="783" spans="2:3">
      <c r="B783" s="347"/>
      <c r="C783" s="347"/>
    </row>
    <row r="784" spans="2:3">
      <c r="B784" s="347"/>
      <c r="C784" s="347"/>
    </row>
    <row r="785" spans="2:3">
      <c r="B785" s="347"/>
      <c r="C785" s="347"/>
    </row>
    <row r="786" spans="2:3">
      <c r="B786" s="347"/>
      <c r="C786" s="347"/>
    </row>
    <row r="787" spans="2:3">
      <c r="B787" s="347"/>
      <c r="C787" s="347"/>
    </row>
    <row r="788" spans="2:3">
      <c r="B788" s="347"/>
      <c r="C788" s="347"/>
    </row>
    <row r="789" spans="2:3">
      <c r="B789" s="347"/>
      <c r="C789" s="347"/>
    </row>
    <row r="790" spans="2:3">
      <c r="B790" s="347"/>
      <c r="C790" s="347"/>
    </row>
    <row r="791" spans="2:3">
      <c r="B791" s="347"/>
      <c r="C791" s="347"/>
    </row>
    <row r="792" spans="2:3">
      <c r="B792" s="347"/>
      <c r="C792" s="347"/>
    </row>
    <row r="793" spans="2:3">
      <c r="B793" s="347"/>
      <c r="C793" s="347"/>
    </row>
    <row r="794" spans="2:3">
      <c r="B794" s="347"/>
      <c r="C794" s="347"/>
    </row>
    <row r="795" spans="2:3">
      <c r="B795" s="347"/>
      <c r="C795" s="347"/>
    </row>
    <row r="796" spans="2:3">
      <c r="B796" s="347"/>
      <c r="C796" s="347"/>
    </row>
    <row r="797" spans="2:3">
      <c r="B797" s="347"/>
      <c r="C797" s="347"/>
    </row>
    <row r="798" spans="2:3">
      <c r="B798" s="347"/>
      <c r="C798" s="347"/>
    </row>
    <row r="799" spans="2:3">
      <c r="B799" s="347"/>
      <c r="C799" s="347"/>
    </row>
    <row r="800" spans="2:3">
      <c r="B800" s="347"/>
      <c r="C800" s="347"/>
    </row>
    <row r="801" spans="2:3">
      <c r="B801" s="347"/>
      <c r="C801" s="347"/>
    </row>
    <row r="802" spans="2:3">
      <c r="B802" s="347"/>
      <c r="C802" s="347"/>
    </row>
    <row r="803" spans="2:3">
      <c r="B803" s="347"/>
      <c r="C803" s="347"/>
    </row>
    <row r="804" spans="2:3">
      <c r="B804" s="347"/>
      <c r="C804" s="347"/>
    </row>
    <row r="805" spans="2:3">
      <c r="B805" s="347"/>
      <c r="C805" s="347"/>
    </row>
    <row r="806" spans="2:3">
      <c r="B806" s="347"/>
      <c r="C806" s="347"/>
    </row>
    <row r="807" spans="2:3">
      <c r="B807" s="347"/>
      <c r="C807" s="347"/>
    </row>
    <row r="808" spans="2:3">
      <c r="B808" s="347"/>
      <c r="C808" s="347"/>
    </row>
    <row r="809" spans="2:3">
      <c r="B809" s="347"/>
      <c r="C809" s="347"/>
    </row>
    <row r="810" spans="2:3">
      <c r="B810" s="347"/>
      <c r="C810" s="347"/>
    </row>
    <row r="811" spans="2:3">
      <c r="B811" s="347"/>
      <c r="C811" s="347"/>
    </row>
    <row r="812" spans="2:3">
      <c r="B812" s="347"/>
      <c r="C812" s="347"/>
    </row>
    <row r="813" spans="2:3">
      <c r="B813" s="347"/>
      <c r="C813" s="347"/>
    </row>
    <row r="814" spans="2:3">
      <c r="B814" s="347"/>
      <c r="C814" s="347"/>
    </row>
    <row r="815" spans="2:3">
      <c r="B815" s="347"/>
      <c r="C815" s="347"/>
    </row>
    <row r="816" spans="2:3">
      <c r="B816" s="347"/>
      <c r="C816" s="347"/>
    </row>
    <row r="817" spans="2:3">
      <c r="B817" s="347"/>
      <c r="C817" s="347"/>
    </row>
    <row r="818" spans="2:3">
      <c r="B818" s="347"/>
      <c r="C818" s="347"/>
    </row>
    <row r="819" spans="2:3">
      <c r="B819" s="347"/>
      <c r="C819" s="347"/>
    </row>
    <row r="820" spans="2:3">
      <c r="B820" s="347"/>
      <c r="C820" s="347"/>
    </row>
    <row r="821" spans="2:3">
      <c r="B821" s="347"/>
      <c r="C821" s="347"/>
    </row>
    <row r="822" spans="2:3">
      <c r="B822" s="347"/>
      <c r="C822" s="347"/>
    </row>
    <row r="823" spans="2:3">
      <c r="B823" s="347"/>
      <c r="C823" s="347"/>
    </row>
    <row r="824" spans="2:3">
      <c r="B824" s="347"/>
      <c r="C824" s="347"/>
    </row>
    <row r="825" spans="2:3">
      <c r="B825" s="347"/>
      <c r="C825" s="347"/>
    </row>
    <row r="826" spans="2:3">
      <c r="B826" s="347"/>
      <c r="C826" s="347"/>
    </row>
    <row r="827" spans="2:3">
      <c r="B827" s="347"/>
      <c r="C827" s="347"/>
    </row>
    <row r="828" spans="2:3">
      <c r="B828" s="347"/>
      <c r="C828" s="347"/>
    </row>
    <row r="829" spans="2:3">
      <c r="B829" s="347"/>
      <c r="C829" s="347"/>
    </row>
    <row r="830" spans="2:3">
      <c r="B830" s="347"/>
      <c r="C830" s="347"/>
    </row>
    <row r="831" spans="2:3">
      <c r="B831" s="347"/>
      <c r="C831" s="347"/>
    </row>
    <row r="832" spans="2:3">
      <c r="B832" s="347"/>
      <c r="C832" s="347"/>
    </row>
    <row r="833" spans="2:3">
      <c r="B833" s="347"/>
      <c r="C833" s="347"/>
    </row>
    <row r="834" spans="2:3">
      <c r="B834" s="347"/>
      <c r="C834" s="347"/>
    </row>
    <row r="835" spans="2:3">
      <c r="B835" s="347"/>
      <c r="C835" s="347"/>
    </row>
    <row r="836" spans="2:3">
      <c r="B836" s="347"/>
      <c r="C836" s="347"/>
    </row>
    <row r="837" spans="2:3">
      <c r="B837" s="347"/>
      <c r="C837" s="347"/>
    </row>
    <row r="838" spans="2:3">
      <c r="B838" s="347"/>
      <c r="C838" s="347"/>
    </row>
    <row r="839" spans="2:3">
      <c r="B839" s="347"/>
      <c r="C839" s="347"/>
    </row>
    <row r="840" spans="2:3">
      <c r="B840" s="347"/>
      <c r="C840" s="347"/>
    </row>
    <row r="841" spans="2:3">
      <c r="B841" s="347"/>
      <c r="C841" s="347"/>
    </row>
    <row r="842" spans="2:3">
      <c r="B842" s="347"/>
      <c r="C842" s="347"/>
    </row>
    <row r="843" spans="2:3">
      <c r="B843" s="347"/>
      <c r="C843" s="347"/>
    </row>
    <row r="844" spans="2:3">
      <c r="B844" s="347"/>
      <c r="C844" s="347"/>
    </row>
    <row r="845" spans="2:3">
      <c r="B845" s="347"/>
      <c r="C845" s="347"/>
    </row>
    <row r="846" spans="2:3">
      <c r="B846" s="347"/>
      <c r="C846" s="347"/>
    </row>
    <row r="847" spans="2:3">
      <c r="B847" s="347"/>
      <c r="C847" s="347"/>
    </row>
    <row r="848" spans="2:3">
      <c r="B848" s="347"/>
      <c r="C848" s="347"/>
    </row>
    <row r="849" spans="2:3">
      <c r="B849" s="347"/>
      <c r="C849" s="347"/>
    </row>
    <row r="850" spans="2:3">
      <c r="B850" s="347"/>
      <c r="C850" s="347"/>
    </row>
    <row r="851" spans="2:3">
      <c r="B851" s="347"/>
      <c r="C851" s="347"/>
    </row>
    <row r="852" spans="2:3">
      <c r="B852" s="347"/>
      <c r="C852" s="347"/>
    </row>
    <row r="853" spans="2:3">
      <c r="B853" s="347"/>
      <c r="C853" s="347"/>
    </row>
    <row r="854" spans="2:3">
      <c r="B854" s="347"/>
      <c r="C854" s="347"/>
    </row>
    <row r="855" spans="2:3">
      <c r="B855" s="347"/>
      <c r="C855" s="347"/>
    </row>
    <row r="856" spans="2:3">
      <c r="B856" s="347"/>
      <c r="C856" s="347"/>
    </row>
    <row r="857" spans="2:3">
      <c r="B857" s="347"/>
      <c r="C857" s="347"/>
    </row>
    <row r="858" spans="2:3">
      <c r="B858" s="347"/>
      <c r="C858" s="347"/>
    </row>
    <row r="859" spans="2:3">
      <c r="B859" s="347"/>
      <c r="C859" s="347"/>
    </row>
    <row r="860" spans="2:3">
      <c r="B860" s="347"/>
      <c r="C860" s="347"/>
    </row>
    <row r="861" spans="2:3">
      <c r="B861" s="347"/>
      <c r="C861" s="347"/>
    </row>
    <row r="862" spans="2:3">
      <c r="B862" s="347"/>
      <c r="C862" s="347"/>
    </row>
    <row r="863" spans="2:3">
      <c r="B863" s="347"/>
      <c r="C863" s="347"/>
    </row>
    <row r="864" spans="2:3">
      <c r="B864" s="347"/>
      <c r="C864" s="347"/>
    </row>
    <row r="865" spans="2:3">
      <c r="B865" s="347"/>
      <c r="C865" s="347"/>
    </row>
    <row r="866" spans="2:3">
      <c r="B866" s="347"/>
      <c r="C866" s="347"/>
    </row>
    <row r="867" spans="2:3">
      <c r="B867" s="347"/>
      <c r="C867" s="347"/>
    </row>
    <row r="868" spans="2:3">
      <c r="B868" s="347"/>
      <c r="C868" s="347"/>
    </row>
    <row r="869" spans="2:3">
      <c r="B869" s="347"/>
      <c r="C869" s="347"/>
    </row>
    <row r="870" spans="2:3">
      <c r="B870" s="347"/>
      <c r="C870" s="347"/>
    </row>
    <row r="871" spans="2:3">
      <c r="B871" s="347"/>
      <c r="C871" s="347"/>
    </row>
    <row r="872" spans="2:3">
      <c r="B872" s="347"/>
      <c r="C872" s="347"/>
    </row>
    <row r="873" spans="2:3">
      <c r="B873" s="347"/>
      <c r="C873" s="347"/>
    </row>
    <row r="874" spans="2:3">
      <c r="B874" s="347"/>
      <c r="C874" s="347"/>
    </row>
    <row r="875" spans="2:3">
      <c r="B875" s="347"/>
      <c r="C875" s="347"/>
    </row>
    <row r="876" spans="2:3">
      <c r="B876" s="347"/>
      <c r="C876" s="347"/>
    </row>
    <row r="877" spans="2:3">
      <c r="B877" s="347"/>
      <c r="C877" s="347"/>
    </row>
    <row r="878" spans="2:3">
      <c r="B878" s="347"/>
      <c r="C878" s="347"/>
    </row>
    <row r="879" spans="2:3">
      <c r="B879" s="347"/>
      <c r="C879" s="347"/>
    </row>
    <row r="880" spans="2:3">
      <c r="B880" s="347"/>
      <c r="C880" s="347"/>
    </row>
    <row r="881" spans="2:3">
      <c r="B881" s="347"/>
      <c r="C881" s="347"/>
    </row>
    <row r="882" spans="2:3">
      <c r="B882" s="347"/>
      <c r="C882" s="347"/>
    </row>
    <row r="883" spans="2:3">
      <c r="B883" s="347"/>
      <c r="C883" s="347"/>
    </row>
    <row r="884" spans="2:3">
      <c r="B884" s="347"/>
      <c r="C884" s="347"/>
    </row>
    <row r="885" spans="2:3">
      <c r="B885" s="347"/>
      <c r="C885" s="347"/>
    </row>
    <row r="886" spans="2:3">
      <c r="B886" s="347"/>
      <c r="C886" s="347"/>
    </row>
    <row r="887" spans="2:3">
      <c r="B887" s="347"/>
      <c r="C887" s="347"/>
    </row>
    <row r="888" spans="2:3">
      <c r="B888" s="347"/>
      <c r="C888" s="347"/>
    </row>
    <row r="889" spans="2:3">
      <c r="B889" s="347"/>
      <c r="C889" s="347"/>
    </row>
    <row r="890" spans="2:3">
      <c r="B890" s="347"/>
      <c r="C890" s="347"/>
    </row>
    <row r="891" spans="2:3">
      <c r="B891" s="347"/>
      <c r="C891" s="347"/>
    </row>
    <row r="892" spans="2:3">
      <c r="B892" s="347"/>
      <c r="C892" s="347"/>
    </row>
    <row r="893" spans="2:3">
      <c r="B893" s="347"/>
      <c r="C893" s="347"/>
    </row>
    <row r="894" spans="2:3">
      <c r="B894" s="347"/>
      <c r="C894" s="347"/>
    </row>
    <row r="895" spans="2:3">
      <c r="B895" s="347"/>
      <c r="C895" s="347"/>
    </row>
    <row r="896" spans="2:3">
      <c r="B896" s="347"/>
      <c r="C896" s="347"/>
    </row>
    <row r="897" spans="2:3">
      <c r="B897" s="347"/>
      <c r="C897" s="347"/>
    </row>
    <row r="898" spans="2:3">
      <c r="B898" s="347"/>
      <c r="C898" s="347"/>
    </row>
    <row r="899" spans="2:3">
      <c r="B899" s="347"/>
      <c r="C899" s="347"/>
    </row>
    <row r="900" spans="2:3">
      <c r="B900" s="347"/>
      <c r="C900" s="347"/>
    </row>
    <row r="901" spans="2:3">
      <c r="B901" s="347"/>
      <c r="C901" s="347"/>
    </row>
    <row r="902" spans="2:3">
      <c r="B902" s="347"/>
      <c r="C902" s="347"/>
    </row>
    <row r="903" spans="2:3">
      <c r="B903" s="347"/>
      <c r="C903" s="347"/>
    </row>
    <row r="904" spans="2:3">
      <c r="B904" s="347"/>
      <c r="C904" s="347"/>
    </row>
    <row r="905" spans="2:3">
      <c r="B905" s="347"/>
      <c r="C905" s="347"/>
    </row>
    <row r="906" spans="2:3">
      <c r="B906" s="347"/>
      <c r="C906" s="347"/>
    </row>
    <row r="907" spans="2:3">
      <c r="B907" s="347"/>
      <c r="C907" s="347"/>
    </row>
    <row r="908" spans="2:3">
      <c r="B908" s="347"/>
      <c r="C908" s="347"/>
    </row>
    <row r="909" spans="2:3">
      <c r="B909" s="347"/>
      <c r="C909" s="347"/>
    </row>
    <row r="910" spans="2:3">
      <c r="B910" s="347"/>
      <c r="C910" s="347"/>
    </row>
    <row r="911" spans="2:3">
      <c r="B911" s="347"/>
      <c r="C911" s="347"/>
    </row>
    <row r="912" spans="2:3">
      <c r="B912" s="347"/>
      <c r="C912" s="347"/>
    </row>
    <row r="913" spans="2:3">
      <c r="B913" s="347"/>
      <c r="C913" s="347"/>
    </row>
    <row r="914" spans="2:3">
      <c r="B914" s="347"/>
      <c r="C914" s="347"/>
    </row>
    <row r="915" spans="2:3">
      <c r="B915" s="347"/>
      <c r="C915" s="347"/>
    </row>
    <row r="916" spans="2:3">
      <c r="B916" s="347"/>
      <c r="C916" s="347"/>
    </row>
    <row r="917" spans="2:3">
      <c r="B917" s="347"/>
      <c r="C917" s="347"/>
    </row>
    <row r="918" spans="2:3">
      <c r="B918" s="347"/>
      <c r="C918" s="347"/>
    </row>
    <row r="919" spans="2:3">
      <c r="B919" s="347"/>
      <c r="C919" s="347"/>
    </row>
    <row r="920" spans="2:3">
      <c r="B920" s="347"/>
      <c r="C920" s="347"/>
    </row>
    <row r="921" spans="2:3">
      <c r="B921" s="347"/>
      <c r="C921" s="347"/>
    </row>
    <row r="922" spans="2:3">
      <c r="B922" s="347"/>
      <c r="C922" s="347"/>
    </row>
    <row r="923" spans="2:3">
      <c r="B923" s="347"/>
      <c r="C923" s="347"/>
    </row>
    <row r="924" spans="2:3">
      <c r="B924" s="347"/>
      <c r="C924" s="347"/>
    </row>
    <row r="925" spans="2:3">
      <c r="B925" s="347"/>
      <c r="C925" s="347"/>
    </row>
    <row r="926" spans="2:3">
      <c r="B926" s="347"/>
      <c r="C926" s="347"/>
    </row>
    <row r="927" spans="2:3">
      <c r="B927" s="347"/>
      <c r="C927" s="347"/>
    </row>
    <row r="928" spans="2:3">
      <c r="B928" s="347"/>
      <c r="C928" s="347"/>
    </row>
    <row r="929" spans="2:3">
      <c r="B929" s="347"/>
      <c r="C929" s="347"/>
    </row>
    <row r="930" spans="2:3">
      <c r="B930" s="347"/>
      <c r="C930" s="347"/>
    </row>
    <row r="931" spans="2:3">
      <c r="B931" s="347"/>
      <c r="C931" s="347"/>
    </row>
    <row r="932" spans="2:3">
      <c r="B932" s="347"/>
      <c r="C932" s="347"/>
    </row>
    <row r="933" spans="2:3">
      <c r="B933" s="347"/>
      <c r="C933" s="347"/>
    </row>
    <row r="934" spans="2:3">
      <c r="B934" s="347"/>
      <c r="C934" s="347"/>
    </row>
    <row r="935" spans="2:3">
      <c r="B935" s="347"/>
      <c r="C935" s="347"/>
    </row>
    <row r="936" spans="2:3">
      <c r="B936" s="347"/>
      <c r="C936" s="347"/>
    </row>
    <row r="937" spans="2:3">
      <c r="B937" s="347"/>
      <c r="C937" s="347"/>
    </row>
    <row r="938" spans="2:3">
      <c r="B938" s="347"/>
      <c r="C938" s="347"/>
    </row>
    <row r="939" spans="2:3">
      <c r="B939" s="347"/>
      <c r="C939" s="347"/>
    </row>
    <row r="940" spans="2:3">
      <c r="B940" s="347"/>
      <c r="C940" s="347"/>
    </row>
    <row r="941" spans="2:3">
      <c r="B941" s="347"/>
      <c r="C941" s="347"/>
    </row>
    <row r="942" spans="2:3">
      <c r="B942" s="347"/>
      <c r="C942" s="347"/>
    </row>
    <row r="943" spans="2:3">
      <c r="B943" s="347"/>
      <c r="C943" s="347"/>
    </row>
    <row r="944" spans="2:3">
      <c r="B944" s="347"/>
      <c r="C944" s="347"/>
    </row>
    <row r="945" spans="2:3">
      <c r="B945" s="347"/>
      <c r="C945" s="347"/>
    </row>
    <row r="946" spans="2:3">
      <c r="B946" s="347"/>
      <c r="C946" s="347"/>
    </row>
    <row r="947" spans="2:3">
      <c r="B947" s="347"/>
      <c r="C947" s="347"/>
    </row>
    <row r="948" spans="2:3">
      <c r="B948" s="347"/>
      <c r="C948" s="347"/>
    </row>
    <row r="949" spans="2:3">
      <c r="B949" s="347"/>
      <c r="C949" s="347"/>
    </row>
    <row r="950" spans="2:3">
      <c r="B950" s="347"/>
      <c r="C950" s="347"/>
    </row>
    <row r="951" spans="2:3">
      <c r="B951" s="347"/>
      <c r="C951" s="347"/>
    </row>
    <row r="952" spans="2:3">
      <c r="B952" s="347"/>
      <c r="C952" s="347"/>
    </row>
    <row r="953" spans="2:3">
      <c r="B953" s="347"/>
      <c r="C953" s="347"/>
    </row>
    <row r="954" spans="2:3">
      <c r="B954" s="347"/>
      <c r="C954" s="347"/>
    </row>
    <row r="955" spans="2:3">
      <c r="B955" s="347"/>
      <c r="C955" s="347"/>
    </row>
    <row r="956" spans="2:3">
      <c r="B956" s="347"/>
      <c r="C956" s="347"/>
    </row>
    <row r="957" spans="2:3">
      <c r="B957" s="347"/>
      <c r="C957" s="347"/>
    </row>
    <row r="958" spans="2:3">
      <c r="B958" s="347"/>
      <c r="C958" s="347"/>
    </row>
    <row r="959" spans="2:3">
      <c r="B959" s="347"/>
      <c r="C959" s="347"/>
    </row>
    <row r="960" spans="2:3">
      <c r="B960" s="347"/>
      <c r="C960" s="347"/>
    </row>
    <row r="961" spans="2:3">
      <c r="B961" s="347"/>
      <c r="C961" s="347"/>
    </row>
    <row r="962" spans="2:3">
      <c r="B962" s="347"/>
      <c r="C962" s="347"/>
    </row>
    <row r="963" spans="2:3">
      <c r="B963" s="347"/>
      <c r="C963" s="347"/>
    </row>
    <row r="964" spans="2:3">
      <c r="B964" s="347"/>
      <c r="C964" s="347"/>
    </row>
    <row r="965" spans="2:3">
      <c r="B965" s="347"/>
      <c r="C965" s="347"/>
    </row>
    <row r="966" spans="2:3">
      <c r="B966" s="347"/>
      <c r="C966" s="347"/>
    </row>
    <row r="967" spans="2:3">
      <c r="B967" s="347"/>
      <c r="C967" s="347"/>
    </row>
    <row r="968" spans="2:3">
      <c r="B968" s="347"/>
      <c r="C968" s="347"/>
    </row>
    <row r="969" spans="2:3">
      <c r="B969" s="347"/>
      <c r="C969" s="347"/>
    </row>
    <row r="970" spans="2:3">
      <c r="B970" s="347"/>
      <c r="C970" s="347"/>
    </row>
    <row r="971" spans="2:3">
      <c r="B971" s="347"/>
      <c r="C971" s="347"/>
    </row>
    <row r="972" spans="2:3">
      <c r="B972" s="347"/>
      <c r="C972" s="347"/>
    </row>
    <row r="973" spans="2:3">
      <c r="B973" s="347"/>
      <c r="C973" s="347"/>
    </row>
    <row r="974" spans="2:3">
      <c r="B974" s="347"/>
      <c r="C974" s="347"/>
    </row>
    <row r="975" spans="2:3">
      <c r="B975" s="347"/>
      <c r="C975" s="347"/>
    </row>
    <row r="976" spans="2:3">
      <c r="B976" s="347"/>
      <c r="C976" s="347"/>
    </row>
    <row r="977" spans="2:3">
      <c r="B977" s="347"/>
      <c r="C977" s="347"/>
    </row>
    <row r="978" spans="2:3">
      <c r="B978" s="347"/>
      <c r="C978" s="347"/>
    </row>
    <row r="979" spans="2:3">
      <c r="B979" s="347"/>
      <c r="C979" s="347"/>
    </row>
    <row r="980" spans="2:3">
      <c r="B980" s="347"/>
      <c r="C980" s="347"/>
    </row>
    <row r="981" spans="2:3">
      <c r="B981" s="347"/>
      <c r="C981" s="347"/>
    </row>
    <row r="982" spans="2:3">
      <c r="B982" s="347"/>
      <c r="C982" s="347"/>
    </row>
    <row r="983" spans="2:3">
      <c r="B983" s="347"/>
      <c r="C983" s="347"/>
    </row>
    <row r="984" spans="2:3">
      <c r="B984" s="347"/>
      <c r="C984" s="347"/>
    </row>
    <row r="985" spans="2:3">
      <c r="B985" s="347"/>
      <c r="C985" s="347"/>
    </row>
    <row r="986" spans="2:3">
      <c r="B986" s="347"/>
      <c r="C986" s="347"/>
    </row>
    <row r="987" spans="2:3">
      <c r="B987" s="347"/>
      <c r="C987" s="347"/>
    </row>
    <row r="988" spans="2:3">
      <c r="B988" s="347"/>
      <c r="C988" s="347"/>
    </row>
    <row r="989" spans="2:3">
      <c r="B989" s="347"/>
      <c r="C989" s="347"/>
    </row>
    <row r="990" spans="2:3">
      <c r="B990" s="347"/>
      <c r="C990" s="347"/>
    </row>
    <row r="991" spans="2:3">
      <c r="B991" s="347"/>
      <c r="C991" s="347"/>
    </row>
    <row r="992" spans="2:3">
      <c r="B992" s="347"/>
      <c r="C992" s="347"/>
    </row>
    <row r="993" spans="2:3">
      <c r="B993" s="347"/>
      <c r="C993" s="347"/>
    </row>
    <row r="994" spans="2:3">
      <c r="B994" s="347"/>
      <c r="C994" s="347"/>
    </row>
    <row r="995" spans="2:3">
      <c r="B995" s="347"/>
      <c r="C995" s="347"/>
    </row>
    <row r="996" spans="2:3">
      <c r="B996" s="347"/>
      <c r="C996" s="347"/>
    </row>
    <row r="997" spans="2:3">
      <c r="B997" s="347"/>
      <c r="C997" s="347"/>
    </row>
    <row r="998" spans="2:3">
      <c r="B998" s="347"/>
      <c r="C998" s="347"/>
    </row>
    <row r="999" spans="2:3">
      <c r="B999" s="347"/>
      <c r="C999" s="347"/>
    </row>
    <row r="1000" spans="2:3">
      <c r="B1000" s="347"/>
      <c r="C1000" s="347"/>
    </row>
    <row r="1001" spans="2:3">
      <c r="B1001" s="347"/>
      <c r="C1001" s="347"/>
    </row>
    <row r="1002" spans="2:3">
      <c r="B1002" s="347"/>
      <c r="C1002" s="347"/>
    </row>
    <row r="1003" spans="2:3">
      <c r="B1003" s="347"/>
      <c r="C1003" s="347"/>
    </row>
    <row r="1004" spans="2:3">
      <c r="B1004" s="347"/>
      <c r="C1004" s="347"/>
    </row>
    <row r="1005" spans="2:3">
      <c r="B1005" s="347"/>
      <c r="C1005" s="347"/>
    </row>
    <row r="1006" spans="2:3">
      <c r="B1006" s="347"/>
      <c r="C1006" s="347"/>
    </row>
    <row r="1007" spans="2:3">
      <c r="B1007" s="347"/>
      <c r="C1007" s="347"/>
    </row>
    <row r="1008" spans="2:3">
      <c r="B1008" s="347"/>
      <c r="C1008" s="347"/>
    </row>
    <row r="1009" spans="2:3">
      <c r="B1009" s="347"/>
      <c r="C1009" s="347"/>
    </row>
    <row r="1010" spans="2:3">
      <c r="B1010" s="347"/>
      <c r="C1010" s="347"/>
    </row>
    <row r="1011" spans="2:3">
      <c r="B1011" s="347"/>
      <c r="C1011" s="347"/>
    </row>
    <row r="1012" spans="2:3">
      <c r="B1012" s="347"/>
      <c r="C1012" s="347"/>
    </row>
    <row r="1013" spans="2:3">
      <c r="B1013" s="347"/>
      <c r="C1013" s="347"/>
    </row>
    <row r="1014" spans="2:3">
      <c r="B1014" s="347"/>
      <c r="C1014" s="347"/>
    </row>
    <row r="1015" spans="2:3">
      <c r="B1015" s="347"/>
      <c r="C1015" s="347"/>
    </row>
    <row r="1016" spans="2:3">
      <c r="B1016" s="347"/>
      <c r="C1016" s="347"/>
    </row>
    <row r="1017" spans="2:3">
      <c r="B1017" s="347"/>
      <c r="C1017" s="347"/>
    </row>
    <row r="1018" spans="2:3">
      <c r="B1018" s="347"/>
      <c r="C1018" s="347"/>
    </row>
    <row r="1019" spans="2:3">
      <c r="B1019" s="347"/>
      <c r="C1019" s="347"/>
    </row>
    <row r="1020" spans="2:3">
      <c r="B1020" s="347"/>
      <c r="C1020" s="347"/>
    </row>
    <row r="1021" spans="2:3">
      <c r="B1021" s="347"/>
      <c r="C1021" s="347"/>
    </row>
    <row r="1022" spans="2:3">
      <c r="B1022" s="347"/>
      <c r="C1022" s="347"/>
    </row>
    <row r="1023" spans="2:3">
      <c r="B1023" s="347"/>
      <c r="C1023" s="347"/>
    </row>
    <row r="1024" spans="2:3">
      <c r="B1024" s="347"/>
      <c r="C1024" s="347"/>
    </row>
    <row r="1025" spans="2:3">
      <c r="B1025" s="347"/>
      <c r="C1025" s="347"/>
    </row>
    <row r="1026" spans="2:3">
      <c r="B1026" s="347"/>
      <c r="C1026" s="347"/>
    </row>
    <row r="1027" spans="2:3">
      <c r="B1027" s="347"/>
      <c r="C1027" s="347"/>
    </row>
    <row r="1028" spans="2:3">
      <c r="B1028" s="347"/>
      <c r="C1028" s="347"/>
    </row>
    <row r="1029" spans="2:3">
      <c r="B1029" s="347"/>
      <c r="C1029" s="347"/>
    </row>
    <row r="1030" spans="2:3">
      <c r="B1030" s="347"/>
      <c r="C1030" s="347"/>
    </row>
    <row r="1031" spans="2:3">
      <c r="B1031" s="347"/>
      <c r="C1031" s="347"/>
    </row>
    <row r="1032" spans="2:3">
      <c r="B1032" s="347"/>
      <c r="C1032" s="347"/>
    </row>
    <row r="1033" spans="2:3">
      <c r="B1033" s="347"/>
      <c r="C1033" s="347"/>
    </row>
    <row r="1034" spans="2:3">
      <c r="B1034" s="347"/>
      <c r="C1034" s="347"/>
    </row>
    <row r="1035" spans="2:3">
      <c r="B1035" s="347"/>
      <c r="C1035" s="347"/>
    </row>
    <row r="1036" spans="2:3">
      <c r="B1036" s="347"/>
      <c r="C1036" s="347"/>
    </row>
    <row r="1037" spans="2:3">
      <c r="B1037" s="347"/>
      <c r="C1037" s="347"/>
    </row>
    <row r="1038" spans="2:3">
      <c r="B1038" s="347"/>
      <c r="C1038" s="347"/>
    </row>
    <row r="1039" spans="2:3">
      <c r="B1039" s="347"/>
      <c r="C1039" s="347"/>
    </row>
    <row r="1040" spans="2:3">
      <c r="B1040" s="347"/>
      <c r="C1040" s="347"/>
    </row>
    <row r="1041" spans="2:3">
      <c r="B1041" s="347"/>
      <c r="C1041" s="347"/>
    </row>
    <row r="1042" spans="2:3">
      <c r="B1042" s="347"/>
      <c r="C1042" s="347"/>
    </row>
    <row r="1043" spans="2:3">
      <c r="B1043" s="347"/>
      <c r="C1043" s="347"/>
    </row>
    <row r="1044" spans="2:3">
      <c r="B1044" s="347"/>
      <c r="C1044" s="347"/>
    </row>
    <row r="1045" spans="2:3">
      <c r="B1045" s="347"/>
      <c r="C1045" s="347"/>
    </row>
    <row r="1046" spans="2:3">
      <c r="B1046" s="347"/>
      <c r="C1046" s="347"/>
    </row>
    <row r="1047" spans="2:3">
      <c r="B1047" s="347"/>
      <c r="C1047" s="347"/>
    </row>
    <row r="1048" spans="2:3">
      <c r="B1048" s="347"/>
      <c r="C1048" s="347"/>
    </row>
    <row r="1049" spans="2:3">
      <c r="B1049" s="347"/>
      <c r="C1049" s="347"/>
    </row>
    <row r="1050" spans="2:3">
      <c r="B1050" s="347"/>
      <c r="C1050" s="347"/>
    </row>
    <row r="1051" spans="2:3">
      <c r="B1051" s="347"/>
      <c r="C1051" s="347"/>
    </row>
    <row r="1052" spans="2:3">
      <c r="B1052" s="347"/>
      <c r="C1052" s="347"/>
    </row>
    <row r="1053" spans="2:3">
      <c r="B1053" s="347"/>
      <c r="C1053" s="347"/>
    </row>
    <row r="1054" spans="2:3">
      <c r="B1054" s="347"/>
      <c r="C1054" s="347"/>
    </row>
    <row r="1055" spans="2:3">
      <c r="B1055" s="347"/>
      <c r="C1055" s="347"/>
    </row>
    <row r="1056" spans="2:3">
      <c r="B1056" s="347"/>
      <c r="C1056" s="347"/>
    </row>
    <row r="1057" spans="2:3">
      <c r="B1057" s="347"/>
      <c r="C1057" s="347"/>
    </row>
    <row r="1058" spans="2:3">
      <c r="B1058" s="347"/>
      <c r="C1058" s="347"/>
    </row>
    <row r="1059" spans="2:3">
      <c r="B1059" s="347"/>
      <c r="C1059" s="347"/>
    </row>
    <row r="1060" spans="2:3">
      <c r="B1060" s="347"/>
      <c r="C1060" s="347"/>
    </row>
    <row r="1061" spans="2:3">
      <c r="B1061" s="347"/>
      <c r="C1061" s="347"/>
    </row>
    <row r="1062" spans="2:3">
      <c r="B1062" s="347"/>
      <c r="C1062" s="347"/>
    </row>
    <row r="1063" spans="2:3">
      <c r="B1063" s="347"/>
      <c r="C1063" s="347"/>
    </row>
    <row r="1064" spans="2:3">
      <c r="B1064" s="347"/>
      <c r="C1064" s="347"/>
    </row>
    <row r="1065" spans="2:3">
      <c r="B1065" s="347"/>
      <c r="C1065" s="347"/>
    </row>
    <row r="1066" spans="2:3">
      <c r="B1066" s="347"/>
      <c r="C1066" s="347"/>
    </row>
    <row r="1067" spans="2:3">
      <c r="B1067" s="347"/>
      <c r="C1067" s="347"/>
    </row>
    <row r="1068" spans="2:3">
      <c r="B1068" s="347"/>
      <c r="C1068" s="347"/>
    </row>
    <row r="1069" spans="2:3">
      <c r="B1069" s="347"/>
      <c r="C1069" s="347"/>
    </row>
    <row r="1070" spans="2:3">
      <c r="B1070" s="347"/>
      <c r="C1070" s="347"/>
    </row>
    <row r="1071" spans="2:3">
      <c r="B1071" s="347"/>
      <c r="C1071" s="347"/>
    </row>
    <row r="1072" spans="2:3">
      <c r="B1072" s="347"/>
      <c r="C1072" s="347"/>
    </row>
    <row r="1073" spans="2:3">
      <c r="B1073" s="347"/>
      <c r="C1073" s="347"/>
    </row>
    <row r="1074" spans="2:3">
      <c r="B1074" s="347"/>
      <c r="C1074" s="347"/>
    </row>
    <row r="1075" spans="2:3">
      <c r="B1075" s="347"/>
      <c r="C1075" s="347"/>
    </row>
    <row r="1076" spans="2:3">
      <c r="B1076" s="347"/>
      <c r="C1076" s="347"/>
    </row>
    <row r="1077" spans="2:3">
      <c r="B1077" s="347"/>
      <c r="C1077" s="347"/>
    </row>
    <row r="1078" spans="2:3">
      <c r="B1078" s="347"/>
      <c r="C1078" s="347"/>
    </row>
    <row r="1079" spans="2:3">
      <c r="B1079" s="347"/>
      <c r="C1079" s="347"/>
    </row>
    <row r="1080" spans="2:3">
      <c r="B1080" s="347"/>
      <c r="C1080" s="347"/>
    </row>
    <row r="1081" spans="2:3">
      <c r="B1081" s="347"/>
      <c r="C1081" s="347"/>
    </row>
    <row r="1082" spans="2:3">
      <c r="B1082" s="347"/>
      <c r="C1082" s="347"/>
    </row>
    <row r="1083" spans="2:3">
      <c r="B1083" s="347"/>
      <c r="C1083" s="347"/>
    </row>
    <row r="1084" spans="2:3">
      <c r="B1084" s="347"/>
      <c r="C1084" s="347"/>
    </row>
    <row r="1085" spans="2:3">
      <c r="B1085" s="347"/>
      <c r="C1085" s="347"/>
    </row>
    <row r="1086" spans="2:3">
      <c r="B1086" s="347"/>
      <c r="C1086" s="347"/>
    </row>
    <row r="1087" spans="2:3">
      <c r="B1087" s="347"/>
      <c r="C1087" s="347"/>
    </row>
    <row r="1088" spans="2:3">
      <c r="B1088" s="347"/>
      <c r="C1088" s="347"/>
    </row>
    <row r="1089" spans="2:3">
      <c r="B1089" s="347"/>
      <c r="C1089" s="347"/>
    </row>
    <row r="1090" spans="2:3">
      <c r="B1090" s="347"/>
      <c r="C1090" s="347"/>
    </row>
    <row r="1091" spans="2:3">
      <c r="B1091" s="347"/>
      <c r="C1091" s="347"/>
    </row>
    <row r="1092" spans="2:3">
      <c r="B1092" s="347"/>
      <c r="C1092" s="347"/>
    </row>
    <row r="1093" spans="2:3">
      <c r="B1093" s="347"/>
      <c r="C1093" s="347"/>
    </row>
    <row r="1094" spans="2:3">
      <c r="B1094" s="347"/>
      <c r="C1094" s="347"/>
    </row>
    <row r="1095" spans="2:3">
      <c r="B1095" s="347"/>
      <c r="C1095" s="347"/>
    </row>
    <row r="1096" spans="2:3">
      <c r="B1096" s="347"/>
      <c r="C1096" s="347"/>
    </row>
    <row r="1097" spans="2:3">
      <c r="B1097" s="347"/>
      <c r="C1097" s="347"/>
    </row>
    <row r="1098" spans="2:3">
      <c r="B1098" s="347"/>
      <c r="C1098" s="347"/>
    </row>
    <row r="1099" spans="2:3">
      <c r="B1099" s="347"/>
      <c r="C1099" s="347"/>
    </row>
    <row r="1100" spans="2:3">
      <c r="B1100" s="347"/>
      <c r="C1100" s="347"/>
    </row>
    <row r="1101" spans="2:3">
      <c r="B1101" s="347"/>
      <c r="C1101" s="347"/>
    </row>
    <row r="1102" spans="2:3">
      <c r="B1102" s="347"/>
      <c r="C1102" s="347"/>
    </row>
    <row r="1103" spans="2:3">
      <c r="B1103" s="347"/>
      <c r="C1103" s="347"/>
    </row>
    <row r="1104" spans="2:3">
      <c r="B1104" s="347"/>
      <c r="C1104" s="347"/>
    </row>
    <row r="1105" spans="2:3">
      <c r="B1105" s="347"/>
      <c r="C1105" s="347"/>
    </row>
    <row r="1106" spans="2:3">
      <c r="B1106" s="347"/>
      <c r="C1106" s="347"/>
    </row>
    <row r="1107" spans="2:3">
      <c r="B1107" s="347"/>
      <c r="C1107" s="347"/>
    </row>
    <row r="1108" spans="2:3">
      <c r="B1108" s="347"/>
      <c r="C1108" s="347"/>
    </row>
    <row r="1109" spans="2:3">
      <c r="B1109" s="347"/>
      <c r="C1109" s="347"/>
    </row>
    <row r="1110" spans="2:3">
      <c r="B1110" s="347"/>
      <c r="C1110" s="347"/>
    </row>
    <row r="1111" spans="2:3">
      <c r="B1111" s="347"/>
      <c r="C1111" s="347"/>
    </row>
    <row r="1112" spans="2:3">
      <c r="B1112" s="347"/>
      <c r="C1112" s="347"/>
    </row>
    <row r="1113" spans="2:3">
      <c r="B1113" s="347"/>
      <c r="C1113" s="347"/>
    </row>
    <row r="1114" spans="2:3">
      <c r="B1114" s="347"/>
      <c r="C1114" s="347"/>
    </row>
    <row r="1115" spans="2:3">
      <c r="B1115" s="347"/>
      <c r="C1115" s="347"/>
    </row>
    <row r="1116" spans="2:3">
      <c r="B1116" s="347"/>
      <c r="C1116" s="347"/>
    </row>
    <row r="1117" spans="2:3">
      <c r="B1117" s="347"/>
      <c r="C1117" s="347"/>
    </row>
    <row r="1118" spans="2:3">
      <c r="B1118" s="347"/>
      <c r="C1118" s="347"/>
    </row>
    <row r="1119" spans="2:3">
      <c r="B1119" s="347"/>
      <c r="C1119" s="347"/>
    </row>
    <row r="1120" spans="2:3">
      <c r="B1120" s="347"/>
      <c r="C1120" s="347"/>
    </row>
    <row r="1121" spans="2:3">
      <c r="B1121" s="347"/>
      <c r="C1121" s="347"/>
    </row>
    <row r="1122" spans="2:3">
      <c r="B1122" s="347"/>
      <c r="C1122" s="347"/>
    </row>
    <row r="1123" spans="2:3">
      <c r="B1123" s="347"/>
      <c r="C1123" s="347"/>
    </row>
    <row r="1124" spans="2:3">
      <c r="B1124" s="347"/>
      <c r="C1124" s="347"/>
    </row>
    <row r="1125" spans="2:3">
      <c r="B1125" s="347"/>
      <c r="C1125" s="347"/>
    </row>
    <row r="1126" spans="2:3">
      <c r="B1126" s="347"/>
      <c r="C1126" s="347"/>
    </row>
    <row r="1127" spans="2:3">
      <c r="B1127" s="347"/>
      <c r="C1127" s="347"/>
    </row>
    <row r="1128" spans="2:3">
      <c r="B1128" s="347"/>
      <c r="C1128" s="347"/>
    </row>
    <row r="1129" spans="2:3">
      <c r="B1129" s="347"/>
      <c r="C1129" s="347"/>
    </row>
    <row r="1130" spans="2:3">
      <c r="B1130" s="347"/>
      <c r="C1130" s="347"/>
    </row>
    <row r="1131" spans="2:3">
      <c r="B1131" s="347"/>
      <c r="C1131" s="347"/>
    </row>
    <row r="1132" spans="2:3">
      <c r="B1132" s="347"/>
      <c r="C1132" s="347"/>
    </row>
    <row r="1133" spans="2:3">
      <c r="B1133" s="347"/>
      <c r="C1133" s="347"/>
    </row>
    <row r="1134" spans="2:3">
      <c r="B1134" s="347"/>
      <c r="C1134" s="347"/>
    </row>
    <row r="1135" spans="2:3">
      <c r="B1135" s="347"/>
      <c r="C1135" s="347"/>
    </row>
    <row r="1136" spans="2:3">
      <c r="B1136" s="347"/>
      <c r="C1136" s="347"/>
    </row>
    <row r="1137" spans="2:3">
      <c r="B1137" s="347"/>
      <c r="C1137" s="347"/>
    </row>
    <row r="1138" spans="2:3">
      <c r="B1138" s="347"/>
      <c r="C1138" s="347"/>
    </row>
    <row r="1139" spans="2:3">
      <c r="B1139" s="347"/>
      <c r="C1139" s="347"/>
    </row>
    <row r="1140" spans="2:3">
      <c r="B1140" s="347"/>
      <c r="C1140" s="347"/>
    </row>
    <row r="1141" spans="2:3">
      <c r="B1141" s="347"/>
      <c r="C1141" s="347"/>
    </row>
    <row r="1142" spans="2:3">
      <c r="B1142" s="347"/>
      <c r="C1142" s="347"/>
    </row>
    <row r="1143" spans="2:3">
      <c r="B1143" s="347"/>
      <c r="C1143" s="347"/>
    </row>
    <row r="1144" spans="2:3">
      <c r="B1144" s="347"/>
      <c r="C1144" s="347"/>
    </row>
    <row r="1145" spans="2:3">
      <c r="B1145" s="347"/>
      <c r="C1145" s="347"/>
    </row>
    <row r="1146" spans="2:3">
      <c r="B1146" s="347"/>
      <c r="C1146" s="347"/>
    </row>
    <row r="1147" spans="2:3">
      <c r="B1147" s="347"/>
      <c r="C1147" s="347"/>
    </row>
    <row r="1148" spans="2:3">
      <c r="B1148" s="347"/>
      <c r="C1148" s="347"/>
    </row>
    <row r="1149" spans="2:3">
      <c r="B1149" s="347"/>
      <c r="C1149" s="347"/>
    </row>
    <row r="1150" spans="2:3">
      <c r="B1150" s="347"/>
      <c r="C1150" s="347"/>
    </row>
    <row r="1151" spans="2:3">
      <c r="B1151" s="347"/>
      <c r="C1151" s="347"/>
    </row>
    <row r="1152" spans="2:3">
      <c r="B1152" s="347"/>
      <c r="C1152" s="347"/>
    </row>
    <row r="1153" spans="2:3">
      <c r="B1153" s="347"/>
      <c r="C1153" s="347"/>
    </row>
    <row r="1154" spans="2:3">
      <c r="B1154" s="347"/>
      <c r="C1154" s="347"/>
    </row>
    <row r="1155" spans="2:3">
      <c r="B1155" s="347"/>
      <c r="C1155" s="347"/>
    </row>
    <row r="1156" spans="2:3">
      <c r="B1156" s="347"/>
      <c r="C1156" s="347"/>
    </row>
    <row r="1157" spans="2:3">
      <c r="B1157" s="347"/>
      <c r="C1157" s="347"/>
    </row>
    <row r="1158" spans="2:3">
      <c r="B1158" s="347"/>
      <c r="C1158" s="347"/>
    </row>
    <row r="1159" spans="2:3">
      <c r="B1159" s="347"/>
      <c r="C1159" s="347"/>
    </row>
    <row r="1160" spans="2:3">
      <c r="B1160" s="347"/>
      <c r="C1160" s="347"/>
    </row>
    <row r="1161" spans="2:3">
      <c r="B1161" s="347"/>
      <c r="C1161" s="347"/>
    </row>
    <row r="1162" spans="2:3">
      <c r="B1162" s="347"/>
      <c r="C1162" s="347"/>
    </row>
    <row r="1163" spans="2:3">
      <c r="B1163" s="347"/>
      <c r="C1163" s="347"/>
    </row>
    <row r="1164" spans="2:3">
      <c r="B1164" s="347"/>
      <c r="C1164" s="347"/>
    </row>
    <row r="1165" spans="2:3">
      <c r="B1165" s="347"/>
      <c r="C1165" s="347"/>
    </row>
    <row r="1166" spans="2:3">
      <c r="B1166" s="347"/>
      <c r="C1166" s="347"/>
    </row>
    <row r="1167" spans="2:3">
      <c r="B1167" s="347"/>
      <c r="C1167" s="347"/>
    </row>
    <row r="1168" spans="2:3">
      <c r="B1168" s="347"/>
      <c r="C1168" s="347"/>
    </row>
    <row r="1169" spans="2:3">
      <c r="B1169" s="347"/>
      <c r="C1169" s="347"/>
    </row>
    <row r="1170" spans="2:3">
      <c r="B1170" s="347"/>
      <c r="C1170" s="347"/>
    </row>
    <row r="1171" spans="2:3">
      <c r="B1171" s="347"/>
      <c r="C1171" s="347"/>
    </row>
    <row r="1172" spans="2:3">
      <c r="B1172" s="347"/>
      <c r="C1172" s="347"/>
    </row>
    <row r="1173" spans="2:3">
      <c r="B1173" s="347"/>
      <c r="C1173" s="347"/>
    </row>
    <row r="1174" spans="2:3">
      <c r="B1174" s="347"/>
      <c r="C1174" s="347"/>
    </row>
    <row r="1175" spans="2:3">
      <c r="B1175" s="347"/>
      <c r="C1175" s="347"/>
    </row>
    <row r="1176" spans="2:3">
      <c r="B1176" s="347"/>
      <c r="C1176" s="347"/>
    </row>
    <row r="1177" spans="2:3">
      <c r="B1177" s="347"/>
      <c r="C1177" s="347"/>
    </row>
    <row r="1178" spans="2:3">
      <c r="B1178" s="347"/>
      <c r="C1178" s="347"/>
    </row>
    <row r="1179" spans="2:3">
      <c r="B1179" s="347"/>
      <c r="C1179" s="347"/>
    </row>
    <row r="1180" spans="2:3">
      <c r="B1180" s="347"/>
      <c r="C1180" s="347"/>
    </row>
    <row r="1181" spans="2:3">
      <c r="B1181" s="347"/>
      <c r="C1181" s="347"/>
    </row>
    <row r="1182" spans="2:3">
      <c r="B1182" s="347"/>
      <c r="C1182" s="347"/>
    </row>
    <row r="1183" spans="2:3">
      <c r="B1183" s="347"/>
      <c r="C1183" s="347"/>
    </row>
    <row r="1184" spans="2:3">
      <c r="B1184" s="347"/>
      <c r="C1184" s="347"/>
    </row>
    <row r="1185" spans="2:3">
      <c r="B1185" s="347"/>
      <c r="C1185" s="347"/>
    </row>
    <row r="1186" spans="2:3">
      <c r="B1186" s="347"/>
      <c r="C1186" s="347"/>
    </row>
    <row r="1187" spans="2:3">
      <c r="B1187" s="347"/>
      <c r="C1187" s="347"/>
    </row>
    <row r="1188" spans="2:3">
      <c r="B1188" s="347"/>
      <c r="C1188" s="347"/>
    </row>
    <row r="1189" spans="2:3">
      <c r="B1189" s="347"/>
      <c r="C1189" s="347"/>
    </row>
    <row r="1190" spans="2:3">
      <c r="B1190" s="347"/>
      <c r="C1190" s="347"/>
    </row>
    <row r="1191" spans="2:3">
      <c r="B1191" s="347"/>
      <c r="C1191" s="347"/>
    </row>
    <row r="1192" spans="2:3">
      <c r="B1192" s="347"/>
      <c r="C1192" s="347"/>
    </row>
    <row r="1193" spans="2:3">
      <c r="B1193" s="347"/>
      <c r="C1193" s="347"/>
    </row>
    <row r="1194" spans="2:3">
      <c r="B1194" s="347"/>
      <c r="C1194" s="347"/>
    </row>
    <row r="1195" spans="2:3">
      <c r="B1195" s="347"/>
      <c r="C1195" s="347"/>
    </row>
    <row r="1196" spans="2:3">
      <c r="B1196" s="347"/>
      <c r="C1196" s="347"/>
    </row>
    <row r="1197" spans="2:3">
      <c r="B1197" s="347"/>
      <c r="C1197" s="347"/>
    </row>
    <row r="1198" spans="2:3">
      <c r="B1198" s="347"/>
      <c r="C1198" s="347"/>
    </row>
    <row r="1199" spans="2:3">
      <c r="B1199" s="347"/>
      <c r="C1199" s="347"/>
    </row>
    <row r="1200" spans="2:3">
      <c r="B1200" s="347"/>
      <c r="C1200" s="347"/>
    </row>
    <row r="1201" spans="2:3">
      <c r="B1201" s="347"/>
      <c r="C1201" s="347"/>
    </row>
    <row r="1202" spans="2:3">
      <c r="B1202" s="347"/>
      <c r="C1202" s="347"/>
    </row>
    <row r="1203" spans="2:3">
      <c r="B1203" s="347"/>
      <c r="C1203" s="347"/>
    </row>
    <row r="1204" spans="2:3">
      <c r="B1204" s="347"/>
      <c r="C1204" s="347"/>
    </row>
    <row r="1205" spans="2:3">
      <c r="B1205" s="347"/>
      <c r="C1205" s="347"/>
    </row>
    <row r="1206" spans="2:3">
      <c r="B1206" s="347"/>
      <c r="C1206" s="347"/>
    </row>
    <row r="1207" spans="2:3">
      <c r="B1207" s="347"/>
      <c r="C1207" s="347"/>
    </row>
    <row r="1208" spans="2:3">
      <c r="B1208" s="347"/>
      <c r="C1208" s="347"/>
    </row>
    <row r="1209" spans="2:3">
      <c r="B1209" s="347"/>
      <c r="C1209" s="347"/>
    </row>
    <row r="1210" spans="2:3">
      <c r="B1210" s="347"/>
      <c r="C1210" s="347"/>
    </row>
    <row r="1211" spans="2:3">
      <c r="B1211" s="347"/>
      <c r="C1211" s="347"/>
    </row>
    <row r="1212" spans="2:3">
      <c r="B1212" s="347"/>
      <c r="C1212" s="347"/>
    </row>
    <row r="1213" spans="2:3">
      <c r="B1213" s="347"/>
      <c r="C1213" s="347"/>
    </row>
    <row r="1214" spans="2:3">
      <c r="B1214" s="347"/>
      <c r="C1214" s="347"/>
    </row>
    <row r="1215" spans="2:3">
      <c r="B1215" s="347"/>
      <c r="C1215" s="347"/>
    </row>
    <row r="1216" spans="2:3">
      <c r="B1216" s="347"/>
      <c r="C1216" s="347"/>
    </row>
    <row r="1217" spans="2:3">
      <c r="B1217" s="347"/>
      <c r="C1217" s="347"/>
    </row>
    <row r="1218" spans="2:3">
      <c r="B1218" s="347"/>
      <c r="C1218" s="347"/>
    </row>
    <row r="1219" spans="2:3">
      <c r="B1219" s="347"/>
      <c r="C1219" s="347"/>
    </row>
    <row r="1220" spans="2:3">
      <c r="B1220" s="347"/>
      <c r="C1220" s="347"/>
    </row>
    <row r="1221" spans="2:3">
      <c r="B1221" s="347"/>
      <c r="C1221" s="347"/>
    </row>
    <row r="1222" spans="2:3">
      <c r="B1222" s="347"/>
      <c r="C1222" s="347"/>
    </row>
    <row r="1223" spans="2:3">
      <c r="B1223" s="347"/>
      <c r="C1223" s="347"/>
    </row>
    <row r="1224" spans="2:3">
      <c r="B1224" s="347"/>
      <c r="C1224" s="347"/>
    </row>
    <row r="1225" spans="2:3">
      <c r="B1225" s="347"/>
      <c r="C1225" s="347"/>
    </row>
    <row r="1226" spans="2:3">
      <c r="B1226" s="347"/>
      <c r="C1226" s="347"/>
    </row>
    <row r="1227" spans="2:3">
      <c r="B1227" s="347"/>
      <c r="C1227" s="347"/>
    </row>
    <row r="1228" spans="2:3">
      <c r="B1228" s="347"/>
      <c r="C1228" s="347"/>
    </row>
    <row r="1229" spans="2:3">
      <c r="B1229" s="347"/>
      <c r="C1229" s="347"/>
    </row>
    <row r="1230" spans="2:3">
      <c r="B1230" s="347"/>
      <c r="C1230" s="347"/>
    </row>
    <row r="1231" spans="2:3">
      <c r="B1231" s="347"/>
      <c r="C1231" s="347"/>
    </row>
    <row r="1232" spans="2:3">
      <c r="B1232" s="347"/>
      <c r="C1232" s="347"/>
    </row>
    <row r="1233" spans="2:3">
      <c r="B1233" s="347"/>
      <c r="C1233" s="347"/>
    </row>
    <row r="1234" spans="2:3">
      <c r="B1234" s="347"/>
      <c r="C1234" s="347"/>
    </row>
    <row r="1235" spans="2:3">
      <c r="B1235" s="347"/>
      <c r="C1235" s="347"/>
    </row>
    <row r="1236" spans="2:3">
      <c r="B1236" s="347"/>
      <c r="C1236" s="347"/>
    </row>
    <row r="1237" spans="2:3">
      <c r="B1237" s="347"/>
      <c r="C1237" s="347"/>
    </row>
    <row r="1238" spans="2:3">
      <c r="B1238" s="347"/>
      <c r="C1238" s="347"/>
    </row>
    <row r="1239" spans="2:3">
      <c r="B1239" s="347"/>
      <c r="C1239" s="347"/>
    </row>
    <row r="1240" spans="2:3">
      <c r="B1240" s="347"/>
      <c r="C1240" s="347"/>
    </row>
    <row r="1241" spans="2:3">
      <c r="B1241" s="347"/>
      <c r="C1241" s="347"/>
    </row>
    <row r="1242" spans="2:3">
      <c r="B1242" s="347"/>
      <c r="C1242" s="347"/>
    </row>
    <row r="1243" spans="2:3">
      <c r="B1243" s="347"/>
      <c r="C1243" s="347"/>
    </row>
    <row r="1244" spans="2:3">
      <c r="B1244" s="347"/>
      <c r="C1244" s="347"/>
    </row>
    <row r="1245" spans="2:3">
      <c r="B1245" s="347"/>
      <c r="C1245" s="347"/>
    </row>
    <row r="1246" spans="2:3">
      <c r="B1246" s="347"/>
      <c r="C1246" s="347"/>
    </row>
    <row r="1247" spans="2:3">
      <c r="B1247" s="347"/>
      <c r="C1247" s="347"/>
    </row>
    <row r="1248" spans="2:3">
      <c r="B1248" s="347"/>
      <c r="C1248" s="347"/>
    </row>
    <row r="1249" spans="2:3">
      <c r="B1249" s="347"/>
      <c r="C1249" s="347"/>
    </row>
    <row r="1250" spans="2:3">
      <c r="B1250" s="347"/>
      <c r="C1250" s="347"/>
    </row>
    <row r="1251" spans="2:3">
      <c r="B1251" s="347"/>
      <c r="C1251" s="347"/>
    </row>
    <row r="1252" spans="2:3">
      <c r="B1252" s="347"/>
      <c r="C1252" s="347"/>
    </row>
    <row r="1253" spans="2:3">
      <c r="B1253" s="347"/>
      <c r="C1253" s="347"/>
    </row>
    <row r="1254" spans="2:3">
      <c r="B1254" s="347"/>
      <c r="C1254" s="347"/>
    </row>
    <row r="1255" spans="2:3">
      <c r="B1255" s="347"/>
      <c r="C1255" s="347"/>
    </row>
    <row r="1256" spans="2:3">
      <c r="B1256" s="347"/>
      <c r="C1256" s="347"/>
    </row>
    <row r="1257" spans="2:3">
      <c r="B1257" s="347"/>
      <c r="C1257" s="347"/>
    </row>
    <row r="1258" spans="2:3">
      <c r="B1258" s="347"/>
      <c r="C1258" s="347"/>
    </row>
    <row r="1259" spans="2:3">
      <c r="B1259" s="347"/>
      <c r="C1259" s="347"/>
    </row>
    <row r="1260" spans="2:3">
      <c r="B1260" s="347"/>
      <c r="C1260" s="347"/>
    </row>
    <row r="1261" spans="2:3">
      <c r="B1261" s="347"/>
      <c r="C1261" s="347"/>
    </row>
    <row r="1262" spans="2:3">
      <c r="B1262" s="347"/>
      <c r="C1262" s="347"/>
    </row>
    <row r="1263" spans="2:3">
      <c r="B1263" s="347"/>
      <c r="C1263" s="347"/>
    </row>
    <row r="1264" spans="2:3">
      <c r="B1264" s="347"/>
      <c r="C1264" s="347"/>
    </row>
    <row r="1265" spans="2:3">
      <c r="B1265" s="347"/>
      <c r="C1265" s="347"/>
    </row>
    <row r="1266" spans="2:3">
      <c r="B1266" s="347"/>
      <c r="C1266" s="347"/>
    </row>
    <row r="1267" spans="2:3">
      <c r="B1267" s="347"/>
      <c r="C1267" s="347"/>
    </row>
    <row r="1268" spans="2:3">
      <c r="B1268" s="347"/>
      <c r="C1268" s="347"/>
    </row>
    <row r="1269" spans="2:3">
      <c r="B1269" s="347"/>
      <c r="C1269" s="347"/>
    </row>
    <row r="1270" spans="2:3">
      <c r="B1270" s="347"/>
      <c r="C1270" s="347"/>
    </row>
    <row r="1271" spans="2:3">
      <c r="B1271" s="347"/>
      <c r="C1271" s="347"/>
    </row>
    <row r="1272" spans="2:3">
      <c r="B1272" s="347"/>
      <c r="C1272" s="347"/>
    </row>
    <row r="1273" spans="2:3">
      <c r="B1273" s="347"/>
      <c r="C1273" s="347"/>
    </row>
    <row r="1274" spans="2:3">
      <c r="B1274" s="347"/>
      <c r="C1274" s="347"/>
    </row>
    <row r="1275" spans="2:3">
      <c r="B1275" s="347"/>
      <c r="C1275" s="347"/>
    </row>
    <row r="1276" spans="2:3">
      <c r="B1276" s="347"/>
      <c r="C1276" s="347"/>
    </row>
    <row r="1277" spans="2:3">
      <c r="B1277" s="347"/>
      <c r="C1277" s="347"/>
    </row>
    <row r="1278" spans="2:3">
      <c r="B1278" s="347"/>
      <c r="C1278" s="347"/>
    </row>
    <row r="1279" spans="2:3">
      <c r="B1279" s="347"/>
      <c r="C1279" s="347"/>
    </row>
    <row r="1280" spans="2:3">
      <c r="B1280" s="347"/>
      <c r="C1280" s="347"/>
    </row>
    <row r="1281" spans="2:3">
      <c r="B1281" s="347"/>
      <c r="C1281" s="347"/>
    </row>
    <row r="1282" spans="2:3">
      <c r="B1282" s="347"/>
      <c r="C1282" s="347"/>
    </row>
    <row r="1283" spans="2:3">
      <c r="B1283" s="347"/>
      <c r="C1283" s="347"/>
    </row>
    <row r="1284" spans="2:3">
      <c r="B1284" s="347"/>
      <c r="C1284" s="347"/>
    </row>
    <row r="1285" spans="2:3">
      <c r="B1285" s="347"/>
      <c r="C1285" s="347"/>
    </row>
    <row r="1286" spans="2:3">
      <c r="B1286" s="347"/>
      <c r="C1286" s="347"/>
    </row>
    <row r="1287" spans="2:3">
      <c r="B1287" s="347"/>
      <c r="C1287" s="347"/>
    </row>
    <row r="1288" spans="2:3">
      <c r="B1288" s="347"/>
      <c r="C1288" s="347"/>
    </row>
    <row r="1289" spans="2:3">
      <c r="B1289" s="347"/>
      <c r="C1289" s="347"/>
    </row>
    <row r="1290" spans="2:3">
      <c r="B1290" s="347"/>
      <c r="C1290" s="347"/>
    </row>
    <row r="1291" spans="2:3">
      <c r="B1291" s="347"/>
      <c r="C1291" s="347"/>
    </row>
    <row r="1292" spans="2:3">
      <c r="B1292" s="347"/>
      <c r="C1292" s="347"/>
    </row>
    <row r="1293" spans="2:3">
      <c r="B1293" s="347"/>
      <c r="C1293" s="347"/>
    </row>
    <row r="1294" spans="2:3">
      <c r="B1294" s="347"/>
      <c r="C1294" s="347"/>
    </row>
    <row r="1295" spans="2:3">
      <c r="B1295" s="347"/>
      <c r="C1295" s="347"/>
    </row>
    <row r="1296" spans="2:3">
      <c r="B1296" s="347"/>
      <c r="C1296" s="347"/>
    </row>
    <row r="1297" spans="2:3">
      <c r="B1297" s="347"/>
      <c r="C1297" s="347"/>
    </row>
    <row r="1298" spans="2:3">
      <c r="B1298" s="347"/>
      <c r="C1298" s="347"/>
    </row>
    <row r="1299" spans="2:3">
      <c r="B1299" s="347"/>
      <c r="C1299" s="347"/>
    </row>
    <row r="1300" spans="2:3">
      <c r="B1300" s="347"/>
      <c r="C1300" s="347"/>
    </row>
    <row r="1301" spans="2:3">
      <c r="B1301" s="347"/>
      <c r="C1301" s="347"/>
    </row>
    <row r="1302" spans="2:3">
      <c r="B1302" s="347"/>
      <c r="C1302" s="347"/>
    </row>
    <row r="1303" spans="2:3">
      <c r="B1303" s="347"/>
      <c r="C1303" s="347"/>
    </row>
    <row r="1304" spans="2:3">
      <c r="B1304" s="347"/>
      <c r="C1304" s="347"/>
    </row>
    <row r="1305" spans="2:3">
      <c r="B1305" s="347"/>
      <c r="C1305" s="347"/>
    </row>
    <row r="1306" spans="2:3">
      <c r="B1306" s="347"/>
      <c r="C1306" s="347"/>
    </row>
    <row r="1307" spans="2:3">
      <c r="B1307" s="347"/>
      <c r="C1307" s="347"/>
    </row>
    <row r="1308" spans="2:3">
      <c r="B1308" s="347"/>
      <c r="C1308" s="347"/>
    </row>
    <row r="1309" spans="2:3">
      <c r="B1309" s="347"/>
      <c r="C1309" s="347"/>
    </row>
    <row r="1310" spans="2:3">
      <c r="B1310" s="347"/>
      <c r="C1310" s="347"/>
    </row>
    <row r="1311" spans="2:3">
      <c r="B1311" s="347"/>
      <c r="C1311" s="347"/>
    </row>
    <row r="1312" spans="2:3">
      <c r="B1312" s="347"/>
      <c r="C1312" s="347"/>
    </row>
    <row r="1313" spans="2:3">
      <c r="B1313" s="347"/>
      <c r="C1313" s="347"/>
    </row>
    <row r="1314" spans="2:3">
      <c r="B1314" s="347"/>
      <c r="C1314" s="347"/>
    </row>
    <row r="1315" spans="2:3">
      <c r="B1315" s="347"/>
      <c r="C1315" s="347"/>
    </row>
    <row r="1316" spans="2:3">
      <c r="B1316" s="347"/>
      <c r="C1316" s="347"/>
    </row>
    <row r="1317" spans="2:3">
      <c r="B1317" s="347"/>
      <c r="C1317" s="347"/>
    </row>
    <row r="1318" spans="2:3">
      <c r="B1318" s="347"/>
      <c r="C1318" s="347"/>
    </row>
    <row r="1319" spans="2:3">
      <c r="B1319" s="347"/>
      <c r="C1319" s="347"/>
    </row>
    <row r="1320" spans="2:3">
      <c r="B1320" s="347"/>
      <c r="C1320" s="347"/>
    </row>
    <row r="1321" spans="2:3">
      <c r="B1321" s="347"/>
      <c r="C1321" s="347"/>
    </row>
    <row r="1322" spans="2:3">
      <c r="B1322" s="347"/>
      <c r="C1322" s="347"/>
    </row>
    <row r="1323" spans="2:3">
      <c r="B1323" s="347"/>
      <c r="C1323" s="347"/>
    </row>
    <row r="1324" spans="2:3">
      <c r="B1324" s="347"/>
      <c r="C1324" s="347"/>
    </row>
    <row r="1325" spans="2:3">
      <c r="B1325" s="347"/>
      <c r="C1325" s="347"/>
    </row>
    <row r="1326" spans="2:3">
      <c r="B1326" s="347"/>
      <c r="C1326" s="347"/>
    </row>
    <row r="1327" spans="2:3">
      <c r="B1327" s="347"/>
      <c r="C1327" s="347"/>
    </row>
    <row r="1328" spans="2:3">
      <c r="B1328" s="347"/>
      <c r="C1328" s="347"/>
    </row>
    <row r="1329" spans="2:3">
      <c r="B1329" s="347"/>
      <c r="C1329" s="347"/>
    </row>
    <row r="1330" spans="2:3">
      <c r="B1330" s="347"/>
      <c r="C1330" s="347"/>
    </row>
    <row r="1331" spans="2:3">
      <c r="B1331" s="347"/>
      <c r="C1331" s="347"/>
    </row>
    <row r="1332" spans="2:3">
      <c r="B1332" s="347"/>
      <c r="C1332" s="347"/>
    </row>
    <row r="1333" spans="2:3">
      <c r="B1333" s="347"/>
      <c r="C1333" s="347"/>
    </row>
    <row r="1334" spans="2:3">
      <c r="B1334" s="347"/>
      <c r="C1334" s="347"/>
    </row>
    <row r="1335" spans="2:3">
      <c r="B1335" s="347"/>
      <c r="C1335" s="347"/>
    </row>
    <row r="1336" spans="2:3">
      <c r="B1336" s="347"/>
      <c r="C1336" s="347"/>
    </row>
    <row r="1337" spans="2:3">
      <c r="B1337" s="347"/>
      <c r="C1337" s="347"/>
    </row>
    <row r="1338" spans="2:3">
      <c r="B1338" s="347"/>
      <c r="C1338" s="347"/>
    </row>
    <row r="1339" spans="2:3">
      <c r="B1339" s="347"/>
      <c r="C1339" s="347"/>
    </row>
    <row r="1340" spans="2:3">
      <c r="B1340" s="347"/>
      <c r="C1340" s="347"/>
    </row>
    <row r="1341" spans="2:3">
      <c r="B1341" s="347"/>
      <c r="C1341" s="347"/>
    </row>
    <row r="1342" spans="2:3">
      <c r="B1342" s="347"/>
      <c r="C1342" s="347"/>
    </row>
    <row r="1343" spans="2:3">
      <c r="B1343" s="347"/>
      <c r="C1343" s="347"/>
    </row>
    <row r="1344" spans="2:3">
      <c r="B1344" s="347"/>
      <c r="C1344" s="347"/>
    </row>
    <row r="1345" spans="2:3">
      <c r="B1345" s="347"/>
      <c r="C1345" s="347"/>
    </row>
    <row r="1346" spans="2:3">
      <c r="B1346" s="347"/>
      <c r="C1346" s="347"/>
    </row>
    <row r="1347" spans="2:3">
      <c r="B1347" s="347"/>
      <c r="C1347" s="347"/>
    </row>
    <row r="1348" spans="2:3">
      <c r="B1348" s="347"/>
      <c r="C1348" s="347"/>
    </row>
    <row r="1349" spans="2:3">
      <c r="B1349" s="347"/>
      <c r="C1349" s="347"/>
    </row>
    <row r="1350" spans="2:3">
      <c r="B1350" s="347"/>
      <c r="C1350" s="347"/>
    </row>
    <row r="1351" spans="2:3">
      <c r="B1351" s="347"/>
      <c r="C1351" s="347"/>
    </row>
    <row r="1352" spans="2:3">
      <c r="B1352" s="347"/>
      <c r="C1352" s="347"/>
    </row>
    <row r="1353" spans="2:3">
      <c r="B1353" s="347"/>
      <c r="C1353" s="347"/>
    </row>
    <row r="1354" spans="2:3">
      <c r="B1354" s="347"/>
      <c r="C1354" s="347"/>
    </row>
    <row r="1355" spans="2:3">
      <c r="B1355" s="347"/>
      <c r="C1355" s="347"/>
    </row>
    <row r="1356" spans="2:3">
      <c r="B1356" s="347"/>
      <c r="C1356" s="347"/>
    </row>
    <row r="1357" spans="2:3">
      <c r="B1357" s="347"/>
      <c r="C1357" s="347"/>
    </row>
    <row r="1358" spans="2:3">
      <c r="B1358" s="347"/>
      <c r="C1358" s="347"/>
    </row>
    <row r="1359" spans="2:3">
      <c r="B1359" s="347"/>
      <c r="C1359" s="347"/>
    </row>
    <row r="1360" spans="2:3">
      <c r="B1360" s="347"/>
      <c r="C1360" s="347"/>
    </row>
    <row r="1361" spans="2:3">
      <c r="B1361" s="347"/>
      <c r="C1361" s="347"/>
    </row>
    <row r="1362" spans="2:3">
      <c r="B1362" s="347"/>
      <c r="C1362" s="347"/>
    </row>
    <row r="1363" spans="2:3">
      <c r="B1363" s="347"/>
      <c r="C1363" s="347"/>
    </row>
    <row r="1364" spans="2:3">
      <c r="B1364" s="347"/>
      <c r="C1364" s="347"/>
    </row>
    <row r="1365" spans="2:3">
      <c r="B1365" s="347"/>
      <c r="C1365" s="347"/>
    </row>
    <row r="1366" spans="2:3">
      <c r="B1366" s="347"/>
      <c r="C1366" s="347"/>
    </row>
    <row r="1367" spans="2:3">
      <c r="B1367" s="347"/>
      <c r="C1367" s="347"/>
    </row>
    <row r="1368" spans="2:3">
      <c r="B1368" s="347"/>
      <c r="C1368" s="347"/>
    </row>
    <row r="1369" spans="2:3">
      <c r="B1369" s="347"/>
      <c r="C1369" s="347"/>
    </row>
    <row r="1370" spans="2:3">
      <c r="B1370" s="347"/>
      <c r="C1370" s="347"/>
    </row>
    <row r="1371" spans="2:3">
      <c r="B1371" s="347"/>
      <c r="C1371" s="347"/>
    </row>
    <row r="1372" spans="2:3">
      <c r="B1372" s="347"/>
      <c r="C1372" s="347"/>
    </row>
    <row r="1373" spans="2:3">
      <c r="B1373" s="347"/>
      <c r="C1373" s="347"/>
    </row>
    <row r="1374" spans="2:3">
      <c r="B1374" s="347"/>
      <c r="C1374" s="347"/>
    </row>
    <row r="1375" spans="2:3">
      <c r="B1375" s="347"/>
      <c r="C1375" s="347"/>
    </row>
    <row r="1376" spans="2:3">
      <c r="B1376" s="347"/>
      <c r="C1376" s="347"/>
    </row>
    <row r="1377" spans="2:3">
      <c r="B1377" s="347"/>
      <c r="C1377" s="347"/>
    </row>
    <row r="1378" spans="2:3">
      <c r="B1378" s="347"/>
      <c r="C1378" s="347"/>
    </row>
    <row r="1379" spans="2:3">
      <c r="B1379" s="347"/>
      <c r="C1379" s="347"/>
    </row>
    <row r="1380" spans="2:3">
      <c r="B1380" s="347"/>
      <c r="C1380" s="347"/>
    </row>
    <row r="1381" spans="2:3">
      <c r="B1381" s="347"/>
      <c r="C1381" s="347"/>
    </row>
    <row r="1382" spans="2:3">
      <c r="B1382" s="347"/>
      <c r="C1382" s="347"/>
    </row>
    <row r="1383" spans="2:3">
      <c r="B1383" s="347"/>
      <c r="C1383" s="347"/>
    </row>
    <row r="1384" spans="2:3">
      <c r="B1384" s="347"/>
      <c r="C1384" s="347"/>
    </row>
    <row r="1385" spans="2:3">
      <c r="B1385" s="347"/>
      <c r="C1385" s="347"/>
    </row>
    <row r="1386" spans="2:3">
      <c r="B1386" s="347"/>
      <c r="C1386" s="347"/>
    </row>
    <row r="1387" spans="2:3">
      <c r="B1387" s="347"/>
      <c r="C1387" s="347"/>
    </row>
    <row r="1388" spans="2:3">
      <c r="B1388" s="347"/>
      <c r="C1388" s="347"/>
    </row>
    <row r="1389" spans="2:3">
      <c r="B1389" s="347"/>
      <c r="C1389" s="347"/>
    </row>
    <row r="1390" spans="2:3">
      <c r="B1390" s="347"/>
      <c r="C1390" s="347"/>
    </row>
    <row r="1391" spans="2:3">
      <c r="B1391" s="347"/>
      <c r="C1391" s="347"/>
    </row>
    <row r="1392" spans="2:3">
      <c r="B1392" s="347"/>
      <c r="C1392" s="347"/>
    </row>
    <row r="1393" spans="2:3">
      <c r="B1393" s="347"/>
      <c r="C1393" s="347"/>
    </row>
    <row r="1394" spans="2:3">
      <c r="B1394" s="347"/>
      <c r="C1394" s="347"/>
    </row>
    <row r="1395" spans="2:3">
      <c r="B1395" s="347"/>
      <c r="C1395" s="347"/>
    </row>
    <row r="1396" spans="2:3">
      <c r="B1396" s="347"/>
      <c r="C1396" s="347"/>
    </row>
    <row r="1397" spans="2:3">
      <c r="B1397" s="347"/>
      <c r="C1397" s="347"/>
    </row>
    <row r="1398" spans="2:3">
      <c r="B1398" s="347"/>
      <c r="C1398" s="347"/>
    </row>
    <row r="1399" spans="2:3">
      <c r="B1399" s="347"/>
      <c r="C1399" s="347"/>
    </row>
    <row r="1400" spans="2:3">
      <c r="B1400" s="347"/>
      <c r="C1400" s="347"/>
    </row>
    <row r="1401" spans="2:3">
      <c r="B1401" s="347"/>
      <c r="C1401" s="347"/>
    </row>
    <row r="1402" spans="2:3">
      <c r="B1402" s="347"/>
      <c r="C1402" s="347"/>
    </row>
    <row r="1403" spans="2:3">
      <c r="B1403" s="347"/>
      <c r="C1403" s="347"/>
    </row>
    <row r="1404" spans="2:3">
      <c r="B1404" s="347"/>
      <c r="C1404" s="347"/>
    </row>
    <row r="1405" spans="2:3">
      <c r="B1405" s="347"/>
      <c r="C1405" s="347"/>
    </row>
    <row r="1406" spans="2:3">
      <c r="B1406" s="347"/>
      <c r="C1406" s="347"/>
    </row>
    <row r="1407" spans="2:3">
      <c r="B1407" s="347"/>
      <c r="C1407" s="347"/>
    </row>
    <row r="1408" spans="2:3">
      <c r="B1408" s="347"/>
      <c r="C1408" s="347"/>
    </row>
    <row r="1409" spans="2:3">
      <c r="B1409" s="347"/>
      <c r="C1409" s="347"/>
    </row>
    <row r="1410" spans="2:3">
      <c r="B1410" s="347"/>
      <c r="C1410" s="347"/>
    </row>
    <row r="1411" spans="2:3">
      <c r="B1411" s="347"/>
      <c r="C1411" s="347"/>
    </row>
    <row r="1412" spans="2:3">
      <c r="B1412" s="347"/>
      <c r="C1412" s="347"/>
    </row>
    <row r="1413" spans="2:3">
      <c r="B1413" s="347"/>
      <c r="C1413" s="347"/>
    </row>
    <row r="1414" spans="2:3">
      <c r="B1414" s="347"/>
      <c r="C1414" s="347"/>
    </row>
    <row r="1415" spans="2:3">
      <c r="B1415" s="347"/>
      <c r="C1415" s="347"/>
    </row>
    <row r="1416" spans="2:3">
      <c r="B1416" s="347"/>
      <c r="C1416" s="347"/>
    </row>
    <row r="1417" spans="2:3">
      <c r="B1417" s="347"/>
      <c r="C1417" s="347"/>
    </row>
    <row r="1418" spans="2:3">
      <c r="B1418" s="347"/>
      <c r="C1418" s="347"/>
    </row>
    <row r="1419" spans="2:3">
      <c r="B1419" s="347"/>
      <c r="C1419" s="347"/>
    </row>
    <row r="1420" spans="2:3">
      <c r="B1420" s="347"/>
      <c r="C1420" s="347"/>
    </row>
    <row r="1421" spans="2:3">
      <c r="B1421" s="347"/>
      <c r="C1421" s="347"/>
    </row>
    <row r="1422" spans="2:3">
      <c r="B1422" s="347"/>
      <c r="C1422" s="347"/>
    </row>
    <row r="1423" spans="2:3">
      <c r="B1423" s="347"/>
      <c r="C1423" s="347"/>
    </row>
    <row r="1424" spans="2:3">
      <c r="B1424" s="347"/>
      <c r="C1424" s="347"/>
    </row>
    <row r="1425" spans="2:3">
      <c r="B1425" s="347"/>
      <c r="C1425" s="347"/>
    </row>
    <row r="1426" spans="2:3">
      <c r="B1426" s="347"/>
      <c r="C1426" s="347"/>
    </row>
    <row r="1427" spans="2:3">
      <c r="B1427" s="347"/>
      <c r="C1427" s="347"/>
    </row>
    <row r="1428" spans="2:3">
      <c r="B1428" s="347"/>
      <c r="C1428" s="347"/>
    </row>
    <row r="1429" spans="2:3">
      <c r="B1429" s="347"/>
      <c r="C1429" s="347"/>
    </row>
    <row r="1430" spans="2:3">
      <c r="B1430" s="347"/>
      <c r="C1430" s="347"/>
    </row>
    <row r="1431" spans="2:3">
      <c r="B1431" s="347"/>
      <c r="C1431" s="347"/>
    </row>
    <row r="1432" spans="2:3">
      <c r="B1432" s="347"/>
      <c r="C1432" s="347"/>
    </row>
    <row r="1433" spans="2:3">
      <c r="B1433" s="347"/>
      <c r="C1433" s="347"/>
    </row>
    <row r="1434" spans="2:3">
      <c r="B1434" s="347"/>
      <c r="C1434" s="347"/>
    </row>
    <row r="1435" spans="2:3">
      <c r="B1435" s="347"/>
      <c r="C1435" s="347"/>
    </row>
    <row r="1436" spans="2:3">
      <c r="B1436" s="347"/>
      <c r="C1436" s="347"/>
    </row>
    <row r="1437" spans="2:3">
      <c r="B1437" s="347"/>
      <c r="C1437" s="347"/>
    </row>
    <row r="1438" spans="2:3">
      <c r="B1438" s="347"/>
      <c r="C1438" s="347"/>
    </row>
    <row r="1439" spans="2:3">
      <c r="B1439" s="347"/>
      <c r="C1439" s="347"/>
    </row>
    <row r="1440" spans="2:3">
      <c r="B1440" s="347"/>
      <c r="C1440" s="347"/>
    </row>
    <row r="1441" spans="2:3">
      <c r="B1441" s="347"/>
      <c r="C1441" s="347"/>
    </row>
    <row r="1442" spans="2:3">
      <c r="B1442" s="347"/>
      <c r="C1442" s="347"/>
    </row>
    <row r="1443" spans="2:3">
      <c r="B1443" s="347"/>
      <c r="C1443" s="347"/>
    </row>
    <row r="1444" spans="2:3">
      <c r="B1444" s="347"/>
      <c r="C1444" s="347"/>
    </row>
    <row r="1445" spans="2:3">
      <c r="B1445" s="347"/>
      <c r="C1445" s="347"/>
    </row>
    <row r="1446" spans="2:3">
      <c r="B1446" s="347"/>
      <c r="C1446" s="347"/>
    </row>
    <row r="1447" spans="2:3">
      <c r="B1447" s="347"/>
      <c r="C1447" s="347"/>
    </row>
    <row r="1448" spans="2:3">
      <c r="B1448" s="347"/>
      <c r="C1448" s="347"/>
    </row>
    <row r="1449" spans="2:3">
      <c r="B1449" s="347"/>
      <c r="C1449" s="347"/>
    </row>
    <row r="1450" spans="2:3">
      <c r="B1450" s="347"/>
      <c r="C1450" s="347"/>
    </row>
    <row r="1451" spans="2:3">
      <c r="B1451" s="347"/>
      <c r="C1451" s="347"/>
    </row>
    <row r="1452" spans="2:3">
      <c r="B1452" s="347"/>
      <c r="C1452" s="347"/>
    </row>
    <row r="1453" spans="2:3">
      <c r="B1453" s="347"/>
      <c r="C1453" s="347"/>
    </row>
    <row r="1454" spans="2:3">
      <c r="B1454" s="347"/>
      <c r="C1454" s="347"/>
    </row>
    <row r="1455" spans="2:3">
      <c r="B1455" s="347"/>
      <c r="C1455" s="347"/>
    </row>
    <row r="1456" spans="2:3">
      <c r="B1456" s="347"/>
      <c r="C1456" s="347"/>
    </row>
    <row r="1457" spans="2:3">
      <c r="B1457" s="347"/>
      <c r="C1457" s="347"/>
    </row>
    <row r="1458" spans="2:3">
      <c r="B1458" s="347"/>
      <c r="C1458" s="347"/>
    </row>
    <row r="1459" spans="2:3">
      <c r="B1459" s="347"/>
      <c r="C1459" s="347"/>
    </row>
    <row r="1460" spans="2:3">
      <c r="B1460" s="347"/>
      <c r="C1460" s="347"/>
    </row>
    <row r="1461" spans="2:3">
      <c r="B1461" s="347"/>
      <c r="C1461" s="347"/>
    </row>
    <row r="1462" spans="2:3">
      <c r="B1462" s="347"/>
      <c r="C1462" s="347"/>
    </row>
    <row r="1463" spans="2:3">
      <c r="B1463" s="347"/>
      <c r="C1463" s="347"/>
    </row>
    <row r="1464" spans="2:3">
      <c r="B1464" s="347"/>
      <c r="C1464" s="347"/>
    </row>
    <row r="1465" spans="2:3">
      <c r="B1465" s="347"/>
      <c r="C1465" s="347"/>
    </row>
    <row r="1466" spans="2:3">
      <c r="B1466" s="347"/>
      <c r="C1466" s="347"/>
    </row>
    <row r="1467" spans="2:3">
      <c r="B1467" s="347"/>
      <c r="C1467" s="347"/>
    </row>
    <row r="1468" spans="2:3">
      <c r="B1468" s="347"/>
      <c r="C1468" s="347"/>
    </row>
    <row r="1469" spans="2:3">
      <c r="B1469" s="347"/>
      <c r="C1469" s="347"/>
    </row>
    <row r="1470" spans="2:3">
      <c r="B1470" s="347"/>
      <c r="C1470" s="347"/>
    </row>
    <row r="1471" spans="2:3">
      <c r="B1471" s="347"/>
      <c r="C1471" s="347"/>
    </row>
    <row r="1472" spans="2:3">
      <c r="B1472" s="347"/>
      <c r="C1472" s="347"/>
    </row>
    <row r="1473" spans="2:3">
      <c r="B1473" s="347"/>
      <c r="C1473" s="347"/>
    </row>
    <row r="1474" spans="2:3">
      <c r="B1474" s="347"/>
      <c r="C1474" s="347"/>
    </row>
    <row r="1475" spans="2:3">
      <c r="B1475" s="347"/>
      <c r="C1475" s="347"/>
    </row>
    <row r="1476" spans="2:3">
      <c r="B1476" s="347"/>
      <c r="C1476" s="347"/>
    </row>
    <row r="1477" spans="2:3">
      <c r="B1477" s="347"/>
      <c r="C1477" s="347"/>
    </row>
    <row r="1478" spans="2:3">
      <c r="B1478" s="347"/>
      <c r="C1478" s="347"/>
    </row>
    <row r="1479" spans="2:3">
      <c r="B1479" s="347"/>
      <c r="C1479" s="347"/>
    </row>
    <row r="1480" spans="2:3">
      <c r="B1480" s="347"/>
      <c r="C1480" s="347"/>
    </row>
    <row r="1481" spans="2:3">
      <c r="B1481" s="347"/>
      <c r="C1481" s="347"/>
    </row>
    <row r="1482" spans="2:3">
      <c r="B1482" s="347"/>
      <c r="C1482" s="347"/>
    </row>
    <row r="1483" spans="2:3">
      <c r="B1483" s="347"/>
      <c r="C1483" s="347"/>
    </row>
    <row r="1484" spans="2:3">
      <c r="B1484" s="347"/>
      <c r="C1484" s="347"/>
    </row>
    <row r="1485" spans="2:3">
      <c r="B1485" s="347"/>
      <c r="C1485" s="347"/>
    </row>
    <row r="1486" spans="2:3">
      <c r="B1486" s="347"/>
      <c r="C1486" s="347"/>
    </row>
    <row r="1487" spans="2:3">
      <c r="B1487" s="347"/>
      <c r="C1487" s="347"/>
    </row>
    <row r="1488" spans="2:3">
      <c r="B1488" s="347"/>
      <c r="C1488" s="347"/>
    </row>
    <row r="1489" spans="2:3">
      <c r="B1489" s="347"/>
      <c r="C1489" s="347"/>
    </row>
    <row r="1490" spans="2:3">
      <c r="B1490" s="347"/>
      <c r="C1490" s="347"/>
    </row>
    <row r="1491" spans="2:3">
      <c r="B1491" s="347"/>
      <c r="C1491" s="347"/>
    </row>
    <row r="1492" spans="2:3">
      <c r="B1492" s="347"/>
      <c r="C1492" s="347"/>
    </row>
    <row r="1493" spans="2:3">
      <c r="B1493" s="347"/>
      <c r="C1493" s="347"/>
    </row>
    <row r="1494" spans="2:3">
      <c r="B1494" s="347"/>
      <c r="C1494" s="347"/>
    </row>
    <row r="1495" spans="2:3">
      <c r="B1495" s="347"/>
      <c r="C1495" s="347"/>
    </row>
    <row r="1496" spans="2:3">
      <c r="B1496" s="347"/>
      <c r="C1496" s="347"/>
    </row>
    <row r="1497" spans="2:3">
      <c r="B1497" s="347"/>
      <c r="C1497" s="347"/>
    </row>
    <row r="1498" spans="2:3">
      <c r="B1498" s="347"/>
      <c r="C1498" s="347"/>
    </row>
    <row r="1499" spans="2:3">
      <c r="B1499" s="347"/>
      <c r="C1499" s="347"/>
    </row>
    <row r="1500" spans="2:3">
      <c r="B1500" s="347"/>
      <c r="C1500" s="347"/>
    </row>
    <row r="1501" spans="2:3">
      <c r="B1501" s="347"/>
      <c r="C1501" s="347"/>
    </row>
    <row r="1502" spans="2:3">
      <c r="B1502" s="347"/>
      <c r="C1502" s="347"/>
    </row>
    <row r="1503" spans="2:3">
      <c r="B1503" s="347"/>
      <c r="C1503" s="347"/>
    </row>
    <row r="1504" spans="2:3">
      <c r="B1504" s="347"/>
      <c r="C1504" s="347"/>
    </row>
    <row r="1505" spans="2:3">
      <c r="B1505" s="347"/>
      <c r="C1505" s="347"/>
    </row>
    <row r="1506" spans="2:3">
      <c r="B1506" s="347"/>
      <c r="C1506" s="347"/>
    </row>
    <row r="1507" spans="2:3">
      <c r="B1507" s="347"/>
      <c r="C1507" s="347"/>
    </row>
    <row r="1508" spans="2:3">
      <c r="B1508" s="347"/>
      <c r="C1508" s="347"/>
    </row>
    <row r="1509" spans="2:3">
      <c r="B1509" s="347"/>
      <c r="C1509" s="347"/>
    </row>
    <row r="1510" spans="2:3">
      <c r="B1510" s="347"/>
      <c r="C1510" s="347"/>
    </row>
    <row r="1511" spans="2:3">
      <c r="B1511" s="347"/>
      <c r="C1511" s="347"/>
    </row>
    <row r="1512" spans="2:3">
      <c r="B1512" s="347"/>
      <c r="C1512" s="347"/>
    </row>
    <row r="1513" spans="2:3">
      <c r="B1513" s="347"/>
      <c r="C1513" s="347"/>
    </row>
    <row r="1514" spans="2:3">
      <c r="B1514" s="347"/>
      <c r="C1514" s="347"/>
    </row>
    <row r="1515" spans="2:3">
      <c r="B1515" s="347"/>
      <c r="C1515" s="347"/>
    </row>
    <row r="1516" spans="2:3">
      <c r="B1516" s="347"/>
      <c r="C1516" s="347"/>
    </row>
    <row r="1517" spans="2:3">
      <c r="B1517" s="347"/>
      <c r="C1517" s="347"/>
    </row>
    <row r="1518" spans="2:3">
      <c r="B1518" s="347"/>
      <c r="C1518" s="347"/>
    </row>
    <row r="1519" spans="2:3">
      <c r="B1519" s="347"/>
      <c r="C1519" s="347"/>
    </row>
    <row r="1520" spans="2:3">
      <c r="B1520" s="347"/>
      <c r="C1520" s="347"/>
    </row>
    <row r="1521" spans="2:3">
      <c r="B1521" s="347"/>
      <c r="C1521" s="347"/>
    </row>
    <row r="1522" spans="2:3">
      <c r="B1522" s="347"/>
      <c r="C1522" s="347"/>
    </row>
    <row r="1523" spans="2:3">
      <c r="B1523" s="347"/>
      <c r="C1523" s="347"/>
    </row>
    <row r="1524" spans="2:3">
      <c r="B1524" s="347"/>
      <c r="C1524" s="347"/>
    </row>
    <row r="1525" spans="2:3">
      <c r="B1525" s="347"/>
      <c r="C1525" s="347"/>
    </row>
    <row r="1526" spans="2:3">
      <c r="B1526" s="347"/>
      <c r="C1526" s="347"/>
    </row>
    <row r="1527" spans="2:3">
      <c r="B1527" s="347"/>
      <c r="C1527" s="347"/>
    </row>
    <row r="1528" spans="2:3">
      <c r="B1528" s="347"/>
      <c r="C1528" s="347"/>
    </row>
    <row r="1529" spans="2:3">
      <c r="B1529" s="347"/>
      <c r="C1529" s="347"/>
    </row>
    <row r="1530" spans="2:3">
      <c r="B1530" s="347"/>
      <c r="C1530" s="347"/>
    </row>
    <row r="1531" spans="2:3">
      <c r="B1531" s="347"/>
      <c r="C1531" s="347"/>
    </row>
    <row r="1532" spans="2:3">
      <c r="B1532" s="347"/>
      <c r="C1532" s="347"/>
    </row>
    <row r="1533" spans="2:3">
      <c r="B1533" s="347"/>
      <c r="C1533" s="347"/>
    </row>
    <row r="1534" spans="2:3">
      <c r="B1534" s="347"/>
      <c r="C1534" s="347"/>
    </row>
    <row r="1535" spans="2:3">
      <c r="B1535" s="347"/>
      <c r="C1535" s="347"/>
    </row>
    <row r="1536" spans="2:3">
      <c r="B1536" s="347"/>
      <c r="C1536" s="347"/>
    </row>
    <row r="1537" spans="2:3">
      <c r="B1537" s="347"/>
      <c r="C1537" s="347"/>
    </row>
    <row r="1538" spans="2:3">
      <c r="B1538" s="347"/>
      <c r="C1538" s="347"/>
    </row>
    <row r="1539" spans="2:3">
      <c r="B1539" s="347"/>
      <c r="C1539" s="347"/>
    </row>
    <row r="1540" spans="2:3">
      <c r="B1540" s="347"/>
      <c r="C1540" s="347"/>
    </row>
    <row r="1541" spans="2:3">
      <c r="B1541" s="347"/>
      <c r="C1541" s="347"/>
    </row>
    <row r="1542" spans="2:3">
      <c r="B1542" s="347"/>
      <c r="C1542" s="347"/>
    </row>
    <row r="1543" spans="2:3">
      <c r="B1543" s="347"/>
      <c r="C1543" s="347"/>
    </row>
    <row r="1544" spans="2:3">
      <c r="B1544" s="347"/>
      <c r="C1544" s="347"/>
    </row>
    <row r="1545" spans="2:3">
      <c r="B1545" s="347"/>
      <c r="C1545" s="347"/>
    </row>
    <row r="1546" spans="2:3">
      <c r="B1546" s="347"/>
      <c r="C1546" s="347"/>
    </row>
    <row r="1547" spans="2:3">
      <c r="B1547" s="347"/>
      <c r="C1547" s="347"/>
    </row>
    <row r="1548" spans="2:3">
      <c r="B1548" s="347"/>
      <c r="C1548" s="347"/>
    </row>
    <row r="1549" spans="2:3">
      <c r="B1549" s="347"/>
      <c r="C1549" s="347"/>
    </row>
    <row r="1550" spans="2:3">
      <c r="B1550" s="347"/>
      <c r="C1550" s="347"/>
    </row>
    <row r="1551" spans="2:3">
      <c r="B1551" s="347"/>
      <c r="C1551" s="347"/>
    </row>
    <row r="1552" spans="2:3">
      <c r="B1552" s="347"/>
      <c r="C1552" s="347"/>
    </row>
    <row r="1553" spans="2:3">
      <c r="B1553" s="347"/>
      <c r="C1553" s="347"/>
    </row>
    <row r="1554" spans="2:3">
      <c r="B1554" s="347"/>
      <c r="C1554" s="347"/>
    </row>
    <row r="1555" spans="2:3">
      <c r="B1555" s="347"/>
      <c r="C1555" s="347"/>
    </row>
    <row r="1556" spans="2:3">
      <c r="B1556" s="347"/>
      <c r="C1556" s="347"/>
    </row>
    <row r="1557" spans="2:3">
      <c r="B1557" s="347"/>
      <c r="C1557" s="347"/>
    </row>
    <row r="1558" spans="2:3">
      <c r="B1558" s="347"/>
      <c r="C1558" s="347"/>
    </row>
    <row r="1559" spans="2:3">
      <c r="B1559" s="347"/>
      <c r="C1559" s="347"/>
    </row>
    <row r="1560" spans="2:3">
      <c r="B1560" s="347"/>
      <c r="C1560" s="347"/>
    </row>
    <row r="1561" spans="2:3">
      <c r="B1561" s="347"/>
      <c r="C1561" s="347"/>
    </row>
    <row r="1562" spans="2:3">
      <c r="B1562" s="347"/>
      <c r="C1562" s="347"/>
    </row>
    <row r="1563" spans="2:3">
      <c r="B1563" s="347"/>
      <c r="C1563" s="347"/>
    </row>
    <row r="1564" spans="2:3">
      <c r="B1564" s="347"/>
      <c r="C1564" s="347"/>
    </row>
    <row r="1565" spans="2:3">
      <c r="B1565" s="347"/>
      <c r="C1565" s="347"/>
    </row>
    <row r="1566" spans="2:3">
      <c r="B1566" s="347"/>
      <c r="C1566" s="347"/>
    </row>
    <row r="1567" spans="2:3">
      <c r="B1567" s="347"/>
      <c r="C1567" s="347"/>
    </row>
    <row r="1568" spans="2:3">
      <c r="B1568" s="347"/>
      <c r="C1568" s="347"/>
    </row>
    <row r="1569" spans="2:3">
      <c r="B1569" s="347"/>
      <c r="C1569" s="347"/>
    </row>
    <row r="1570" spans="2:3">
      <c r="B1570" s="347"/>
      <c r="C1570" s="347"/>
    </row>
    <row r="1571" spans="2:3">
      <c r="B1571" s="347"/>
      <c r="C1571" s="347"/>
    </row>
    <row r="1572" spans="2:3">
      <c r="B1572" s="347"/>
      <c r="C1572" s="347"/>
    </row>
    <row r="1573" spans="2:3">
      <c r="B1573" s="347"/>
      <c r="C1573" s="347"/>
    </row>
    <row r="1574" spans="2:3">
      <c r="B1574" s="347"/>
      <c r="C1574" s="347"/>
    </row>
    <row r="1575" spans="2:3">
      <c r="B1575" s="347"/>
      <c r="C1575" s="347"/>
    </row>
    <row r="1576" spans="2:3">
      <c r="B1576" s="347"/>
      <c r="C1576" s="347"/>
    </row>
    <row r="1577" spans="2:3">
      <c r="B1577" s="347"/>
      <c r="C1577" s="347"/>
    </row>
    <row r="1578" spans="2:3">
      <c r="B1578" s="347"/>
      <c r="C1578" s="347"/>
    </row>
    <row r="1579" spans="2:3">
      <c r="B1579" s="347"/>
      <c r="C1579" s="347"/>
    </row>
    <row r="1580" spans="2:3">
      <c r="B1580" s="347"/>
      <c r="C1580" s="347"/>
    </row>
    <row r="1581" spans="2:3">
      <c r="B1581" s="347"/>
      <c r="C1581" s="347"/>
    </row>
    <row r="1582" spans="2:3">
      <c r="B1582" s="347"/>
      <c r="C1582" s="347"/>
    </row>
    <row r="1583" spans="2:3">
      <c r="B1583" s="347"/>
      <c r="C1583" s="347"/>
    </row>
    <row r="1584" spans="2:3">
      <c r="B1584" s="347"/>
      <c r="C1584" s="347"/>
    </row>
    <row r="1585" spans="2:3">
      <c r="B1585" s="347"/>
      <c r="C1585" s="347"/>
    </row>
    <row r="1586" spans="2:3">
      <c r="B1586" s="347"/>
      <c r="C1586" s="347"/>
    </row>
    <row r="1587" spans="2:3">
      <c r="B1587" s="347"/>
      <c r="C1587" s="347"/>
    </row>
    <row r="1588" spans="2:3">
      <c r="B1588" s="347"/>
      <c r="C1588" s="347"/>
    </row>
    <row r="1589" spans="2:3">
      <c r="B1589" s="347"/>
      <c r="C1589" s="347"/>
    </row>
    <row r="1590" spans="2:3">
      <c r="B1590" s="347"/>
      <c r="C1590" s="347"/>
    </row>
    <row r="1591" spans="2:3">
      <c r="B1591" s="347"/>
      <c r="C1591" s="347"/>
    </row>
    <row r="1592" spans="2:3">
      <c r="B1592" s="347"/>
      <c r="C1592" s="347"/>
    </row>
    <row r="1593" spans="2:3">
      <c r="B1593" s="347"/>
      <c r="C1593" s="347"/>
    </row>
    <row r="1594" spans="2:3">
      <c r="B1594" s="347"/>
      <c r="C1594" s="347"/>
    </row>
    <row r="1595" spans="2:3">
      <c r="B1595" s="347"/>
      <c r="C1595" s="347"/>
    </row>
    <row r="1596" spans="2:3">
      <c r="B1596" s="347"/>
      <c r="C1596" s="347"/>
    </row>
    <row r="1597" spans="2:3">
      <c r="B1597" s="347"/>
      <c r="C1597" s="347"/>
    </row>
    <row r="1598" spans="2:3">
      <c r="B1598" s="347"/>
      <c r="C1598" s="347"/>
    </row>
    <row r="1599" spans="2:3">
      <c r="B1599" s="347"/>
      <c r="C1599" s="347"/>
    </row>
    <row r="1600" spans="2:3">
      <c r="B1600" s="347"/>
      <c r="C1600" s="347"/>
    </row>
    <row r="1601" spans="2:3">
      <c r="B1601" s="347"/>
      <c r="C1601" s="347"/>
    </row>
    <row r="1602" spans="2:3">
      <c r="B1602" s="347"/>
      <c r="C1602" s="347"/>
    </row>
    <row r="1603" spans="2:3">
      <c r="B1603" s="347"/>
      <c r="C1603" s="347"/>
    </row>
    <row r="1604" spans="2:3">
      <c r="B1604" s="347"/>
      <c r="C1604" s="347"/>
    </row>
    <row r="1605" spans="2:3">
      <c r="B1605" s="347"/>
      <c r="C1605" s="347"/>
    </row>
    <row r="1606" spans="2:3">
      <c r="B1606" s="347"/>
      <c r="C1606" s="347"/>
    </row>
    <row r="1607" spans="2:3">
      <c r="B1607" s="347"/>
      <c r="C1607" s="347"/>
    </row>
    <row r="1608" spans="2:3">
      <c r="B1608" s="347"/>
      <c r="C1608" s="347"/>
    </row>
    <row r="1609" spans="2:3">
      <c r="B1609" s="347"/>
      <c r="C1609" s="347"/>
    </row>
    <row r="1610" spans="2:3">
      <c r="B1610" s="347"/>
      <c r="C1610" s="347"/>
    </row>
    <row r="1611" spans="2:3">
      <c r="B1611" s="347"/>
      <c r="C1611" s="347"/>
    </row>
    <row r="1612" spans="2:3">
      <c r="B1612" s="347"/>
      <c r="C1612" s="347"/>
    </row>
    <row r="1613" spans="2:3">
      <c r="B1613" s="347"/>
      <c r="C1613" s="347"/>
    </row>
    <row r="1614" spans="2:3">
      <c r="B1614" s="347"/>
      <c r="C1614" s="347"/>
    </row>
    <row r="1615" spans="2:3">
      <c r="B1615" s="347"/>
      <c r="C1615" s="347"/>
    </row>
    <row r="1616" spans="2:3">
      <c r="B1616" s="347"/>
      <c r="C1616" s="347"/>
    </row>
    <row r="1617" spans="2:3">
      <c r="B1617" s="347"/>
      <c r="C1617" s="347"/>
    </row>
    <row r="1618" spans="2:3">
      <c r="B1618" s="347"/>
      <c r="C1618" s="347"/>
    </row>
    <row r="1619" spans="2:3">
      <c r="B1619" s="347"/>
      <c r="C1619" s="347"/>
    </row>
    <row r="1620" spans="2:3">
      <c r="B1620" s="347"/>
      <c r="C1620" s="347"/>
    </row>
    <row r="1621" spans="2:3">
      <c r="B1621" s="347"/>
      <c r="C1621" s="347"/>
    </row>
    <row r="1622" spans="2:3">
      <c r="B1622" s="347"/>
      <c r="C1622" s="347"/>
    </row>
    <row r="1623" spans="2:3">
      <c r="B1623" s="347"/>
      <c r="C1623" s="347"/>
    </row>
    <row r="1624" spans="2:3">
      <c r="B1624" s="347"/>
      <c r="C1624" s="347"/>
    </row>
    <row r="1625" spans="2:3">
      <c r="B1625" s="347"/>
      <c r="C1625" s="347"/>
    </row>
    <row r="1626" spans="2:3">
      <c r="B1626" s="347"/>
      <c r="C1626" s="347"/>
    </row>
    <row r="1627" spans="2:3">
      <c r="B1627" s="347"/>
      <c r="C1627" s="347"/>
    </row>
    <row r="1628" spans="2:3">
      <c r="B1628" s="347"/>
      <c r="C1628" s="347"/>
    </row>
    <row r="1629" spans="2:3">
      <c r="B1629" s="347"/>
      <c r="C1629" s="347"/>
    </row>
    <row r="1630" spans="2:3">
      <c r="B1630" s="347"/>
      <c r="C1630" s="347"/>
    </row>
    <row r="1631" spans="2:3">
      <c r="B1631" s="347"/>
      <c r="C1631" s="347"/>
    </row>
    <row r="1632" spans="2:3">
      <c r="B1632" s="347"/>
      <c r="C1632" s="347"/>
    </row>
    <row r="1633" spans="2:3">
      <c r="B1633" s="347"/>
      <c r="C1633" s="347"/>
    </row>
    <row r="1634" spans="2:3">
      <c r="B1634" s="347"/>
      <c r="C1634" s="347"/>
    </row>
    <row r="1635" spans="2:3">
      <c r="B1635" s="347"/>
      <c r="C1635" s="347"/>
    </row>
    <row r="1636" spans="2:3">
      <c r="B1636" s="347"/>
      <c r="C1636" s="347"/>
    </row>
    <row r="1637" spans="2:3">
      <c r="B1637" s="347"/>
      <c r="C1637" s="347"/>
    </row>
    <row r="1638" spans="2:3">
      <c r="B1638" s="347"/>
      <c r="C1638" s="347"/>
    </row>
    <row r="1639" spans="2:3">
      <c r="B1639" s="347"/>
      <c r="C1639" s="347"/>
    </row>
    <row r="1640" spans="2:3">
      <c r="B1640" s="347"/>
      <c r="C1640" s="347"/>
    </row>
    <row r="1641" spans="2:3">
      <c r="B1641" s="347"/>
      <c r="C1641" s="347"/>
    </row>
    <row r="1642" spans="2:3">
      <c r="B1642" s="347"/>
      <c r="C1642" s="347"/>
    </row>
    <row r="1643" spans="2:3">
      <c r="B1643" s="347"/>
      <c r="C1643" s="347"/>
    </row>
    <row r="1644" spans="2:3">
      <c r="B1644" s="347"/>
      <c r="C1644" s="347"/>
    </row>
    <row r="1645" spans="2:3">
      <c r="B1645" s="347"/>
      <c r="C1645" s="347"/>
    </row>
    <row r="1646" spans="2:3">
      <c r="B1646" s="347"/>
      <c r="C1646" s="347"/>
    </row>
    <row r="1647" spans="2:3">
      <c r="B1647" s="347"/>
      <c r="C1647" s="347"/>
    </row>
    <row r="1648" spans="2:3">
      <c r="B1648" s="347"/>
      <c r="C1648" s="347"/>
    </row>
    <row r="1649" spans="2:3">
      <c r="B1649" s="347"/>
      <c r="C1649" s="347"/>
    </row>
    <row r="1650" spans="2:3">
      <c r="B1650" s="347"/>
      <c r="C1650" s="347"/>
    </row>
    <row r="1651" spans="2:3">
      <c r="B1651" s="347"/>
      <c r="C1651" s="347"/>
    </row>
    <row r="1652" spans="2:3">
      <c r="B1652" s="347"/>
      <c r="C1652" s="347"/>
    </row>
    <row r="1653" spans="2:3">
      <c r="B1653" s="347"/>
      <c r="C1653" s="347"/>
    </row>
    <row r="1654" spans="2:3">
      <c r="B1654" s="347"/>
      <c r="C1654" s="347"/>
    </row>
    <row r="1655" spans="2:3">
      <c r="B1655" s="347"/>
      <c r="C1655" s="347"/>
    </row>
    <row r="1656" spans="2:3">
      <c r="B1656" s="347"/>
      <c r="C1656" s="347"/>
    </row>
    <row r="1657" spans="2:3">
      <c r="B1657" s="347"/>
      <c r="C1657" s="347"/>
    </row>
    <row r="1658" spans="2:3">
      <c r="B1658" s="347"/>
      <c r="C1658" s="347"/>
    </row>
    <row r="1659" spans="2:3">
      <c r="B1659" s="347"/>
      <c r="C1659" s="347"/>
    </row>
    <row r="1660" spans="2:3">
      <c r="B1660" s="347"/>
      <c r="C1660" s="347"/>
    </row>
    <row r="1661" spans="2:3">
      <c r="B1661" s="347"/>
      <c r="C1661" s="347"/>
    </row>
    <row r="1662" spans="2:3">
      <c r="B1662" s="347"/>
      <c r="C1662" s="347"/>
    </row>
    <row r="1663" spans="2:3">
      <c r="B1663" s="347"/>
      <c r="C1663" s="347"/>
    </row>
    <row r="1664" spans="2:3">
      <c r="B1664" s="347"/>
      <c r="C1664" s="347"/>
    </row>
    <row r="1665" spans="2:3">
      <c r="B1665" s="347"/>
      <c r="C1665" s="347"/>
    </row>
    <row r="1666" spans="2:3">
      <c r="B1666" s="347"/>
      <c r="C1666" s="347"/>
    </row>
    <row r="1667" spans="2:3">
      <c r="B1667" s="347"/>
      <c r="C1667" s="347"/>
    </row>
    <row r="1668" spans="2:3">
      <c r="B1668" s="347"/>
      <c r="C1668" s="347"/>
    </row>
    <row r="1669" spans="2:3">
      <c r="B1669" s="347"/>
      <c r="C1669" s="347"/>
    </row>
    <row r="1670" spans="2:3">
      <c r="B1670" s="347"/>
      <c r="C1670" s="347"/>
    </row>
    <row r="1671" spans="2:3">
      <c r="B1671" s="347"/>
      <c r="C1671" s="347"/>
    </row>
    <row r="1672" spans="2:3">
      <c r="B1672" s="347"/>
      <c r="C1672" s="347"/>
    </row>
    <row r="1673" spans="2:3">
      <c r="B1673" s="347"/>
      <c r="C1673" s="347"/>
    </row>
    <row r="1674" spans="2:3">
      <c r="B1674" s="347"/>
      <c r="C1674" s="347"/>
    </row>
    <row r="1675" spans="2:3">
      <c r="B1675" s="347"/>
      <c r="C1675" s="347"/>
    </row>
    <row r="1676" spans="2:3">
      <c r="B1676" s="347"/>
      <c r="C1676" s="347"/>
    </row>
    <row r="1677" spans="2:3">
      <c r="B1677" s="347"/>
      <c r="C1677" s="347"/>
    </row>
    <row r="1678" spans="2:3">
      <c r="B1678" s="347"/>
      <c r="C1678" s="347"/>
    </row>
    <row r="1679" spans="2:3">
      <c r="B1679" s="347"/>
      <c r="C1679" s="347"/>
    </row>
    <row r="1680" spans="2:3">
      <c r="B1680" s="347"/>
      <c r="C1680" s="347"/>
    </row>
    <row r="1681" spans="2:3">
      <c r="B1681" s="347"/>
      <c r="C1681" s="347"/>
    </row>
    <row r="1682" spans="2:3">
      <c r="B1682" s="347"/>
      <c r="C1682" s="347"/>
    </row>
    <row r="1683" spans="2:3">
      <c r="B1683" s="347"/>
      <c r="C1683" s="347"/>
    </row>
    <row r="1684" spans="2:3">
      <c r="B1684" s="347"/>
      <c r="C1684" s="347"/>
    </row>
    <row r="1685" spans="2:3">
      <c r="B1685" s="347"/>
      <c r="C1685" s="347"/>
    </row>
    <row r="1686" spans="2:3">
      <c r="B1686" s="347"/>
      <c r="C1686" s="347"/>
    </row>
    <row r="1687" spans="2:3">
      <c r="B1687" s="347"/>
      <c r="C1687" s="347"/>
    </row>
    <row r="1688" spans="2:3">
      <c r="B1688" s="347"/>
      <c r="C1688" s="347"/>
    </row>
    <row r="1689" spans="2:3">
      <c r="B1689" s="347"/>
      <c r="C1689" s="347"/>
    </row>
    <row r="1690" spans="2:3">
      <c r="B1690" s="347"/>
      <c r="C1690" s="347"/>
    </row>
    <row r="1691" spans="2:3">
      <c r="B1691" s="347"/>
      <c r="C1691" s="347"/>
    </row>
    <row r="1692" spans="2:3">
      <c r="B1692" s="347"/>
      <c r="C1692" s="347"/>
    </row>
    <row r="1693" spans="2:3">
      <c r="B1693" s="347"/>
      <c r="C1693" s="347"/>
    </row>
    <row r="1694" spans="2:3">
      <c r="B1694" s="347"/>
      <c r="C1694" s="347"/>
    </row>
    <row r="1695" spans="2:3">
      <c r="B1695" s="347"/>
      <c r="C1695" s="347"/>
    </row>
    <row r="1696" spans="2:3">
      <c r="B1696" s="347"/>
      <c r="C1696" s="347"/>
    </row>
    <row r="1697" spans="2:3">
      <c r="B1697" s="347"/>
      <c r="C1697" s="347"/>
    </row>
    <row r="1698" spans="2:3">
      <c r="B1698" s="347"/>
      <c r="C1698" s="347"/>
    </row>
    <row r="1699" spans="2:3">
      <c r="B1699" s="347"/>
      <c r="C1699" s="347"/>
    </row>
    <row r="1700" spans="2:3">
      <c r="B1700" s="347"/>
      <c r="C1700" s="347"/>
    </row>
    <row r="1701" spans="2:3">
      <c r="B1701" s="347"/>
      <c r="C1701" s="347"/>
    </row>
    <row r="1702" spans="2:3">
      <c r="B1702" s="347"/>
      <c r="C1702" s="347"/>
    </row>
    <row r="1703" spans="2:3">
      <c r="B1703" s="347"/>
      <c r="C1703" s="347"/>
    </row>
    <row r="1704" spans="2:3">
      <c r="B1704" s="347"/>
      <c r="C1704" s="347"/>
    </row>
    <row r="1705" spans="2:3">
      <c r="B1705" s="347"/>
      <c r="C1705" s="347"/>
    </row>
    <row r="1706" spans="2:3">
      <c r="B1706" s="347"/>
      <c r="C1706" s="347"/>
    </row>
    <row r="1707" spans="2:3">
      <c r="B1707" s="347"/>
      <c r="C1707" s="347"/>
    </row>
    <row r="1708" spans="2:3">
      <c r="B1708" s="347"/>
      <c r="C1708" s="347"/>
    </row>
    <row r="1709" spans="2:3">
      <c r="B1709" s="347"/>
      <c r="C1709" s="347"/>
    </row>
    <row r="1710" spans="2:3">
      <c r="B1710" s="347"/>
      <c r="C1710" s="347"/>
    </row>
    <row r="1711" spans="2:3">
      <c r="B1711" s="347"/>
      <c r="C1711" s="347"/>
    </row>
    <row r="1712" spans="2:3">
      <c r="B1712" s="347"/>
      <c r="C1712" s="347"/>
    </row>
    <row r="1713" spans="2:3">
      <c r="B1713" s="347"/>
      <c r="C1713" s="347"/>
    </row>
    <row r="1714" spans="2:3">
      <c r="B1714" s="347"/>
      <c r="C1714" s="347"/>
    </row>
    <row r="1715" spans="2:3">
      <c r="B1715" s="347"/>
      <c r="C1715" s="347"/>
    </row>
    <row r="1716" spans="2:3">
      <c r="B1716" s="347"/>
      <c r="C1716" s="347"/>
    </row>
    <row r="1717" spans="2:3">
      <c r="B1717" s="347"/>
      <c r="C1717" s="347"/>
    </row>
    <row r="1718" spans="2:3">
      <c r="B1718" s="347"/>
      <c r="C1718" s="347"/>
    </row>
    <row r="1719" spans="2:3">
      <c r="B1719" s="347"/>
      <c r="C1719" s="347"/>
    </row>
    <row r="1720" spans="2:3">
      <c r="B1720" s="347"/>
      <c r="C1720" s="347"/>
    </row>
    <row r="1721" spans="2:3">
      <c r="B1721" s="347"/>
      <c r="C1721" s="347"/>
    </row>
    <row r="1722" spans="2:3">
      <c r="B1722" s="347"/>
      <c r="C1722" s="347"/>
    </row>
    <row r="1723" spans="2:3">
      <c r="B1723" s="347"/>
      <c r="C1723" s="347"/>
    </row>
    <row r="1724" spans="2:3">
      <c r="B1724" s="347"/>
      <c r="C1724" s="347"/>
    </row>
    <row r="1725" spans="2:3">
      <c r="B1725" s="347"/>
      <c r="C1725" s="347"/>
    </row>
    <row r="1726" spans="2:3">
      <c r="B1726" s="347"/>
      <c r="C1726" s="347"/>
    </row>
    <row r="1727" spans="2:3">
      <c r="B1727" s="347"/>
      <c r="C1727" s="347"/>
    </row>
    <row r="1728" spans="2:3">
      <c r="B1728" s="347"/>
      <c r="C1728" s="347"/>
    </row>
    <row r="1729" spans="2:3">
      <c r="B1729" s="347"/>
      <c r="C1729" s="347"/>
    </row>
    <row r="1730" spans="2:3">
      <c r="B1730" s="347"/>
      <c r="C1730" s="347"/>
    </row>
    <row r="1731" spans="2:3">
      <c r="B1731" s="347"/>
      <c r="C1731" s="347"/>
    </row>
    <row r="1732" spans="2:3">
      <c r="B1732" s="347"/>
      <c r="C1732" s="347"/>
    </row>
    <row r="1733" spans="2:3">
      <c r="B1733" s="347"/>
      <c r="C1733" s="347"/>
    </row>
    <row r="1734" spans="2:3">
      <c r="B1734" s="347"/>
      <c r="C1734" s="347"/>
    </row>
    <row r="1735" spans="2:3">
      <c r="B1735" s="347"/>
      <c r="C1735" s="347"/>
    </row>
    <row r="1736" spans="2:3">
      <c r="B1736" s="347"/>
      <c r="C1736" s="347"/>
    </row>
    <row r="1737" spans="2:3">
      <c r="B1737" s="347"/>
      <c r="C1737" s="347"/>
    </row>
    <row r="1738" spans="2:3">
      <c r="B1738" s="347"/>
      <c r="C1738" s="347"/>
    </row>
    <row r="1739" spans="2:3">
      <c r="B1739" s="347"/>
      <c r="C1739" s="347"/>
    </row>
    <row r="1740" spans="2:3">
      <c r="B1740" s="347"/>
      <c r="C1740" s="347"/>
    </row>
    <row r="1741" spans="2:3">
      <c r="B1741" s="347"/>
      <c r="C1741" s="347"/>
    </row>
    <row r="1742" spans="2:3">
      <c r="B1742" s="347"/>
      <c r="C1742" s="347"/>
    </row>
    <row r="1743" spans="2:3">
      <c r="B1743" s="347"/>
      <c r="C1743" s="347"/>
    </row>
    <row r="1744" spans="2:3">
      <c r="B1744" s="347"/>
      <c r="C1744" s="347"/>
    </row>
    <row r="1745" spans="2:3">
      <c r="B1745" s="347"/>
      <c r="C1745" s="347"/>
    </row>
    <row r="1746" spans="2:3">
      <c r="B1746" s="347"/>
      <c r="C1746" s="347"/>
    </row>
    <row r="1747" spans="2:3">
      <c r="B1747" s="347"/>
      <c r="C1747" s="347"/>
    </row>
    <row r="1748" spans="2:3">
      <c r="B1748" s="347"/>
      <c r="C1748" s="347"/>
    </row>
    <row r="1749" spans="2:3">
      <c r="B1749" s="347"/>
      <c r="C1749" s="347"/>
    </row>
    <row r="1750" spans="2:3">
      <c r="B1750" s="347"/>
      <c r="C1750" s="347"/>
    </row>
    <row r="1751" spans="2:3">
      <c r="B1751" s="347"/>
      <c r="C1751" s="347"/>
    </row>
    <row r="1752" spans="2:3">
      <c r="B1752" s="347"/>
      <c r="C1752" s="347"/>
    </row>
    <row r="1753" spans="2:3">
      <c r="B1753" s="347"/>
      <c r="C1753" s="347"/>
    </row>
    <row r="1754" spans="2:3">
      <c r="B1754" s="347"/>
      <c r="C1754" s="347"/>
    </row>
    <row r="1755" spans="2:3">
      <c r="B1755" s="347"/>
      <c r="C1755" s="347"/>
    </row>
    <row r="1756" spans="2:3">
      <c r="B1756" s="347"/>
      <c r="C1756" s="347"/>
    </row>
    <row r="1757" spans="2:3">
      <c r="B1757" s="347"/>
      <c r="C1757" s="347"/>
    </row>
    <row r="1758" spans="2:3">
      <c r="B1758" s="347"/>
      <c r="C1758" s="347"/>
    </row>
    <row r="1759" spans="2:3">
      <c r="B1759" s="347"/>
      <c r="C1759" s="347"/>
    </row>
    <row r="1760" spans="2:3">
      <c r="B1760" s="347"/>
      <c r="C1760" s="347"/>
    </row>
    <row r="1761" spans="2:3">
      <c r="B1761" s="347"/>
      <c r="C1761" s="347"/>
    </row>
    <row r="1762" spans="2:3">
      <c r="B1762" s="347"/>
      <c r="C1762" s="347"/>
    </row>
    <row r="1763" spans="2:3">
      <c r="B1763" s="347"/>
      <c r="C1763" s="347"/>
    </row>
    <row r="1764" spans="2:3">
      <c r="B1764" s="347"/>
      <c r="C1764" s="347"/>
    </row>
    <row r="1765" spans="2:3">
      <c r="B1765" s="347"/>
      <c r="C1765" s="347"/>
    </row>
    <row r="1766" spans="2:3">
      <c r="B1766" s="347"/>
      <c r="C1766" s="347"/>
    </row>
    <row r="1767" spans="2:3">
      <c r="B1767" s="347"/>
      <c r="C1767" s="347"/>
    </row>
    <row r="1768" spans="2:3">
      <c r="B1768" s="347"/>
      <c r="C1768" s="347"/>
    </row>
    <row r="1769" spans="2:3">
      <c r="B1769" s="347"/>
      <c r="C1769" s="347"/>
    </row>
    <row r="1770" spans="2:3">
      <c r="B1770" s="347"/>
      <c r="C1770" s="347"/>
    </row>
    <row r="1771" spans="2:3">
      <c r="B1771" s="347"/>
      <c r="C1771" s="347"/>
    </row>
    <row r="1772" spans="2:3">
      <c r="B1772" s="347"/>
      <c r="C1772" s="347"/>
    </row>
    <row r="1773" spans="2:3">
      <c r="B1773" s="347"/>
      <c r="C1773" s="347"/>
    </row>
    <row r="1774" spans="2:3">
      <c r="B1774" s="347"/>
      <c r="C1774" s="347"/>
    </row>
    <row r="1775" spans="2:3">
      <c r="B1775" s="347"/>
      <c r="C1775" s="347"/>
    </row>
    <row r="1776" spans="2:3">
      <c r="B1776" s="347"/>
      <c r="C1776" s="347"/>
    </row>
    <row r="1777" spans="2:3">
      <c r="B1777" s="347"/>
      <c r="C1777" s="347"/>
    </row>
    <row r="1778" spans="2:3">
      <c r="B1778" s="347"/>
      <c r="C1778" s="347"/>
    </row>
    <row r="1779" spans="2:3">
      <c r="B1779" s="347"/>
      <c r="C1779" s="347"/>
    </row>
    <row r="1780" spans="2:3">
      <c r="B1780" s="347"/>
      <c r="C1780" s="347"/>
    </row>
    <row r="1781" spans="2:3">
      <c r="B1781" s="347"/>
      <c r="C1781" s="347"/>
    </row>
    <row r="1782" spans="2:3">
      <c r="B1782" s="347"/>
      <c r="C1782" s="347"/>
    </row>
    <row r="1783" spans="2:3">
      <c r="B1783" s="347"/>
      <c r="C1783" s="347"/>
    </row>
    <row r="1784" spans="2:3">
      <c r="B1784" s="347"/>
      <c r="C1784" s="347"/>
    </row>
    <row r="1785" spans="2:3">
      <c r="B1785" s="347"/>
      <c r="C1785" s="347"/>
    </row>
    <row r="1786" spans="2:3">
      <c r="B1786" s="347"/>
      <c r="C1786" s="347"/>
    </row>
    <row r="1787" spans="2:3">
      <c r="B1787" s="347"/>
      <c r="C1787" s="347"/>
    </row>
    <row r="1788" spans="2:3">
      <c r="B1788" s="347"/>
      <c r="C1788" s="347"/>
    </row>
    <row r="1789" spans="2:3">
      <c r="B1789" s="347"/>
      <c r="C1789" s="347"/>
    </row>
    <row r="1790" spans="2:3">
      <c r="B1790" s="347"/>
      <c r="C1790" s="347"/>
    </row>
    <row r="1791" spans="2:3">
      <c r="B1791" s="347"/>
      <c r="C1791" s="347"/>
    </row>
    <row r="1792" spans="2:3">
      <c r="B1792" s="347"/>
      <c r="C1792" s="347"/>
    </row>
    <row r="1793" spans="2:3">
      <c r="B1793" s="347"/>
      <c r="C1793" s="347"/>
    </row>
    <row r="1794" spans="2:3">
      <c r="B1794" s="347"/>
      <c r="C1794" s="347"/>
    </row>
    <row r="1795" spans="2:3">
      <c r="B1795" s="347"/>
      <c r="C1795" s="347"/>
    </row>
    <row r="1796" spans="2:3">
      <c r="B1796" s="347"/>
      <c r="C1796" s="347"/>
    </row>
    <row r="1797" spans="2:3">
      <c r="B1797" s="347"/>
      <c r="C1797" s="347"/>
    </row>
    <row r="1798" spans="2:3">
      <c r="B1798" s="347"/>
      <c r="C1798" s="347"/>
    </row>
    <row r="1799" spans="2:3">
      <c r="B1799" s="347"/>
      <c r="C1799" s="347"/>
    </row>
    <row r="1800" spans="2:3">
      <c r="B1800" s="347"/>
      <c r="C1800" s="347"/>
    </row>
    <row r="1801" spans="2:3">
      <c r="B1801" s="347"/>
      <c r="C1801" s="347"/>
    </row>
    <row r="1802" spans="2:3">
      <c r="B1802" s="347"/>
      <c r="C1802" s="347"/>
    </row>
    <row r="1803" spans="2:3">
      <c r="B1803" s="347"/>
      <c r="C1803" s="347"/>
    </row>
    <row r="1804" spans="2:3">
      <c r="B1804" s="347"/>
      <c r="C1804" s="347"/>
    </row>
    <row r="1805" spans="2:3">
      <c r="B1805" s="347"/>
      <c r="C1805" s="347"/>
    </row>
    <row r="1806" spans="2:3">
      <c r="B1806" s="347"/>
      <c r="C1806" s="347"/>
    </row>
    <row r="1807" spans="2:3">
      <c r="B1807" s="347"/>
      <c r="C1807" s="347"/>
    </row>
    <row r="1808" spans="2:3">
      <c r="B1808" s="347"/>
      <c r="C1808" s="347"/>
    </row>
    <row r="1809" spans="2:3">
      <c r="B1809" s="347"/>
      <c r="C1809" s="347"/>
    </row>
    <row r="1810" spans="2:3">
      <c r="B1810" s="347"/>
      <c r="C1810" s="347"/>
    </row>
    <row r="1811" spans="2:3">
      <c r="B1811" s="347"/>
      <c r="C1811" s="347"/>
    </row>
    <row r="1812" spans="2:3">
      <c r="B1812" s="347"/>
      <c r="C1812" s="347"/>
    </row>
    <row r="1813" spans="2:3">
      <c r="B1813" s="347"/>
      <c r="C1813" s="347"/>
    </row>
    <row r="1814" spans="2:3">
      <c r="B1814" s="347"/>
      <c r="C1814" s="347"/>
    </row>
    <row r="1815" spans="2:3">
      <c r="B1815" s="347"/>
      <c r="C1815" s="347"/>
    </row>
    <row r="1816" spans="2:3">
      <c r="B1816" s="347"/>
      <c r="C1816" s="347"/>
    </row>
    <row r="1817" spans="2:3">
      <c r="B1817" s="347"/>
      <c r="C1817" s="347"/>
    </row>
    <row r="1818" spans="2:3">
      <c r="B1818" s="347"/>
      <c r="C1818" s="347"/>
    </row>
    <row r="1819" spans="2:3">
      <c r="B1819" s="347"/>
      <c r="C1819" s="347"/>
    </row>
    <row r="1820" spans="2:3">
      <c r="B1820" s="347"/>
      <c r="C1820" s="347"/>
    </row>
    <row r="1821" spans="2:3">
      <c r="B1821" s="347"/>
      <c r="C1821" s="347"/>
    </row>
    <row r="1822" spans="2:3">
      <c r="B1822" s="347"/>
      <c r="C1822" s="347"/>
    </row>
    <row r="1823" spans="2:3">
      <c r="B1823" s="347"/>
      <c r="C1823" s="347"/>
    </row>
    <row r="1824" spans="2:3">
      <c r="B1824" s="347"/>
      <c r="C1824" s="347"/>
    </row>
    <row r="1825" spans="2:3">
      <c r="B1825" s="347"/>
      <c r="C1825" s="347"/>
    </row>
    <row r="1826" spans="2:3">
      <c r="B1826" s="347"/>
      <c r="C1826" s="347"/>
    </row>
    <row r="1827" spans="2:3">
      <c r="B1827" s="347"/>
      <c r="C1827" s="347"/>
    </row>
    <row r="1828" spans="2:3">
      <c r="B1828" s="347"/>
      <c r="C1828" s="347"/>
    </row>
    <row r="1829" spans="2:3">
      <c r="B1829" s="347"/>
      <c r="C1829" s="347"/>
    </row>
    <row r="1830" spans="2:3">
      <c r="B1830" s="347"/>
      <c r="C1830" s="347"/>
    </row>
    <row r="1831" spans="2:3">
      <c r="B1831" s="347"/>
      <c r="C1831" s="347"/>
    </row>
    <row r="1832" spans="2:3">
      <c r="B1832" s="347"/>
      <c r="C1832" s="347"/>
    </row>
    <row r="1833" spans="2:3">
      <c r="B1833" s="347"/>
      <c r="C1833" s="347"/>
    </row>
    <row r="1834" spans="2:3">
      <c r="B1834" s="347"/>
      <c r="C1834" s="347"/>
    </row>
    <row r="1835" spans="2:3">
      <c r="B1835" s="347"/>
      <c r="C1835" s="347"/>
    </row>
    <row r="1836" spans="2:3">
      <c r="B1836" s="347"/>
      <c r="C1836" s="347"/>
    </row>
    <row r="1837" spans="2:3">
      <c r="B1837" s="347"/>
      <c r="C1837" s="347"/>
    </row>
    <row r="1838" spans="2:3">
      <c r="B1838" s="347"/>
      <c r="C1838" s="347"/>
    </row>
    <row r="1839" spans="2:3">
      <c r="B1839" s="347"/>
      <c r="C1839" s="347"/>
    </row>
    <row r="1840" spans="2:3">
      <c r="B1840" s="347"/>
      <c r="C1840" s="347"/>
    </row>
    <row r="1841" spans="2:3">
      <c r="B1841" s="347"/>
      <c r="C1841" s="347"/>
    </row>
    <row r="1842" spans="2:3">
      <c r="B1842" s="347"/>
      <c r="C1842" s="347"/>
    </row>
    <row r="1843" spans="2:3">
      <c r="B1843" s="347"/>
      <c r="C1843" s="347"/>
    </row>
    <row r="1844" spans="2:3">
      <c r="B1844" s="347"/>
      <c r="C1844" s="347"/>
    </row>
    <row r="1845" spans="2:3">
      <c r="B1845" s="347"/>
      <c r="C1845" s="347"/>
    </row>
    <row r="1846" spans="2:3">
      <c r="B1846" s="347"/>
      <c r="C1846" s="347"/>
    </row>
    <row r="1847" spans="2:3">
      <c r="B1847" s="347"/>
      <c r="C1847" s="347"/>
    </row>
    <row r="1848" spans="2:3">
      <c r="B1848" s="347"/>
      <c r="C1848" s="347"/>
    </row>
    <row r="1849" spans="2:3">
      <c r="B1849" s="347"/>
      <c r="C1849" s="347"/>
    </row>
    <row r="1850" spans="2:3">
      <c r="B1850" s="347"/>
      <c r="C1850" s="347"/>
    </row>
    <row r="1851" spans="2:3">
      <c r="B1851" s="347"/>
      <c r="C1851" s="347"/>
    </row>
    <row r="1852" spans="2:3">
      <c r="B1852" s="347"/>
      <c r="C1852" s="347"/>
    </row>
    <row r="1853" spans="2:3">
      <c r="B1853" s="347"/>
      <c r="C1853" s="347"/>
    </row>
    <row r="1854" spans="2:3">
      <c r="B1854" s="347"/>
      <c r="C1854" s="347"/>
    </row>
    <row r="1855" spans="2:3">
      <c r="B1855" s="347"/>
      <c r="C1855" s="347"/>
    </row>
    <row r="1856" spans="2:3">
      <c r="B1856" s="347"/>
      <c r="C1856" s="347"/>
    </row>
    <row r="1857" spans="2:3">
      <c r="B1857" s="347"/>
      <c r="C1857" s="347"/>
    </row>
    <row r="1858" spans="2:3">
      <c r="B1858" s="347"/>
      <c r="C1858" s="347"/>
    </row>
    <row r="1859" spans="2:3">
      <c r="B1859" s="347"/>
      <c r="C1859" s="347"/>
    </row>
    <row r="1860" spans="2:3">
      <c r="B1860" s="347"/>
      <c r="C1860" s="347"/>
    </row>
    <row r="1861" spans="2:3">
      <c r="B1861" s="347"/>
      <c r="C1861" s="347"/>
    </row>
    <row r="1862" spans="2:3">
      <c r="B1862" s="347"/>
      <c r="C1862" s="347"/>
    </row>
    <row r="1863" spans="2:3">
      <c r="B1863" s="347"/>
      <c r="C1863" s="347"/>
    </row>
    <row r="1864" spans="2:3">
      <c r="B1864" s="347"/>
      <c r="C1864" s="347"/>
    </row>
    <row r="1865" spans="2:3">
      <c r="B1865" s="347"/>
      <c r="C1865" s="347"/>
    </row>
    <row r="1866" spans="2:3">
      <c r="B1866" s="347"/>
      <c r="C1866" s="347"/>
    </row>
    <row r="1867" spans="2:3">
      <c r="B1867" s="347"/>
      <c r="C1867" s="347"/>
    </row>
    <row r="1868" spans="2:3">
      <c r="B1868" s="347"/>
      <c r="C1868" s="347"/>
    </row>
    <row r="1869" spans="2:3">
      <c r="B1869" s="347"/>
      <c r="C1869" s="347"/>
    </row>
    <row r="1870" spans="2:3">
      <c r="B1870" s="347"/>
      <c r="C1870" s="347"/>
    </row>
    <row r="1871" spans="2:3">
      <c r="B1871" s="347"/>
      <c r="C1871" s="347"/>
    </row>
    <row r="1872" spans="2:3">
      <c r="B1872" s="347"/>
      <c r="C1872" s="347"/>
    </row>
    <row r="1873" spans="2:3">
      <c r="B1873" s="347"/>
      <c r="C1873" s="347"/>
    </row>
    <row r="1874" spans="2:3">
      <c r="B1874" s="347"/>
      <c r="C1874" s="347"/>
    </row>
    <row r="1875" spans="2:3">
      <c r="B1875" s="347"/>
      <c r="C1875" s="347"/>
    </row>
    <row r="1876" spans="2:3">
      <c r="B1876" s="347"/>
      <c r="C1876" s="347"/>
    </row>
    <row r="1877" spans="2:3">
      <c r="B1877" s="347"/>
      <c r="C1877" s="347"/>
    </row>
    <row r="1878" spans="2:3">
      <c r="B1878" s="347"/>
      <c r="C1878" s="347"/>
    </row>
    <row r="1879" spans="2:3">
      <c r="B1879" s="347"/>
      <c r="C1879" s="347"/>
    </row>
    <row r="1880" spans="2:3">
      <c r="B1880" s="347"/>
      <c r="C1880" s="347"/>
    </row>
    <row r="1881" spans="2:3">
      <c r="B1881" s="347"/>
      <c r="C1881" s="347"/>
    </row>
    <row r="1882" spans="2:3">
      <c r="B1882" s="347"/>
      <c r="C1882" s="347"/>
    </row>
    <row r="1883" spans="2:3">
      <c r="B1883" s="347"/>
      <c r="C1883" s="347"/>
    </row>
    <row r="1884" spans="2:3">
      <c r="B1884" s="347"/>
      <c r="C1884" s="347"/>
    </row>
    <row r="1885" spans="2:3">
      <c r="B1885" s="347"/>
      <c r="C1885" s="347"/>
    </row>
    <row r="1886" spans="2:3">
      <c r="B1886" s="347"/>
      <c r="C1886" s="347"/>
    </row>
    <row r="1887" spans="2:3">
      <c r="B1887" s="347"/>
      <c r="C1887" s="347"/>
    </row>
    <row r="1888" spans="2:3">
      <c r="B1888" s="347"/>
      <c r="C1888" s="347"/>
    </row>
    <row r="1889" spans="2:3">
      <c r="B1889" s="347"/>
      <c r="C1889" s="347"/>
    </row>
    <row r="1890" spans="2:3">
      <c r="B1890" s="347"/>
      <c r="C1890" s="347"/>
    </row>
    <row r="1891" spans="2:3">
      <c r="B1891" s="347"/>
      <c r="C1891" s="347"/>
    </row>
    <row r="1892" spans="2:3">
      <c r="B1892" s="347"/>
      <c r="C1892" s="347"/>
    </row>
    <row r="1893" spans="2:3">
      <c r="B1893" s="347"/>
      <c r="C1893" s="347"/>
    </row>
    <row r="1894" spans="2:3">
      <c r="B1894" s="347"/>
      <c r="C1894" s="347"/>
    </row>
    <row r="1895" spans="2:3">
      <c r="B1895" s="347"/>
      <c r="C1895" s="347"/>
    </row>
    <row r="1896" spans="2:3">
      <c r="B1896" s="347"/>
      <c r="C1896" s="347"/>
    </row>
    <row r="1897" spans="2:3">
      <c r="B1897" s="347"/>
      <c r="C1897" s="347"/>
    </row>
    <row r="1898" spans="2:3">
      <c r="B1898" s="347"/>
      <c r="C1898" s="347"/>
    </row>
    <row r="1899" spans="2:3">
      <c r="B1899" s="347"/>
      <c r="C1899" s="347"/>
    </row>
    <row r="1900" spans="2:3">
      <c r="B1900" s="347"/>
      <c r="C1900" s="347"/>
    </row>
    <row r="1901" spans="2:3">
      <c r="B1901" s="347"/>
      <c r="C1901" s="347"/>
    </row>
    <row r="1902" spans="2:3">
      <c r="B1902" s="347"/>
      <c r="C1902" s="347"/>
    </row>
    <row r="1903" spans="2:3">
      <c r="B1903" s="347"/>
      <c r="C1903" s="347"/>
    </row>
    <row r="1904" spans="2:3">
      <c r="B1904" s="347"/>
      <c r="C1904" s="347"/>
    </row>
    <row r="1905" spans="2:3">
      <c r="B1905" s="347"/>
      <c r="C1905" s="347"/>
    </row>
    <row r="1906" spans="2:3">
      <c r="B1906" s="347"/>
      <c r="C1906" s="347"/>
    </row>
    <row r="1907" spans="2:3">
      <c r="B1907" s="347"/>
      <c r="C1907" s="347"/>
    </row>
    <row r="1908" spans="2:3">
      <c r="B1908" s="347"/>
      <c r="C1908" s="347"/>
    </row>
    <row r="1909" spans="2:3">
      <c r="B1909" s="347"/>
      <c r="C1909" s="347"/>
    </row>
    <row r="1910" spans="2:3">
      <c r="B1910" s="347"/>
      <c r="C1910" s="347"/>
    </row>
    <row r="1911" spans="2:3">
      <c r="B1911" s="347"/>
      <c r="C1911" s="347"/>
    </row>
    <row r="1912" spans="2:3">
      <c r="B1912" s="347"/>
      <c r="C1912" s="347"/>
    </row>
    <row r="1913" spans="2:3">
      <c r="B1913" s="347"/>
      <c r="C1913" s="347"/>
    </row>
    <row r="1914" spans="2:3">
      <c r="B1914" s="347"/>
      <c r="C1914" s="347"/>
    </row>
    <row r="1915" spans="2:3">
      <c r="B1915" s="347"/>
      <c r="C1915" s="347"/>
    </row>
    <row r="1916" spans="2:3">
      <c r="B1916" s="347"/>
      <c r="C1916" s="347"/>
    </row>
    <row r="1917" spans="2:3">
      <c r="B1917" s="347"/>
      <c r="C1917" s="347"/>
    </row>
    <row r="1918" spans="2:3">
      <c r="B1918" s="347"/>
      <c r="C1918" s="347"/>
    </row>
    <row r="1919" spans="2:3">
      <c r="B1919" s="347"/>
      <c r="C1919" s="347"/>
    </row>
    <row r="1920" spans="2:3">
      <c r="B1920" s="347"/>
      <c r="C1920" s="347"/>
    </row>
    <row r="1921" spans="2:3">
      <c r="B1921" s="347"/>
      <c r="C1921" s="347"/>
    </row>
    <row r="1922" spans="2:3">
      <c r="B1922" s="347"/>
      <c r="C1922" s="347"/>
    </row>
    <row r="1923" spans="2:3">
      <c r="B1923" s="347"/>
      <c r="C1923" s="347"/>
    </row>
    <row r="1924" spans="2:3">
      <c r="B1924" s="347"/>
      <c r="C1924" s="347"/>
    </row>
    <row r="1925" spans="2:3">
      <c r="B1925" s="347"/>
      <c r="C1925" s="347"/>
    </row>
    <row r="1926" spans="2:3">
      <c r="B1926" s="347"/>
      <c r="C1926" s="347"/>
    </row>
    <row r="1927" spans="2:3">
      <c r="B1927" s="347"/>
      <c r="C1927" s="347"/>
    </row>
    <row r="1928" spans="2:3">
      <c r="B1928" s="347"/>
      <c r="C1928" s="347"/>
    </row>
    <row r="1929" spans="2:3">
      <c r="B1929" s="347"/>
      <c r="C1929" s="347"/>
    </row>
    <row r="1930" spans="2:3">
      <c r="B1930" s="347"/>
      <c r="C1930" s="347"/>
    </row>
    <row r="1931" spans="2:3">
      <c r="B1931" s="347"/>
      <c r="C1931" s="347"/>
    </row>
    <row r="1932" spans="2:3">
      <c r="B1932" s="347"/>
      <c r="C1932" s="347"/>
    </row>
    <row r="1933" spans="2:3">
      <c r="B1933" s="347"/>
      <c r="C1933" s="347"/>
    </row>
    <row r="1934" spans="2:3">
      <c r="B1934" s="347"/>
      <c r="C1934" s="347"/>
    </row>
    <row r="1935" spans="2:3">
      <c r="B1935" s="347"/>
      <c r="C1935" s="347"/>
    </row>
    <row r="1936" spans="2:3">
      <c r="B1936" s="347"/>
      <c r="C1936" s="347"/>
    </row>
    <row r="1937" spans="2:3">
      <c r="B1937" s="347"/>
      <c r="C1937" s="347"/>
    </row>
    <row r="1938" spans="2:3">
      <c r="B1938" s="347"/>
      <c r="C1938" s="347"/>
    </row>
    <row r="1939" spans="2:3">
      <c r="B1939" s="347"/>
      <c r="C1939" s="347"/>
    </row>
    <row r="1940" spans="2:3">
      <c r="B1940" s="347"/>
      <c r="C1940" s="347"/>
    </row>
    <row r="1941" spans="2:3">
      <c r="B1941" s="347"/>
      <c r="C1941" s="347"/>
    </row>
    <row r="1942" spans="2:3">
      <c r="B1942" s="347"/>
      <c r="C1942" s="347"/>
    </row>
    <row r="1943" spans="2:3">
      <c r="B1943" s="347"/>
      <c r="C1943" s="347"/>
    </row>
    <row r="1944" spans="2:3">
      <c r="B1944" s="347"/>
      <c r="C1944" s="347"/>
    </row>
    <row r="1945" spans="2:3">
      <c r="B1945" s="347"/>
      <c r="C1945" s="347"/>
    </row>
    <row r="1946" spans="2:3">
      <c r="B1946" s="347"/>
      <c r="C1946" s="347"/>
    </row>
    <row r="1947" spans="2:3">
      <c r="B1947" s="347"/>
      <c r="C1947" s="347"/>
    </row>
    <row r="1948" spans="2:3">
      <c r="B1948" s="347"/>
      <c r="C1948" s="347"/>
    </row>
    <row r="1949" spans="2:3">
      <c r="B1949" s="347"/>
      <c r="C1949" s="347"/>
    </row>
    <row r="1950" spans="2:3">
      <c r="B1950" s="347"/>
      <c r="C1950" s="347"/>
    </row>
    <row r="1951" spans="2:3">
      <c r="B1951" s="347"/>
      <c r="C1951" s="347"/>
    </row>
    <row r="1952" spans="2:3">
      <c r="B1952" s="347"/>
      <c r="C1952" s="347"/>
    </row>
    <row r="1953" spans="2:3">
      <c r="B1953" s="347"/>
      <c r="C1953" s="347"/>
    </row>
    <row r="1954" spans="2:3">
      <c r="B1954" s="347"/>
      <c r="C1954" s="347"/>
    </row>
    <row r="1955" spans="2:3">
      <c r="B1955" s="347"/>
      <c r="C1955" s="347"/>
    </row>
    <row r="1956" spans="2:3">
      <c r="B1956" s="347"/>
      <c r="C1956" s="347"/>
    </row>
    <row r="1957" spans="2:3">
      <c r="B1957" s="347"/>
      <c r="C1957" s="347"/>
    </row>
    <row r="1958" spans="2:3">
      <c r="B1958" s="347"/>
      <c r="C1958" s="347"/>
    </row>
    <row r="1959" spans="2:3">
      <c r="B1959" s="347"/>
      <c r="C1959" s="347"/>
    </row>
    <row r="1960" spans="2:3">
      <c r="B1960" s="347"/>
      <c r="C1960" s="347"/>
    </row>
    <row r="1961" spans="2:3">
      <c r="B1961" s="347"/>
      <c r="C1961" s="347"/>
    </row>
    <row r="1962" spans="2:3">
      <c r="B1962" s="347"/>
      <c r="C1962" s="347"/>
    </row>
    <row r="1963" spans="2:3">
      <c r="B1963" s="347"/>
      <c r="C1963" s="347"/>
    </row>
    <row r="1964" spans="2:3">
      <c r="B1964" s="347"/>
      <c r="C1964" s="347"/>
    </row>
    <row r="1965" spans="2:3">
      <c r="B1965" s="347"/>
      <c r="C1965" s="347"/>
    </row>
    <row r="1966" spans="2:3">
      <c r="B1966" s="347"/>
      <c r="C1966" s="347"/>
    </row>
    <row r="1967" spans="2:3">
      <c r="B1967" s="347"/>
      <c r="C1967" s="347"/>
    </row>
    <row r="1968" spans="2:3">
      <c r="B1968" s="347"/>
      <c r="C1968" s="347"/>
    </row>
    <row r="1969" spans="2:3">
      <c r="B1969" s="347"/>
      <c r="C1969" s="347"/>
    </row>
    <row r="1970" spans="2:3">
      <c r="B1970" s="347"/>
      <c r="C1970" s="347"/>
    </row>
    <row r="1971" spans="2:3">
      <c r="B1971" s="347"/>
      <c r="C1971" s="347"/>
    </row>
    <row r="1972" spans="2:3">
      <c r="B1972" s="347"/>
      <c r="C1972" s="347"/>
    </row>
    <row r="1973" spans="2:3">
      <c r="B1973" s="347"/>
      <c r="C1973" s="347"/>
    </row>
    <row r="1974" spans="2:3">
      <c r="B1974" s="347"/>
      <c r="C1974" s="347"/>
    </row>
    <row r="1975" spans="2:3">
      <c r="B1975" s="347"/>
      <c r="C1975" s="347"/>
    </row>
    <row r="1976" spans="2:3">
      <c r="B1976" s="347"/>
      <c r="C1976" s="347"/>
    </row>
    <row r="1977" spans="2:3">
      <c r="B1977" s="347"/>
      <c r="C1977" s="347"/>
    </row>
    <row r="1978" spans="2:3">
      <c r="B1978" s="347"/>
      <c r="C1978" s="347"/>
    </row>
    <row r="1979" spans="2:3">
      <c r="B1979" s="347"/>
      <c r="C1979" s="347"/>
    </row>
    <row r="1980" spans="2:3">
      <c r="B1980" s="347"/>
      <c r="C1980" s="347"/>
    </row>
    <row r="1981" spans="2:3">
      <c r="B1981" s="347"/>
      <c r="C1981" s="347"/>
    </row>
    <row r="1982" spans="2:3">
      <c r="B1982" s="347"/>
      <c r="C1982" s="347"/>
    </row>
    <row r="1983" spans="2:3">
      <c r="B1983" s="347"/>
      <c r="C1983" s="347"/>
    </row>
    <row r="1984" spans="2:3">
      <c r="B1984" s="347"/>
      <c r="C1984" s="347"/>
    </row>
    <row r="1985" spans="2:3">
      <c r="B1985" s="347"/>
      <c r="C1985" s="347"/>
    </row>
    <row r="1986" spans="2:3">
      <c r="B1986" s="347"/>
      <c r="C1986" s="347"/>
    </row>
    <row r="1987" spans="2:3">
      <c r="B1987" s="347"/>
      <c r="C1987" s="347"/>
    </row>
    <row r="1988" spans="2:3">
      <c r="B1988" s="347"/>
      <c r="C1988" s="347"/>
    </row>
    <row r="1989" spans="2:3">
      <c r="B1989" s="347"/>
      <c r="C1989" s="347"/>
    </row>
    <row r="1990" spans="2:3">
      <c r="B1990" s="347"/>
      <c r="C1990" s="347"/>
    </row>
    <row r="1991" spans="2:3">
      <c r="B1991" s="347"/>
      <c r="C1991" s="347"/>
    </row>
    <row r="1992" spans="2:3">
      <c r="B1992" s="347"/>
      <c r="C1992" s="347"/>
    </row>
    <row r="1993" spans="2:3">
      <c r="B1993" s="347"/>
      <c r="C1993" s="347"/>
    </row>
    <row r="1994" spans="2:3">
      <c r="B1994" s="347"/>
      <c r="C1994" s="347"/>
    </row>
    <row r="1995" spans="2:3">
      <c r="B1995" s="347"/>
      <c r="C1995" s="347"/>
    </row>
    <row r="1996" spans="2:3">
      <c r="B1996" s="347"/>
      <c r="C1996" s="347"/>
    </row>
    <row r="1997" spans="2:3">
      <c r="B1997" s="347"/>
      <c r="C1997" s="347"/>
    </row>
    <row r="1998" spans="2:3">
      <c r="B1998" s="347"/>
      <c r="C1998" s="347"/>
    </row>
    <row r="1999" spans="2:3">
      <c r="B1999" s="347"/>
      <c r="C1999" s="347"/>
    </row>
    <row r="2000" spans="2:3">
      <c r="B2000" s="347"/>
      <c r="C2000" s="347"/>
    </row>
    <row r="2001" spans="2:3">
      <c r="B2001" s="347"/>
      <c r="C2001" s="347"/>
    </row>
    <row r="2002" spans="2:3">
      <c r="B2002" s="347"/>
      <c r="C2002" s="347"/>
    </row>
    <row r="2003" spans="2:3">
      <c r="B2003" s="347"/>
      <c r="C2003" s="347"/>
    </row>
    <row r="2004" spans="2:3">
      <c r="B2004" s="347"/>
      <c r="C2004" s="347"/>
    </row>
    <row r="2005" spans="2:3">
      <c r="B2005" s="347"/>
      <c r="C2005" s="347"/>
    </row>
    <row r="2006" spans="2:3">
      <c r="B2006" s="347"/>
      <c r="C2006" s="347"/>
    </row>
    <row r="2007" spans="2:3">
      <c r="B2007" s="347"/>
      <c r="C2007" s="347"/>
    </row>
    <row r="2008" spans="2:3">
      <c r="B2008" s="347"/>
      <c r="C2008" s="347"/>
    </row>
    <row r="2009" spans="2:3">
      <c r="B2009" s="347"/>
      <c r="C2009" s="347"/>
    </row>
    <row r="2010" spans="2:3">
      <c r="B2010" s="347"/>
      <c r="C2010" s="347"/>
    </row>
    <row r="2011" spans="2:3">
      <c r="B2011" s="347"/>
      <c r="C2011" s="347"/>
    </row>
    <row r="2012" spans="2:3">
      <c r="B2012" s="347"/>
      <c r="C2012" s="347"/>
    </row>
    <row r="2013" spans="2:3">
      <c r="B2013" s="347"/>
      <c r="C2013" s="347"/>
    </row>
    <row r="2014" spans="2:3">
      <c r="B2014" s="347"/>
      <c r="C2014" s="347"/>
    </row>
    <row r="2015" spans="2:3">
      <c r="B2015" s="347"/>
      <c r="C2015" s="347"/>
    </row>
    <row r="2016" spans="2:3">
      <c r="B2016" s="347"/>
      <c r="C2016" s="347"/>
    </row>
    <row r="2017" spans="2:3">
      <c r="B2017" s="347"/>
      <c r="C2017" s="347"/>
    </row>
    <row r="2018" spans="2:3">
      <c r="B2018" s="347"/>
      <c r="C2018" s="347"/>
    </row>
    <row r="2019" spans="2:3">
      <c r="B2019" s="347"/>
      <c r="C2019" s="347"/>
    </row>
    <row r="2020" spans="2:3">
      <c r="B2020" s="347"/>
      <c r="C2020" s="347"/>
    </row>
    <row r="2021" spans="2:3">
      <c r="B2021" s="347"/>
      <c r="C2021" s="347"/>
    </row>
    <row r="2022" spans="2:3">
      <c r="B2022" s="347"/>
      <c r="C2022" s="347"/>
    </row>
    <row r="2023" spans="2:3">
      <c r="B2023" s="347"/>
      <c r="C2023" s="347"/>
    </row>
    <row r="2024" spans="2:3">
      <c r="B2024" s="347"/>
      <c r="C2024" s="347"/>
    </row>
    <row r="2025" spans="2:3">
      <c r="B2025" s="347"/>
      <c r="C2025" s="347"/>
    </row>
    <row r="2026" spans="2:3">
      <c r="B2026" s="347"/>
      <c r="C2026" s="347"/>
    </row>
    <row r="2027" spans="2:3">
      <c r="B2027" s="347"/>
      <c r="C2027" s="347"/>
    </row>
    <row r="2028" spans="2:3">
      <c r="B2028" s="347"/>
      <c r="C2028" s="347"/>
    </row>
    <row r="2029" spans="2:3">
      <c r="B2029" s="347"/>
      <c r="C2029" s="347"/>
    </row>
    <row r="2030" spans="2:3">
      <c r="B2030" s="347"/>
      <c r="C2030" s="347"/>
    </row>
    <row r="2031" spans="2:3">
      <c r="B2031" s="347"/>
      <c r="C2031" s="347"/>
    </row>
    <row r="2032" spans="2:3">
      <c r="B2032" s="347"/>
      <c r="C2032" s="347"/>
    </row>
    <row r="2033" spans="2:3">
      <c r="B2033" s="347"/>
      <c r="C2033" s="347"/>
    </row>
    <row r="2034" spans="2:3">
      <c r="B2034" s="347"/>
      <c r="C2034" s="347"/>
    </row>
    <row r="2035" spans="2:3">
      <c r="B2035" s="347"/>
      <c r="C2035" s="347"/>
    </row>
    <row r="2036" spans="2:3">
      <c r="B2036" s="347"/>
      <c r="C2036" s="347"/>
    </row>
    <row r="2037" spans="2:3">
      <c r="B2037" s="347"/>
      <c r="C2037" s="347"/>
    </row>
    <row r="2038" spans="2:3">
      <c r="B2038" s="347"/>
      <c r="C2038" s="347"/>
    </row>
    <row r="2039" spans="2:3">
      <c r="B2039" s="347"/>
      <c r="C2039" s="347"/>
    </row>
    <row r="2040" spans="2:3">
      <c r="B2040" s="347"/>
      <c r="C2040" s="347"/>
    </row>
    <row r="2041" spans="2:3">
      <c r="B2041" s="347"/>
      <c r="C2041" s="347"/>
    </row>
    <row r="2042" spans="2:3">
      <c r="B2042" s="347"/>
      <c r="C2042" s="347"/>
    </row>
    <row r="2043" spans="2:3">
      <c r="B2043" s="347"/>
      <c r="C2043" s="347"/>
    </row>
    <row r="2044" spans="2:3">
      <c r="B2044" s="347"/>
      <c r="C2044" s="347"/>
    </row>
    <row r="2045" spans="2:3">
      <c r="B2045" s="347"/>
      <c r="C2045" s="347"/>
    </row>
    <row r="2046" spans="2:3">
      <c r="B2046" s="347"/>
      <c r="C2046" s="347"/>
    </row>
  </sheetData>
  <mergeCells count="4">
    <mergeCell ref="D1:F2"/>
    <mergeCell ref="C28:F28"/>
    <mergeCell ref="C29:F29"/>
    <mergeCell ref="C30:F30"/>
  </mergeCells>
  <pageMargins left="0.7" right="0.7" top="0.75" bottom="0.75" header="0.3" footer="0.3"/>
  <pageSetup paperSize="9" scale="88" fitToHeight="0" orientation="portrait" horizontalDpi="300" verticalDpi="300" r:id="rId1"/>
  <rowBreaks count="3" manualBreakCount="3">
    <brk id="59" max="5" man="1"/>
    <brk id="74" max="5" man="1"/>
    <brk id="10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74F29-0289-4FFD-9896-F8861010387B}">
  <sheetPr>
    <tabColor theme="0" tint="-0.499984740745262"/>
  </sheetPr>
  <dimension ref="A1:HS94"/>
  <sheetViews>
    <sheetView showZeros="0" view="pageBreakPreview" topLeftCell="A88" zoomScaleNormal="100" zoomScaleSheetLayoutView="100" workbookViewId="0">
      <selection activeCell="I28" sqref="I28"/>
    </sheetView>
  </sheetViews>
  <sheetFormatPr defaultColWidth="9.28515625" defaultRowHeight="12.75"/>
  <cols>
    <col min="1" max="1" width="12.7109375" style="13" customWidth="1"/>
    <col min="2" max="2" width="40.7109375" style="43" customWidth="1"/>
    <col min="3" max="3" width="7.28515625" style="44" customWidth="1"/>
    <col min="4" max="4" width="10.7109375" style="45" customWidth="1"/>
    <col min="5" max="5" width="13.7109375" style="42" customWidth="1"/>
    <col min="6" max="6" width="16.7109375" style="9" customWidth="1"/>
    <col min="7" max="7" width="14.42578125" style="419" bestFit="1" customWidth="1"/>
    <col min="8" max="8" width="9.28515625" style="419"/>
    <col min="9" max="9" width="18.5703125" style="419" customWidth="1"/>
    <col min="10" max="10" width="13" style="419" bestFit="1" customWidth="1"/>
    <col min="11" max="11" width="12.28515625" style="419" bestFit="1" customWidth="1"/>
    <col min="12" max="12" width="13.85546875" style="419" bestFit="1" customWidth="1"/>
    <col min="13" max="14" width="9.28515625" style="419"/>
    <col min="15" max="16384" width="9.28515625" style="830"/>
  </cols>
  <sheetData>
    <row r="1" spans="1:6" ht="12.75" customHeight="1">
      <c r="A1" s="120"/>
      <c r="B1" s="80" t="s">
        <v>202</v>
      </c>
      <c r="C1" s="81" t="s">
        <v>148</v>
      </c>
      <c r="D1" s="935" t="s">
        <v>273</v>
      </c>
      <c r="E1" s="935"/>
      <c r="F1" s="935"/>
    </row>
    <row r="2" spans="1:6">
      <c r="A2" s="61" t="s">
        <v>1</v>
      </c>
      <c r="B2" s="82" t="s">
        <v>203</v>
      </c>
      <c r="C2" s="83"/>
      <c r="D2" s="936"/>
      <c r="E2" s="936"/>
      <c r="F2" s="936"/>
    </row>
    <row r="3" spans="1:6">
      <c r="A3" s="61"/>
      <c r="B3" s="2" t="s">
        <v>204</v>
      </c>
      <c r="C3" s="83"/>
      <c r="D3" s="84"/>
      <c r="E3" s="85"/>
      <c r="F3" s="135"/>
    </row>
    <row r="4" spans="1:6">
      <c r="A4" s="62"/>
      <c r="B4" s="8" t="s">
        <v>272</v>
      </c>
      <c r="C4" s="86" t="s">
        <v>2</v>
      </c>
      <c r="D4" s="63" t="s">
        <v>274</v>
      </c>
      <c r="E4" s="87"/>
      <c r="F4" s="136"/>
    </row>
    <row r="5" spans="1:6">
      <c r="A5" s="5"/>
      <c r="B5" s="2"/>
      <c r="C5" s="3"/>
      <c r="D5" s="6"/>
      <c r="E5" s="7"/>
    </row>
    <row r="6" spans="1:6">
      <c r="A6" s="5"/>
      <c r="B6" s="10"/>
      <c r="C6" s="11"/>
      <c r="D6" s="12"/>
      <c r="E6" s="4"/>
      <c r="F6" s="4"/>
    </row>
    <row r="7" spans="1:6">
      <c r="A7" s="5"/>
      <c r="B7" s="10"/>
      <c r="C7" s="11"/>
      <c r="D7" s="12"/>
      <c r="E7" s="4"/>
      <c r="F7" s="4"/>
    </row>
    <row r="8" spans="1:6">
      <c r="A8" s="5"/>
      <c r="B8" s="10"/>
      <c r="C8" s="11"/>
      <c r="D8" s="12"/>
      <c r="E8" s="4"/>
      <c r="F8" s="4"/>
    </row>
    <row r="9" spans="1:6">
      <c r="A9" s="5"/>
      <c r="B9" s="10"/>
      <c r="C9" s="11"/>
      <c r="D9" s="12"/>
      <c r="E9" s="4"/>
      <c r="F9" s="4"/>
    </row>
    <row r="10" spans="1:6">
      <c r="A10" s="5"/>
      <c r="B10" s="10"/>
      <c r="C10" s="11"/>
      <c r="D10" s="12"/>
      <c r="E10" s="4"/>
      <c r="F10" s="4"/>
    </row>
    <row r="11" spans="1:6">
      <c r="A11" s="5"/>
      <c r="B11" s="10"/>
      <c r="C11" s="11"/>
      <c r="D11" s="12"/>
      <c r="E11" s="4"/>
      <c r="F11" s="4"/>
    </row>
    <row r="12" spans="1:6">
      <c r="A12" s="5"/>
      <c r="B12" s="10"/>
      <c r="C12" s="11"/>
      <c r="D12" s="12"/>
      <c r="E12" s="4"/>
      <c r="F12" s="4"/>
    </row>
    <row r="13" spans="1:6">
      <c r="A13" s="5"/>
      <c r="B13" s="10"/>
      <c r="C13" s="11"/>
      <c r="D13" s="12"/>
      <c r="E13" s="4"/>
      <c r="F13" s="4"/>
    </row>
    <row r="14" spans="1:6">
      <c r="A14" s="5"/>
      <c r="B14" s="10"/>
      <c r="C14" s="11"/>
      <c r="D14" s="12"/>
      <c r="E14" s="4"/>
      <c r="F14" s="4"/>
    </row>
    <row r="15" spans="1:6">
      <c r="A15" s="5"/>
      <c r="B15" s="10"/>
      <c r="C15" s="11"/>
      <c r="D15" s="12"/>
      <c r="E15" s="4"/>
      <c r="F15" s="4"/>
    </row>
    <row r="16" spans="1:6">
      <c r="A16" s="5"/>
      <c r="B16" s="10"/>
      <c r="C16" s="11"/>
      <c r="D16" s="12"/>
      <c r="E16" s="4"/>
      <c r="F16" s="4"/>
    </row>
    <row r="17" spans="1:6">
      <c r="A17" s="5"/>
      <c r="B17" s="10"/>
      <c r="C17" s="11"/>
      <c r="D17" s="12"/>
      <c r="E17" s="4"/>
      <c r="F17" s="4"/>
    </row>
    <row r="18" spans="1:6">
      <c r="A18" s="5"/>
      <c r="B18" s="10"/>
      <c r="C18" s="11"/>
      <c r="D18" s="12"/>
      <c r="E18" s="4"/>
      <c r="F18" s="4"/>
    </row>
    <row r="19" spans="1:6" ht="15.75">
      <c r="B19" s="937" t="s">
        <v>283</v>
      </c>
      <c r="C19" s="937"/>
      <c r="D19" s="937"/>
      <c r="E19" s="937"/>
      <c r="F19" s="4"/>
    </row>
    <row r="20" spans="1:6" ht="15.75">
      <c r="A20" s="5"/>
      <c r="B20" s="937" t="s">
        <v>278</v>
      </c>
      <c r="C20" s="937"/>
      <c r="D20" s="937"/>
      <c r="E20" s="937"/>
      <c r="F20" s="4"/>
    </row>
    <row r="21" spans="1:6">
      <c r="A21" s="5"/>
      <c r="B21" s="14"/>
      <c r="C21" s="15"/>
      <c r="D21" s="16"/>
      <c r="E21" s="15"/>
      <c r="F21" s="4"/>
    </row>
    <row r="22" spans="1:6">
      <c r="A22" s="5"/>
      <c r="B22" s="14"/>
      <c r="C22" s="15"/>
      <c r="D22" s="16"/>
      <c r="E22" s="15"/>
      <c r="F22" s="4"/>
    </row>
    <row r="23" spans="1:6">
      <c r="A23" s="5"/>
      <c r="B23" s="14"/>
      <c r="C23" s="15"/>
      <c r="D23" s="16"/>
      <c r="E23" s="15"/>
      <c r="F23" s="4"/>
    </row>
    <row r="24" spans="1:6">
      <c r="A24" s="5"/>
      <c r="B24" s="14"/>
      <c r="C24" s="15"/>
      <c r="D24" s="16"/>
      <c r="E24" s="15"/>
      <c r="F24" s="4"/>
    </row>
    <row r="25" spans="1:6">
      <c r="A25" s="5"/>
      <c r="B25" s="14"/>
      <c r="C25" s="17"/>
      <c r="D25" s="18"/>
      <c r="E25" s="19"/>
      <c r="F25" s="4"/>
    </row>
    <row r="26" spans="1:6">
      <c r="A26" s="5"/>
      <c r="B26" s="14"/>
      <c r="C26" s="17"/>
      <c r="D26" s="18"/>
      <c r="E26" s="19"/>
      <c r="F26" s="4"/>
    </row>
    <row r="27" spans="1:6">
      <c r="A27" s="5"/>
      <c r="B27" s="20" t="s">
        <v>0</v>
      </c>
      <c r="C27" s="127" t="s">
        <v>275</v>
      </c>
      <c r="D27" s="128"/>
      <c r="E27" s="128"/>
      <c r="F27" s="128"/>
    </row>
    <row r="28" spans="1:6">
      <c r="A28" s="5"/>
      <c r="B28" s="20"/>
      <c r="C28" s="127" t="s">
        <v>276</v>
      </c>
      <c r="D28" s="128"/>
      <c r="E28" s="128"/>
      <c r="F28" s="128"/>
    </row>
    <row r="29" spans="1:6">
      <c r="A29" s="5"/>
      <c r="B29" s="20"/>
      <c r="C29" s="127"/>
      <c r="D29" s="128"/>
      <c r="E29" s="128"/>
      <c r="F29" s="128"/>
    </row>
    <row r="30" spans="1:6">
      <c r="A30" s="5"/>
      <c r="B30" s="20" t="s">
        <v>3</v>
      </c>
      <c r="C30" s="938" t="s">
        <v>277</v>
      </c>
      <c r="D30" s="938"/>
      <c r="E30" s="938"/>
      <c r="F30" s="938"/>
    </row>
    <row r="31" spans="1:6">
      <c r="A31" s="5"/>
      <c r="B31" s="20"/>
      <c r="C31" s="938" t="s">
        <v>278</v>
      </c>
      <c r="D31" s="938"/>
      <c r="E31" s="938"/>
      <c r="F31" s="938"/>
    </row>
    <row r="32" spans="1:6">
      <c r="A32" s="5"/>
      <c r="B32" s="20"/>
      <c r="C32" s="939"/>
      <c r="D32" s="939"/>
      <c r="E32" s="939"/>
      <c r="F32" s="939"/>
    </row>
    <row r="33" spans="1:6">
      <c r="A33" s="5"/>
      <c r="B33" s="20"/>
      <c r="C33" s="130"/>
      <c r="D33" s="131"/>
      <c r="E33" s="132"/>
      <c r="F33" s="4"/>
    </row>
    <row r="34" spans="1:6">
      <c r="A34" s="5"/>
      <c r="B34" s="20"/>
      <c r="C34" s="130"/>
      <c r="D34" s="131"/>
      <c r="E34" s="132"/>
      <c r="F34" s="4"/>
    </row>
    <row r="35" spans="1:6">
      <c r="A35" s="5"/>
      <c r="B35" s="20"/>
      <c r="C35" s="130"/>
      <c r="D35" s="131"/>
      <c r="E35" s="132"/>
      <c r="F35" s="4"/>
    </row>
    <row r="36" spans="1:6">
      <c r="A36" s="5"/>
      <c r="B36" s="20" t="s">
        <v>2</v>
      </c>
      <c r="C36" s="133" t="s">
        <v>282</v>
      </c>
      <c r="D36" s="134"/>
      <c r="E36" s="132"/>
      <c r="F36" s="4"/>
    </row>
    <row r="37" spans="1:6">
      <c r="A37" s="5"/>
      <c r="B37" s="20" t="s">
        <v>4</v>
      </c>
      <c r="C37" s="21" t="s">
        <v>281</v>
      </c>
      <c r="D37" s="22"/>
      <c r="E37" s="4"/>
      <c r="F37" s="4"/>
    </row>
    <row r="38" spans="1:6">
      <c r="A38" s="5"/>
      <c r="B38" s="20" t="s">
        <v>5</v>
      </c>
      <c r="C38" s="152" t="s">
        <v>284</v>
      </c>
      <c r="D38" s="50"/>
      <c r="E38" s="47"/>
      <c r="F38" s="47"/>
    </row>
    <row r="39" spans="1:6">
      <c r="A39" s="5"/>
      <c r="B39" s="10"/>
      <c r="C39" s="11"/>
      <c r="D39" s="23"/>
      <c r="E39" s="4"/>
      <c r="F39" s="4"/>
    </row>
    <row r="40" spans="1:6">
      <c r="A40" s="5"/>
      <c r="B40" s="20"/>
      <c r="C40" s="21"/>
      <c r="D40" s="12"/>
      <c r="E40" s="4"/>
      <c r="F40" s="4"/>
    </row>
    <row r="41" spans="1:6">
      <c r="A41" s="5"/>
      <c r="B41" s="10"/>
      <c r="C41" s="11"/>
      <c r="D41" s="12"/>
      <c r="E41" s="4"/>
      <c r="F41" s="4"/>
    </row>
    <row r="42" spans="1:6">
      <c r="A42" s="5"/>
      <c r="B42" s="10"/>
      <c r="C42" s="11"/>
      <c r="D42" s="12"/>
      <c r="E42" s="4"/>
      <c r="F42" s="4"/>
    </row>
    <row r="43" spans="1:6">
      <c r="A43" s="5"/>
      <c r="B43" s="831"/>
      <c r="C43" s="25"/>
      <c r="D43" s="26"/>
      <c r="E43" s="27"/>
      <c r="F43" s="4"/>
    </row>
    <row r="44" spans="1:6">
      <c r="A44" s="5"/>
      <c r="B44" s="831"/>
      <c r="C44" s="25"/>
      <c r="D44" s="26"/>
      <c r="E44" s="27"/>
      <c r="F44" s="4"/>
    </row>
    <row r="45" spans="1:6">
      <c r="A45" s="5"/>
      <c r="B45" s="831"/>
      <c r="C45" s="25"/>
      <c r="D45" s="28"/>
      <c r="E45" s="27"/>
      <c r="F45" s="4"/>
    </row>
    <row r="46" spans="1:6">
      <c r="A46" s="5"/>
      <c r="B46" s="831"/>
      <c r="C46" s="25"/>
      <c r="D46" s="28"/>
      <c r="E46" s="27"/>
      <c r="F46" s="4"/>
    </row>
    <row r="47" spans="1:6">
      <c r="A47" s="5"/>
      <c r="B47" s="831"/>
      <c r="C47" s="25"/>
      <c r="D47" s="28"/>
      <c r="E47" s="27"/>
      <c r="F47" s="4"/>
    </row>
    <row r="48" spans="1:6">
      <c r="A48" s="5"/>
      <c r="B48" s="831"/>
      <c r="C48" s="25"/>
      <c r="D48" s="28"/>
      <c r="E48" s="27"/>
      <c r="F48" s="4"/>
    </row>
    <row r="49" spans="1:6">
      <c r="A49" s="5"/>
      <c r="B49" s="831"/>
      <c r="C49" s="25"/>
      <c r="D49" s="26"/>
      <c r="E49" s="27"/>
      <c r="F49" s="4"/>
    </row>
    <row r="50" spans="1:6">
      <c r="A50" s="5"/>
      <c r="B50" s="831"/>
      <c r="C50" s="25"/>
      <c r="D50" s="26"/>
      <c r="E50" s="27"/>
      <c r="F50" s="4"/>
    </row>
    <row r="51" spans="1:6">
      <c r="A51" s="5"/>
      <c r="B51" s="831"/>
      <c r="C51" s="25"/>
      <c r="D51" s="26"/>
      <c r="E51" s="27"/>
      <c r="F51" s="4"/>
    </row>
    <row r="52" spans="1:6">
      <c r="A52" s="5"/>
      <c r="B52" s="831"/>
      <c r="C52" s="25"/>
      <c r="D52" s="26"/>
      <c r="E52" s="27"/>
      <c r="F52" s="4"/>
    </row>
    <row r="53" spans="1:6">
      <c r="A53" s="5"/>
      <c r="B53" s="2"/>
      <c r="C53" s="3"/>
      <c r="D53" s="6"/>
      <c r="E53" s="7"/>
    </row>
    <row r="54" spans="1:6">
      <c r="A54" s="5"/>
      <c r="B54" s="2"/>
      <c r="C54" s="3"/>
      <c r="D54" s="6"/>
      <c r="E54" s="7"/>
    </row>
    <row r="55" spans="1:6">
      <c r="A55" s="5"/>
      <c r="B55" s="2"/>
      <c r="C55" s="3"/>
      <c r="D55" s="6"/>
      <c r="E55" s="7"/>
    </row>
    <row r="56" spans="1:6">
      <c r="A56" s="5"/>
      <c r="B56" s="2"/>
      <c r="C56" s="3"/>
      <c r="D56" s="6"/>
      <c r="E56" s="7"/>
    </row>
    <row r="57" spans="1:6">
      <c r="A57" s="5"/>
      <c r="B57" s="2"/>
      <c r="C57" s="3"/>
      <c r="D57" s="6"/>
      <c r="E57" s="7"/>
    </row>
    <row r="58" spans="1:6">
      <c r="A58" s="5"/>
      <c r="B58" s="2"/>
      <c r="C58" s="3"/>
      <c r="D58" s="6"/>
      <c r="E58" s="7"/>
    </row>
    <row r="59" spans="1:6">
      <c r="A59" s="5"/>
      <c r="B59" s="378"/>
      <c r="C59" s="3"/>
      <c r="D59" s="6"/>
      <c r="E59" s="7"/>
    </row>
    <row r="60" spans="1:6">
      <c r="A60" s="5"/>
      <c r="B60" s="378"/>
      <c r="C60" s="3"/>
      <c r="D60" s="6"/>
      <c r="E60" s="7"/>
    </row>
    <row r="61" spans="1:6">
      <c r="A61" s="5"/>
      <c r="B61" s="378"/>
      <c r="C61" s="3"/>
      <c r="D61" s="6"/>
      <c r="E61" s="7"/>
    </row>
    <row r="62" spans="1:6">
      <c r="A62" s="5"/>
      <c r="B62" s="2"/>
      <c r="C62" s="3"/>
      <c r="D62" s="6"/>
      <c r="E62" s="7"/>
    </row>
    <row r="63" spans="1:6">
      <c r="A63" s="5"/>
      <c r="B63" s="2"/>
      <c r="C63" s="3"/>
      <c r="D63" s="6"/>
      <c r="E63" s="7"/>
    </row>
    <row r="64" spans="1:6">
      <c r="A64" s="5"/>
      <c r="B64" s="2"/>
      <c r="C64" s="3"/>
      <c r="D64" s="6"/>
      <c r="E64" s="7"/>
    </row>
    <row r="65" spans="1:227">
      <c r="A65" s="5"/>
      <c r="B65" s="2"/>
      <c r="C65" s="3"/>
      <c r="D65" s="6"/>
      <c r="E65" s="7"/>
    </row>
    <row r="66" spans="1:227">
      <c r="A66" s="5"/>
      <c r="B66" s="2"/>
      <c r="C66" s="3"/>
      <c r="D66" s="6"/>
      <c r="E66" s="7"/>
    </row>
    <row r="67" spans="1:227">
      <c r="E67" s="377"/>
      <c r="I67" s="839"/>
    </row>
    <row r="68" spans="1:227" s="54" customFormat="1">
      <c r="A68" s="48"/>
      <c r="B68" s="53" t="s">
        <v>28</v>
      </c>
      <c r="C68" s="49"/>
      <c r="D68" s="50"/>
      <c r="E68" s="47"/>
      <c r="F68" s="47"/>
      <c r="G68" s="840"/>
      <c r="H68" s="840"/>
      <c r="I68" s="840"/>
      <c r="J68" s="840"/>
      <c r="K68" s="840"/>
      <c r="L68" s="840"/>
      <c r="M68" s="840"/>
      <c r="N68" s="840"/>
    </row>
    <row r="69" spans="1:227" s="73" customFormat="1" ht="89.25">
      <c r="A69" s="70">
        <v>1</v>
      </c>
      <c r="B69" s="57" t="s">
        <v>2248</v>
      </c>
      <c r="C69" s="57"/>
      <c r="D69" s="57"/>
      <c r="E69" s="57"/>
      <c r="F69" s="71"/>
      <c r="G69" s="841"/>
      <c r="H69" s="841"/>
      <c r="I69" s="841"/>
      <c r="J69" s="841"/>
      <c r="K69" s="841"/>
      <c r="L69" s="841"/>
      <c r="M69" s="841"/>
      <c r="N69" s="841"/>
    </row>
    <row r="70" spans="1:227" s="75" customFormat="1" ht="63.75">
      <c r="A70" s="70">
        <v>2</v>
      </c>
      <c r="B70" s="55" t="s">
        <v>2249</v>
      </c>
      <c r="C70" s="57"/>
      <c r="D70" s="57"/>
      <c r="E70" s="57"/>
      <c r="F70" s="71"/>
      <c r="G70" s="841"/>
      <c r="H70" s="841"/>
      <c r="I70" s="841"/>
      <c r="J70" s="841"/>
      <c r="K70" s="841"/>
      <c r="L70" s="841"/>
      <c r="M70" s="841"/>
      <c r="N70" s="841"/>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73"/>
      <c r="BH70" s="73"/>
      <c r="BI70" s="73"/>
      <c r="BJ70" s="73"/>
      <c r="BK70" s="73"/>
      <c r="BL70" s="73"/>
      <c r="BM70" s="73"/>
      <c r="BN70" s="73"/>
      <c r="BO70" s="73"/>
      <c r="BP70" s="73"/>
      <c r="BQ70" s="73"/>
      <c r="BR70" s="73"/>
      <c r="BS70" s="73"/>
      <c r="BT70" s="73"/>
      <c r="BU70" s="73"/>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c r="EO70" s="73"/>
      <c r="EP70" s="73"/>
      <c r="EQ70" s="73"/>
      <c r="ER70" s="73"/>
      <c r="ES70" s="73"/>
      <c r="ET70" s="73"/>
      <c r="EU70" s="73"/>
      <c r="EV70" s="73"/>
      <c r="EW70" s="73"/>
      <c r="EX70" s="73"/>
      <c r="EY70" s="73"/>
      <c r="EZ70" s="73"/>
      <c r="FA70" s="73"/>
      <c r="FB70" s="73"/>
      <c r="FC70" s="73"/>
      <c r="FD70" s="73"/>
      <c r="FE70" s="73"/>
      <c r="FF70" s="73"/>
      <c r="FG70" s="73"/>
      <c r="FH70" s="73"/>
      <c r="FI70" s="73"/>
      <c r="FJ70" s="73"/>
      <c r="FK70" s="73"/>
      <c r="FL70" s="73"/>
      <c r="FM70" s="73"/>
      <c r="FN70" s="73"/>
      <c r="FO70" s="73"/>
      <c r="FP70" s="73"/>
      <c r="FQ70" s="73"/>
      <c r="FR70" s="73"/>
      <c r="FS70" s="73"/>
      <c r="FT70" s="73"/>
      <c r="FU70" s="73"/>
      <c r="FV70" s="73"/>
      <c r="FW70" s="73"/>
      <c r="FX70" s="73"/>
      <c r="FY70" s="73"/>
      <c r="FZ70" s="73"/>
      <c r="GA70" s="73"/>
      <c r="GB70" s="73"/>
      <c r="GC70" s="73"/>
      <c r="GD70" s="73"/>
      <c r="GE70" s="73"/>
      <c r="GF70" s="73"/>
      <c r="GG70" s="73"/>
      <c r="GH70" s="73"/>
      <c r="GI70" s="73"/>
      <c r="GJ70" s="73"/>
      <c r="GK70" s="73"/>
      <c r="GL70" s="73"/>
      <c r="GM70" s="73"/>
      <c r="GN70" s="73"/>
      <c r="GO70" s="73"/>
      <c r="GP70" s="73"/>
      <c r="GQ70" s="73"/>
      <c r="GR70" s="73"/>
      <c r="GS70" s="73"/>
      <c r="GT70" s="73"/>
      <c r="GU70" s="73"/>
      <c r="GV70" s="73"/>
      <c r="GW70" s="73"/>
      <c r="GX70" s="73"/>
      <c r="GY70" s="73"/>
      <c r="GZ70" s="73"/>
      <c r="HA70" s="73"/>
      <c r="HB70" s="73"/>
      <c r="HC70" s="73"/>
      <c r="HD70" s="73"/>
      <c r="HE70" s="73"/>
      <c r="HF70" s="73"/>
      <c r="HG70" s="73"/>
      <c r="HH70" s="73"/>
      <c r="HI70" s="73"/>
      <c r="HJ70" s="73"/>
      <c r="HK70" s="73"/>
      <c r="HL70" s="73"/>
      <c r="HM70" s="73"/>
      <c r="HN70" s="73"/>
      <c r="HO70" s="73"/>
      <c r="HP70" s="73"/>
      <c r="HQ70" s="73"/>
      <c r="HR70" s="73"/>
      <c r="HS70" s="73"/>
    </row>
    <row r="71" spans="1:227" s="75" customFormat="1" ht="89.25">
      <c r="A71" s="70">
        <v>3</v>
      </c>
      <c r="B71" s="917" t="s">
        <v>2915</v>
      </c>
      <c r="C71" s="57"/>
      <c r="D71" s="57"/>
      <c r="E71" s="57"/>
      <c r="F71" s="71"/>
      <c r="G71" s="841"/>
      <c r="H71" s="841"/>
      <c r="I71" s="841"/>
      <c r="J71" s="841"/>
      <c r="K71" s="841"/>
      <c r="L71" s="841"/>
      <c r="M71" s="841"/>
      <c r="N71" s="841"/>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73"/>
      <c r="BC71" s="73"/>
      <c r="BD71" s="73"/>
      <c r="BE71" s="73"/>
      <c r="BF71" s="73"/>
      <c r="BG71" s="73"/>
      <c r="BH71" s="73"/>
      <c r="BI71" s="73"/>
      <c r="BJ71" s="73"/>
      <c r="BK71" s="73"/>
      <c r="BL71" s="73"/>
      <c r="BM71" s="73"/>
      <c r="BN71" s="73"/>
      <c r="BO71" s="73"/>
      <c r="BP71" s="73"/>
      <c r="BQ71" s="73"/>
      <c r="BR71" s="73"/>
      <c r="BS71" s="73"/>
      <c r="BT71" s="73"/>
      <c r="BU71" s="73"/>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3"/>
      <c r="EB71" s="73"/>
      <c r="EC71" s="73"/>
      <c r="ED71" s="73"/>
      <c r="EE71" s="73"/>
      <c r="EF71" s="73"/>
      <c r="EG71" s="73"/>
      <c r="EH71" s="73"/>
      <c r="EI71" s="73"/>
      <c r="EJ71" s="73"/>
      <c r="EK71" s="73"/>
      <c r="EL71" s="73"/>
      <c r="EM71" s="73"/>
      <c r="EN71" s="73"/>
      <c r="EO71" s="73"/>
      <c r="EP71" s="73"/>
      <c r="EQ71" s="73"/>
      <c r="ER71" s="73"/>
      <c r="ES71" s="73"/>
      <c r="ET71" s="73"/>
      <c r="EU71" s="73"/>
      <c r="EV71" s="73"/>
      <c r="EW71" s="73"/>
      <c r="EX71" s="73"/>
      <c r="EY71" s="73"/>
      <c r="EZ71" s="73"/>
      <c r="FA71" s="73"/>
      <c r="FB71" s="73"/>
      <c r="FC71" s="73"/>
      <c r="FD71" s="73"/>
      <c r="FE71" s="73"/>
      <c r="FF71" s="73"/>
      <c r="FG71" s="73"/>
      <c r="FH71" s="73"/>
      <c r="FI71" s="73"/>
      <c r="FJ71" s="73"/>
      <c r="FK71" s="73"/>
      <c r="FL71" s="73"/>
      <c r="FM71" s="73"/>
      <c r="FN71" s="73"/>
      <c r="FO71" s="73"/>
      <c r="FP71" s="73"/>
      <c r="FQ71" s="73"/>
      <c r="FR71" s="73"/>
      <c r="FS71" s="73"/>
      <c r="FT71" s="73"/>
      <c r="FU71" s="73"/>
      <c r="FV71" s="73"/>
      <c r="FW71" s="73"/>
      <c r="FX71" s="73"/>
      <c r="FY71" s="73"/>
      <c r="FZ71" s="73"/>
      <c r="GA71" s="73"/>
      <c r="GB71" s="73"/>
      <c r="GC71" s="73"/>
      <c r="GD71" s="73"/>
      <c r="GE71" s="73"/>
      <c r="GF71" s="73"/>
      <c r="GG71" s="73"/>
      <c r="GH71" s="73"/>
      <c r="GI71" s="73"/>
      <c r="GJ71" s="73"/>
      <c r="GK71" s="73"/>
      <c r="GL71" s="73"/>
      <c r="GM71" s="73"/>
      <c r="GN71" s="73"/>
      <c r="GO71" s="73"/>
      <c r="GP71" s="73"/>
      <c r="GQ71" s="73"/>
      <c r="GR71" s="73"/>
      <c r="GS71" s="73"/>
      <c r="GT71" s="73"/>
      <c r="GU71" s="73"/>
      <c r="GV71" s="73"/>
      <c r="GW71" s="73"/>
      <c r="GX71" s="73"/>
      <c r="GY71" s="73"/>
      <c r="GZ71" s="73"/>
      <c r="HA71" s="73"/>
      <c r="HB71" s="73"/>
      <c r="HC71" s="73"/>
      <c r="HD71" s="73"/>
      <c r="HE71" s="73"/>
      <c r="HF71" s="73"/>
      <c r="HG71" s="73"/>
      <c r="HH71" s="73"/>
      <c r="HI71" s="73"/>
      <c r="HJ71" s="73"/>
      <c r="HK71" s="73"/>
      <c r="HL71" s="73"/>
      <c r="HM71" s="73"/>
      <c r="HN71" s="73"/>
      <c r="HO71" s="73"/>
      <c r="HP71" s="73"/>
      <c r="HQ71" s="73"/>
      <c r="HR71" s="73"/>
      <c r="HS71" s="73"/>
    </row>
    <row r="72" spans="1:227" s="75" customFormat="1" ht="178.5">
      <c r="A72" s="70">
        <v>4</v>
      </c>
      <c r="B72" s="55" t="s">
        <v>29</v>
      </c>
      <c r="C72" s="57"/>
      <c r="D72" s="57"/>
      <c r="E72" s="57"/>
      <c r="F72" s="71"/>
      <c r="G72" s="841"/>
      <c r="H72" s="841"/>
      <c r="I72" s="841"/>
      <c r="J72" s="841"/>
      <c r="K72" s="841"/>
      <c r="L72" s="841"/>
      <c r="M72" s="841"/>
      <c r="N72" s="841"/>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73"/>
      <c r="BC72" s="73"/>
      <c r="BD72" s="73"/>
      <c r="BE72" s="73"/>
      <c r="BF72" s="73"/>
      <c r="BG72" s="73"/>
      <c r="BH72" s="73"/>
      <c r="BI72" s="73"/>
      <c r="BJ72" s="73"/>
      <c r="BK72" s="73"/>
      <c r="BL72" s="73"/>
      <c r="BM72" s="73"/>
      <c r="BN72" s="73"/>
      <c r="BO72" s="73"/>
      <c r="BP72" s="73"/>
      <c r="BQ72" s="73"/>
      <c r="BR72" s="73"/>
      <c r="BS72" s="73"/>
      <c r="BT72" s="73"/>
      <c r="BU72" s="73"/>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c r="EO72" s="73"/>
      <c r="EP72" s="73"/>
      <c r="EQ72" s="73"/>
      <c r="ER72" s="73"/>
      <c r="ES72" s="73"/>
      <c r="ET72" s="73"/>
      <c r="EU72" s="73"/>
      <c r="EV72" s="73"/>
      <c r="EW72" s="73"/>
      <c r="EX72" s="73"/>
      <c r="EY72" s="73"/>
      <c r="EZ72" s="73"/>
      <c r="FA72" s="73"/>
      <c r="FB72" s="73"/>
      <c r="FC72" s="73"/>
      <c r="FD72" s="73"/>
      <c r="FE72" s="73"/>
      <c r="FF72" s="73"/>
      <c r="FG72" s="73"/>
      <c r="FH72" s="73"/>
      <c r="FI72" s="73"/>
      <c r="FJ72" s="73"/>
      <c r="FK72" s="73"/>
      <c r="FL72" s="73"/>
      <c r="FM72" s="73"/>
      <c r="FN72" s="73"/>
      <c r="FO72" s="73"/>
      <c r="FP72" s="73"/>
      <c r="FQ72" s="73"/>
      <c r="FR72" s="73"/>
      <c r="FS72" s="73"/>
      <c r="FT72" s="73"/>
      <c r="FU72" s="73"/>
      <c r="FV72" s="73"/>
      <c r="FW72" s="73"/>
      <c r="FX72" s="73"/>
      <c r="FY72" s="73"/>
      <c r="FZ72" s="73"/>
      <c r="GA72" s="73"/>
      <c r="GB72" s="73"/>
      <c r="GC72" s="73"/>
      <c r="GD72" s="73"/>
      <c r="GE72" s="73"/>
      <c r="GF72" s="73"/>
      <c r="GG72" s="73"/>
      <c r="GH72" s="73"/>
      <c r="GI72" s="73"/>
      <c r="GJ72" s="73"/>
      <c r="GK72" s="73"/>
      <c r="GL72" s="73"/>
      <c r="GM72" s="73"/>
      <c r="GN72" s="73"/>
      <c r="GO72" s="73"/>
      <c r="GP72" s="73"/>
      <c r="GQ72" s="73"/>
      <c r="GR72" s="73"/>
      <c r="GS72" s="73"/>
      <c r="GT72" s="73"/>
      <c r="GU72" s="73"/>
      <c r="GV72" s="73"/>
      <c r="GW72" s="73"/>
      <c r="GX72" s="73"/>
      <c r="GY72" s="73"/>
      <c r="GZ72" s="73"/>
      <c r="HA72" s="73"/>
      <c r="HB72" s="73"/>
      <c r="HC72" s="73"/>
      <c r="HD72" s="73"/>
      <c r="HE72" s="73"/>
      <c r="HF72" s="73"/>
      <c r="HG72" s="73"/>
      <c r="HH72" s="73"/>
      <c r="HI72" s="73"/>
      <c r="HJ72" s="73"/>
      <c r="HK72" s="73"/>
      <c r="HL72" s="73"/>
      <c r="HM72" s="73"/>
      <c r="HN72" s="73"/>
      <c r="HO72" s="73"/>
      <c r="HP72" s="73"/>
      <c r="HQ72" s="73"/>
      <c r="HR72" s="73"/>
      <c r="HS72" s="73"/>
    </row>
    <row r="73" spans="1:227" s="75" customFormat="1" ht="306">
      <c r="A73" s="70">
        <v>5</v>
      </c>
      <c r="B73" s="55" t="s">
        <v>206</v>
      </c>
      <c r="C73" s="77"/>
      <c r="D73" s="77"/>
      <c r="E73" s="77"/>
      <c r="F73" s="77"/>
      <c r="G73" s="398"/>
      <c r="H73" s="398"/>
      <c r="I73" s="398"/>
      <c r="J73" s="398"/>
      <c r="K73" s="398"/>
      <c r="L73" s="398"/>
      <c r="M73" s="398"/>
      <c r="N73" s="398"/>
      <c r="O73" s="409"/>
      <c r="P73" s="409"/>
      <c r="Q73" s="409"/>
      <c r="R73" s="409"/>
      <c r="S73" s="409"/>
      <c r="T73" s="409"/>
      <c r="U73" s="409"/>
      <c r="V73" s="409"/>
      <c r="W73" s="409"/>
      <c r="X73" s="409"/>
      <c r="Y73" s="409"/>
      <c r="Z73" s="409"/>
      <c r="AA73" s="409"/>
      <c r="AB73" s="409"/>
      <c r="AC73" s="409"/>
      <c r="AD73" s="409"/>
      <c r="AE73" s="409"/>
      <c r="AF73" s="409"/>
      <c r="AG73" s="409"/>
      <c r="AH73" s="409"/>
      <c r="AI73" s="409"/>
      <c r="AJ73" s="409"/>
      <c r="AK73" s="409"/>
      <c r="AL73" s="409"/>
      <c r="AM73" s="409"/>
      <c r="AN73" s="409"/>
      <c r="AO73" s="409"/>
      <c r="AP73" s="409"/>
      <c r="AQ73" s="409"/>
      <c r="AR73" s="409"/>
      <c r="AS73" s="409"/>
      <c r="AT73" s="409"/>
      <c r="AU73" s="409"/>
      <c r="AV73" s="409"/>
      <c r="AW73" s="409"/>
      <c r="AX73" s="409"/>
      <c r="AY73" s="409"/>
      <c r="AZ73" s="409"/>
      <c r="BA73" s="409"/>
      <c r="BB73" s="409"/>
      <c r="BC73" s="409"/>
      <c r="BD73" s="409"/>
      <c r="BE73" s="409"/>
      <c r="BF73" s="409"/>
      <c r="BG73" s="409"/>
      <c r="BH73" s="409"/>
      <c r="BI73" s="409"/>
      <c r="BJ73" s="409"/>
      <c r="BK73" s="409"/>
      <c r="BL73" s="409"/>
      <c r="BM73" s="409"/>
      <c r="BN73" s="409"/>
      <c r="BO73" s="409"/>
      <c r="BP73" s="409"/>
      <c r="BQ73" s="409"/>
      <c r="BR73" s="409"/>
      <c r="BS73" s="409"/>
      <c r="BT73" s="409"/>
      <c r="BU73" s="409"/>
      <c r="BV73" s="409"/>
      <c r="BW73" s="409"/>
      <c r="BX73" s="409"/>
      <c r="BY73" s="409"/>
      <c r="BZ73" s="409"/>
      <c r="CA73" s="409"/>
      <c r="CB73" s="409"/>
      <c r="CC73" s="409"/>
      <c r="CD73" s="409"/>
      <c r="CE73" s="409"/>
      <c r="CF73" s="409"/>
      <c r="CG73" s="409"/>
      <c r="CH73" s="409"/>
      <c r="CI73" s="409"/>
      <c r="CJ73" s="409"/>
      <c r="CK73" s="409"/>
      <c r="CL73" s="409"/>
      <c r="CM73" s="409"/>
      <c r="CN73" s="409"/>
      <c r="CO73" s="409"/>
      <c r="CP73" s="409"/>
      <c r="CQ73" s="409"/>
      <c r="CR73" s="409"/>
      <c r="CS73" s="409"/>
      <c r="CT73" s="409"/>
      <c r="CU73" s="409"/>
      <c r="CV73" s="409"/>
      <c r="CW73" s="409"/>
      <c r="CX73" s="409"/>
      <c r="CY73" s="409"/>
      <c r="CZ73" s="409"/>
      <c r="DA73" s="409"/>
      <c r="DB73" s="409"/>
      <c r="DC73" s="409"/>
      <c r="DD73" s="409"/>
      <c r="DE73" s="409"/>
      <c r="DF73" s="409"/>
      <c r="DG73" s="409"/>
      <c r="DH73" s="409"/>
      <c r="DI73" s="409"/>
      <c r="DJ73" s="409"/>
      <c r="DK73" s="409"/>
      <c r="DL73" s="409"/>
      <c r="DM73" s="409"/>
      <c r="DN73" s="409"/>
      <c r="DO73" s="409"/>
      <c r="DP73" s="409"/>
      <c r="DQ73" s="409"/>
      <c r="DR73" s="409"/>
      <c r="DS73" s="409"/>
      <c r="DT73" s="409"/>
      <c r="DU73" s="409"/>
      <c r="DV73" s="409"/>
      <c r="DW73" s="409"/>
      <c r="DX73" s="409"/>
      <c r="DY73" s="409"/>
      <c r="DZ73" s="409"/>
      <c r="EA73" s="409"/>
      <c r="EB73" s="409"/>
      <c r="EC73" s="409"/>
      <c r="ED73" s="409"/>
      <c r="EE73" s="409"/>
      <c r="EF73" s="409"/>
      <c r="EG73" s="409"/>
      <c r="EH73" s="409"/>
      <c r="EI73" s="409"/>
      <c r="EJ73" s="409"/>
      <c r="EK73" s="409"/>
      <c r="EL73" s="409"/>
      <c r="EM73" s="409"/>
      <c r="EN73" s="409"/>
      <c r="EO73" s="409"/>
      <c r="EP73" s="409"/>
      <c r="EQ73" s="409"/>
      <c r="ER73" s="409"/>
      <c r="ES73" s="409"/>
      <c r="ET73" s="409"/>
      <c r="EU73" s="409"/>
      <c r="EV73" s="409"/>
      <c r="EW73" s="409"/>
      <c r="EX73" s="409"/>
      <c r="EY73" s="409"/>
      <c r="EZ73" s="409"/>
      <c r="FA73" s="409"/>
      <c r="FB73" s="409"/>
      <c r="FC73" s="409"/>
      <c r="FD73" s="409"/>
      <c r="FE73" s="409"/>
      <c r="FF73" s="409"/>
      <c r="FG73" s="409"/>
      <c r="FH73" s="409"/>
      <c r="FI73" s="409"/>
      <c r="FJ73" s="409"/>
      <c r="FK73" s="409"/>
      <c r="FL73" s="409"/>
      <c r="FM73" s="409"/>
      <c r="FN73" s="409"/>
      <c r="FO73" s="409"/>
      <c r="FP73" s="409"/>
      <c r="FQ73" s="409"/>
      <c r="FR73" s="409"/>
      <c r="FS73" s="409"/>
      <c r="FT73" s="409"/>
      <c r="FU73" s="409"/>
      <c r="FV73" s="409"/>
      <c r="FW73" s="409"/>
      <c r="FX73" s="409"/>
      <c r="FY73" s="409"/>
      <c r="FZ73" s="409"/>
      <c r="GA73" s="409"/>
      <c r="GB73" s="409"/>
      <c r="GC73" s="409"/>
      <c r="GD73" s="409"/>
      <c r="GE73" s="409"/>
      <c r="GF73" s="409"/>
      <c r="GG73" s="409"/>
      <c r="GH73" s="409"/>
      <c r="GI73" s="409"/>
      <c r="GJ73" s="409"/>
      <c r="GK73" s="409"/>
      <c r="GL73" s="409"/>
      <c r="GM73" s="409"/>
      <c r="GN73" s="409"/>
      <c r="GO73" s="409"/>
      <c r="GP73" s="409"/>
      <c r="GQ73" s="409"/>
      <c r="GR73" s="409"/>
      <c r="GS73" s="409"/>
      <c r="GT73" s="409"/>
      <c r="GU73" s="409"/>
      <c r="GV73" s="409"/>
      <c r="GW73" s="409"/>
      <c r="GX73" s="409"/>
      <c r="GY73" s="409"/>
      <c r="GZ73" s="409"/>
      <c r="HA73" s="409"/>
      <c r="HB73" s="409"/>
      <c r="HC73" s="409"/>
    </row>
    <row r="74" spans="1:227" s="73" customFormat="1" ht="178.5">
      <c r="A74" s="76"/>
      <c r="B74" s="55" t="s">
        <v>197</v>
      </c>
      <c r="C74" s="77"/>
      <c r="D74" s="77"/>
      <c r="E74" s="77"/>
      <c r="F74" s="77"/>
      <c r="G74" s="398"/>
      <c r="H74" s="398"/>
      <c r="I74" s="398"/>
      <c r="J74" s="398"/>
      <c r="K74" s="398"/>
      <c r="L74" s="398"/>
      <c r="M74" s="398"/>
      <c r="N74" s="398"/>
      <c r="O74" s="409"/>
      <c r="P74" s="409"/>
      <c r="Q74" s="409"/>
      <c r="R74" s="409"/>
      <c r="S74" s="409"/>
      <c r="T74" s="409"/>
      <c r="U74" s="409"/>
      <c r="V74" s="409"/>
      <c r="W74" s="409"/>
      <c r="X74" s="409"/>
      <c r="Y74" s="409"/>
      <c r="Z74" s="409"/>
      <c r="AA74" s="409"/>
      <c r="AB74" s="409"/>
      <c r="AC74" s="409"/>
      <c r="AD74" s="409"/>
      <c r="AE74" s="409"/>
      <c r="AF74" s="409"/>
      <c r="AG74" s="409"/>
      <c r="AH74" s="409"/>
      <c r="AI74" s="409"/>
      <c r="AJ74" s="409"/>
      <c r="AK74" s="409"/>
      <c r="AL74" s="409"/>
      <c r="AM74" s="409"/>
      <c r="AN74" s="409"/>
      <c r="AO74" s="409"/>
      <c r="AP74" s="409"/>
      <c r="AQ74" s="409"/>
      <c r="AR74" s="409"/>
      <c r="AS74" s="409"/>
      <c r="AT74" s="409"/>
      <c r="AU74" s="409"/>
      <c r="AV74" s="409"/>
      <c r="AW74" s="409"/>
      <c r="AX74" s="409"/>
      <c r="AY74" s="409"/>
      <c r="AZ74" s="409"/>
      <c r="BA74" s="409"/>
      <c r="BB74" s="409"/>
      <c r="BC74" s="409"/>
      <c r="BD74" s="409"/>
      <c r="BE74" s="409"/>
      <c r="BF74" s="409"/>
      <c r="BG74" s="409"/>
      <c r="BH74" s="409"/>
      <c r="BI74" s="409"/>
      <c r="BJ74" s="409"/>
      <c r="BK74" s="409"/>
      <c r="BL74" s="409"/>
      <c r="BM74" s="409"/>
      <c r="BN74" s="409"/>
      <c r="BO74" s="409"/>
      <c r="BP74" s="409"/>
      <c r="BQ74" s="409"/>
      <c r="BR74" s="409"/>
      <c r="BS74" s="409"/>
      <c r="BT74" s="409"/>
      <c r="BU74" s="409"/>
      <c r="BV74" s="409"/>
      <c r="BW74" s="409"/>
      <c r="BX74" s="409"/>
      <c r="BY74" s="409"/>
      <c r="BZ74" s="409"/>
      <c r="CA74" s="409"/>
      <c r="CB74" s="409"/>
      <c r="CC74" s="409"/>
      <c r="CD74" s="409"/>
      <c r="CE74" s="409"/>
      <c r="CF74" s="409"/>
      <c r="CG74" s="409"/>
      <c r="CH74" s="409"/>
      <c r="CI74" s="409"/>
      <c r="CJ74" s="409"/>
      <c r="CK74" s="409"/>
      <c r="CL74" s="409"/>
      <c r="CM74" s="409"/>
      <c r="CN74" s="409"/>
      <c r="CO74" s="409"/>
      <c r="CP74" s="409"/>
      <c r="CQ74" s="409"/>
      <c r="CR74" s="409"/>
      <c r="CS74" s="409"/>
      <c r="CT74" s="409"/>
      <c r="CU74" s="409"/>
      <c r="CV74" s="409"/>
      <c r="CW74" s="409"/>
      <c r="CX74" s="409"/>
      <c r="CY74" s="409"/>
      <c r="CZ74" s="409"/>
      <c r="DA74" s="409"/>
      <c r="DB74" s="409"/>
      <c r="DC74" s="409"/>
      <c r="DD74" s="409"/>
      <c r="DE74" s="409"/>
      <c r="DF74" s="409"/>
      <c r="DG74" s="409"/>
      <c r="DH74" s="409"/>
      <c r="DI74" s="409"/>
      <c r="DJ74" s="409"/>
      <c r="DK74" s="409"/>
      <c r="DL74" s="409"/>
      <c r="DM74" s="409"/>
      <c r="DN74" s="409"/>
      <c r="DO74" s="409"/>
      <c r="DP74" s="409"/>
      <c r="DQ74" s="409"/>
      <c r="DR74" s="409"/>
      <c r="DS74" s="409"/>
      <c r="DT74" s="409"/>
      <c r="DU74" s="409"/>
      <c r="DV74" s="409"/>
      <c r="DW74" s="409"/>
      <c r="DX74" s="409"/>
      <c r="DY74" s="409"/>
      <c r="DZ74" s="409"/>
      <c r="EA74" s="409"/>
      <c r="EB74" s="409"/>
      <c r="EC74" s="409"/>
      <c r="ED74" s="409"/>
      <c r="EE74" s="409"/>
      <c r="EF74" s="409"/>
      <c r="EG74" s="409"/>
      <c r="EH74" s="409"/>
      <c r="EI74" s="409"/>
      <c r="EJ74" s="409"/>
      <c r="EK74" s="409"/>
      <c r="EL74" s="409"/>
      <c r="EM74" s="409"/>
      <c r="EN74" s="409"/>
      <c r="EO74" s="409"/>
      <c r="EP74" s="409"/>
      <c r="EQ74" s="409"/>
      <c r="ER74" s="409"/>
      <c r="ES74" s="409"/>
      <c r="ET74" s="409"/>
      <c r="EU74" s="409"/>
      <c r="EV74" s="409"/>
      <c r="EW74" s="409"/>
      <c r="EX74" s="409"/>
      <c r="EY74" s="409"/>
      <c r="EZ74" s="409"/>
      <c r="FA74" s="409"/>
      <c r="FB74" s="409"/>
      <c r="FC74" s="409"/>
      <c r="FD74" s="409"/>
      <c r="FE74" s="409"/>
      <c r="FF74" s="409"/>
      <c r="FG74" s="409"/>
      <c r="FH74" s="409"/>
      <c r="FI74" s="409"/>
      <c r="FJ74" s="409"/>
      <c r="FK74" s="409"/>
      <c r="FL74" s="409"/>
      <c r="FM74" s="409"/>
      <c r="FN74" s="409"/>
      <c r="FO74" s="409"/>
      <c r="FP74" s="409"/>
      <c r="FQ74" s="409"/>
      <c r="FR74" s="409"/>
      <c r="FS74" s="409"/>
      <c r="FT74" s="409"/>
      <c r="FU74" s="409"/>
      <c r="FV74" s="409"/>
      <c r="FW74" s="409"/>
      <c r="FX74" s="409"/>
      <c r="FY74" s="409"/>
      <c r="FZ74" s="409"/>
      <c r="GA74" s="409"/>
      <c r="GB74" s="409"/>
      <c r="GC74" s="409"/>
      <c r="GD74" s="409"/>
      <c r="GE74" s="409"/>
      <c r="GF74" s="409"/>
      <c r="GG74" s="409"/>
      <c r="GH74" s="409"/>
      <c r="GI74" s="409"/>
      <c r="GJ74" s="409"/>
      <c r="GK74" s="409"/>
      <c r="GL74" s="409"/>
      <c r="GM74" s="409"/>
      <c r="GN74" s="409"/>
      <c r="GO74" s="409"/>
      <c r="GP74" s="409"/>
      <c r="GQ74" s="409"/>
      <c r="GR74" s="409"/>
      <c r="GS74" s="409"/>
      <c r="GT74" s="409"/>
      <c r="GU74" s="409"/>
      <c r="GV74" s="409"/>
      <c r="GW74" s="409"/>
      <c r="GX74" s="409"/>
      <c r="GY74" s="409"/>
      <c r="GZ74" s="409"/>
      <c r="HA74" s="409"/>
      <c r="HB74" s="409"/>
      <c r="HC74" s="409"/>
      <c r="HD74" s="75"/>
      <c r="HE74" s="75"/>
      <c r="HF74" s="75"/>
      <c r="HG74" s="75"/>
      <c r="HH74" s="75"/>
      <c r="HI74" s="75"/>
      <c r="HJ74" s="75"/>
      <c r="HK74" s="75"/>
      <c r="HL74" s="75"/>
      <c r="HM74" s="75"/>
      <c r="HN74" s="75"/>
      <c r="HO74" s="75"/>
      <c r="HP74" s="75"/>
      <c r="HQ74" s="75"/>
      <c r="HR74" s="75"/>
      <c r="HS74" s="75"/>
    </row>
    <row r="75" spans="1:227" s="73" customFormat="1" ht="38.25">
      <c r="A75" s="70">
        <v>6</v>
      </c>
      <c r="B75" s="897" t="s">
        <v>2452</v>
      </c>
      <c r="C75" s="57"/>
      <c r="D75" s="57"/>
      <c r="E75" s="57"/>
      <c r="F75" s="71"/>
      <c r="G75" s="841"/>
      <c r="H75" s="841"/>
      <c r="I75" s="841"/>
      <c r="J75" s="841"/>
      <c r="K75" s="841"/>
      <c r="L75" s="841"/>
      <c r="M75" s="841"/>
      <c r="N75" s="841"/>
    </row>
    <row r="76" spans="1:227" s="73" customFormat="1" ht="38.25">
      <c r="A76" s="70">
        <v>7</v>
      </c>
      <c r="B76" s="57" t="s">
        <v>30</v>
      </c>
      <c r="C76" s="57"/>
      <c r="D76" s="57"/>
      <c r="E76" s="57"/>
      <c r="F76" s="71"/>
      <c r="G76" s="841"/>
      <c r="H76" s="841"/>
      <c r="I76" s="841"/>
      <c r="J76" s="841"/>
      <c r="K76" s="841"/>
      <c r="L76" s="841"/>
      <c r="M76" s="841"/>
      <c r="N76" s="841"/>
    </row>
    <row r="77" spans="1:227" s="73" customFormat="1" ht="38.25">
      <c r="A77" s="70">
        <v>8</v>
      </c>
      <c r="B77" s="57" t="s">
        <v>31</v>
      </c>
      <c r="C77" s="57"/>
      <c r="D77" s="57"/>
      <c r="E77" s="57"/>
      <c r="F77" s="71"/>
      <c r="G77" s="841"/>
      <c r="H77" s="841"/>
      <c r="I77" s="841"/>
      <c r="J77" s="841"/>
      <c r="K77" s="841"/>
      <c r="L77" s="841"/>
      <c r="M77" s="841"/>
      <c r="N77" s="841"/>
    </row>
    <row r="78" spans="1:227" s="73" customFormat="1" ht="51">
      <c r="A78" s="70">
        <v>9</v>
      </c>
      <c r="B78" s="57" t="s">
        <v>32</v>
      </c>
      <c r="C78" s="57"/>
      <c r="D78" s="57"/>
      <c r="E78" s="57"/>
      <c r="F78" s="71"/>
      <c r="G78" s="841"/>
      <c r="H78" s="841"/>
      <c r="I78" s="841"/>
      <c r="J78" s="841"/>
      <c r="K78" s="841"/>
      <c r="L78" s="841"/>
      <c r="M78" s="841"/>
      <c r="N78" s="841"/>
    </row>
    <row r="79" spans="1:227" s="73" customFormat="1" ht="25.5">
      <c r="A79" s="70">
        <v>10</v>
      </c>
      <c r="B79" s="57" t="s">
        <v>33</v>
      </c>
      <c r="C79" s="57"/>
      <c r="D79" s="57"/>
      <c r="E79" s="57"/>
      <c r="F79" s="71"/>
      <c r="G79" s="841"/>
      <c r="H79" s="841"/>
      <c r="I79" s="841"/>
      <c r="J79" s="841"/>
      <c r="K79" s="841"/>
      <c r="L79" s="841"/>
      <c r="M79" s="841"/>
      <c r="N79" s="841"/>
    </row>
    <row r="80" spans="1:227" s="73" customFormat="1" ht="25.5">
      <c r="A80" s="70">
        <v>11</v>
      </c>
      <c r="B80" s="57" t="s">
        <v>34</v>
      </c>
      <c r="C80" s="57"/>
      <c r="D80" s="72"/>
      <c r="E80" s="74"/>
      <c r="F80" s="71"/>
      <c r="G80" s="841"/>
      <c r="H80" s="841"/>
      <c r="I80" s="841"/>
      <c r="J80" s="841"/>
      <c r="K80" s="841"/>
      <c r="L80" s="841"/>
      <c r="M80" s="841"/>
      <c r="N80" s="841"/>
    </row>
    <row r="81" spans="1:227" s="73" customFormat="1" ht="102">
      <c r="A81" s="70">
        <v>12</v>
      </c>
      <c r="B81" s="57" t="s">
        <v>2908</v>
      </c>
      <c r="C81" s="57"/>
      <c r="D81" s="57"/>
      <c r="E81" s="57"/>
      <c r="F81" s="71"/>
      <c r="G81" s="841"/>
      <c r="H81" s="841"/>
      <c r="I81" s="841"/>
      <c r="J81" s="841"/>
      <c r="K81" s="841"/>
      <c r="L81" s="841"/>
      <c r="M81" s="841"/>
      <c r="N81" s="841"/>
    </row>
    <row r="82" spans="1:227" s="73" customFormat="1" ht="55.5" customHeight="1">
      <c r="A82" s="70">
        <v>13</v>
      </c>
      <c r="B82" s="57" t="s">
        <v>35</v>
      </c>
      <c r="C82" s="57"/>
      <c r="D82" s="57"/>
      <c r="E82" s="57"/>
      <c r="F82" s="71"/>
      <c r="G82" s="841"/>
      <c r="H82" s="841"/>
      <c r="I82" s="841"/>
      <c r="J82" s="841"/>
      <c r="K82" s="841"/>
      <c r="L82" s="841"/>
      <c r="M82" s="841"/>
      <c r="N82" s="841"/>
    </row>
    <row r="83" spans="1:227" s="73" customFormat="1" ht="25.5">
      <c r="A83" s="70">
        <v>14</v>
      </c>
      <c r="B83" s="57" t="s">
        <v>36</v>
      </c>
      <c r="C83" s="57"/>
      <c r="D83" s="57"/>
      <c r="E83" s="57"/>
      <c r="F83" s="71"/>
      <c r="G83" s="841"/>
      <c r="H83" s="841"/>
      <c r="I83" s="841"/>
      <c r="J83" s="841"/>
      <c r="K83" s="841"/>
      <c r="L83" s="841"/>
      <c r="M83" s="841"/>
      <c r="N83" s="841"/>
    </row>
    <row r="84" spans="1:227" s="73" customFormat="1" ht="242.25">
      <c r="A84" s="70">
        <v>15</v>
      </c>
      <c r="B84" s="57" t="s">
        <v>196</v>
      </c>
      <c r="C84" s="57"/>
      <c r="D84" s="57"/>
      <c r="E84" s="57"/>
      <c r="F84" s="71"/>
      <c r="G84" s="841"/>
      <c r="H84" s="841"/>
      <c r="I84" s="841"/>
      <c r="J84" s="841"/>
      <c r="K84" s="841"/>
      <c r="L84" s="841"/>
      <c r="M84" s="841"/>
      <c r="N84" s="841"/>
    </row>
    <row r="85" spans="1:227" s="73" customFormat="1" ht="242.25">
      <c r="A85" s="70">
        <v>16</v>
      </c>
      <c r="B85" s="57" t="s">
        <v>37</v>
      </c>
      <c r="C85" s="57"/>
      <c r="D85" s="57"/>
      <c r="E85" s="57"/>
      <c r="F85" s="71"/>
      <c r="G85" s="841"/>
      <c r="H85" s="841"/>
      <c r="I85" s="841"/>
      <c r="J85" s="841"/>
      <c r="K85" s="841"/>
      <c r="L85" s="841"/>
      <c r="M85" s="841"/>
      <c r="N85" s="841"/>
    </row>
    <row r="86" spans="1:227" s="160" customFormat="1" ht="38.25">
      <c r="A86" s="884">
        <v>17</v>
      </c>
      <c r="B86" s="137" t="s">
        <v>2440</v>
      </c>
      <c r="C86" s="137"/>
      <c r="D86" s="137"/>
      <c r="E86" s="137"/>
      <c r="F86" s="885"/>
      <c r="G86" s="841"/>
      <c r="H86" s="841"/>
      <c r="I86" s="841"/>
      <c r="J86" s="841"/>
      <c r="K86" s="841"/>
      <c r="L86" s="841"/>
      <c r="M86" s="841"/>
      <c r="N86" s="841"/>
      <c r="O86" s="841"/>
      <c r="P86" s="841"/>
      <c r="Q86" s="841"/>
      <c r="R86" s="841"/>
      <c r="S86" s="841"/>
      <c r="T86" s="841"/>
      <c r="U86" s="841"/>
      <c r="V86" s="841"/>
      <c r="W86" s="841"/>
      <c r="X86" s="841"/>
      <c r="Y86" s="841"/>
      <c r="Z86" s="841"/>
      <c r="AA86" s="841"/>
      <c r="AB86" s="841"/>
      <c r="AC86" s="841"/>
      <c r="AD86" s="841"/>
      <c r="AE86" s="841"/>
      <c r="AF86" s="841"/>
      <c r="AG86" s="841"/>
      <c r="AH86" s="841"/>
      <c r="AI86" s="841"/>
      <c r="AJ86" s="841"/>
      <c r="AK86" s="841"/>
      <c r="AL86" s="841"/>
      <c r="AM86" s="841"/>
      <c r="AN86" s="841"/>
      <c r="AO86" s="841"/>
      <c r="AP86" s="841"/>
      <c r="AQ86" s="841"/>
      <c r="AR86" s="841"/>
      <c r="AS86" s="841"/>
      <c r="AT86" s="841"/>
      <c r="AU86" s="841"/>
      <c r="AV86" s="841"/>
      <c r="AW86" s="841"/>
      <c r="AX86" s="841"/>
      <c r="AY86" s="841"/>
      <c r="AZ86" s="841"/>
      <c r="BA86" s="841"/>
      <c r="BB86" s="841"/>
      <c r="BC86" s="841"/>
      <c r="BD86" s="841"/>
      <c r="BE86" s="841"/>
      <c r="BF86" s="841"/>
      <c r="BG86" s="841"/>
      <c r="BH86" s="841"/>
      <c r="BI86" s="841"/>
      <c r="BJ86" s="841"/>
      <c r="BK86" s="841"/>
      <c r="BL86" s="841"/>
      <c r="BM86" s="841"/>
      <c r="BN86" s="841"/>
      <c r="BO86" s="841"/>
      <c r="BP86" s="841"/>
      <c r="BQ86" s="841"/>
      <c r="BR86" s="841"/>
      <c r="BS86" s="841"/>
      <c r="BT86" s="841"/>
      <c r="BU86" s="841"/>
      <c r="BV86" s="841"/>
      <c r="BW86" s="841"/>
      <c r="BX86" s="841"/>
      <c r="BY86" s="841"/>
      <c r="BZ86" s="841"/>
      <c r="CA86" s="841"/>
      <c r="CB86" s="841"/>
      <c r="CC86" s="841"/>
      <c r="CD86" s="841"/>
      <c r="CE86" s="841"/>
      <c r="CF86" s="841"/>
      <c r="CG86" s="841"/>
      <c r="CH86" s="841"/>
      <c r="CI86" s="841"/>
      <c r="CJ86" s="841"/>
      <c r="CK86" s="841"/>
      <c r="CL86" s="841"/>
      <c r="CM86" s="841"/>
      <c r="CN86" s="841"/>
      <c r="CO86" s="841"/>
      <c r="CP86" s="841"/>
      <c r="CQ86" s="841"/>
      <c r="CR86" s="841"/>
      <c r="CS86" s="841"/>
      <c r="CT86" s="841"/>
      <c r="CU86" s="841"/>
      <c r="CV86" s="841"/>
      <c r="CW86" s="841"/>
      <c r="CX86" s="841"/>
      <c r="CY86" s="841"/>
      <c r="CZ86" s="841"/>
      <c r="DA86" s="841"/>
      <c r="DB86" s="841"/>
      <c r="DC86" s="841"/>
      <c r="DD86" s="841"/>
      <c r="DE86" s="841"/>
      <c r="DF86" s="841"/>
      <c r="DG86" s="841"/>
      <c r="DH86" s="841"/>
      <c r="DI86" s="841"/>
      <c r="DJ86" s="841"/>
      <c r="DK86" s="841"/>
      <c r="DL86" s="841"/>
      <c r="DM86" s="841"/>
      <c r="DN86" s="841"/>
      <c r="DO86" s="841"/>
      <c r="DP86" s="841"/>
      <c r="DQ86" s="841"/>
      <c r="DR86" s="841"/>
      <c r="DS86" s="841"/>
      <c r="DT86" s="841"/>
      <c r="DU86" s="841"/>
      <c r="DV86" s="841"/>
      <c r="DW86" s="841"/>
      <c r="DX86" s="841"/>
      <c r="DY86" s="841"/>
      <c r="DZ86" s="841"/>
      <c r="EA86" s="841"/>
      <c r="EB86" s="841"/>
      <c r="EC86" s="841"/>
      <c r="ED86" s="841"/>
      <c r="EE86" s="841"/>
      <c r="EF86" s="841"/>
      <c r="EG86" s="841"/>
      <c r="EH86" s="841"/>
      <c r="EI86" s="841"/>
      <c r="EJ86" s="841"/>
      <c r="EK86" s="841"/>
      <c r="EL86" s="841"/>
      <c r="EM86" s="841"/>
      <c r="EN86" s="841"/>
      <c r="EO86" s="841"/>
      <c r="EP86" s="841"/>
      <c r="EQ86" s="841"/>
      <c r="ER86" s="841"/>
      <c r="ES86" s="841"/>
      <c r="ET86" s="841"/>
      <c r="EU86" s="841"/>
      <c r="EV86" s="841"/>
      <c r="EW86" s="841"/>
      <c r="EX86" s="841"/>
      <c r="EY86" s="841"/>
      <c r="EZ86" s="841"/>
      <c r="FA86" s="841"/>
      <c r="FB86" s="841"/>
      <c r="FC86" s="841"/>
      <c r="FD86" s="841"/>
      <c r="FE86" s="841"/>
      <c r="FF86" s="841"/>
      <c r="FG86" s="841"/>
      <c r="FH86" s="841"/>
      <c r="FI86" s="841"/>
      <c r="FJ86" s="841"/>
      <c r="FK86" s="841"/>
      <c r="FL86" s="841"/>
      <c r="FM86" s="841"/>
      <c r="FN86" s="841"/>
      <c r="FO86" s="841"/>
      <c r="FP86" s="841"/>
      <c r="FQ86" s="841"/>
      <c r="FR86" s="841"/>
      <c r="FS86" s="841"/>
      <c r="FT86" s="841"/>
      <c r="FU86" s="841"/>
      <c r="FV86" s="841"/>
      <c r="FW86" s="841"/>
      <c r="FX86" s="841"/>
      <c r="FY86" s="841"/>
      <c r="FZ86" s="841"/>
      <c r="GA86" s="841"/>
      <c r="GB86" s="841"/>
      <c r="GC86" s="841"/>
      <c r="GD86" s="841"/>
      <c r="GE86" s="841"/>
      <c r="GF86" s="841"/>
      <c r="GG86" s="841"/>
      <c r="GH86" s="841"/>
      <c r="GI86" s="841"/>
      <c r="GJ86" s="841"/>
      <c r="GK86" s="841"/>
      <c r="GL86" s="841"/>
      <c r="GM86" s="841"/>
      <c r="GN86" s="841"/>
      <c r="GO86" s="841"/>
      <c r="GP86" s="841"/>
      <c r="GQ86" s="841"/>
      <c r="GR86" s="841"/>
      <c r="GS86" s="841"/>
      <c r="GT86" s="841"/>
      <c r="GU86" s="841"/>
      <c r="GV86" s="841"/>
      <c r="GW86" s="841"/>
      <c r="GX86" s="841"/>
      <c r="GY86" s="841"/>
      <c r="GZ86" s="841"/>
      <c r="HA86" s="841"/>
      <c r="HB86" s="841"/>
      <c r="HC86" s="841"/>
      <c r="HD86" s="841"/>
      <c r="HE86" s="841"/>
      <c r="HF86" s="841"/>
      <c r="HG86" s="841"/>
      <c r="HH86" s="841"/>
      <c r="HI86" s="841"/>
      <c r="HJ86" s="841"/>
      <c r="HK86" s="841"/>
      <c r="HL86" s="841"/>
      <c r="HM86" s="841"/>
      <c r="HN86" s="841"/>
      <c r="HO86" s="841"/>
      <c r="HP86" s="841"/>
      <c r="HQ86" s="841"/>
      <c r="HR86" s="841"/>
      <c r="HS86" s="841"/>
    </row>
    <row r="87" spans="1:227" s="60" customFormat="1" ht="63.75">
      <c r="A87" s="70">
        <v>18</v>
      </c>
      <c r="B87" s="57" t="s">
        <v>38</v>
      </c>
      <c r="C87" s="57"/>
      <c r="D87" s="57"/>
      <c r="E87" s="57"/>
      <c r="F87" s="71"/>
      <c r="G87" s="841"/>
      <c r="H87" s="841"/>
      <c r="I87" s="841"/>
      <c r="J87" s="841"/>
      <c r="K87" s="841"/>
      <c r="L87" s="841"/>
      <c r="M87" s="841"/>
      <c r="N87" s="841"/>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c r="AT87" s="73"/>
      <c r="AU87" s="73"/>
      <c r="AV87" s="73"/>
      <c r="AW87" s="73"/>
      <c r="AX87" s="73"/>
      <c r="AY87" s="73"/>
      <c r="AZ87" s="73"/>
      <c r="BA87" s="73"/>
      <c r="BB87" s="73"/>
      <c r="BC87" s="73"/>
      <c r="BD87" s="73"/>
      <c r="BE87" s="73"/>
      <c r="BF87" s="73"/>
      <c r="BG87" s="73"/>
      <c r="BH87" s="73"/>
      <c r="BI87" s="73"/>
      <c r="BJ87" s="73"/>
      <c r="BK87" s="73"/>
      <c r="BL87" s="73"/>
      <c r="BM87" s="73"/>
      <c r="BN87" s="73"/>
      <c r="BO87" s="73"/>
      <c r="BP87" s="73"/>
      <c r="BQ87" s="73"/>
      <c r="BR87" s="73"/>
      <c r="BS87" s="73"/>
      <c r="BT87" s="73"/>
      <c r="BU87" s="73"/>
      <c r="BV87" s="73"/>
      <c r="BW87" s="73"/>
      <c r="BX87" s="73"/>
      <c r="BY87" s="73"/>
      <c r="BZ87" s="73"/>
      <c r="CA87" s="73"/>
      <c r="CB87" s="73"/>
      <c r="CC87" s="73"/>
      <c r="CD87" s="73"/>
      <c r="CE87" s="73"/>
      <c r="CF87" s="73"/>
      <c r="CG87" s="73"/>
      <c r="CH87" s="73"/>
      <c r="CI87" s="73"/>
      <c r="CJ87" s="73"/>
      <c r="CK87" s="73"/>
      <c r="CL87" s="73"/>
      <c r="CM87" s="73"/>
      <c r="CN87" s="73"/>
      <c r="CO87" s="73"/>
      <c r="CP87" s="73"/>
      <c r="CQ87" s="73"/>
      <c r="CR87" s="73"/>
      <c r="CS87" s="73"/>
      <c r="CT87" s="73"/>
      <c r="CU87" s="73"/>
      <c r="CV87" s="73"/>
      <c r="CW87" s="73"/>
      <c r="CX87" s="73"/>
      <c r="CY87" s="73"/>
      <c r="CZ87" s="73"/>
      <c r="DA87" s="73"/>
      <c r="DB87" s="73"/>
      <c r="DC87" s="73"/>
      <c r="DD87" s="73"/>
      <c r="DE87" s="73"/>
      <c r="DF87" s="73"/>
      <c r="DG87" s="73"/>
      <c r="DH87" s="73"/>
      <c r="DI87" s="73"/>
      <c r="DJ87" s="73"/>
      <c r="DK87" s="73"/>
      <c r="DL87" s="73"/>
      <c r="DM87" s="73"/>
      <c r="DN87" s="73"/>
      <c r="DO87" s="73"/>
      <c r="DP87" s="73"/>
      <c r="DQ87" s="73"/>
      <c r="DR87" s="73"/>
      <c r="DS87" s="73"/>
      <c r="DT87" s="73"/>
      <c r="DU87" s="73"/>
      <c r="DV87" s="73"/>
      <c r="DW87" s="73"/>
      <c r="DX87" s="73"/>
      <c r="DY87" s="73"/>
      <c r="DZ87" s="73"/>
      <c r="EA87" s="73"/>
      <c r="EB87" s="73"/>
      <c r="EC87" s="73"/>
      <c r="ED87" s="73"/>
      <c r="EE87" s="73"/>
      <c r="EF87" s="73"/>
      <c r="EG87" s="73"/>
      <c r="EH87" s="73"/>
      <c r="EI87" s="73"/>
      <c r="EJ87" s="73"/>
      <c r="EK87" s="73"/>
      <c r="EL87" s="73"/>
      <c r="EM87" s="73"/>
      <c r="EN87" s="73"/>
      <c r="EO87" s="73"/>
      <c r="EP87" s="73"/>
      <c r="EQ87" s="73"/>
      <c r="ER87" s="73"/>
      <c r="ES87" s="73"/>
      <c r="ET87" s="73"/>
      <c r="EU87" s="73"/>
      <c r="EV87" s="73"/>
      <c r="EW87" s="73"/>
      <c r="EX87" s="73"/>
      <c r="EY87" s="73"/>
      <c r="EZ87" s="73"/>
      <c r="FA87" s="73"/>
      <c r="FB87" s="73"/>
      <c r="FC87" s="73"/>
      <c r="FD87" s="73"/>
      <c r="FE87" s="73"/>
      <c r="FF87" s="73"/>
      <c r="FG87" s="73"/>
      <c r="FH87" s="73"/>
      <c r="FI87" s="73"/>
      <c r="FJ87" s="73"/>
      <c r="FK87" s="73"/>
      <c r="FL87" s="73"/>
      <c r="FM87" s="73"/>
      <c r="FN87" s="73"/>
      <c r="FO87" s="73"/>
      <c r="FP87" s="73"/>
      <c r="FQ87" s="73"/>
      <c r="FR87" s="73"/>
      <c r="FS87" s="73"/>
      <c r="FT87" s="73"/>
      <c r="FU87" s="73"/>
      <c r="FV87" s="73"/>
      <c r="FW87" s="73"/>
      <c r="FX87" s="73"/>
      <c r="FY87" s="73"/>
      <c r="FZ87" s="73"/>
      <c r="GA87" s="73"/>
      <c r="GB87" s="73"/>
      <c r="GC87" s="73"/>
      <c r="GD87" s="73"/>
      <c r="GE87" s="73"/>
      <c r="GF87" s="73"/>
      <c r="GG87" s="73"/>
      <c r="GH87" s="73"/>
      <c r="GI87" s="73"/>
      <c r="GJ87" s="73"/>
      <c r="GK87" s="73"/>
      <c r="GL87" s="73"/>
      <c r="GM87" s="73"/>
      <c r="GN87" s="73"/>
      <c r="GO87" s="73"/>
      <c r="GP87" s="73"/>
      <c r="GQ87" s="73"/>
      <c r="GR87" s="73"/>
      <c r="GS87" s="73"/>
      <c r="GT87" s="73"/>
      <c r="GU87" s="73"/>
      <c r="GV87" s="73"/>
      <c r="GW87" s="73"/>
      <c r="GX87" s="73"/>
      <c r="GY87" s="73"/>
      <c r="GZ87" s="73"/>
      <c r="HA87" s="73"/>
      <c r="HB87" s="73"/>
      <c r="HC87" s="73"/>
      <c r="HD87" s="73"/>
      <c r="HE87" s="73"/>
      <c r="HF87" s="73"/>
      <c r="HG87" s="73"/>
      <c r="HH87" s="73"/>
      <c r="HI87" s="73"/>
      <c r="HJ87" s="73"/>
      <c r="HK87" s="73"/>
      <c r="HL87" s="73"/>
      <c r="HM87" s="73"/>
      <c r="HN87" s="73"/>
      <c r="HO87" s="73"/>
      <c r="HP87" s="73"/>
      <c r="HQ87" s="73"/>
      <c r="HR87" s="73"/>
      <c r="HS87" s="73"/>
    </row>
    <row r="88" spans="1:227" s="60" customFormat="1" ht="165.75">
      <c r="A88" s="70">
        <v>19</v>
      </c>
      <c r="B88" s="57" t="s">
        <v>2250</v>
      </c>
      <c r="C88" s="57"/>
      <c r="D88" s="57"/>
      <c r="E88" s="57"/>
      <c r="F88" s="71"/>
      <c r="G88" s="841"/>
      <c r="H88" s="841"/>
      <c r="I88" s="841"/>
      <c r="J88" s="841"/>
      <c r="K88" s="841"/>
      <c r="L88" s="841"/>
      <c r="M88" s="841"/>
      <c r="N88" s="841"/>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c r="AT88" s="73"/>
      <c r="AU88" s="73"/>
      <c r="AV88" s="73"/>
      <c r="AW88" s="73"/>
      <c r="AX88" s="73"/>
      <c r="AY88" s="73"/>
      <c r="AZ88" s="73"/>
      <c r="BA88" s="73"/>
      <c r="BB88" s="73"/>
      <c r="BC88" s="73"/>
      <c r="BD88" s="73"/>
      <c r="BE88" s="73"/>
      <c r="BF88" s="73"/>
      <c r="BG88" s="73"/>
      <c r="BH88" s="73"/>
      <c r="BI88" s="73"/>
      <c r="BJ88" s="73"/>
      <c r="BK88" s="73"/>
      <c r="BL88" s="73"/>
      <c r="BM88" s="73"/>
      <c r="BN88" s="73"/>
      <c r="BO88" s="73"/>
      <c r="BP88" s="73"/>
      <c r="BQ88" s="73"/>
      <c r="BR88" s="73"/>
      <c r="BS88" s="73"/>
      <c r="BT88" s="73"/>
      <c r="BU88" s="73"/>
      <c r="BV88" s="73"/>
      <c r="BW88" s="73"/>
      <c r="BX88" s="73"/>
      <c r="BY88" s="73"/>
      <c r="BZ88" s="73"/>
      <c r="CA88" s="73"/>
      <c r="CB88" s="73"/>
      <c r="CC88" s="73"/>
      <c r="CD88" s="73"/>
      <c r="CE88" s="73"/>
      <c r="CF88" s="73"/>
      <c r="CG88" s="73"/>
      <c r="CH88" s="73"/>
      <c r="CI88" s="73"/>
      <c r="CJ88" s="73"/>
      <c r="CK88" s="73"/>
      <c r="CL88" s="73"/>
      <c r="CM88" s="73"/>
      <c r="CN88" s="73"/>
      <c r="CO88" s="73"/>
      <c r="CP88" s="73"/>
      <c r="CQ88" s="73"/>
      <c r="CR88" s="73"/>
      <c r="CS88" s="73"/>
      <c r="CT88" s="73"/>
      <c r="CU88" s="73"/>
      <c r="CV88" s="73"/>
      <c r="CW88" s="73"/>
      <c r="CX88" s="73"/>
      <c r="CY88" s="73"/>
      <c r="CZ88" s="73"/>
      <c r="DA88" s="73"/>
      <c r="DB88" s="73"/>
      <c r="DC88" s="73"/>
      <c r="DD88" s="73"/>
      <c r="DE88" s="73"/>
      <c r="DF88" s="73"/>
      <c r="DG88" s="73"/>
      <c r="DH88" s="73"/>
      <c r="DI88" s="73"/>
      <c r="DJ88" s="73"/>
      <c r="DK88" s="73"/>
      <c r="DL88" s="73"/>
      <c r="DM88" s="73"/>
      <c r="DN88" s="73"/>
      <c r="DO88" s="73"/>
      <c r="DP88" s="73"/>
      <c r="DQ88" s="73"/>
      <c r="DR88" s="73"/>
      <c r="DS88" s="73"/>
      <c r="DT88" s="73"/>
      <c r="DU88" s="73"/>
      <c r="DV88" s="73"/>
      <c r="DW88" s="73"/>
      <c r="DX88" s="73"/>
      <c r="DY88" s="73"/>
      <c r="DZ88" s="73"/>
      <c r="EA88" s="73"/>
      <c r="EB88" s="73"/>
      <c r="EC88" s="73"/>
      <c r="ED88" s="73"/>
      <c r="EE88" s="73"/>
      <c r="EF88" s="73"/>
      <c r="EG88" s="73"/>
      <c r="EH88" s="73"/>
      <c r="EI88" s="73"/>
      <c r="EJ88" s="73"/>
      <c r="EK88" s="73"/>
      <c r="EL88" s="73"/>
      <c r="EM88" s="73"/>
      <c r="EN88" s="73"/>
      <c r="EO88" s="73"/>
      <c r="EP88" s="73"/>
      <c r="EQ88" s="73"/>
      <c r="ER88" s="73"/>
      <c r="ES88" s="73"/>
      <c r="ET88" s="73"/>
      <c r="EU88" s="73"/>
      <c r="EV88" s="73"/>
      <c r="EW88" s="73"/>
      <c r="EX88" s="73"/>
      <c r="EY88" s="73"/>
      <c r="EZ88" s="73"/>
      <c r="FA88" s="73"/>
      <c r="FB88" s="73"/>
      <c r="FC88" s="73"/>
      <c r="FD88" s="73"/>
      <c r="FE88" s="73"/>
      <c r="FF88" s="73"/>
      <c r="FG88" s="73"/>
      <c r="FH88" s="73"/>
      <c r="FI88" s="73"/>
      <c r="FJ88" s="73"/>
      <c r="FK88" s="73"/>
      <c r="FL88" s="73"/>
      <c r="FM88" s="73"/>
      <c r="FN88" s="73"/>
      <c r="FO88" s="73"/>
      <c r="FP88" s="73"/>
      <c r="FQ88" s="73"/>
      <c r="FR88" s="73"/>
      <c r="FS88" s="73"/>
      <c r="FT88" s="73"/>
      <c r="FU88" s="73"/>
      <c r="FV88" s="73"/>
      <c r="FW88" s="73"/>
      <c r="FX88" s="73"/>
      <c r="FY88" s="73"/>
      <c r="FZ88" s="73"/>
      <c r="GA88" s="73"/>
      <c r="GB88" s="73"/>
      <c r="GC88" s="73"/>
      <c r="GD88" s="73"/>
      <c r="GE88" s="73"/>
      <c r="GF88" s="73"/>
      <c r="GG88" s="73"/>
      <c r="GH88" s="73"/>
      <c r="GI88" s="73"/>
      <c r="GJ88" s="73"/>
      <c r="GK88" s="73"/>
      <c r="GL88" s="73"/>
      <c r="GM88" s="73"/>
      <c r="GN88" s="73"/>
      <c r="GO88" s="73"/>
      <c r="GP88" s="73"/>
      <c r="GQ88" s="73"/>
      <c r="GR88" s="73"/>
      <c r="GS88" s="73"/>
      <c r="GT88" s="73"/>
      <c r="GU88" s="73"/>
      <c r="GV88" s="73"/>
      <c r="GW88" s="73"/>
      <c r="GX88" s="73"/>
      <c r="GY88" s="73"/>
      <c r="GZ88" s="73"/>
      <c r="HA88" s="73"/>
      <c r="HB88" s="73"/>
      <c r="HC88" s="73"/>
      <c r="HD88" s="73"/>
      <c r="HE88" s="73"/>
      <c r="HF88" s="73"/>
      <c r="HG88" s="73"/>
      <c r="HH88" s="73"/>
      <c r="HI88" s="73"/>
      <c r="HJ88" s="73"/>
      <c r="HK88" s="73"/>
      <c r="HL88" s="73"/>
      <c r="HM88" s="73"/>
      <c r="HN88" s="73"/>
      <c r="HO88" s="73"/>
      <c r="HP88" s="73"/>
      <c r="HQ88" s="73"/>
      <c r="HR88" s="73"/>
      <c r="HS88" s="73"/>
    </row>
    <row r="89" spans="1:227" s="60" customFormat="1" ht="229.5">
      <c r="A89" s="70"/>
      <c r="B89" s="57" t="s">
        <v>198</v>
      </c>
      <c r="C89" s="57"/>
      <c r="D89" s="57"/>
      <c r="E89" s="57"/>
      <c r="F89" s="71"/>
      <c r="G89" s="841"/>
      <c r="H89" s="841"/>
      <c r="I89" s="841"/>
      <c r="J89" s="841"/>
      <c r="K89" s="841"/>
      <c r="L89" s="841"/>
      <c r="M89" s="841"/>
      <c r="N89" s="841"/>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3"/>
      <c r="AS89" s="73"/>
      <c r="AT89" s="73"/>
      <c r="AU89" s="73"/>
      <c r="AV89" s="73"/>
      <c r="AW89" s="73"/>
      <c r="AX89" s="73"/>
      <c r="AY89" s="73"/>
      <c r="AZ89" s="73"/>
      <c r="BA89" s="73"/>
      <c r="BB89" s="73"/>
      <c r="BC89" s="73"/>
      <c r="BD89" s="73"/>
      <c r="BE89" s="73"/>
      <c r="BF89" s="73"/>
      <c r="BG89" s="73"/>
      <c r="BH89" s="73"/>
      <c r="BI89" s="73"/>
      <c r="BJ89" s="73"/>
      <c r="BK89" s="73"/>
      <c r="BL89" s="73"/>
      <c r="BM89" s="73"/>
      <c r="BN89" s="73"/>
      <c r="BO89" s="73"/>
      <c r="BP89" s="73"/>
      <c r="BQ89" s="73"/>
      <c r="BR89" s="73"/>
      <c r="BS89" s="73"/>
      <c r="BT89" s="73"/>
      <c r="BU89" s="73"/>
      <c r="BV89" s="73"/>
      <c r="BW89" s="73"/>
      <c r="BX89" s="73"/>
      <c r="BY89" s="73"/>
      <c r="BZ89" s="73"/>
      <c r="CA89" s="73"/>
      <c r="CB89" s="73"/>
      <c r="CC89" s="73"/>
      <c r="CD89" s="73"/>
      <c r="CE89" s="73"/>
      <c r="CF89" s="73"/>
      <c r="CG89" s="73"/>
      <c r="CH89" s="73"/>
      <c r="CI89" s="73"/>
      <c r="CJ89" s="73"/>
      <c r="CK89" s="73"/>
      <c r="CL89" s="73"/>
      <c r="CM89" s="73"/>
      <c r="CN89" s="73"/>
      <c r="CO89" s="73"/>
      <c r="CP89" s="73"/>
      <c r="CQ89" s="73"/>
      <c r="CR89" s="73"/>
      <c r="CS89" s="73"/>
      <c r="CT89" s="73"/>
      <c r="CU89" s="73"/>
      <c r="CV89" s="73"/>
      <c r="CW89" s="73"/>
      <c r="CX89" s="73"/>
      <c r="CY89" s="73"/>
      <c r="CZ89" s="73"/>
      <c r="DA89" s="73"/>
      <c r="DB89" s="73"/>
      <c r="DC89" s="73"/>
      <c r="DD89" s="73"/>
      <c r="DE89" s="73"/>
      <c r="DF89" s="73"/>
      <c r="DG89" s="73"/>
      <c r="DH89" s="73"/>
      <c r="DI89" s="73"/>
      <c r="DJ89" s="73"/>
      <c r="DK89" s="73"/>
      <c r="DL89" s="73"/>
      <c r="DM89" s="73"/>
      <c r="DN89" s="73"/>
      <c r="DO89" s="73"/>
      <c r="DP89" s="73"/>
      <c r="DQ89" s="73"/>
      <c r="DR89" s="73"/>
      <c r="DS89" s="73"/>
      <c r="DT89" s="73"/>
      <c r="DU89" s="73"/>
      <c r="DV89" s="73"/>
      <c r="DW89" s="73"/>
      <c r="DX89" s="73"/>
      <c r="DY89" s="73"/>
      <c r="DZ89" s="73"/>
      <c r="EA89" s="73"/>
      <c r="EB89" s="73"/>
      <c r="EC89" s="73"/>
      <c r="ED89" s="73"/>
      <c r="EE89" s="73"/>
      <c r="EF89" s="73"/>
      <c r="EG89" s="73"/>
      <c r="EH89" s="73"/>
      <c r="EI89" s="73"/>
      <c r="EJ89" s="73"/>
      <c r="EK89" s="73"/>
      <c r="EL89" s="73"/>
      <c r="EM89" s="73"/>
      <c r="EN89" s="73"/>
      <c r="EO89" s="73"/>
      <c r="EP89" s="73"/>
      <c r="EQ89" s="73"/>
      <c r="ER89" s="73"/>
      <c r="ES89" s="73"/>
      <c r="ET89" s="73"/>
      <c r="EU89" s="73"/>
      <c r="EV89" s="73"/>
      <c r="EW89" s="73"/>
      <c r="EX89" s="73"/>
      <c r="EY89" s="73"/>
      <c r="EZ89" s="73"/>
      <c r="FA89" s="73"/>
      <c r="FB89" s="73"/>
      <c r="FC89" s="73"/>
      <c r="FD89" s="73"/>
      <c r="FE89" s="73"/>
      <c r="FF89" s="73"/>
      <c r="FG89" s="73"/>
      <c r="FH89" s="73"/>
      <c r="FI89" s="73"/>
      <c r="FJ89" s="73"/>
      <c r="FK89" s="73"/>
      <c r="FL89" s="73"/>
      <c r="FM89" s="73"/>
      <c r="FN89" s="73"/>
      <c r="FO89" s="73"/>
      <c r="FP89" s="73"/>
      <c r="FQ89" s="73"/>
      <c r="FR89" s="73"/>
      <c r="FS89" s="73"/>
      <c r="FT89" s="73"/>
      <c r="FU89" s="73"/>
      <c r="FV89" s="73"/>
      <c r="FW89" s="73"/>
      <c r="FX89" s="73"/>
      <c r="FY89" s="73"/>
      <c r="FZ89" s="73"/>
      <c r="GA89" s="73"/>
      <c r="GB89" s="73"/>
      <c r="GC89" s="73"/>
      <c r="GD89" s="73"/>
      <c r="GE89" s="73"/>
      <c r="GF89" s="73"/>
      <c r="GG89" s="73"/>
      <c r="GH89" s="73"/>
      <c r="GI89" s="73"/>
      <c r="GJ89" s="73"/>
      <c r="GK89" s="73"/>
      <c r="GL89" s="73"/>
      <c r="GM89" s="73"/>
      <c r="GN89" s="73"/>
      <c r="GO89" s="73"/>
      <c r="GP89" s="73"/>
      <c r="GQ89" s="73"/>
      <c r="GR89" s="73"/>
      <c r="GS89" s="73"/>
      <c r="GT89" s="73"/>
      <c r="GU89" s="73"/>
      <c r="GV89" s="73"/>
      <c r="GW89" s="73"/>
      <c r="GX89" s="73"/>
      <c r="GY89" s="73"/>
      <c r="GZ89" s="73"/>
      <c r="HA89" s="73"/>
      <c r="HB89" s="73"/>
      <c r="HC89" s="73"/>
      <c r="HD89" s="73"/>
      <c r="HE89" s="73"/>
      <c r="HF89" s="73"/>
      <c r="HG89" s="73"/>
      <c r="HH89" s="73"/>
      <c r="HI89" s="73"/>
      <c r="HJ89" s="73"/>
      <c r="HK89" s="73"/>
      <c r="HL89" s="73"/>
      <c r="HM89" s="73"/>
      <c r="HN89" s="73"/>
      <c r="HO89" s="73"/>
      <c r="HP89" s="73"/>
      <c r="HQ89" s="73"/>
      <c r="HR89" s="73"/>
      <c r="HS89" s="73"/>
    </row>
    <row r="90" spans="1:227" s="60" customFormat="1" ht="102">
      <c r="A90" s="70">
        <v>20</v>
      </c>
      <c r="B90" s="57" t="s">
        <v>199</v>
      </c>
      <c r="C90" s="57"/>
      <c r="D90" s="57"/>
      <c r="E90" s="57"/>
      <c r="F90" s="71"/>
      <c r="G90" s="841"/>
      <c r="H90" s="841"/>
      <c r="I90" s="841"/>
      <c r="J90" s="841"/>
      <c r="K90" s="841"/>
      <c r="L90" s="841"/>
      <c r="M90" s="841"/>
      <c r="N90" s="841"/>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3"/>
      <c r="AT90" s="73"/>
      <c r="AU90" s="73"/>
      <c r="AV90" s="73"/>
      <c r="AW90" s="73"/>
      <c r="AX90" s="73"/>
      <c r="AY90" s="73"/>
      <c r="AZ90" s="73"/>
      <c r="BA90" s="73"/>
      <c r="BB90" s="73"/>
      <c r="BC90" s="73"/>
      <c r="BD90" s="73"/>
      <c r="BE90" s="73"/>
      <c r="BF90" s="73"/>
      <c r="BG90" s="73"/>
      <c r="BH90" s="73"/>
      <c r="BI90" s="73"/>
      <c r="BJ90" s="73"/>
      <c r="BK90" s="73"/>
      <c r="BL90" s="73"/>
      <c r="BM90" s="73"/>
      <c r="BN90" s="73"/>
      <c r="BO90" s="73"/>
      <c r="BP90" s="73"/>
      <c r="BQ90" s="73"/>
      <c r="BR90" s="73"/>
      <c r="BS90" s="73"/>
      <c r="BT90" s="73"/>
      <c r="BU90" s="73"/>
      <c r="BV90" s="73"/>
      <c r="BW90" s="73"/>
      <c r="BX90" s="73"/>
      <c r="BY90" s="73"/>
      <c r="BZ90" s="73"/>
      <c r="CA90" s="73"/>
      <c r="CB90" s="73"/>
      <c r="CC90" s="73"/>
      <c r="CD90" s="73"/>
      <c r="CE90" s="73"/>
      <c r="CF90" s="73"/>
      <c r="CG90" s="73"/>
      <c r="CH90" s="73"/>
      <c r="CI90" s="73"/>
      <c r="CJ90" s="73"/>
      <c r="CK90" s="73"/>
      <c r="CL90" s="73"/>
      <c r="CM90" s="73"/>
      <c r="CN90" s="73"/>
      <c r="CO90" s="73"/>
      <c r="CP90" s="73"/>
      <c r="CQ90" s="73"/>
      <c r="CR90" s="73"/>
      <c r="CS90" s="73"/>
      <c r="CT90" s="73"/>
      <c r="CU90" s="73"/>
      <c r="CV90" s="73"/>
      <c r="CW90" s="73"/>
      <c r="CX90" s="73"/>
      <c r="CY90" s="73"/>
      <c r="CZ90" s="73"/>
      <c r="DA90" s="73"/>
      <c r="DB90" s="73"/>
      <c r="DC90" s="73"/>
      <c r="DD90" s="73"/>
      <c r="DE90" s="73"/>
      <c r="DF90" s="73"/>
      <c r="DG90" s="73"/>
      <c r="DH90" s="73"/>
      <c r="DI90" s="73"/>
      <c r="DJ90" s="73"/>
      <c r="DK90" s="73"/>
      <c r="DL90" s="73"/>
      <c r="DM90" s="73"/>
      <c r="DN90" s="73"/>
      <c r="DO90" s="73"/>
      <c r="DP90" s="73"/>
      <c r="DQ90" s="73"/>
      <c r="DR90" s="73"/>
      <c r="DS90" s="73"/>
      <c r="DT90" s="73"/>
      <c r="DU90" s="73"/>
      <c r="DV90" s="73"/>
      <c r="DW90" s="73"/>
      <c r="DX90" s="73"/>
      <c r="DY90" s="73"/>
      <c r="DZ90" s="73"/>
      <c r="EA90" s="73"/>
      <c r="EB90" s="73"/>
      <c r="EC90" s="73"/>
      <c r="ED90" s="73"/>
      <c r="EE90" s="73"/>
      <c r="EF90" s="73"/>
      <c r="EG90" s="73"/>
      <c r="EH90" s="73"/>
      <c r="EI90" s="73"/>
      <c r="EJ90" s="73"/>
      <c r="EK90" s="73"/>
      <c r="EL90" s="73"/>
      <c r="EM90" s="73"/>
      <c r="EN90" s="73"/>
      <c r="EO90" s="73"/>
      <c r="EP90" s="73"/>
      <c r="EQ90" s="73"/>
      <c r="ER90" s="73"/>
      <c r="ES90" s="73"/>
      <c r="ET90" s="73"/>
      <c r="EU90" s="73"/>
      <c r="EV90" s="73"/>
      <c r="EW90" s="73"/>
      <c r="EX90" s="73"/>
      <c r="EY90" s="73"/>
      <c r="EZ90" s="73"/>
      <c r="FA90" s="73"/>
      <c r="FB90" s="73"/>
      <c r="FC90" s="73"/>
      <c r="FD90" s="73"/>
      <c r="FE90" s="73"/>
      <c r="FF90" s="73"/>
      <c r="FG90" s="73"/>
      <c r="FH90" s="73"/>
      <c r="FI90" s="73"/>
      <c r="FJ90" s="73"/>
      <c r="FK90" s="73"/>
      <c r="FL90" s="73"/>
      <c r="FM90" s="73"/>
      <c r="FN90" s="73"/>
      <c r="FO90" s="73"/>
      <c r="FP90" s="73"/>
      <c r="FQ90" s="73"/>
      <c r="FR90" s="73"/>
      <c r="FS90" s="73"/>
      <c r="FT90" s="73"/>
      <c r="FU90" s="73"/>
      <c r="FV90" s="73"/>
      <c r="FW90" s="73"/>
      <c r="FX90" s="73"/>
      <c r="FY90" s="73"/>
      <c r="FZ90" s="73"/>
      <c r="GA90" s="73"/>
      <c r="GB90" s="73"/>
      <c r="GC90" s="73"/>
      <c r="GD90" s="73"/>
      <c r="GE90" s="73"/>
      <c r="GF90" s="73"/>
      <c r="GG90" s="73"/>
      <c r="GH90" s="73"/>
      <c r="GI90" s="73"/>
      <c r="GJ90" s="73"/>
      <c r="GK90" s="73"/>
      <c r="GL90" s="73"/>
      <c r="GM90" s="73"/>
      <c r="GN90" s="73"/>
      <c r="GO90" s="73"/>
      <c r="GP90" s="73"/>
      <c r="GQ90" s="73"/>
      <c r="GR90" s="73"/>
      <c r="GS90" s="73"/>
      <c r="GT90" s="73"/>
      <c r="GU90" s="73"/>
      <c r="GV90" s="73"/>
      <c r="GW90" s="73"/>
      <c r="GX90" s="73"/>
      <c r="GY90" s="73"/>
      <c r="GZ90" s="73"/>
      <c r="HA90" s="73"/>
      <c r="HB90" s="73"/>
      <c r="HC90" s="73"/>
      <c r="HD90" s="73"/>
      <c r="HE90" s="73"/>
      <c r="HF90" s="73"/>
      <c r="HG90" s="73"/>
      <c r="HH90" s="73"/>
      <c r="HI90" s="73"/>
      <c r="HJ90" s="73"/>
      <c r="HK90" s="73"/>
      <c r="HL90" s="73"/>
      <c r="HM90" s="73"/>
      <c r="HN90" s="73"/>
      <c r="HO90" s="73"/>
      <c r="HP90" s="73"/>
      <c r="HQ90" s="73"/>
      <c r="HR90" s="73"/>
      <c r="HS90" s="73"/>
    </row>
    <row r="91" spans="1:227" s="60" customFormat="1" ht="63.75">
      <c r="A91" s="70">
        <v>21</v>
      </c>
      <c r="B91" s="57" t="s">
        <v>201</v>
      </c>
      <c r="C91" s="57"/>
      <c r="D91" s="57"/>
      <c r="E91" s="57"/>
      <c r="F91" s="71"/>
      <c r="G91" s="841"/>
      <c r="H91" s="841"/>
      <c r="I91" s="841"/>
      <c r="J91" s="841"/>
      <c r="K91" s="841"/>
      <c r="L91" s="841"/>
      <c r="M91" s="841"/>
      <c r="N91" s="841"/>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c r="AR91" s="73"/>
      <c r="AS91" s="73"/>
      <c r="AT91" s="73"/>
      <c r="AU91" s="73"/>
      <c r="AV91" s="73"/>
      <c r="AW91" s="73"/>
      <c r="AX91" s="73"/>
      <c r="AY91" s="73"/>
      <c r="AZ91" s="73"/>
      <c r="BA91" s="73"/>
      <c r="BB91" s="73"/>
      <c r="BC91" s="73"/>
      <c r="BD91" s="73"/>
      <c r="BE91" s="73"/>
      <c r="BF91" s="73"/>
      <c r="BG91" s="73"/>
      <c r="BH91" s="73"/>
      <c r="BI91" s="73"/>
      <c r="BJ91" s="73"/>
      <c r="BK91" s="73"/>
      <c r="BL91" s="73"/>
      <c r="BM91" s="73"/>
      <c r="BN91" s="73"/>
      <c r="BO91" s="73"/>
      <c r="BP91" s="73"/>
      <c r="BQ91" s="73"/>
      <c r="BR91" s="73"/>
      <c r="BS91" s="73"/>
      <c r="BT91" s="73"/>
      <c r="BU91" s="73"/>
      <c r="BV91" s="73"/>
      <c r="BW91" s="73"/>
      <c r="BX91" s="73"/>
      <c r="BY91" s="73"/>
      <c r="BZ91" s="73"/>
      <c r="CA91" s="73"/>
      <c r="CB91" s="73"/>
      <c r="CC91" s="73"/>
      <c r="CD91" s="73"/>
      <c r="CE91" s="73"/>
      <c r="CF91" s="73"/>
      <c r="CG91" s="73"/>
      <c r="CH91" s="73"/>
      <c r="CI91" s="73"/>
      <c r="CJ91" s="73"/>
      <c r="CK91" s="73"/>
      <c r="CL91" s="73"/>
      <c r="CM91" s="73"/>
      <c r="CN91" s="73"/>
      <c r="CO91" s="73"/>
      <c r="CP91" s="73"/>
      <c r="CQ91" s="73"/>
      <c r="CR91" s="73"/>
      <c r="CS91" s="73"/>
      <c r="CT91" s="73"/>
      <c r="CU91" s="73"/>
      <c r="CV91" s="73"/>
      <c r="CW91" s="73"/>
      <c r="CX91" s="73"/>
      <c r="CY91" s="73"/>
      <c r="CZ91" s="73"/>
      <c r="DA91" s="73"/>
      <c r="DB91" s="73"/>
      <c r="DC91" s="73"/>
      <c r="DD91" s="73"/>
      <c r="DE91" s="73"/>
      <c r="DF91" s="73"/>
      <c r="DG91" s="73"/>
      <c r="DH91" s="73"/>
      <c r="DI91" s="73"/>
      <c r="DJ91" s="73"/>
      <c r="DK91" s="73"/>
      <c r="DL91" s="73"/>
      <c r="DM91" s="73"/>
      <c r="DN91" s="73"/>
      <c r="DO91" s="73"/>
      <c r="DP91" s="73"/>
      <c r="DQ91" s="73"/>
      <c r="DR91" s="73"/>
      <c r="DS91" s="73"/>
      <c r="DT91" s="73"/>
      <c r="DU91" s="73"/>
      <c r="DV91" s="73"/>
      <c r="DW91" s="73"/>
      <c r="DX91" s="73"/>
      <c r="DY91" s="73"/>
      <c r="DZ91" s="73"/>
      <c r="EA91" s="73"/>
      <c r="EB91" s="73"/>
      <c r="EC91" s="73"/>
      <c r="ED91" s="73"/>
      <c r="EE91" s="73"/>
      <c r="EF91" s="73"/>
      <c r="EG91" s="73"/>
      <c r="EH91" s="73"/>
      <c r="EI91" s="73"/>
      <c r="EJ91" s="73"/>
      <c r="EK91" s="73"/>
      <c r="EL91" s="73"/>
      <c r="EM91" s="73"/>
      <c r="EN91" s="73"/>
      <c r="EO91" s="73"/>
      <c r="EP91" s="73"/>
      <c r="EQ91" s="73"/>
      <c r="ER91" s="73"/>
      <c r="ES91" s="73"/>
      <c r="ET91" s="73"/>
      <c r="EU91" s="73"/>
      <c r="EV91" s="73"/>
      <c r="EW91" s="73"/>
      <c r="EX91" s="73"/>
      <c r="EY91" s="73"/>
      <c r="EZ91" s="73"/>
      <c r="FA91" s="73"/>
      <c r="FB91" s="73"/>
      <c r="FC91" s="73"/>
      <c r="FD91" s="73"/>
      <c r="FE91" s="73"/>
      <c r="FF91" s="73"/>
      <c r="FG91" s="73"/>
      <c r="FH91" s="73"/>
      <c r="FI91" s="73"/>
      <c r="FJ91" s="73"/>
      <c r="FK91" s="73"/>
      <c r="FL91" s="73"/>
      <c r="FM91" s="73"/>
      <c r="FN91" s="73"/>
      <c r="FO91" s="73"/>
      <c r="FP91" s="73"/>
      <c r="FQ91" s="73"/>
      <c r="FR91" s="73"/>
      <c r="FS91" s="73"/>
      <c r="FT91" s="73"/>
      <c r="FU91" s="73"/>
      <c r="FV91" s="73"/>
      <c r="FW91" s="73"/>
      <c r="FX91" s="73"/>
      <c r="FY91" s="73"/>
      <c r="FZ91" s="73"/>
      <c r="GA91" s="73"/>
      <c r="GB91" s="73"/>
      <c r="GC91" s="73"/>
      <c r="GD91" s="73"/>
      <c r="GE91" s="73"/>
      <c r="GF91" s="73"/>
      <c r="GG91" s="73"/>
      <c r="GH91" s="73"/>
      <c r="GI91" s="73"/>
      <c r="GJ91" s="73"/>
      <c r="GK91" s="73"/>
      <c r="GL91" s="73"/>
      <c r="GM91" s="73"/>
      <c r="GN91" s="73"/>
      <c r="GO91" s="73"/>
      <c r="GP91" s="73"/>
      <c r="GQ91" s="73"/>
      <c r="GR91" s="73"/>
      <c r="GS91" s="73"/>
      <c r="GT91" s="73"/>
      <c r="GU91" s="73"/>
      <c r="GV91" s="73"/>
      <c r="GW91" s="73"/>
      <c r="GX91" s="73"/>
      <c r="GY91" s="73"/>
      <c r="GZ91" s="73"/>
      <c r="HA91" s="73"/>
      <c r="HB91" s="73"/>
      <c r="HC91" s="73"/>
      <c r="HD91" s="73"/>
      <c r="HE91" s="73"/>
      <c r="HF91" s="73"/>
      <c r="HG91" s="73"/>
      <c r="HH91" s="73"/>
      <c r="HI91" s="73"/>
      <c r="HJ91" s="73"/>
      <c r="HK91" s="73"/>
      <c r="HL91" s="73"/>
      <c r="HM91" s="73"/>
      <c r="HN91" s="73"/>
      <c r="HO91" s="73"/>
      <c r="HP91" s="73"/>
      <c r="HQ91" s="73"/>
      <c r="HR91" s="73"/>
      <c r="HS91" s="73"/>
    </row>
    <row r="92" spans="1:227" s="60" customFormat="1" ht="229.5">
      <c r="A92" s="70">
        <v>22</v>
      </c>
      <c r="B92" s="57" t="s">
        <v>200</v>
      </c>
      <c r="C92" s="57"/>
      <c r="D92" s="57"/>
      <c r="E92" s="57"/>
      <c r="F92" s="71"/>
      <c r="G92" s="841"/>
      <c r="H92" s="841"/>
      <c r="I92" s="841"/>
      <c r="J92" s="841"/>
      <c r="K92" s="841"/>
      <c r="L92" s="841"/>
      <c r="M92" s="841"/>
      <c r="N92" s="841"/>
      <c r="O92" s="73"/>
      <c r="P92" s="73"/>
      <c r="Q92" s="73"/>
      <c r="R92" s="73"/>
      <c r="S92" s="73"/>
      <c r="T92" s="73"/>
      <c r="U92" s="73"/>
      <c r="V92" s="73"/>
      <c r="W92" s="73"/>
      <c r="X92" s="73"/>
      <c r="Y92" s="73"/>
      <c r="Z92" s="73"/>
      <c r="AA92" s="73"/>
      <c r="AB92" s="73"/>
      <c r="AC92" s="73"/>
      <c r="AD92" s="73"/>
      <c r="AE92" s="73"/>
      <c r="AF92" s="73"/>
      <c r="AG92" s="73"/>
      <c r="AH92" s="73"/>
      <c r="AI92" s="73"/>
      <c r="AJ92" s="73"/>
      <c r="AK92" s="73"/>
      <c r="AL92" s="73"/>
      <c r="AM92" s="73"/>
      <c r="AN92" s="73"/>
      <c r="AO92" s="73"/>
      <c r="AP92" s="73"/>
      <c r="AQ92" s="73"/>
      <c r="AR92" s="73"/>
      <c r="AS92" s="73"/>
      <c r="AT92" s="73"/>
      <c r="AU92" s="73"/>
      <c r="AV92" s="73"/>
      <c r="AW92" s="73"/>
      <c r="AX92" s="73"/>
      <c r="AY92" s="73"/>
      <c r="AZ92" s="73"/>
      <c r="BA92" s="73"/>
      <c r="BB92" s="73"/>
      <c r="BC92" s="73"/>
      <c r="BD92" s="73"/>
      <c r="BE92" s="73"/>
      <c r="BF92" s="73"/>
      <c r="BG92" s="73"/>
      <c r="BH92" s="73"/>
      <c r="BI92" s="73"/>
      <c r="BJ92" s="73"/>
      <c r="BK92" s="73"/>
      <c r="BL92" s="73"/>
      <c r="BM92" s="73"/>
      <c r="BN92" s="73"/>
      <c r="BO92" s="73"/>
      <c r="BP92" s="73"/>
      <c r="BQ92" s="73"/>
      <c r="BR92" s="73"/>
      <c r="BS92" s="73"/>
      <c r="BT92" s="73"/>
      <c r="BU92" s="73"/>
      <c r="BV92" s="73"/>
      <c r="BW92" s="73"/>
      <c r="BX92" s="73"/>
      <c r="BY92" s="73"/>
      <c r="BZ92" s="73"/>
      <c r="CA92" s="73"/>
      <c r="CB92" s="73"/>
      <c r="CC92" s="73"/>
      <c r="CD92" s="73"/>
      <c r="CE92" s="73"/>
      <c r="CF92" s="73"/>
      <c r="CG92" s="73"/>
      <c r="CH92" s="73"/>
      <c r="CI92" s="73"/>
      <c r="CJ92" s="73"/>
      <c r="CK92" s="73"/>
      <c r="CL92" s="73"/>
      <c r="CM92" s="73"/>
      <c r="CN92" s="73"/>
      <c r="CO92" s="73"/>
      <c r="CP92" s="73"/>
      <c r="CQ92" s="73"/>
      <c r="CR92" s="73"/>
      <c r="CS92" s="73"/>
      <c r="CT92" s="73"/>
      <c r="CU92" s="73"/>
      <c r="CV92" s="73"/>
      <c r="CW92" s="73"/>
      <c r="CX92" s="73"/>
      <c r="CY92" s="73"/>
      <c r="CZ92" s="73"/>
      <c r="DA92" s="73"/>
      <c r="DB92" s="73"/>
      <c r="DC92" s="73"/>
      <c r="DD92" s="73"/>
      <c r="DE92" s="73"/>
      <c r="DF92" s="73"/>
      <c r="DG92" s="73"/>
      <c r="DH92" s="73"/>
      <c r="DI92" s="73"/>
      <c r="DJ92" s="73"/>
      <c r="DK92" s="73"/>
      <c r="DL92" s="73"/>
      <c r="DM92" s="73"/>
      <c r="DN92" s="73"/>
      <c r="DO92" s="73"/>
      <c r="DP92" s="73"/>
      <c r="DQ92" s="73"/>
      <c r="DR92" s="73"/>
      <c r="DS92" s="73"/>
      <c r="DT92" s="73"/>
      <c r="DU92" s="73"/>
      <c r="DV92" s="73"/>
      <c r="DW92" s="73"/>
      <c r="DX92" s="73"/>
      <c r="DY92" s="73"/>
      <c r="DZ92" s="73"/>
      <c r="EA92" s="73"/>
      <c r="EB92" s="73"/>
      <c r="EC92" s="73"/>
      <c r="ED92" s="73"/>
      <c r="EE92" s="73"/>
      <c r="EF92" s="73"/>
      <c r="EG92" s="73"/>
      <c r="EH92" s="73"/>
      <c r="EI92" s="73"/>
      <c r="EJ92" s="73"/>
      <c r="EK92" s="73"/>
      <c r="EL92" s="73"/>
      <c r="EM92" s="73"/>
      <c r="EN92" s="73"/>
      <c r="EO92" s="73"/>
      <c r="EP92" s="73"/>
      <c r="EQ92" s="73"/>
      <c r="ER92" s="73"/>
      <c r="ES92" s="73"/>
      <c r="ET92" s="73"/>
      <c r="EU92" s="73"/>
      <c r="EV92" s="73"/>
      <c r="EW92" s="73"/>
      <c r="EX92" s="73"/>
      <c r="EY92" s="73"/>
      <c r="EZ92" s="73"/>
      <c r="FA92" s="73"/>
      <c r="FB92" s="73"/>
      <c r="FC92" s="73"/>
      <c r="FD92" s="73"/>
      <c r="FE92" s="73"/>
      <c r="FF92" s="73"/>
      <c r="FG92" s="73"/>
      <c r="FH92" s="73"/>
      <c r="FI92" s="73"/>
      <c r="FJ92" s="73"/>
      <c r="FK92" s="73"/>
      <c r="FL92" s="73"/>
      <c r="FM92" s="73"/>
      <c r="FN92" s="73"/>
      <c r="FO92" s="73"/>
      <c r="FP92" s="73"/>
      <c r="FQ92" s="73"/>
      <c r="FR92" s="73"/>
      <c r="FS92" s="73"/>
      <c r="FT92" s="73"/>
      <c r="FU92" s="73"/>
      <c r="FV92" s="73"/>
      <c r="FW92" s="73"/>
      <c r="FX92" s="73"/>
      <c r="FY92" s="73"/>
      <c r="FZ92" s="73"/>
      <c r="GA92" s="73"/>
      <c r="GB92" s="73"/>
      <c r="GC92" s="73"/>
      <c r="GD92" s="73"/>
      <c r="GE92" s="73"/>
      <c r="GF92" s="73"/>
      <c r="GG92" s="73"/>
      <c r="GH92" s="73"/>
      <c r="GI92" s="73"/>
      <c r="GJ92" s="73"/>
      <c r="GK92" s="73"/>
      <c r="GL92" s="73"/>
      <c r="GM92" s="73"/>
      <c r="GN92" s="73"/>
      <c r="GO92" s="73"/>
      <c r="GP92" s="73"/>
      <c r="GQ92" s="73"/>
      <c r="GR92" s="73"/>
      <c r="GS92" s="73"/>
      <c r="GT92" s="73"/>
      <c r="GU92" s="73"/>
      <c r="GV92" s="73"/>
      <c r="GW92" s="73"/>
      <c r="GX92" s="73"/>
      <c r="GY92" s="73"/>
      <c r="GZ92" s="73"/>
      <c r="HA92" s="73"/>
      <c r="HB92" s="73"/>
      <c r="HC92" s="73"/>
      <c r="HD92" s="73"/>
      <c r="HE92" s="73"/>
      <c r="HF92" s="73"/>
      <c r="HG92" s="73"/>
      <c r="HH92" s="73"/>
      <c r="HI92" s="73"/>
      <c r="HJ92" s="73"/>
      <c r="HK92" s="73"/>
      <c r="HL92" s="73"/>
      <c r="HM92" s="73"/>
      <c r="HN92" s="73"/>
      <c r="HO92" s="73"/>
      <c r="HP92" s="73"/>
      <c r="HQ92" s="73"/>
      <c r="HR92" s="73"/>
      <c r="HS92" s="73"/>
    </row>
    <row r="93" spans="1:227" s="60" customFormat="1">
      <c r="A93" s="70"/>
      <c r="B93" s="57"/>
      <c r="C93" s="57"/>
      <c r="D93" s="57"/>
      <c r="E93" s="57"/>
      <c r="F93" s="71"/>
      <c r="G93" s="841"/>
      <c r="H93" s="841"/>
      <c r="I93" s="841"/>
      <c r="J93" s="841"/>
      <c r="K93" s="841"/>
      <c r="L93" s="841"/>
      <c r="M93" s="841"/>
      <c r="N93" s="841"/>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R93" s="73"/>
      <c r="AS93" s="73"/>
      <c r="AT93" s="73"/>
      <c r="AU93" s="73"/>
      <c r="AV93" s="73"/>
      <c r="AW93" s="73"/>
      <c r="AX93" s="73"/>
      <c r="AY93" s="73"/>
      <c r="AZ93" s="73"/>
      <c r="BA93" s="73"/>
      <c r="BB93" s="73"/>
      <c r="BC93" s="73"/>
      <c r="BD93" s="73"/>
      <c r="BE93" s="73"/>
      <c r="BF93" s="73"/>
      <c r="BG93" s="73"/>
      <c r="BH93" s="73"/>
      <c r="BI93" s="73"/>
      <c r="BJ93" s="73"/>
      <c r="BK93" s="73"/>
      <c r="BL93" s="73"/>
      <c r="BM93" s="73"/>
      <c r="BN93" s="73"/>
      <c r="BO93" s="73"/>
      <c r="BP93" s="73"/>
      <c r="BQ93" s="73"/>
      <c r="BR93" s="73"/>
      <c r="BS93" s="73"/>
      <c r="BT93" s="73"/>
      <c r="BU93" s="73"/>
      <c r="BV93" s="73"/>
      <c r="BW93" s="73"/>
      <c r="BX93" s="73"/>
      <c r="BY93" s="73"/>
      <c r="BZ93" s="73"/>
      <c r="CA93" s="73"/>
      <c r="CB93" s="73"/>
      <c r="CC93" s="73"/>
      <c r="CD93" s="73"/>
      <c r="CE93" s="73"/>
      <c r="CF93" s="73"/>
      <c r="CG93" s="73"/>
      <c r="CH93" s="73"/>
      <c r="CI93" s="73"/>
      <c r="CJ93" s="73"/>
      <c r="CK93" s="73"/>
      <c r="CL93" s="73"/>
      <c r="CM93" s="73"/>
      <c r="CN93" s="73"/>
      <c r="CO93" s="73"/>
      <c r="CP93" s="73"/>
      <c r="CQ93" s="73"/>
      <c r="CR93" s="73"/>
      <c r="CS93" s="73"/>
      <c r="CT93" s="73"/>
      <c r="CU93" s="73"/>
      <c r="CV93" s="73"/>
      <c r="CW93" s="73"/>
      <c r="CX93" s="73"/>
      <c r="CY93" s="73"/>
      <c r="CZ93" s="73"/>
      <c r="DA93" s="73"/>
      <c r="DB93" s="73"/>
      <c r="DC93" s="73"/>
      <c r="DD93" s="73"/>
      <c r="DE93" s="73"/>
      <c r="DF93" s="73"/>
      <c r="DG93" s="73"/>
      <c r="DH93" s="73"/>
      <c r="DI93" s="73"/>
      <c r="DJ93" s="73"/>
      <c r="DK93" s="73"/>
      <c r="DL93" s="73"/>
      <c r="DM93" s="73"/>
      <c r="DN93" s="73"/>
      <c r="DO93" s="73"/>
      <c r="DP93" s="73"/>
      <c r="DQ93" s="73"/>
      <c r="DR93" s="73"/>
      <c r="DS93" s="73"/>
      <c r="DT93" s="73"/>
      <c r="DU93" s="73"/>
      <c r="DV93" s="73"/>
      <c r="DW93" s="73"/>
      <c r="DX93" s="73"/>
      <c r="DY93" s="73"/>
      <c r="DZ93" s="73"/>
      <c r="EA93" s="73"/>
      <c r="EB93" s="73"/>
      <c r="EC93" s="73"/>
      <c r="ED93" s="73"/>
      <c r="EE93" s="73"/>
      <c r="EF93" s="73"/>
      <c r="EG93" s="73"/>
      <c r="EH93" s="73"/>
      <c r="EI93" s="73"/>
      <c r="EJ93" s="73"/>
      <c r="EK93" s="73"/>
      <c r="EL93" s="73"/>
      <c r="EM93" s="73"/>
      <c r="EN93" s="73"/>
      <c r="EO93" s="73"/>
      <c r="EP93" s="73"/>
      <c r="EQ93" s="73"/>
      <c r="ER93" s="73"/>
      <c r="ES93" s="73"/>
      <c r="ET93" s="73"/>
      <c r="EU93" s="73"/>
      <c r="EV93" s="73"/>
      <c r="EW93" s="73"/>
      <c r="EX93" s="73"/>
      <c r="EY93" s="73"/>
      <c r="EZ93" s="73"/>
      <c r="FA93" s="73"/>
      <c r="FB93" s="73"/>
      <c r="FC93" s="73"/>
      <c r="FD93" s="73"/>
      <c r="FE93" s="73"/>
      <c r="FF93" s="73"/>
      <c r="FG93" s="73"/>
      <c r="FH93" s="73"/>
      <c r="FI93" s="73"/>
      <c r="FJ93" s="73"/>
      <c r="FK93" s="73"/>
      <c r="FL93" s="73"/>
      <c r="FM93" s="73"/>
      <c r="FN93" s="73"/>
      <c r="FO93" s="73"/>
      <c r="FP93" s="73"/>
      <c r="FQ93" s="73"/>
      <c r="FR93" s="73"/>
      <c r="FS93" s="73"/>
      <c r="FT93" s="73"/>
      <c r="FU93" s="73"/>
      <c r="FV93" s="73"/>
      <c r="FW93" s="73"/>
      <c r="FX93" s="73"/>
      <c r="FY93" s="73"/>
      <c r="FZ93" s="73"/>
      <c r="GA93" s="73"/>
      <c r="GB93" s="73"/>
      <c r="GC93" s="73"/>
      <c r="GD93" s="73"/>
      <c r="GE93" s="73"/>
      <c r="GF93" s="73"/>
      <c r="GG93" s="73"/>
      <c r="GH93" s="73"/>
      <c r="GI93" s="73"/>
      <c r="GJ93" s="73"/>
      <c r="GK93" s="73"/>
      <c r="GL93" s="73"/>
      <c r="GM93" s="73"/>
      <c r="GN93" s="73"/>
      <c r="GO93" s="73"/>
      <c r="GP93" s="73"/>
      <c r="GQ93" s="73"/>
      <c r="GR93" s="73"/>
      <c r="GS93" s="73"/>
      <c r="GT93" s="73"/>
      <c r="GU93" s="73"/>
      <c r="GV93" s="73"/>
      <c r="GW93" s="73"/>
      <c r="GX93" s="73"/>
      <c r="GY93" s="73"/>
      <c r="GZ93" s="73"/>
      <c r="HA93" s="73"/>
      <c r="HB93" s="73"/>
      <c r="HC93" s="73"/>
      <c r="HD93" s="73"/>
      <c r="HE93" s="73"/>
      <c r="HF93" s="73"/>
      <c r="HG93" s="73"/>
      <c r="HH93" s="73"/>
      <c r="HI93" s="73"/>
      <c r="HJ93" s="73"/>
      <c r="HK93" s="73"/>
      <c r="HL93" s="73"/>
      <c r="HM93" s="73"/>
      <c r="HN93" s="73"/>
      <c r="HO93" s="73"/>
      <c r="HP93" s="73"/>
      <c r="HQ93" s="73"/>
      <c r="HR93" s="73"/>
      <c r="HS93" s="73"/>
    </row>
    <row r="94" spans="1:227" s="60" customFormat="1">
      <c r="A94" s="70"/>
      <c r="B94" s="57"/>
      <c r="C94" s="57"/>
      <c r="D94" s="57"/>
      <c r="E94" s="57"/>
      <c r="F94" s="71"/>
      <c r="G94" s="841"/>
      <c r="H94" s="841"/>
      <c r="I94" s="841"/>
      <c r="J94" s="841"/>
      <c r="K94" s="841"/>
      <c r="L94" s="841"/>
      <c r="M94" s="841"/>
      <c r="N94" s="841"/>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73"/>
      <c r="AP94" s="73"/>
      <c r="AQ94" s="73"/>
      <c r="AR94" s="73"/>
      <c r="AS94" s="73"/>
      <c r="AT94" s="73"/>
      <c r="AU94" s="73"/>
      <c r="AV94" s="73"/>
      <c r="AW94" s="73"/>
      <c r="AX94" s="73"/>
      <c r="AY94" s="73"/>
      <c r="AZ94" s="73"/>
      <c r="BA94" s="73"/>
      <c r="BB94" s="73"/>
      <c r="BC94" s="73"/>
      <c r="BD94" s="73"/>
      <c r="BE94" s="73"/>
      <c r="BF94" s="73"/>
      <c r="BG94" s="73"/>
      <c r="BH94" s="73"/>
      <c r="BI94" s="73"/>
      <c r="BJ94" s="73"/>
      <c r="BK94" s="73"/>
      <c r="BL94" s="73"/>
      <c r="BM94" s="73"/>
      <c r="BN94" s="73"/>
      <c r="BO94" s="73"/>
      <c r="BP94" s="73"/>
      <c r="BQ94" s="73"/>
      <c r="BR94" s="73"/>
      <c r="BS94" s="73"/>
      <c r="BT94" s="73"/>
      <c r="BU94" s="73"/>
      <c r="BV94" s="73"/>
      <c r="BW94" s="73"/>
      <c r="BX94" s="73"/>
      <c r="BY94" s="73"/>
      <c r="BZ94" s="73"/>
      <c r="CA94" s="73"/>
      <c r="CB94" s="73"/>
      <c r="CC94" s="73"/>
      <c r="CD94" s="73"/>
      <c r="CE94" s="73"/>
      <c r="CF94" s="73"/>
      <c r="CG94" s="73"/>
      <c r="CH94" s="73"/>
      <c r="CI94" s="73"/>
      <c r="CJ94" s="73"/>
      <c r="CK94" s="73"/>
      <c r="CL94" s="73"/>
      <c r="CM94" s="73"/>
      <c r="CN94" s="73"/>
      <c r="CO94" s="73"/>
      <c r="CP94" s="73"/>
      <c r="CQ94" s="73"/>
      <c r="CR94" s="73"/>
      <c r="CS94" s="73"/>
      <c r="CT94" s="73"/>
      <c r="CU94" s="73"/>
      <c r="CV94" s="73"/>
      <c r="CW94" s="73"/>
      <c r="CX94" s="73"/>
      <c r="CY94" s="73"/>
      <c r="CZ94" s="73"/>
      <c r="DA94" s="73"/>
      <c r="DB94" s="73"/>
      <c r="DC94" s="73"/>
      <c r="DD94" s="73"/>
      <c r="DE94" s="73"/>
      <c r="DF94" s="73"/>
      <c r="DG94" s="73"/>
      <c r="DH94" s="73"/>
      <c r="DI94" s="73"/>
      <c r="DJ94" s="73"/>
      <c r="DK94" s="73"/>
      <c r="DL94" s="73"/>
      <c r="DM94" s="73"/>
      <c r="DN94" s="73"/>
      <c r="DO94" s="73"/>
      <c r="DP94" s="73"/>
      <c r="DQ94" s="73"/>
      <c r="DR94" s="73"/>
      <c r="DS94" s="73"/>
      <c r="DT94" s="73"/>
      <c r="DU94" s="73"/>
      <c r="DV94" s="73"/>
      <c r="DW94" s="73"/>
      <c r="DX94" s="73"/>
      <c r="DY94" s="73"/>
      <c r="DZ94" s="73"/>
      <c r="EA94" s="73"/>
      <c r="EB94" s="73"/>
      <c r="EC94" s="73"/>
      <c r="ED94" s="73"/>
      <c r="EE94" s="73"/>
      <c r="EF94" s="73"/>
      <c r="EG94" s="73"/>
      <c r="EH94" s="73"/>
      <c r="EI94" s="73"/>
      <c r="EJ94" s="73"/>
      <c r="EK94" s="73"/>
      <c r="EL94" s="73"/>
      <c r="EM94" s="73"/>
      <c r="EN94" s="73"/>
      <c r="EO94" s="73"/>
      <c r="EP94" s="73"/>
      <c r="EQ94" s="73"/>
      <c r="ER94" s="73"/>
      <c r="ES94" s="73"/>
      <c r="ET94" s="73"/>
      <c r="EU94" s="73"/>
      <c r="EV94" s="73"/>
      <c r="EW94" s="73"/>
      <c r="EX94" s="73"/>
      <c r="EY94" s="73"/>
      <c r="EZ94" s="73"/>
      <c r="FA94" s="73"/>
      <c r="FB94" s="73"/>
      <c r="FC94" s="73"/>
      <c r="FD94" s="73"/>
      <c r="FE94" s="73"/>
      <c r="FF94" s="73"/>
      <c r="FG94" s="73"/>
      <c r="FH94" s="73"/>
      <c r="FI94" s="73"/>
      <c r="FJ94" s="73"/>
      <c r="FK94" s="73"/>
      <c r="FL94" s="73"/>
      <c r="FM94" s="73"/>
      <c r="FN94" s="73"/>
      <c r="FO94" s="73"/>
      <c r="FP94" s="73"/>
      <c r="FQ94" s="73"/>
      <c r="FR94" s="73"/>
      <c r="FS94" s="73"/>
      <c r="FT94" s="73"/>
      <c r="FU94" s="73"/>
      <c r="FV94" s="73"/>
      <c r="FW94" s="73"/>
      <c r="FX94" s="73"/>
      <c r="FY94" s="73"/>
      <c r="FZ94" s="73"/>
      <c r="GA94" s="73"/>
      <c r="GB94" s="73"/>
      <c r="GC94" s="73"/>
      <c r="GD94" s="73"/>
      <c r="GE94" s="73"/>
      <c r="GF94" s="73"/>
      <c r="GG94" s="73"/>
      <c r="GH94" s="73"/>
      <c r="GI94" s="73"/>
      <c r="GJ94" s="73"/>
      <c r="GK94" s="73"/>
      <c r="GL94" s="73"/>
      <c r="GM94" s="73"/>
      <c r="GN94" s="73"/>
      <c r="GO94" s="73"/>
      <c r="GP94" s="73"/>
      <c r="GQ94" s="73"/>
      <c r="GR94" s="73"/>
      <c r="GS94" s="73"/>
      <c r="GT94" s="73"/>
      <c r="GU94" s="73"/>
      <c r="GV94" s="73"/>
      <c r="GW94" s="73"/>
      <c r="GX94" s="73"/>
      <c r="GY94" s="73"/>
      <c r="GZ94" s="73"/>
      <c r="HA94" s="73"/>
      <c r="HB94" s="73"/>
      <c r="HC94" s="73"/>
      <c r="HD94" s="73"/>
      <c r="HE94" s="73"/>
      <c r="HF94" s="73"/>
      <c r="HG94" s="73"/>
      <c r="HH94" s="73"/>
      <c r="HI94" s="73"/>
      <c r="HJ94" s="73"/>
      <c r="HK94" s="73"/>
      <c r="HL94" s="73"/>
      <c r="HM94" s="73"/>
      <c r="HN94" s="73"/>
      <c r="HO94" s="73"/>
      <c r="HP94" s="73"/>
      <c r="HQ94" s="73"/>
      <c r="HR94" s="73"/>
      <c r="HS94" s="73"/>
    </row>
  </sheetData>
  <mergeCells count="6">
    <mergeCell ref="C32:F32"/>
    <mergeCell ref="D1:F2"/>
    <mergeCell ref="B19:E19"/>
    <mergeCell ref="B20:E20"/>
    <mergeCell ref="C30:F30"/>
    <mergeCell ref="C31:F31"/>
  </mergeCells>
  <pageMargins left="0.78740157480314965" right="0.15748031496062992" top="0.59055118110236227" bottom="0.59055118110236227" header="0.55118110236220474" footer="0.51181102362204722"/>
  <pageSetup paperSize="9" scale="90" orientation="portrait" r:id="rId1"/>
  <headerFooter alignWithMargins="0"/>
  <rowBreaks count="1" manualBreakCount="1">
    <brk id="66"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AD363"/>
  <sheetViews>
    <sheetView showZeros="0" view="pageBreakPreview" topLeftCell="A356" zoomScale="90" zoomScaleNormal="120" zoomScaleSheetLayoutView="90" workbookViewId="0">
      <selection activeCell="H314" sqref="H314"/>
    </sheetView>
  </sheetViews>
  <sheetFormatPr defaultColWidth="9.28515625" defaultRowHeight="15"/>
  <cols>
    <col min="1" max="1" width="12.7109375" style="699" customWidth="1"/>
    <col min="2" max="2" width="40.7109375" style="742" customWidth="1"/>
    <col min="3" max="3" width="7.28515625" style="743" customWidth="1"/>
    <col min="4" max="4" width="10.7109375" style="744" customWidth="1"/>
    <col min="5" max="5" width="13.7109375" style="461" customWidth="1"/>
    <col min="6" max="6" width="16.7109375" style="461" customWidth="1"/>
    <col min="7" max="8" width="15.140625" style="409" bestFit="1" customWidth="1"/>
    <col min="9" max="30" width="9.28515625" style="409"/>
    <col min="31" max="16384" width="9.28515625" style="121"/>
  </cols>
  <sheetData>
    <row r="1" spans="1:6" ht="12.75" customHeight="1">
      <c r="A1" s="679"/>
      <c r="B1" s="680" t="s">
        <v>202</v>
      </c>
      <c r="C1" s="681" t="s">
        <v>148</v>
      </c>
      <c r="D1" s="940" t="s">
        <v>273</v>
      </c>
      <c r="E1" s="940"/>
      <c r="F1" s="940"/>
    </row>
    <row r="2" spans="1:6">
      <c r="A2" s="682" t="s">
        <v>1</v>
      </c>
      <c r="B2" s="683" t="s">
        <v>203</v>
      </c>
      <c r="C2" s="684"/>
      <c r="D2" s="941"/>
      <c r="E2" s="941"/>
      <c r="F2" s="941"/>
    </row>
    <row r="3" spans="1:6">
      <c r="A3" s="682"/>
      <c r="B3" s="685" t="s">
        <v>204</v>
      </c>
      <c r="C3" s="684"/>
      <c r="D3" s="686"/>
      <c r="E3" s="687"/>
      <c r="F3" s="688"/>
    </row>
    <row r="4" spans="1:6">
      <c r="A4" s="689"/>
      <c r="B4" s="690"/>
      <c r="C4" s="691" t="s">
        <v>2</v>
      </c>
      <c r="D4" s="692" t="s">
        <v>274</v>
      </c>
      <c r="E4" s="693"/>
      <c r="F4" s="694"/>
    </row>
    <row r="5" spans="1:6">
      <c r="A5" s="695"/>
      <c r="B5" s="696"/>
      <c r="C5" s="697"/>
      <c r="D5" s="698"/>
      <c r="E5" s="451"/>
      <c r="F5" s="451"/>
    </row>
    <row r="6" spans="1:6">
      <c r="A6" s="695"/>
      <c r="B6" s="696"/>
      <c r="C6" s="697"/>
      <c r="D6" s="698"/>
      <c r="E6" s="451"/>
      <c r="F6" s="451"/>
    </row>
    <row r="7" spans="1:6">
      <c r="A7" s="695"/>
      <c r="B7" s="696"/>
      <c r="C7" s="697"/>
      <c r="D7" s="698"/>
      <c r="E7" s="451"/>
      <c r="F7" s="451"/>
    </row>
    <row r="8" spans="1:6">
      <c r="A8" s="695"/>
      <c r="B8" s="696"/>
      <c r="C8" s="697"/>
      <c r="D8" s="698"/>
      <c r="E8" s="451"/>
      <c r="F8" s="451"/>
    </row>
    <row r="9" spans="1:6">
      <c r="A9" s="695"/>
      <c r="B9" s="696"/>
      <c r="C9" s="697"/>
      <c r="D9" s="698"/>
      <c r="E9" s="451"/>
      <c r="F9" s="451"/>
    </row>
    <row r="10" spans="1:6">
      <c r="A10" s="695"/>
      <c r="B10" s="696"/>
      <c r="C10" s="697"/>
      <c r="D10" s="698"/>
      <c r="E10" s="451"/>
      <c r="F10" s="451"/>
    </row>
    <row r="11" spans="1:6">
      <c r="A11" s="695"/>
      <c r="B11" s="696"/>
      <c r="C11" s="697"/>
      <c r="D11" s="698"/>
      <c r="E11" s="451"/>
      <c r="F11" s="451"/>
    </row>
    <row r="12" spans="1:6">
      <c r="A12" s="695"/>
      <c r="B12" s="696"/>
      <c r="C12" s="697"/>
      <c r="D12" s="698"/>
      <c r="E12" s="451"/>
      <c r="F12" s="451"/>
    </row>
    <row r="13" spans="1:6">
      <c r="A13" s="695"/>
      <c r="B13" s="696"/>
      <c r="C13" s="697"/>
      <c r="D13" s="698"/>
      <c r="E13" s="451"/>
      <c r="F13" s="451"/>
    </row>
    <row r="14" spans="1:6">
      <c r="A14" s="695"/>
      <c r="B14" s="696"/>
      <c r="C14" s="697"/>
      <c r="D14" s="698"/>
      <c r="E14" s="451"/>
      <c r="F14" s="451"/>
    </row>
    <row r="15" spans="1:6">
      <c r="A15" s="695"/>
      <c r="B15" s="696"/>
      <c r="C15" s="697"/>
      <c r="D15" s="698"/>
      <c r="E15" s="451"/>
      <c r="F15" s="451"/>
    </row>
    <row r="16" spans="1:6">
      <c r="A16" s="695"/>
      <c r="B16" s="696"/>
      <c r="C16" s="697"/>
      <c r="D16" s="698"/>
      <c r="E16" s="451"/>
      <c r="F16" s="451"/>
    </row>
    <row r="17" spans="1:6">
      <c r="A17" s="695"/>
      <c r="B17" s="696"/>
      <c r="C17" s="697"/>
      <c r="D17" s="698"/>
      <c r="E17" s="451"/>
      <c r="F17" s="451"/>
    </row>
    <row r="18" spans="1:6">
      <c r="A18" s="695"/>
      <c r="B18" s="696"/>
      <c r="C18" s="697"/>
      <c r="D18" s="698"/>
      <c r="E18" s="451"/>
      <c r="F18" s="451"/>
    </row>
    <row r="19" spans="1:6">
      <c r="A19" s="695"/>
      <c r="B19" s="696"/>
      <c r="C19" s="697"/>
      <c r="D19" s="698"/>
      <c r="E19" s="451"/>
      <c r="F19" s="451"/>
    </row>
    <row r="20" spans="1:6" ht="15.75">
      <c r="B20" s="700" t="s">
        <v>1730</v>
      </c>
      <c r="C20" s="700"/>
      <c r="D20" s="700"/>
      <c r="E20" s="701"/>
      <c r="F20" s="451"/>
    </row>
    <row r="21" spans="1:6">
      <c r="A21" s="695"/>
      <c r="B21" s="702"/>
      <c r="C21" s="703"/>
      <c r="D21" s="704"/>
      <c r="E21" s="705"/>
      <c r="F21" s="451"/>
    </row>
    <row r="22" spans="1:6">
      <c r="A22" s="695"/>
      <c r="B22" s="706"/>
      <c r="C22" s="707"/>
      <c r="D22" s="708"/>
      <c r="E22" s="451"/>
      <c r="F22" s="451"/>
    </row>
    <row r="23" spans="1:6">
      <c r="A23" s="695"/>
      <c r="B23" s="706"/>
      <c r="C23" s="707"/>
      <c r="D23" s="708"/>
      <c r="E23" s="451"/>
      <c r="F23" s="451"/>
    </row>
    <row r="24" spans="1:6">
      <c r="A24" s="695"/>
      <c r="B24" s="702"/>
      <c r="C24" s="703"/>
      <c r="D24" s="704"/>
      <c r="E24" s="705"/>
      <c r="F24" s="451"/>
    </row>
    <row r="25" spans="1:6">
      <c r="A25" s="695"/>
      <c r="B25" s="709" t="s">
        <v>0</v>
      </c>
      <c r="C25" s="710" t="s">
        <v>275</v>
      </c>
      <c r="D25" s="711"/>
      <c r="E25" s="385"/>
      <c r="F25" s="385"/>
    </row>
    <row r="26" spans="1:6">
      <c r="A26" s="695"/>
      <c r="B26" s="709"/>
      <c r="C26" s="710" t="s">
        <v>276</v>
      </c>
      <c r="D26" s="711"/>
      <c r="E26" s="385"/>
      <c r="F26" s="385"/>
    </row>
    <row r="27" spans="1:6">
      <c r="A27" s="695"/>
      <c r="B27" s="709"/>
      <c r="C27" s="710"/>
      <c r="D27" s="711"/>
      <c r="E27" s="385"/>
      <c r="F27" s="385"/>
    </row>
    <row r="28" spans="1:6">
      <c r="A28" s="695"/>
      <c r="B28" s="709" t="s">
        <v>3</v>
      </c>
      <c r="C28" s="942" t="s">
        <v>277</v>
      </c>
      <c r="D28" s="942"/>
      <c r="E28" s="942"/>
      <c r="F28" s="942"/>
    </row>
    <row r="29" spans="1:6">
      <c r="A29" s="695"/>
      <c r="B29" s="709"/>
      <c r="C29" s="942" t="s">
        <v>278</v>
      </c>
      <c r="D29" s="942"/>
      <c r="E29" s="942"/>
      <c r="F29" s="942"/>
    </row>
    <row r="30" spans="1:6">
      <c r="A30" s="695"/>
      <c r="B30" s="709"/>
      <c r="C30" s="942"/>
      <c r="D30" s="942"/>
      <c r="E30" s="942"/>
      <c r="F30" s="942"/>
    </row>
    <row r="31" spans="1:6">
      <c r="A31" s="695"/>
      <c r="B31" s="709"/>
      <c r="C31" s="712"/>
      <c r="D31" s="713"/>
      <c r="E31" s="451"/>
      <c r="F31" s="451"/>
    </row>
    <row r="32" spans="1:6">
      <c r="A32" s="695"/>
      <c r="B32" s="709"/>
      <c r="C32" s="712"/>
      <c r="D32" s="713"/>
      <c r="E32" s="451"/>
      <c r="F32" s="451"/>
    </row>
    <row r="33" spans="1:6">
      <c r="A33" s="695"/>
      <c r="B33" s="709"/>
      <c r="C33" s="712"/>
      <c r="D33" s="713"/>
      <c r="E33" s="451"/>
      <c r="F33" s="451"/>
    </row>
    <row r="34" spans="1:6">
      <c r="A34" s="695"/>
      <c r="B34" s="709" t="s">
        <v>2</v>
      </c>
      <c r="C34" s="714" t="s">
        <v>282</v>
      </c>
      <c r="D34" s="715"/>
      <c r="E34" s="451"/>
      <c r="F34" s="451"/>
    </row>
    <row r="35" spans="1:6">
      <c r="A35" s="695"/>
      <c r="B35" s="709" t="s">
        <v>4</v>
      </c>
      <c r="C35" s="716" t="s">
        <v>281</v>
      </c>
      <c r="D35" s="717"/>
      <c r="E35" s="451"/>
      <c r="F35" s="451"/>
    </row>
    <row r="36" spans="1:6" s="1" customFormat="1" ht="12.75">
      <c r="A36" s="718"/>
      <c r="B36" s="709" t="s">
        <v>5</v>
      </c>
      <c r="C36" s="719" t="s">
        <v>284</v>
      </c>
      <c r="D36" s="154"/>
      <c r="E36" s="720"/>
      <c r="F36" s="720"/>
    </row>
    <row r="37" spans="1:6">
      <c r="A37" s="695"/>
      <c r="B37" s="696"/>
      <c r="C37" s="697"/>
      <c r="D37" s="721"/>
      <c r="E37" s="451"/>
      <c r="F37" s="451"/>
    </row>
    <row r="38" spans="1:6">
      <c r="A38" s="695"/>
      <c r="B38" s="269" t="s">
        <v>2905</v>
      </c>
      <c r="C38" s="648" t="s">
        <v>2906</v>
      </c>
      <c r="D38" s="648"/>
      <c r="E38" s="648"/>
      <c r="F38" s="451"/>
    </row>
    <row r="39" spans="1:6">
      <c r="A39" s="695"/>
      <c r="B39" s="262"/>
      <c r="C39" s="648" t="s">
        <v>2907</v>
      </c>
      <c r="D39" s="648"/>
      <c r="E39" s="648"/>
      <c r="F39" s="451"/>
    </row>
    <row r="40" spans="1:6">
      <c r="A40" s="695"/>
      <c r="B40" s="696"/>
      <c r="C40" s="716"/>
      <c r="D40" s="698"/>
      <c r="E40" s="451"/>
      <c r="F40" s="451"/>
    </row>
    <row r="41" spans="1:6">
      <c r="A41" s="695"/>
      <c r="B41" s="722"/>
      <c r="C41" s="697"/>
      <c r="D41" s="698"/>
      <c r="E41" s="451"/>
      <c r="F41" s="451"/>
    </row>
    <row r="42" spans="1:6">
      <c r="A42" s="695"/>
      <c r="B42" s="722"/>
      <c r="C42" s="697"/>
      <c r="D42" s="698"/>
      <c r="E42" s="451"/>
      <c r="F42" s="451"/>
    </row>
    <row r="43" spans="1:6">
      <c r="A43" s="695"/>
      <c r="B43" s="722"/>
      <c r="C43" s="697"/>
      <c r="D43" s="698"/>
      <c r="E43" s="451"/>
      <c r="F43" s="451"/>
    </row>
    <row r="44" spans="1:6">
      <c r="A44" s="695"/>
      <c r="B44" s="722"/>
      <c r="C44" s="697"/>
      <c r="D44" s="723"/>
      <c r="E44" s="451"/>
      <c r="F44" s="451"/>
    </row>
    <row r="45" spans="1:6">
      <c r="A45" s="695"/>
      <c r="B45" s="722"/>
      <c r="C45" s="697"/>
      <c r="D45" s="723"/>
      <c r="E45" s="451"/>
      <c r="F45" s="451"/>
    </row>
    <row r="46" spans="1:6">
      <c r="A46" s="695"/>
      <c r="B46" s="722"/>
      <c r="C46" s="697"/>
      <c r="D46" s="723"/>
      <c r="E46" s="451"/>
      <c r="F46" s="451"/>
    </row>
    <row r="47" spans="1:6">
      <c r="A47" s="695"/>
      <c r="B47" s="722"/>
      <c r="C47" s="697"/>
      <c r="D47" s="723"/>
      <c r="E47" s="451"/>
      <c r="F47" s="451"/>
    </row>
    <row r="48" spans="1:6">
      <c r="A48" s="695"/>
      <c r="B48" s="722"/>
      <c r="C48" s="697"/>
      <c r="D48" s="723"/>
      <c r="E48" s="451"/>
      <c r="F48" s="451"/>
    </row>
    <row r="49" spans="1:6">
      <c r="A49" s="695"/>
      <c r="B49" s="722"/>
      <c r="C49" s="697"/>
      <c r="D49" s="723"/>
      <c r="E49" s="451"/>
      <c r="F49" s="451"/>
    </row>
    <row r="50" spans="1:6">
      <c r="A50" s="695"/>
      <c r="B50" s="722"/>
      <c r="C50" s="697"/>
      <c r="D50" s="698"/>
      <c r="E50" s="451"/>
      <c r="F50" s="451"/>
    </row>
    <row r="51" spans="1:6">
      <c r="A51" s="695"/>
      <c r="B51" s="722"/>
      <c r="C51" s="697"/>
      <c r="D51" s="723"/>
      <c r="E51" s="451"/>
      <c r="F51" s="451"/>
    </row>
    <row r="52" spans="1:6">
      <c r="A52" s="695"/>
      <c r="B52" s="722"/>
      <c r="C52" s="697"/>
      <c r="D52" s="723"/>
      <c r="E52" s="451"/>
      <c r="F52" s="451"/>
    </row>
    <row r="53" spans="1:6">
      <c r="A53" s="695"/>
      <c r="B53" s="722"/>
      <c r="C53" s="697"/>
      <c r="D53" s="698"/>
      <c r="E53" s="451"/>
      <c r="F53" s="451"/>
    </row>
    <row r="54" spans="1:6">
      <c r="A54" s="695"/>
      <c r="B54" s="722"/>
      <c r="C54" s="697"/>
      <c r="D54" s="698"/>
      <c r="E54" s="451"/>
      <c r="F54" s="451"/>
    </row>
    <row r="55" spans="1:6">
      <c r="A55" s="695"/>
      <c r="B55" s="722"/>
      <c r="C55" s="697"/>
      <c r="D55" s="698"/>
      <c r="E55" s="724"/>
      <c r="F55" s="451"/>
    </row>
    <row r="56" spans="1:6">
      <c r="A56" s="695"/>
      <c r="B56" s="725" t="s">
        <v>15</v>
      </c>
      <c r="C56" s="697"/>
      <c r="D56" s="698"/>
      <c r="E56" s="724"/>
      <c r="F56" s="451"/>
    </row>
    <row r="57" spans="1:6">
      <c r="A57" s="435"/>
      <c r="B57" s="722"/>
      <c r="C57" s="697"/>
      <c r="D57" s="698"/>
      <c r="E57" s="724"/>
      <c r="F57" s="451"/>
    </row>
    <row r="58" spans="1:6">
      <c r="A58" s="695" t="s">
        <v>7</v>
      </c>
      <c r="B58" s="725" t="s">
        <v>16</v>
      </c>
      <c r="C58" s="697"/>
      <c r="D58" s="698"/>
      <c r="E58" s="724"/>
      <c r="F58" s="451"/>
    </row>
    <row r="59" spans="1:6">
      <c r="A59" s="435"/>
      <c r="B59" s="722"/>
      <c r="C59" s="697"/>
      <c r="D59" s="698"/>
      <c r="E59" s="724"/>
      <c r="F59" s="451"/>
    </row>
    <row r="60" spans="1:6">
      <c r="A60" s="435" t="s">
        <v>17</v>
      </c>
      <c r="B60" s="722" t="s">
        <v>53</v>
      </c>
      <c r="C60" s="697"/>
      <c r="D60" s="698"/>
      <c r="E60" s="726"/>
      <c r="F60" s="451">
        <f>F136</f>
        <v>0</v>
      </c>
    </row>
    <row r="61" spans="1:6">
      <c r="A61" s="435"/>
      <c r="B61" s="722"/>
      <c r="C61" s="697"/>
      <c r="D61" s="698"/>
      <c r="E61" s="726"/>
      <c r="F61" s="451"/>
    </row>
    <row r="62" spans="1:6">
      <c r="A62" s="435" t="s">
        <v>18</v>
      </c>
      <c r="B62" s="722" t="s">
        <v>19</v>
      </c>
      <c r="C62" s="697"/>
      <c r="D62" s="698"/>
      <c r="E62" s="726"/>
      <c r="F62" s="451">
        <f>F172</f>
        <v>0</v>
      </c>
    </row>
    <row r="63" spans="1:6">
      <c r="A63" s="435"/>
      <c r="B63" s="722"/>
      <c r="C63" s="697"/>
      <c r="D63" s="698"/>
      <c r="E63" s="726"/>
      <c r="F63" s="451"/>
    </row>
    <row r="64" spans="1:6">
      <c r="A64" s="435" t="s">
        <v>20</v>
      </c>
      <c r="B64" s="722" t="s">
        <v>54</v>
      </c>
      <c r="C64" s="697"/>
      <c r="D64" s="698"/>
      <c r="E64" s="726"/>
      <c r="F64" s="451">
        <f>F219</f>
        <v>0</v>
      </c>
    </row>
    <row r="65" spans="1:6">
      <c r="A65" s="435"/>
      <c r="B65" s="722"/>
      <c r="C65" s="697"/>
      <c r="D65" s="698"/>
      <c r="E65" s="726"/>
      <c r="F65" s="451"/>
    </row>
    <row r="66" spans="1:6">
      <c r="A66" s="435" t="s">
        <v>21</v>
      </c>
      <c r="B66" s="722" t="s">
        <v>55</v>
      </c>
      <c r="C66" s="697"/>
      <c r="D66" s="698"/>
      <c r="E66" s="726"/>
      <c r="F66" s="451">
        <f>F244</f>
        <v>0</v>
      </c>
    </row>
    <row r="67" spans="1:6">
      <c r="A67" s="435"/>
      <c r="B67" s="722"/>
      <c r="C67" s="697"/>
      <c r="D67" s="698"/>
      <c r="E67" s="726"/>
      <c r="F67" s="451"/>
    </row>
    <row r="68" spans="1:6">
      <c r="A68" s="435" t="s">
        <v>52</v>
      </c>
      <c r="B68" s="722" t="s">
        <v>329</v>
      </c>
      <c r="C68" s="697"/>
      <c r="D68" s="698"/>
      <c r="E68" s="726"/>
      <c r="F68" s="451">
        <f>F327</f>
        <v>0</v>
      </c>
    </row>
    <row r="69" spans="1:6">
      <c r="A69" s="435"/>
      <c r="B69" s="722"/>
      <c r="C69" s="697"/>
      <c r="D69" s="698"/>
      <c r="E69" s="726"/>
      <c r="F69" s="451"/>
    </row>
    <row r="70" spans="1:6">
      <c r="A70" s="435" t="s">
        <v>328</v>
      </c>
      <c r="B70" s="722" t="s">
        <v>56</v>
      </c>
      <c r="C70" s="697"/>
      <c r="D70" s="698"/>
      <c r="E70" s="726"/>
      <c r="F70" s="461">
        <f>F350</f>
        <v>0</v>
      </c>
    </row>
    <row r="71" spans="1:6">
      <c r="A71" s="435"/>
      <c r="B71" s="722"/>
      <c r="C71" s="697"/>
      <c r="D71" s="698"/>
      <c r="E71" s="726"/>
      <c r="F71" s="451"/>
    </row>
    <row r="72" spans="1:6" ht="25.5">
      <c r="A72" s="435" t="s">
        <v>1601</v>
      </c>
      <c r="B72" s="722" t="s">
        <v>1602</v>
      </c>
      <c r="C72" s="697"/>
      <c r="D72" s="698"/>
      <c r="E72" s="726"/>
      <c r="F72" s="451">
        <f>F362</f>
        <v>0</v>
      </c>
    </row>
    <row r="73" spans="1:6">
      <c r="A73" s="435"/>
      <c r="B73" s="722"/>
      <c r="C73" s="697"/>
      <c r="D73" s="698"/>
      <c r="E73" s="726"/>
      <c r="F73" s="451"/>
    </row>
    <row r="74" spans="1:6">
      <c r="A74" s="435"/>
      <c r="B74" s="727" t="s">
        <v>8</v>
      </c>
      <c r="C74" s="728"/>
      <c r="D74" s="729"/>
      <c r="E74" s="452"/>
      <c r="F74" s="453">
        <f>SUM(F58:F73)</f>
        <v>0</v>
      </c>
    </row>
    <row r="75" spans="1:6" customFormat="1"/>
    <row r="76" spans="1:6" customFormat="1"/>
    <row r="77" spans="1:6">
      <c r="A77" s="435"/>
      <c r="B77" s="730"/>
      <c r="C77" s="730"/>
      <c r="D77" s="730"/>
      <c r="E77" s="454"/>
      <c r="F77" s="731"/>
    </row>
    <row r="78" spans="1:6">
      <c r="A78" s="435"/>
      <c r="B78" s="730"/>
      <c r="C78" s="730"/>
      <c r="D78" s="730"/>
      <c r="E78" s="454"/>
      <c r="F78" s="731"/>
    </row>
    <row r="79" spans="1:6">
      <c r="A79" s="435"/>
      <c r="B79" s="722"/>
      <c r="C79" s="697"/>
      <c r="D79" s="698"/>
      <c r="E79" s="724"/>
      <c r="F79" s="451"/>
    </row>
    <row r="80" spans="1:6">
      <c r="A80" s="695" t="s">
        <v>17</v>
      </c>
      <c r="B80" s="725" t="s">
        <v>53</v>
      </c>
      <c r="C80" s="697"/>
      <c r="D80" s="698"/>
      <c r="E80" s="724"/>
      <c r="F80" s="451"/>
    </row>
    <row r="81" spans="1:30">
      <c r="A81" s="161"/>
      <c r="B81" s="159"/>
      <c r="C81" s="165"/>
      <c r="D81" s="166"/>
      <c r="E81" s="458"/>
      <c r="F81" s="385"/>
    </row>
    <row r="82" spans="1:30" ht="87.75" customHeight="1">
      <c r="A82" s="161"/>
      <c r="B82" s="141" t="s">
        <v>2722</v>
      </c>
      <c r="C82" s="732"/>
      <c r="D82" s="732"/>
      <c r="E82" s="459"/>
      <c r="F82" s="385"/>
    </row>
    <row r="83" spans="1:30" ht="127.5" customHeight="1">
      <c r="A83" s="161"/>
      <c r="B83" s="141" t="s">
        <v>285</v>
      </c>
      <c r="C83" s="732"/>
      <c r="D83" s="732"/>
      <c r="E83" s="459"/>
      <c r="F83" s="385"/>
    </row>
    <row r="84" spans="1:30" ht="153.75" customHeight="1">
      <c r="A84" s="161"/>
      <c r="B84" s="141" t="s">
        <v>63</v>
      </c>
      <c r="C84" s="732"/>
      <c r="D84" s="732"/>
      <c r="E84" s="459"/>
      <c r="F84" s="385"/>
    </row>
    <row r="85" spans="1:30" ht="177.75" customHeight="1">
      <c r="A85" s="161"/>
      <c r="B85" s="141" t="s">
        <v>64</v>
      </c>
      <c r="C85" s="732"/>
      <c r="D85" s="732"/>
      <c r="E85" s="459"/>
      <c r="F85" s="385"/>
    </row>
    <row r="86" spans="1:30" ht="63.75">
      <c r="A86" s="161"/>
      <c r="B86" s="141" t="s">
        <v>65</v>
      </c>
      <c r="C86" s="732"/>
      <c r="D86" s="732"/>
      <c r="E86" s="459"/>
      <c r="F86" s="385"/>
    </row>
    <row r="87" spans="1:30" ht="25.5">
      <c r="A87" s="161"/>
      <c r="B87" s="141" t="s">
        <v>66</v>
      </c>
      <c r="C87" s="732"/>
      <c r="D87" s="732"/>
      <c r="E87" s="459"/>
      <c r="F87" s="385"/>
    </row>
    <row r="88" spans="1:30">
      <c r="A88" s="161"/>
      <c r="B88" s="159"/>
      <c r="C88" s="165"/>
      <c r="D88" s="166"/>
      <c r="E88" s="458"/>
      <c r="F88" s="385"/>
    </row>
    <row r="89" spans="1:30" s="169" customFormat="1">
      <c r="A89" s="161" t="s">
        <v>39</v>
      </c>
      <c r="B89" s="733" t="s">
        <v>40</v>
      </c>
      <c r="C89" s="733" t="s">
        <v>41</v>
      </c>
      <c r="D89" s="734" t="s">
        <v>42</v>
      </c>
      <c r="E89" s="379" t="s">
        <v>43</v>
      </c>
      <c r="F89" s="460" t="s">
        <v>44</v>
      </c>
      <c r="G89" s="409"/>
      <c r="H89" s="409"/>
      <c r="I89" s="409"/>
      <c r="J89" s="409"/>
      <c r="K89" s="409"/>
      <c r="L89" s="409"/>
      <c r="M89" s="409"/>
      <c r="N89" s="409"/>
      <c r="O89" s="409"/>
      <c r="P89" s="409"/>
      <c r="Q89" s="409"/>
      <c r="R89" s="409"/>
      <c r="S89" s="409"/>
      <c r="T89" s="409"/>
      <c r="U89" s="409"/>
      <c r="V89" s="409"/>
      <c r="W89" s="409"/>
      <c r="X89" s="409"/>
      <c r="Y89" s="409"/>
      <c r="Z89" s="409"/>
      <c r="AA89" s="409"/>
      <c r="AB89" s="409"/>
      <c r="AC89" s="409"/>
      <c r="AD89" s="409"/>
    </row>
    <row r="90" spans="1:30" ht="76.5">
      <c r="A90" s="161" t="s">
        <v>92</v>
      </c>
      <c r="B90" s="159" t="s">
        <v>207</v>
      </c>
      <c r="C90" s="165"/>
      <c r="D90" s="166"/>
      <c r="E90" s="458"/>
      <c r="F90" s="385"/>
    </row>
    <row r="91" spans="1:30" ht="25.5">
      <c r="A91" s="161"/>
      <c r="B91" s="159" t="s">
        <v>67</v>
      </c>
      <c r="C91" s="165"/>
      <c r="D91" s="166"/>
      <c r="E91" s="458"/>
      <c r="F91" s="385"/>
    </row>
    <row r="92" spans="1:30">
      <c r="A92" s="161" t="s">
        <v>71</v>
      </c>
      <c r="B92" s="159" t="s">
        <v>209</v>
      </c>
      <c r="C92" s="165" t="s">
        <v>45</v>
      </c>
      <c r="D92" s="166">
        <v>12</v>
      </c>
      <c r="E92" s="458"/>
      <c r="F92" s="395">
        <f t="shared" ref="F92:F116" si="0">E92*D92</f>
        <v>0</v>
      </c>
    </row>
    <row r="93" spans="1:30">
      <c r="A93" s="161" t="s">
        <v>72</v>
      </c>
      <c r="B93" s="159" t="s">
        <v>208</v>
      </c>
      <c r="C93" s="165" t="s">
        <v>45</v>
      </c>
      <c r="D93" s="166">
        <v>21</v>
      </c>
      <c r="E93" s="458"/>
      <c r="F93" s="385">
        <f t="shared" si="0"/>
        <v>0</v>
      </c>
    </row>
    <row r="94" spans="1:30">
      <c r="A94" s="161" t="s">
        <v>73</v>
      </c>
      <c r="B94" s="159" t="s">
        <v>210</v>
      </c>
      <c r="C94" s="165" t="s">
        <v>45</v>
      </c>
      <c r="D94" s="166">
        <v>2</v>
      </c>
      <c r="E94" s="458"/>
      <c r="F94" s="385">
        <f t="shared" si="0"/>
        <v>0</v>
      </c>
    </row>
    <row r="95" spans="1:30">
      <c r="A95" s="161"/>
      <c r="B95" s="159"/>
      <c r="C95" s="165"/>
      <c r="D95" s="166"/>
      <c r="E95" s="458"/>
      <c r="F95" s="385"/>
    </row>
    <row r="96" spans="1:30" ht="51">
      <c r="A96" s="161" t="s">
        <v>302</v>
      </c>
      <c r="B96" s="741" t="s">
        <v>68</v>
      </c>
      <c r="C96" s="165"/>
      <c r="D96" s="166"/>
      <c r="E96" s="458"/>
      <c r="F96" s="385"/>
    </row>
    <row r="97" spans="1:8" ht="25.5">
      <c r="A97" s="161"/>
      <c r="B97" s="159" t="s">
        <v>69</v>
      </c>
      <c r="C97" s="165"/>
      <c r="D97" s="166"/>
      <c r="E97" s="458"/>
      <c r="F97" s="385"/>
    </row>
    <row r="98" spans="1:8">
      <c r="A98" s="161" t="s">
        <v>71</v>
      </c>
      <c r="B98" s="159" t="s">
        <v>211</v>
      </c>
      <c r="C98" s="165" t="s">
        <v>120</v>
      </c>
      <c r="D98" s="166">
        <v>44.9</v>
      </c>
      <c r="E98" s="458"/>
      <c r="F98" s="385">
        <f t="shared" si="0"/>
        <v>0</v>
      </c>
    </row>
    <row r="99" spans="1:8">
      <c r="A99" s="161" t="s">
        <v>72</v>
      </c>
      <c r="B99" s="159" t="s">
        <v>212</v>
      </c>
      <c r="C99" s="165" t="s">
        <v>120</v>
      </c>
      <c r="D99" s="166">
        <v>77.8</v>
      </c>
      <c r="E99" s="458"/>
      <c r="F99" s="385">
        <f t="shared" si="0"/>
        <v>0</v>
      </c>
    </row>
    <row r="100" spans="1:8">
      <c r="A100" s="161" t="s">
        <v>73</v>
      </c>
      <c r="B100" s="159" t="s">
        <v>297</v>
      </c>
      <c r="C100" s="165" t="s">
        <v>45</v>
      </c>
      <c r="D100" s="166">
        <v>1</v>
      </c>
      <c r="E100" s="458"/>
      <c r="F100" s="385">
        <f t="shared" si="0"/>
        <v>0</v>
      </c>
    </row>
    <row r="101" spans="1:8">
      <c r="A101" s="161" t="s">
        <v>74</v>
      </c>
      <c r="B101" s="159" t="s">
        <v>298</v>
      </c>
      <c r="C101" s="165" t="s">
        <v>45</v>
      </c>
      <c r="D101" s="166">
        <v>2</v>
      </c>
      <c r="E101" s="458"/>
      <c r="F101" s="385">
        <f t="shared" si="0"/>
        <v>0</v>
      </c>
    </row>
    <row r="102" spans="1:8">
      <c r="A102" s="161" t="s">
        <v>75</v>
      </c>
      <c r="B102" s="159" t="s">
        <v>299</v>
      </c>
      <c r="C102" s="165" t="s">
        <v>45</v>
      </c>
      <c r="D102" s="166">
        <v>1</v>
      </c>
      <c r="E102" s="458"/>
      <c r="F102" s="385">
        <f t="shared" si="0"/>
        <v>0</v>
      </c>
    </row>
    <row r="103" spans="1:8">
      <c r="A103" s="161" t="s">
        <v>76</v>
      </c>
      <c r="B103" s="159" t="s">
        <v>1612</v>
      </c>
      <c r="C103" s="165" t="s">
        <v>120</v>
      </c>
      <c r="D103" s="166">
        <v>11.1</v>
      </c>
      <c r="E103" s="458"/>
      <c r="F103" s="385">
        <f t="shared" si="0"/>
        <v>0</v>
      </c>
    </row>
    <row r="104" spans="1:8">
      <c r="A104" s="161" t="s">
        <v>77</v>
      </c>
      <c r="B104" s="159" t="s">
        <v>301</v>
      </c>
      <c r="C104" s="165" t="s">
        <v>120</v>
      </c>
      <c r="D104" s="166">
        <v>2.2999999999999998</v>
      </c>
      <c r="E104" s="458"/>
      <c r="F104" s="385">
        <f t="shared" si="0"/>
        <v>0</v>
      </c>
    </row>
    <row r="105" spans="1:8">
      <c r="A105" s="161" t="s">
        <v>346</v>
      </c>
      <c r="B105" s="159" t="s">
        <v>300</v>
      </c>
      <c r="C105" s="165" t="s">
        <v>120</v>
      </c>
      <c r="D105" s="166">
        <v>22.3</v>
      </c>
      <c r="E105" s="458"/>
      <c r="F105" s="385">
        <f t="shared" si="0"/>
        <v>0</v>
      </c>
    </row>
    <row r="106" spans="1:8">
      <c r="A106" s="161"/>
      <c r="B106" s="159"/>
      <c r="C106" s="165"/>
      <c r="D106" s="166"/>
      <c r="E106" s="458"/>
      <c r="F106" s="385"/>
    </row>
    <row r="107" spans="1:8" ht="86.25" customHeight="1">
      <c r="A107" s="161" t="s">
        <v>1760</v>
      </c>
      <c r="B107" s="159" t="s">
        <v>1651</v>
      </c>
      <c r="C107" s="165"/>
      <c r="D107" s="166"/>
      <c r="E107" s="458"/>
      <c r="F107" s="385"/>
    </row>
    <row r="108" spans="1:8" ht="25.5">
      <c r="A108" s="161"/>
      <c r="B108" s="159" t="s">
        <v>2251</v>
      </c>
      <c r="C108" s="165"/>
      <c r="D108" s="166"/>
      <c r="E108" s="458"/>
      <c r="F108" s="385"/>
    </row>
    <row r="109" spans="1:8">
      <c r="A109" s="161"/>
      <c r="B109" s="159" t="s">
        <v>213</v>
      </c>
      <c r="C109" s="165" t="s">
        <v>48</v>
      </c>
      <c r="D109" s="166">
        <v>251.7</v>
      </c>
      <c r="E109" s="458"/>
      <c r="F109" s="385">
        <f t="shared" si="0"/>
        <v>0</v>
      </c>
      <c r="G109" s="759"/>
      <c r="H109" s="823"/>
    </row>
    <row r="110" spans="1:8">
      <c r="A110" s="161"/>
      <c r="B110" s="159"/>
      <c r="C110" s="165"/>
      <c r="D110" s="166"/>
      <c r="E110" s="458"/>
      <c r="F110" s="385"/>
    </row>
    <row r="111" spans="1:8" ht="131.25" customHeight="1">
      <c r="A111" s="161" t="s">
        <v>303</v>
      </c>
      <c r="B111" s="159" t="s">
        <v>2203</v>
      </c>
      <c r="C111" s="165" t="s">
        <v>48</v>
      </c>
      <c r="D111" s="166">
        <v>251.7</v>
      </c>
      <c r="E111" s="458"/>
      <c r="F111" s="385">
        <f t="shared" si="0"/>
        <v>0</v>
      </c>
      <c r="G111" s="759"/>
      <c r="H111" s="823"/>
    </row>
    <row r="112" spans="1:8">
      <c r="A112" s="161"/>
      <c r="B112" s="159"/>
      <c r="C112" s="165"/>
      <c r="D112" s="166"/>
      <c r="E112" s="458"/>
      <c r="F112" s="385"/>
    </row>
    <row r="113" spans="1:8" ht="187.5" customHeight="1">
      <c r="A113" s="161" t="s">
        <v>304</v>
      </c>
      <c r="B113" s="159" t="s">
        <v>1723</v>
      </c>
      <c r="C113" s="165" t="s">
        <v>48</v>
      </c>
      <c r="D113" s="166">
        <v>257.7</v>
      </c>
      <c r="E113" s="458"/>
      <c r="F113" s="385">
        <f t="shared" si="0"/>
        <v>0</v>
      </c>
    </row>
    <row r="114" spans="1:8">
      <c r="A114" s="161"/>
      <c r="B114" s="159"/>
      <c r="C114" s="165"/>
      <c r="D114" s="166"/>
      <c r="E114" s="458"/>
      <c r="F114" s="385"/>
    </row>
    <row r="115" spans="1:8" ht="38.25">
      <c r="A115" s="161" t="s">
        <v>305</v>
      </c>
      <c r="B115" s="159" t="s">
        <v>2444</v>
      </c>
      <c r="C115" s="165"/>
      <c r="D115" s="166"/>
      <c r="E115" s="458"/>
      <c r="F115" s="385"/>
    </row>
    <row r="116" spans="1:8" ht="25.5">
      <c r="A116" s="161"/>
      <c r="B116" s="159" t="s">
        <v>69</v>
      </c>
      <c r="C116" s="165" t="s">
        <v>120</v>
      </c>
      <c r="D116" s="166">
        <v>16.8</v>
      </c>
      <c r="E116" s="458"/>
      <c r="F116" s="385">
        <f t="shared" si="0"/>
        <v>0</v>
      </c>
    </row>
    <row r="117" spans="1:8">
      <c r="A117" s="161"/>
      <c r="B117" s="159"/>
      <c r="C117" s="165"/>
      <c r="D117" s="166"/>
      <c r="E117" s="458"/>
      <c r="F117" s="385"/>
    </row>
    <row r="118" spans="1:8" ht="145.5" customHeight="1">
      <c r="A118" s="161" t="s">
        <v>306</v>
      </c>
      <c r="B118" s="159" t="s">
        <v>2204</v>
      </c>
      <c r="C118" s="165" t="s">
        <v>214</v>
      </c>
      <c r="D118" s="166">
        <v>13.55</v>
      </c>
      <c r="E118" s="458"/>
      <c r="F118" s="385">
        <f>E118*D118</f>
        <v>0</v>
      </c>
    </row>
    <row r="119" spans="1:8">
      <c r="A119" s="161"/>
      <c r="B119" s="159"/>
      <c r="C119" s="165"/>
      <c r="D119" s="166"/>
      <c r="E119" s="458"/>
      <c r="F119" s="385"/>
    </row>
    <row r="120" spans="1:8" ht="105.75" customHeight="1">
      <c r="A120" s="161" t="s">
        <v>307</v>
      </c>
      <c r="B120" s="159" t="s">
        <v>2205</v>
      </c>
      <c r="C120" s="165" t="s">
        <v>214</v>
      </c>
      <c r="D120" s="166">
        <v>4</v>
      </c>
      <c r="E120" s="458"/>
      <c r="F120" s="385">
        <f>E120*D120</f>
        <v>0</v>
      </c>
    </row>
    <row r="121" spans="1:8">
      <c r="A121" s="161"/>
      <c r="B121" s="159"/>
      <c r="C121" s="165"/>
      <c r="D121" s="166"/>
      <c r="E121" s="458"/>
      <c r="F121" s="385"/>
    </row>
    <row r="122" spans="1:8" ht="102">
      <c r="A122" s="161" t="s">
        <v>93</v>
      </c>
      <c r="B122" s="159" t="s">
        <v>2206</v>
      </c>
      <c r="C122" s="165" t="s">
        <v>48</v>
      </c>
      <c r="D122" s="166">
        <v>220</v>
      </c>
      <c r="E122" s="458"/>
      <c r="F122" s="385">
        <f>E122*D122</f>
        <v>0</v>
      </c>
      <c r="G122" s="759"/>
      <c r="H122" s="823"/>
    </row>
    <row r="123" spans="1:8">
      <c r="A123" s="161"/>
      <c r="B123" s="159"/>
      <c r="C123" s="165"/>
      <c r="D123" s="166"/>
      <c r="E123" s="458"/>
      <c r="F123" s="385"/>
    </row>
    <row r="124" spans="1:8" ht="121.5" customHeight="1">
      <c r="A124" s="161" t="s">
        <v>308</v>
      </c>
      <c r="B124" s="159" t="s">
        <v>2443</v>
      </c>
      <c r="C124" s="165" t="s">
        <v>214</v>
      </c>
      <c r="D124" s="166">
        <v>8.1999999999999993</v>
      </c>
      <c r="E124" s="458"/>
      <c r="F124" s="385">
        <f>E124*D124</f>
        <v>0</v>
      </c>
    </row>
    <row r="125" spans="1:8">
      <c r="A125" s="161"/>
      <c r="B125" s="159"/>
      <c r="C125" s="165"/>
      <c r="D125" s="166"/>
      <c r="E125" s="458"/>
      <c r="F125" s="385"/>
    </row>
    <row r="126" spans="1:8" ht="126" customHeight="1">
      <c r="A126" s="161" t="s">
        <v>309</v>
      </c>
      <c r="B126" s="741" t="s">
        <v>2723</v>
      </c>
      <c r="C126" s="165" t="s">
        <v>70</v>
      </c>
      <c r="D126" s="166">
        <v>1</v>
      </c>
      <c r="E126" s="458"/>
      <c r="F126" s="385">
        <f>E126*D126</f>
        <v>0</v>
      </c>
      <c r="G126" s="872"/>
    </row>
    <row r="127" spans="1:8">
      <c r="A127" s="161"/>
      <c r="B127" s="159"/>
      <c r="C127" s="165"/>
      <c r="D127" s="166"/>
      <c r="E127" s="458"/>
      <c r="F127" s="385"/>
    </row>
    <row r="128" spans="1:8" ht="130.5" customHeight="1">
      <c r="A128" s="161" t="s">
        <v>310</v>
      </c>
      <c r="B128" s="159" t="s">
        <v>311</v>
      </c>
      <c r="C128" s="165" t="s">
        <v>70</v>
      </c>
      <c r="D128" s="166">
        <v>1</v>
      </c>
      <c r="E128" s="458"/>
      <c r="F128" s="385">
        <f>E128*D128</f>
        <v>0</v>
      </c>
    </row>
    <row r="129" spans="1:6">
      <c r="A129" s="161"/>
      <c r="B129" s="159"/>
      <c r="C129" s="165"/>
      <c r="D129" s="166"/>
      <c r="E129" s="458"/>
      <c r="F129" s="385"/>
    </row>
    <row r="130" spans="1:6" ht="127.5">
      <c r="A130" s="161" t="s">
        <v>94</v>
      </c>
      <c r="B130" s="159" t="s">
        <v>2252</v>
      </c>
      <c r="C130" s="165" t="s">
        <v>214</v>
      </c>
      <c r="D130" s="166">
        <v>89.14</v>
      </c>
      <c r="E130" s="458"/>
      <c r="F130" s="385">
        <f>D130*E130</f>
        <v>0</v>
      </c>
    </row>
    <row r="131" spans="1:6">
      <c r="A131" s="161"/>
      <c r="B131" s="159"/>
      <c r="C131" s="165"/>
      <c r="D131" s="166"/>
      <c r="E131" s="458"/>
      <c r="F131" s="385"/>
    </row>
    <row r="132" spans="1:6" ht="126" customHeight="1">
      <c r="A132" s="161" t="s">
        <v>1603</v>
      </c>
      <c r="B132" s="159" t="s">
        <v>1605</v>
      </c>
      <c r="C132" s="165" t="s">
        <v>214</v>
      </c>
      <c r="D132" s="166">
        <v>20</v>
      </c>
      <c r="E132" s="458"/>
      <c r="F132" s="385">
        <f>D132*E132</f>
        <v>0</v>
      </c>
    </row>
    <row r="133" spans="1:6">
      <c r="A133" s="161"/>
      <c r="B133" s="159"/>
      <c r="C133" s="165"/>
      <c r="D133" s="166"/>
      <c r="E133" s="458"/>
      <c r="F133" s="385"/>
    </row>
    <row r="134" spans="1:6" ht="76.5">
      <c r="A134" s="161" t="s">
        <v>1604</v>
      </c>
      <c r="B134" s="159" t="s">
        <v>1632</v>
      </c>
      <c r="C134" s="165" t="s">
        <v>70</v>
      </c>
      <c r="D134" s="166">
        <v>1</v>
      </c>
      <c r="E134" s="458"/>
      <c r="F134" s="385">
        <f>D134*E134</f>
        <v>0</v>
      </c>
    </row>
    <row r="135" spans="1:6" ht="15.75" thickBot="1">
      <c r="A135" s="161"/>
      <c r="B135" s="159"/>
      <c r="C135" s="165"/>
      <c r="D135" s="166"/>
      <c r="E135" s="458"/>
      <c r="F135" s="385"/>
    </row>
    <row r="136" spans="1:6" ht="15.75" thickBot="1">
      <c r="A136" s="161"/>
      <c r="B136" s="735" t="s">
        <v>49</v>
      </c>
      <c r="C136" s="736"/>
      <c r="D136" s="737"/>
      <c r="E136" s="738"/>
      <c r="F136" s="739">
        <f>SUM(F90:F135)</f>
        <v>0</v>
      </c>
    </row>
    <row r="137" spans="1:6">
      <c r="A137" s="161"/>
      <c r="B137" s="159"/>
      <c r="C137" s="165"/>
      <c r="D137" s="166"/>
      <c r="E137" s="458"/>
      <c r="F137" s="385"/>
    </row>
    <row r="138" spans="1:6">
      <c r="A138" s="695" t="s">
        <v>18</v>
      </c>
      <c r="B138" s="725" t="s">
        <v>19</v>
      </c>
      <c r="C138" s="697"/>
      <c r="D138" s="698"/>
      <c r="E138" s="724"/>
      <c r="F138" s="385"/>
    </row>
    <row r="139" spans="1:6">
      <c r="A139" s="695"/>
      <c r="B139" s="725"/>
      <c r="C139" s="697"/>
      <c r="D139" s="698"/>
      <c r="E139" s="724"/>
      <c r="F139" s="385"/>
    </row>
    <row r="140" spans="1:6" ht="51">
      <c r="A140" s="161"/>
      <c r="B140" s="141" t="s">
        <v>1652</v>
      </c>
      <c r="C140" s="732"/>
      <c r="D140" s="732"/>
      <c r="E140" s="459"/>
      <c r="F140" s="385"/>
    </row>
    <row r="141" spans="1:6" ht="25.5">
      <c r="A141" s="161"/>
      <c r="B141" s="141" t="s">
        <v>81</v>
      </c>
      <c r="C141" s="732"/>
      <c r="D141" s="732"/>
      <c r="E141" s="459"/>
      <c r="F141" s="385"/>
    </row>
    <row r="142" spans="1:6" ht="25.5">
      <c r="A142" s="161"/>
      <c r="B142" s="141" t="s">
        <v>82</v>
      </c>
      <c r="C142" s="732"/>
      <c r="D142" s="732"/>
      <c r="E142" s="459"/>
      <c r="F142" s="385"/>
    </row>
    <row r="143" spans="1:6" ht="25.5">
      <c r="A143" s="161"/>
      <c r="B143" s="141" t="s">
        <v>83</v>
      </c>
      <c r="C143" s="732"/>
      <c r="D143" s="732"/>
      <c r="E143" s="459"/>
      <c r="F143" s="385"/>
    </row>
    <row r="144" spans="1:6" ht="51">
      <c r="A144" s="161"/>
      <c r="B144" s="141" t="s">
        <v>263</v>
      </c>
      <c r="C144" s="732"/>
      <c r="D144" s="732"/>
      <c r="E144" s="459"/>
      <c r="F144" s="385"/>
    </row>
    <row r="145" spans="1:30">
      <c r="A145" s="161"/>
      <c r="B145" s="159"/>
      <c r="C145" s="165"/>
      <c r="D145" s="166"/>
      <c r="E145" s="458"/>
      <c r="F145" s="385"/>
    </row>
    <row r="146" spans="1:30" s="169" customFormat="1">
      <c r="A146" s="740" t="s">
        <v>39</v>
      </c>
      <c r="B146" s="733" t="s">
        <v>40</v>
      </c>
      <c r="C146" s="733" t="s">
        <v>41</v>
      </c>
      <c r="D146" s="734" t="s">
        <v>42</v>
      </c>
      <c r="E146" s="379" t="s">
        <v>43</v>
      </c>
      <c r="F146" s="460" t="s">
        <v>44</v>
      </c>
      <c r="G146" s="409"/>
      <c r="H146" s="409"/>
      <c r="I146" s="409"/>
      <c r="J146" s="409"/>
      <c r="K146" s="409"/>
      <c r="L146" s="409"/>
      <c r="M146" s="409"/>
      <c r="N146" s="409"/>
      <c r="O146" s="409"/>
      <c r="P146" s="409"/>
      <c r="Q146" s="409"/>
      <c r="R146" s="409"/>
      <c r="S146" s="409"/>
      <c r="T146" s="409"/>
      <c r="U146" s="409"/>
      <c r="V146" s="409"/>
      <c r="W146" s="409"/>
      <c r="X146" s="409"/>
      <c r="Y146" s="409"/>
      <c r="Z146" s="409"/>
      <c r="AA146" s="409"/>
      <c r="AB146" s="409"/>
      <c r="AC146" s="409"/>
      <c r="AD146" s="409"/>
    </row>
    <row r="147" spans="1:30" ht="51">
      <c r="A147" s="161" t="s">
        <v>95</v>
      </c>
      <c r="B147" s="159" t="s">
        <v>312</v>
      </c>
      <c r="C147" s="165"/>
      <c r="D147" s="166"/>
      <c r="E147" s="458"/>
      <c r="F147" s="385"/>
    </row>
    <row r="148" spans="1:30">
      <c r="A148" s="161" t="s">
        <v>71</v>
      </c>
      <c r="B148" s="159" t="s">
        <v>313</v>
      </c>
      <c r="C148" s="165" t="s">
        <v>48</v>
      </c>
      <c r="D148" s="166">
        <v>15.5</v>
      </c>
      <c r="E148" s="458"/>
      <c r="F148" s="385">
        <f t="shared" ref="F148:F158" si="1">E148*D148</f>
        <v>0</v>
      </c>
    </row>
    <row r="149" spans="1:30">
      <c r="A149" s="161" t="s">
        <v>72</v>
      </c>
      <c r="B149" s="159" t="s">
        <v>314</v>
      </c>
      <c r="C149" s="165" t="s">
        <v>48</v>
      </c>
      <c r="D149" s="166">
        <v>15.5</v>
      </c>
      <c r="E149" s="458"/>
      <c r="F149" s="385">
        <f t="shared" si="1"/>
        <v>0</v>
      </c>
    </row>
    <row r="150" spans="1:30">
      <c r="A150" s="161"/>
      <c r="B150" s="159"/>
      <c r="C150" s="165"/>
      <c r="D150" s="166"/>
      <c r="E150" s="458"/>
      <c r="F150" s="385"/>
    </row>
    <row r="151" spans="1:30" ht="38.25">
      <c r="A151" s="161" t="s">
        <v>437</v>
      </c>
      <c r="B151" s="741" t="s">
        <v>2724</v>
      </c>
      <c r="C151" s="165"/>
      <c r="D151" s="166"/>
      <c r="E151" s="458"/>
      <c r="F151" s="385"/>
    </row>
    <row r="152" spans="1:30" ht="63.75">
      <c r="A152" s="161" t="s">
        <v>71</v>
      </c>
      <c r="B152" s="159" t="s">
        <v>2847</v>
      </c>
      <c r="C152" s="165"/>
      <c r="D152" s="166"/>
      <c r="E152" s="458"/>
      <c r="F152" s="385"/>
    </row>
    <row r="153" spans="1:30" ht="25.5">
      <c r="A153" s="161"/>
      <c r="B153" s="159" t="s">
        <v>84</v>
      </c>
      <c r="C153" s="165"/>
      <c r="D153" s="166"/>
      <c r="E153" s="458"/>
      <c r="F153" s="385"/>
    </row>
    <row r="154" spans="1:30">
      <c r="A154" s="161"/>
      <c r="B154" s="159" t="s">
        <v>85</v>
      </c>
      <c r="C154" s="165" t="s">
        <v>214</v>
      </c>
      <c r="D154" s="166">
        <v>9.6</v>
      </c>
      <c r="E154" s="458"/>
      <c r="F154" s="385">
        <f t="shared" si="1"/>
        <v>0</v>
      </c>
    </row>
    <row r="155" spans="1:30" ht="93" customHeight="1">
      <c r="A155" s="161" t="s">
        <v>72</v>
      </c>
      <c r="B155" s="159" t="s">
        <v>215</v>
      </c>
      <c r="C155" s="165"/>
      <c r="D155" s="166"/>
      <c r="E155" s="458"/>
      <c r="F155" s="385"/>
    </row>
    <row r="156" spans="1:30">
      <c r="A156" s="161"/>
      <c r="B156" s="159" t="s">
        <v>85</v>
      </c>
      <c r="C156" s="165" t="s">
        <v>214</v>
      </c>
      <c r="D156" s="166">
        <v>9.6</v>
      </c>
      <c r="E156" s="458"/>
      <c r="F156" s="385">
        <f t="shared" si="1"/>
        <v>0</v>
      </c>
    </row>
    <row r="157" spans="1:30" ht="38.25">
      <c r="A157" s="161" t="s">
        <v>73</v>
      </c>
      <c r="B157" s="159" t="s">
        <v>216</v>
      </c>
      <c r="C157" s="165"/>
      <c r="D157" s="166"/>
      <c r="E157" s="458"/>
      <c r="F157" s="385"/>
    </row>
    <row r="158" spans="1:30">
      <c r="A158" s="161"/>
      <c r="B158" s="159" t="s">
        <v>2445</v>
      </c>
      <c r="C158" s="165" t="s">
        <v>48</v>
      </c>
      <c r="D158" s="166">
        <v>43.1</v>
      </c>
      <c r="E158" s="458"/>
      <c r="F158" s="385">
        <f t="shared" si="1"/>
        <v>0</v>
      </c>
    </row>
    <row r="159" spans="1:30">
      <c r="A159" s="161"/>
      <c r="B159" s="159"/>
      <c r="C159" s="165"/>
      <c r="D159" s="166"/>
      <c r="E159" s="458"/>
      <c r="F159" s="385"/>
    </row>
    <row r="160" spans="1:30" ht="94.5" customHeight="1">
      <c r="A160" s="161" t="s">
        <v>316</v>
      </c>
      <c r="B160" s="159" t="s">
        <v>2848</v>
      </c>
      <c r="C160" s="165"/>
      <c r="D160" s="166"/>
      <c r="E160" s="458"/>
      <c r="F160" s="385"/>
    </row>
    <row r="161" spans="1:30" ht="25.5">
      <c r="A161" s="161"/>
      <c r="B161" s="159" t="s">
        <v>315</v>
      </c>
      <c r="C161" s="165" t="s">
        <v>214</v>
      </c>
      <c r="D161" s="166">
        <v>15</v>
      </c>
      <c r="E161" s="458"/>
      <c r="F161" s="385">
        <f>E161*D161</f>
        <v>0</v>
      </c>
    </row>
    <row r="162" spans="1:30">
      <c r="A162" s="161"/>
      <c r="B162" s="159"/>
      <c r="C162" s="165"/>
      <c r="D162" s="166"/>
      <c r="E162" s="458"/>
      <c r="F162" s="385"/>
    </row>
    <row r="163" spans="1:30" ht="80.25" customHeight="1">
      <c r="A163" s="161" t="s">
        <v>317</v>
      </c>
      <c r="B163" s="159" t="s">
        <v>2849</v>
      </c>
      <c r="C163" s="165"/>
      <c r="D163" s="166"/>
      <c r="E163" s="458"/>
      <c r="F163" s="385"/>
    </row>
    <row r="164" spans="1:30" ht="25.5">
      <c r="A164" s="161"/>
      <c r="B164" s="159" t="s">
        <v>315</v>
      </c>
      <c r="C164" s="165" t="s">
        <v>214</v>
      </c>
      <c r="D164" s="166">
        <v>6.5</v>
      </c>
      <c r="E164" s="458"/>
      <c r="F164" s="385">
        <f>E164*D164</f>
        <v>0</v>
      </c>
    </row>
    <row r="165" spans="1:30">
      <c r="A165" s="161"/>
      <c r="B165" s="159"/>
      <c r="C165" s="165"/>
      <c r="D165" s="166"/>
      <c r="E165" s="458"/>
      <c r="F165" s="385"/>
    </row>
    <row r="166" spans="1:30" ht="38.25">
      <c r="A166" s="161" t="s">
        <v>318</v>
      </c>
      <c r="B166" s="159" t="s">
        <v>2207</v>
      </c>
      <c r="C166" s="165" t="s">
        <v>48</v>
      </c>
      <c r="D166" s="166">
        <v>226.9</v>
      </c>
      <c r="E166" s="458"/>
      <c r="F166" s="385">
        <f>E166*D166</f>
        <v>0</v>
      </c>
    </row>
    <row r="167" spans="1:30">
      <c r="A167" s="161"/>
      <c r="B167" s="159"/>
      <c r="C167" s="165"/>
      <c r="D167" s="166"/>
      <c r="E167" s="458"/>
      <c r="F167" s="385"/>
    </row>
    <row r="168" spans="1:30" ht="76.5">
      <c r="A168" s="161" t="s">
        <v>319</v>
      </c>
      <c r="B168" s="159" t="s">
        <v>2208</v>
      </c>
      <c r="C168" s="165" t="s">
        <v>214</v>
      </c>
      <c r="D168" s="166">
        <v>5</v>
      </c>
      <c r="E168" s="458"/>
      <c r="F168" s="385">
        <f>E168*D168</f>
        <v>0</v>
      </c>
    </row>
    <row r="169" spans="1:30" s="424" customFormat="1">
      <c r="A169" s="161"/>
      <c r="B169" s="159"/>
      <c r="C169" s="165"/>
      <c r="D169" s="166"/>
      <c r="E169" s="458"/>
      <c r="F169" s="385"/>
      <c r="G169" s="409"/>
      <c r="H169" s="409"/>
      <c r="I169" s="409"/>
      <c r="J169" s="409"/>
      <c r="K169" s="409"/>
      <c r="L169" s="409"/>
      <c r="M169" s="409"/>
      <c r="N169" s="409"/>
      <c r="O169" s="409"/>
      <c r="P169" s="409"/>
      <c r="Q169" s="409"/>
      <c r="R169" s="409"/>
      <c r="S169" s="409"/>
      <c r="T169" s="409"/>
      <c r="U169" s="409"/>
      <c r="V169" s="409"/>
      <c r="W169" s="409"/>
      <c r="X169" s="409"/>
      <c r="Y169" s="409"/>
      <c r="Z169" s="409"/>
      <c r="AA169" s="409"/>
      <c r="AB169" s="409"/>
      <c r="AC169" s="409"/>
      <c r="AD169" s="409"/>
    </row>
    <row r="170" spans="1:30" s="433" customFormat="1" ht="76.5">
      <c r="A170" s="161" t="s">
        <v>443</v>
      </c>
      <c r="B170" s="159" t="s">
        <v>2846</v>
      </c>
      <c r="C170" s="165" t="s">
        <v>214</v>
      </c>
      <c r="D170" s="166">
        <v>47.5</v>
      </c>
      <c r="E170" s="458"/>
      <c r="F170" s="385">
        <f>E170*D170</f>
        <v>0</v>
      </c>
      <c r="G170" s="431"/>
      <c r="H170" s="400"/>
      <c r="I170" s="400"/>
      <c r="J170" s="400"/>
      <c r="K170" s="400"/>
      <c r="L170" s="400"/>
      <c r="M170" s="400"/>
      <c r="N170" s="400"/>
      <c r="O170" s="400"/>
      <c r="P170" s="400"/>
      <c r="Q170" s="400"/>
      <c r="R170" s="400"/>
      <c r="S170" s="400"/>
      <c r="T170" s="400"/>
      <c r="U170" s="400"/>
      <c r="V170" s="400"/>
      <c r="W170" s="400"/>
      <c r="X170" s="400"/>
      <c r="Y170" s="400"/>
      <c r="Z170" s="400"/>
      <c r="AA170" s="400"/>
      <c r="AB170" s="400"/>
      <c r="AC170" s="400"/>
      <c r="AD170" s="400"/>
    </row>
    <row r="171" spans="1:30" s="433" customFormat="1" ht="15.75" thickBot="1">
      <c r="A171" s="161"/>
      <c r="B171" s="159"/>
      <c r="C171" s="165"/>
      <c r="D171" s="166"/>
      <c r="E171" s="458"/>
      <c r="F171" s="385"/>
      <c r="G171" s="400"/>
      <c r="H171" s="400"/>
      <c r="I171" s="400"/>
      <c r="J171" s="400"/>
      <c r="K171" s="400"/>
      <c r="L171" s="400"/>
      <c r="M171" s="400"/>
      <c r="N171" s="400"/>
      <c r="O171" s="400"/>
      <c r="P171" s="400"/>
      <c r="Q171" s="400"/>
      <c r="R171" s="400"/>
      <c r="S171" s="400"/>
      <c r="T171" s="400"/>
      <c r="U171" s="400"/>
      <c r="V171" s="400"/>
      <c r="W171" s="400"/>
      <c r="X171" s="400"/>
      <c r="Y171" s="400"/>
      <c r="Z171" s="400"/>
      <c r="AA171" s="400"/>
      <c r="AB171" s="400"/>
      <c r="AC171" s="400"/>
      <c r="AD171" s="400"/>
    </row>
    <row r="172" spans="1:30" ht="15.75" thickBot="1">
      <c r="A172" s="161"/>
      <c r="B172" s="735" t="s">
        <v>49</v>
      </c>
      <c r="C172" s="736"/>
      <c r="D172" s="737"/>
      <c r="E172" s="738"/>
      <c r="F172" s="739">
        <f>SUM(F147:F171)</f>
        <v>0</v>
      </c>
    </row>
    <row r="173" spans="1:30">
      <c r="A173" s="161"/>
      <c r="B173" s="159"/>
      <c r="C173" s="165"/>
      <c r="D173" s="166"/>
      <c r="E173" s="458"/>
      <c r="F173" s="385"/>
    </row>
    <row r="174" spans="1:30">
      <c r="A174" s="695" t="s">
        <v>20</v>
      </c>
      <c r="B174" s="725" t="s">
        <v>54</v>
      </c>
      <c r="C174" s="697"/>
      <c r="D174" s="698"/>
      <c r="E174" s="724"/>
      <c r="F174" s="451"/>
    </row>
    <row r="175" spans="1:30">
      <c r="A175" s="161"/>
      <c r="B175" s="159"/>
      <c r="C175" s="165"/>
      <c r="D175" s="166"/>
      <c r="E175" s="458"/>
      <c r="F175" s="385"/>
    </row>
    <row r="176" spans="1:30" ht="277.5" customHeight="1">
      <c r="A176" s="161"/>
      <c r="B176" s="886" t="s">
        <v>2802</v>
      </c>
      <c r="C176" s="732"/>
      <c r="D176" s="732"/>
      <c r="E176" s="459"/>
      <c r="F176" s="385"/>
    </row>
    <row r="177" spans="1:30" ht="210.75" customHeight="1">
      <c r="A177" s="161"/>
      <c r="B177" s="886" t="s">
        <v>2871</v>
      </c>
      <c r="C177" s="732"/>
      <c r="D177" s="732"/>
      <c r="E177" s="459"/>
      <c r="F177" s="385"/>
    </row>
    <row r="178" spans="1:30" ht="153">
      <c r="A178" s="161"/>
      <c r="B178" s="886" t="s">
        <v>2253</v>
      </c>
      <c r="C178" s="732"/>
      <c r="D178" s="732"/>
      <c r="E178" s="459"/>
      <c r="F178" s="385"/>
    </row>
    <row r="179" spans="1:30" ht="110.25" customHeight="1">
      <c r="A179" s="161"/>
      <c r="B179" s="886" t="s">
        <v>2453</v>
      </c>
      <c r="C179" s="732"/>
      <c r="D179" s="732"/>
      <c r="E179" s="459"/>
      <c r="F179" s="385"/>
    </row>
    <row r="180" spans="1:30" ht="102">
      <c r="A180" s="161"/>
      <c r="B180" s="141" t="s">
        <v>2254</v>
      </c>
      <c r="C180" s="732"/>
      <c r="D180" s="732"/>
      <c r="E180" s="459"/>
      <c r="F180" s="385"/>
    </row>
    <row r="181" spans="1:30" ht="146.25" customHeight="1">
      <c r="A181" s="161"/>
      <c r="B181" s="141" t="s">
        <v>86</v>
      </c>
      <c r="C181" s="732"/>
      <c r="D181" s="732"/>
      <c r="E181" s="459"/>
      <c r="F181" s="385"/>
    </row>
    <row r="182" spans="1:30" ht="228" customHeight="1">
      <c r="A182" s="161"/>
      <c r="B182" s="141" t="s">
        <v>87</v>
      </c>
      <c r="C182" s="732"/>
      <c r="D182" s="732"/>
      <c r="E182" s="459"/>
      <c r="F182" s="385"/>
    </row>
    <row r="183" spans="1:30" ht="250.5" customHeight="1">
      <c r="A183" s="161"/>
      <c r="B183" s="141" t="s">
        <v>2446</v>
      </c>
      <c r="C183" s="732"/>
      <c r="D183" s="732"/>
      <c r="E183" s="459"/>
      <c r="F183" s="385"/>
    </row>
    <row r="184" spans="1:30" ht="216.75" customHeight="1">
      <c r="A184" s="161"/>
      <c r="B184" s="141" t="s">
        <v>2515</v>
      </c>
      <c r="C184" s="732"/>
      <c r="D184" s="732"/>
      <c r="E184" s="459"/>
      <c r="F184" s="385"/>
    </row>
    <row r="185" spans="1:30" ht="51">
      <c r="A185" s="161"/>
      <c r="B185" s="141" t="s">
        <v>264</v>
      </c>
      <c r="C185" s="732"/>
      <c r="D185" s="732"/>
      <c r="E185" s="459"/>
      <c r="F185" s="385"/>
    </row>
    <row r="186" spans="1:30">
      <c r="A186" s="161"/>
      <c r="B186" s="159"/>
      <c r="C186" s="165"/>
      <c r="D186" s="166"/>
      <c r="E186" s="458"/>
      <c r="F186" s="385"/>
    </row>
    <row r="187" spans="1:30" s="169" customFormat="1">
      <c r="A187" s="740" t="s">
        <v>39</v>
      </c>
      <c r="B187" s="733" t="s">
        <v>40</v>
      </c>
      <c r="C187" s="733" t="s">
        <v>41</v>
      </c>
      <c r="D187" s="734" t="s">
        <v>42</v>
      </c>
      <c r="E187" s="379" t="s">
        <v>43</v>
      </c>
      <c r="F187" s="460" t="s">
        <v>44</v>
      </c>
      <c r="G187" s="409"/>
      <c r="H187" s="409"/>
      <c r="I187" s="409"/>
      <c r="J187" s="409"/>
      <c r="K187" s="409"/>
      <c r="L187" s="409"/>
      <c r="M187" s="409"/>
      <c r="N187" s="409"/>
      <c r="O187" s="409"/>
      <c r="P187" s="409"/>
      <c r="Q187" s="409"/>
      <c r="R187" s="409"/>
      <c r="S187" s="409"/>
      <c r="T187" s="409"/>
      <c r="U187" s="409"/>
      <c r="V187" s="409"/>
      <c r="W187" s="409"/>
      <c r="X187" s="409"/>
      <c r="Y187" s="409"/>
      <c r="Z187" s="409"/>
      <c r="AA187" s="409"/>
      <c r="AB187" s="409"/>
      <c r="AC187" s="409"/>
      <c r="AD187" s="409"/>
    </row>
    <row r="188" spans="1:30">
      <c r="A188" s="161"/>
      <c r="B188" s="159"/>
      <c r="C188" s="165"/>
      <c r="D188" s="166"/>
      <c r="E188" s="458"/>
      <c r="F188" s="385"/>
    </row>
    <row r="189" spans="1:30" ht="153.75" customHeight="1">
      <c r="A189" s="161" t="s">
        <v>325</v>
      </c>
      <c r="B189" s="741" t="s">
        <v>2803</v>
      </c>
      <c r="C189" s="165" t="s">
        <v>48</v>
      </c>
      <c r="D189" s="166">
        <v>565</v>
      </c>
      <c r="E189" s="458"/>
      <c r="F189" s="385">
        <f>E189*D189</f>
        <v>0</v>
      </c>
      <c r="G189" s="759"/>
      <c r="H189" s="823"/>
    </row>
    <row r="190" spans="1:30">
      <c r="A190" s="161"/>
      <c r="B190" s="159"/>
      <c r="C190" s="165"/>
      <c r="D190" s="166"/>
      <c r="E190" s="458"/>
      <c r="F190" s="385"/>
    </row>
    <row r="191" spans="1:30" ht="162.75" customHeight="1">
      <c r="A191" s="161" t="s">
        <v>96</v>
      </c>
      <c r="B191" s="741" t="s">
        <v>2804</v>
      </c>
      <c r="C191" s="165" t="s">
        <v>48</v>
      </c>
      <c r="D191" s="166">
        <v>241.6</v>
      </c>
      <c r="E191" s="458"/>
      <c r="F191" s="385">
        <f>E191*D191</f>
        <v>0</v>
      </c>
    </row>
    <row r="192" spans="1:30">
      <c r="A192" s="161"/>
      <c r="B192" s="159"/>
      <c r="C192" s="165"/>
      <c r="D192" s="166"/>
      <c r="E192" s="458"/>
      <c r="F192" s="385"/>
    </row>
    <row r="193" spans="1:6" ht="92.25" customHeight="1">
      <c r="A193" s="161" t="s">
        <v>326</v>
      </c>
      <c r="B193" s="159" t="s">
        <v>2255</v>
      </c>
      <c r="C193" s="165"/>
      <c r="D193" s="166"/>
      <c r="E193" s="458"/>
      <c r="F193" s="385"/>
    </row>
    <row r="194" spans="1:6">
      <c r="A194" s="161" t="s">
        <v>71</v>
      </c>
      <c r="B194" s="159" t="s">
        <v>320</v>
      </c>
      <c r="C194" s="165" t="s">
        <v>214</v>
      </c>
      <c r="D194" s="166">
        <v>34.5</v>
      </c>
      <c r="E194" s="458"/>
      <c r="F194" s="385">
        <f>E194*D194</f>
        <v>0</v>
      </c>
    </row>
    <row r="195" spans="1:6">
      <c r="A195" s="161" t="s">
        <v>72</v>
      </c>
      <c r="B195" s="159" t="s">
        <v>321</v>
      </c>
      <c r="C195" s="165" t="s">
        <v>214</v>
      </c>
      <c r="D195" s="166">
        <v>22</v>
      </c>
      <c r="E195" s="458"/>
      <c r="F195" s="385">
        <f>E195*D195</f>
        <v>0</v>
      </c>
    </row>
    <row r="196" spans="1:6">
      <c r="A196" s="161" t="s">
        <v>73</v>
      </c>
      <c r="B196" s="159" t="s">
        <v>322</v>
      </c>
      <c r="C196" s="165" t="s">
        <v>214</v>
      </c>
      <c r="D196" s="166">
        <v>15</v>
      </c>
      <c r="E196" s="458"/>
      <c r="F196" s="385">
        <f>E196*D196</f>
        <v>0</v>
      </c>
    </row>
    <row r="197" spans="1:6">
      <c r="A197" s="161"/>
      <c r="B197" s="159"/>
      <c r="C197" s="165"/>
      <c r="D197" s="166"/>
      <c r="E197" s="458"/>
      <c r="F197" s="385"/>
    </row>
    <row r="198" spans="1:6" ht="317.25" customHeight="1">
      <c r="A198" s="161" t="s">
        <v>327</v>
      </c>
      <c r="B198" s="741" t="s">
        <v>2725</v>
      </c>
      <c r="C198" s="165"/>
      <c r="D198" s="166"/>
      <c r="E198" s="458"/>
      <c r="F198" s="385"/>
    </row>
    <row r="199" spans="1:6">
      <c r="A199" s="161" t="s">
        <v>71</v>
      </c>
      <c r="B199" s="159" t="s">
        <v>323</v>
      </c>
      <c r="C199" s="165" t="s">
        <v>48</v>
      </c>
      <c r="D199" s="166">
        <v>166</v>
      </c>
      <c r="E199" s="458"/>
      <c r="F199" s="385">
        <f>E199*D199</f>
        <v>0</v>
      </c>
    </row>
    <row r="200" spans="1:6">
      <c r="A200" s="161" t="s">
        <v>72</v>
      </c>
      <c r="B200" s="159" t="s">
        <v>324</v>
      </c>
      <c r="C200" s="165" t="s">
        <v>48</v>
      </c>
      <c r="D200" s="166">
        <v>270</v>
      </c>
      <c r="E200" s="458"/>
      <c r="F200" s="385">
        <f>E200*D200</f>
        <v>0</v>
      </c>
    </row>
    <row r="201" spans="1:6">
      <c r="A201" s="161"/>
      <c r="B201" s="159"/>
      <c r="C201" s="165"/>
      <c r="D201" s="166"/>
      <c r="E201" s="458"/>
      <c r="F201" s="385"/>
    </row>
    <row r="202" spans="1:6" ht="38.25">
      <c r="A202" s="161" t="s">
        <v>217</v>
      </c>
      <c r="B202" s="741" t="s">
        <v>2457</v>
      </c>
      <c r="C202" s="165"/>
      <c r="D202" s="166"/>
      <c r="E202" s="458"/>
      <c r="F202" s="385"/>
    </row>
    <row r="203" spans="1:6" ht="38.25">
      <c r="A203" s="161"/>
      <c r="B203" s="741" t="s">
        <v>2903</v>
      </c>
      <c r="C203" s="165"/>
      <c r="D203" s="166"/>
      <c r="E203" s="458"/>
      <c r="F203" s="385"/>
    </row>
    <row r="204" spans="1:6" ht="63.75">
      <c r="A204" s="161"/>
      <c r="B204" s="741" t="s">
        <v>2256</v>
      </c>
      <c r="C204" s="165" t="s">
        <v>48</v>
      </c>
      <c r="D204" s="166">
        <v>42.6</v>
      </c>
      <c r="E204" s="458"/>
      <c r="F204" s="385">
        <f t="shared" ref="F204:F215" si="2">E204*D204</f>
        <v>0</v>
      </c>
    </row>
    <row r="205" spans="1:6">
      <c r="A205" s="161"/>
      <c r="B205" s="159"/>
      <c r="C205" s="165"/>
      <c r="D205" s="166"/>
      <c r="E205" s="458"/>
      <c r="F205" s="385"/>
    </row>
    <row r="206" spans="1:6" ht="51">
      <c r="A206" s="161" t="s">
        <v>218</v>
      </c>
      <c r="B206" s="159" t="s">
        <v>286</v>
      </c>
      <c r="C206" s="165"/>
      <c r="D206" s="166"/>
      <c r="E206" s="458"/>
      <c r="F206" s="385"/>
    </row>
    <row r="207" spans="1:6" ht="144" customHeight="1">
      <c r="A207" s="161"/>
      <c r="B207" s="159" t="s">
        <v>2904</v>
      </c>
      <c r="C207" s="165"/>
      <c r="D207" s="166"/>
      <c r="E207" s="458"/>
      <c r="F207" s="385"/>
    </row>
    <row r="208" spans="1:6" ht="120.75" customHeight="1">
      <c r="A208" s="161"/>
      <c r="B208" s="159" t="s">
        <v>2447</v>
      </c>
      <c r="C208" s="165"/>
      <c r="D208" s="166"/>
      <c r="E208" s="458"/>
      <c r="F208" s="385"/>
    </row>
    <row r="209" spans="1:6" ht="25.5">
      <c r="A209" s="161"/>
      <c r="B209" s="159" t="s">
        <v>88</v>
      </c>
      <c r="C209" s="165"/>
      <c r="D209" s="166"/>
      <c r="E209" s="458"/>
      <c r="F209" s="385"/>
    </row>
    <row r="210" spans="1:6">
      <c r="A210" s="161"/>
      <c r="B210" s="159" t="s">
        <v>89</v>
      </c>
      <c r="C210" s="165"/>
      <c r="D210" s="166"/>
      <c r="E210" s="458"/>
      <c r="F210" s="385"/>
    </row>
    <row r="211" spans="1:6" ht="25.5">
      <c r="A211" s="161"/>
      <c r="B211" s="159" t="s">
        <v>2257</v>
      </c>
      <c r="C211" s="165"/>
      <c r="D211" s="166"/>
      <c r="E211" s="458"/>
      <c r="F211" s="385"/>
    </row>
    <row r="212" spans="1:6">
      <c r="A212" s="161" t="s">
        <v>71</v>
      </c>
      <c r="B212" s="159" t="s">
        <v>209</v>
      </c>
      <c r="C212" s="165" t="s">
        <v>45</v>
      </c>
      <c r="D212" s="166">
        <v>23</v>
      </c>
      <c r="E212" s="458"/>
      <c r="F212" s="385">
        <f t="shared" si="2"/>
        <v>0</v>
      </c>
    </row>
    <row r="213" spans="1:6">
      <c r="A213" s="161" t="s">
        <v>72</v>
      </c>
      <c r="B213" s="159" t="s">
        <v>208</v>
      </c>
      <c r="C213" s="165" t="s">
        <v>45</v>
      </c>
      <c r="D213" s="166">
        <v>19</v>
      </c>
      <c r="E213" s="458"/>
      <c r="F213" s="385">
        <f t="shared" si="2"/>
        <v>0</v>
      </c>
    </row>
    <row r="214" spans="1:6">
      <c r="A214" s="161" t="s">
        <v>73</v>
      </c>
      <c r="B214" s="159" t="s">
        <v>210</v>
      </c>
      <c r="C214" s="165" t="s">
        <v>45</v>
      </c>
      <c r="D214" s="166">
        <v>3</v>
      </c>
      <c r="E214" s="458"/>
      <c r="F214" s="385">
        <f t="shared" si="2"/>
        <v>0</v>
      </c>
    </row>
    <row r="215" spans="1:6">
      <c r="A215" s="161" t="s">
        <v>74</v>
      </c>
      <c r="B215" s="159" t="s">
        <v>359</v>
      </c>
      <c r="C215" s="165" t="s">
        <v>45</v>
      </c>
      <c r="D215" s="166">
        <v>2</v>
      </c>
      <c r="E215" s="458"/>
      <c r="F215" s="385">
        <f t="shared" si="2"/>
        <v>0</v>
      </c>
    </row>
    <row r="216" spans="1:6">
      <c r="A216" s="161"/>
      <c r="B216" s="159"/>
      <c r="C216" s="165"/>
      <c r="D216" s="166"/>
      <c r="E216" s="458"/>
      <c r="F216" s="385"/>
    </row>
    <row r="217" spans="1:6" ht="118.5" customHeight="1">
      <c r="A217" s="161" t="s">
        <v>457</v>
      </c>
      <c r="B217" s="159" t="s">
        <v>2209</v>
      </c>
      <c r="C217" s="165" t="s">
        <v>48</v>
      </c>
      <c r="D217" s="166">
        <v>110</v>
      </c>
      <c r="E217" s="458"/>
      <c r="F217" s="385">
        <f>E217*D217</f>
        <v>0</v>
      </c>
    </row>
    <row r="218" spans="1:6" ht="15.75" thickBot="1">
      <c r="A218" s="162"/>
      <c r="B218" s="159"/>
      <c r="C218" s="165"/>
      <c r="D218" s="166"/>
      <c r="E218" s="458"/>
      <c r="F218" s="385"/>
    </row>
    <row r="219" spans="1:6" ht="15.75" thickBot="1">
      <c r="A219" s="161"/>
      <c r="B219" s="735" t="s">
        <v>49</v>
      </c>
      <c r="C219" s="736"/>
      <c r="D219" s="737"/>
      <c r="E219" s="738"/>
      <c r="F219" s="738">
        <f>SUM(F188:F218)</f>
        <v>0</v>
      </c>
    </row>
    <row r="220" spans="1:6">
      <c r="A220" s="161"/>
      <c r="B220" s="159"/>
      <c r="C220" s="165"/>
      <c r="D220" s="166"/>
      <c r="E220" s="458"/>
      <c r="F220" s="385"/>
    </row>
    <row r="221" spans="1:6">
      <c r="E221" s="726"/>
      <c r="F221" s="385"/>
    </row>
    <row r="222" spans="1:6">
      <c r="A222" s="695" t="s">
        <v>21</v>
      </c>
      <c r="B222" s="725" t="s">
        <v>55</v>
      </c>
      <c r="C222" s="697"/>
      <c r="D222" s="698"/>
      <c r="E222" s="724"/>
      <c r="F222" s="385"/>
    </row>
    <row r="223" spans="1:6">
      <c r="A223" s="695"/>
      <c r="B223" s="725"/>
      <c r="C223" s="697"/>
      <c r="D223" s="698"/>
      <c r="E223" s="724"/>
      <c r="F223" s="385"/>
    </row>
    <row r="224" spans="1:6" ht="93.75" customHeight="1">
      <c r="A224" s="161"/>
      <c r="B224" s="886" t="s">
        <v>2455</v>
      </c>
      <c r="C224" s="732"/>
      <c r="D224" s="732"/>
      <c r="E224" s="459"/>
      <c r="F224" s="385"/>
    </row>
    <row r="225" spans="1:30" ht="91.5" customHeight="1">
      <c r="A225" s="161"/>
      <c r="B225" s="141" t="s">
        <v>2436</v>
      </c>
      <c r="C225" s="732"/>
      <c r="D225" s="732"/>
      <c r="E225" s="459"/>
      <c r="F225" s="385"/>
    </row>
    <row r="226" spans="1:30" ht="76.5">
      <c r="A226" s="161"/>
      <c r="B226" s="141" t="s">
        <v>90</v>
      </c>
      <c r="C226" s="732"/>
      <c r="D226" s="732"/>
      <c r="E226" s="459"/>
      <c r="F226" s="385"/>
    </row>
    <row r="227" spans="1:30" ht="80.25" customHeight="1">
      <c r="A227" s="161"/>
      <c r="B227" s="886" t="s">
        <v>2805</v>
      </c>
      <c r="C227" s="732"/>
      <c r="D227" s="732"/>
      <c r="E227" s="459"/>
      <c r="F227" s="385"/>
    </row>
    <row r="228" spans="1:30" ht="22.5" customHeight="1">
      <c r="A228" s="161"/>
      <c r="B228" s="141" t="s">
        <v>91</v>
      </c>
      <c r="C228" s="732"/>
      <c r="D228" s="732"/>
      <c r="E228" s="459"/>
      <c r="F228" s="385"/>
    </row>
    <row r="229" spans="1:30" ht="363" customHeight="1">
      <c r="A229" s="161"/>
      <c r="B229" s="888" t="s">
        <v>2872</v>
      </c>
      <c r="C229" s="732"/>
      <c r="D229" s="732"/>
      <c r="E229" s="459"/>
      <c r="F229" s="385"/>
    </row>
    <row r="230" spans="1:30">
      <c r="A230" s="161"/>
      <c r="B230" s="159"/>
      <c r="C230" s="165"/>
      <c r="D230" s="166"/>
      <c r="E230" s="458"/>
      <c r="F230" s="385"/>
    </row>
    <row r="231" spans="1:30" s="169" customFormat="1">
      <c r="A231" s="740" t="s">
        <v>39</v>
      </c>
      <c r="B231" s="733" t="s">
        <v>40</v>
      </c>
      <c r="C231" s="733" t="s">
        <v>41</v>
      </c>
      <c r="D231" s="734" t="s">
        <v>42</v>
      </c>
      <c r="E231" s="379" t="s">
        <v>43</v>
      </c>
      <c r="F231" s="460" t="s">
        <v>44</v>
      </c>
      <c r="G231" s="409"/>
      <c r="H231" s="409"/>
      <c r="I231" s="409"/>
      <c r="J231" s="409"/>
      <c r="K231" s="409"/>
      <c r="L231" s="409"/>
      <c r="M231" s="409"/>
      <c r="N231" s="409"/>
      <c r="O231" s="409"/>
      <c r="P231" s="409"/>
      <c r="Q231" s="409"/>
      <c r="R231" s="409"/>
      <c r="S231" s="409"/>
      <c r="T231" s="409"/>
      <c r="U231" s="409"/>
      <c r="V231" s="409"/>
      <c r="W231" s="409"/>
      <c r="X231" s="409"/>
      <c r="Y231" s="409"/>
      <c r="Z231" s="409"/>
      <c r="AA231" s="409"/>
      <c r="AB231" s="409"/>
      <c r="AC231" s="409"/>
      <c r="AD231" s="409"/>
    </row>
    <row r="232" spans="1:30" ht="122.25" customHeight="1">
      <c r="A232" s="161" t="s">
        <v>97</v>
      </c>
      <c r="B232" s="129" t="s">
        <v>2459</v>
      </c>
      <c r="C232" s="165"/>
      <c r="D232" s="166"/>
      <c r="E232" s="458"/>
      <c r="F232" s="385"/>
    </row>
    <row r="233" spans="1:30">
      <c r="A233" s="161"/>
      <c r="B233" s="129" t="s">
        <v>350</v>
      </c>
      <c r="C233" s="165" t="s">
        <v>48</v>
      </c>
      <c r="D233" s="166">
        <v>245</v>
      </c>
      <c r="E233" s="458"/>
      <c r="F233" s="385">
        <f>E233*D233</f>
        <v>0</v>
      </c>
      <c r="G233" s="759"/>
      <c r="H233" s="823"/>
    </row>
    <row r="234" spans="1:30">
      <c r="A234" s="161"/>
      <c r="B234" s="129"/>
      <c r="C234" s="165"/>
      <c r="D234" s="166"/>
      <c r="E234" s="458"/>
      <c r="F234" s="385"/>
    </row>
    <row r="235" spans="1:30" ht="112.5" customHeight="1">
      <c r="A235" s="161" t="s">
        <v>356</v>
      </c>
      <c r="B235" s="898" t="s">
        <v>2458</v>
      </c>
      <c r="C235" s="165"/>
      <c r="D235" s="166"/>
      <c r="E235" s="458"/>
      <c r="F235" s="385"/>
    </row>
    <row r="236" spans="1:30">
      <c r="A236" s="161"/>
      <c r="B236" s="129" t="s">
        <v>351</v>
      </c>
      <c r="C236" s="165" t="s">
        <v>48</v>
      </c>
      <c r="D236" s="166">
        <v>245</v>
      </c>
      <c r="E236" s="458"/>
      <c r="F236" s="385">
        <f>E236*D236</f>
        <v>0</v>
      </c>
    </row>
    <row r="237" spans="1:30">
      <c r="A237" s="161"/>
      <c r="B237" s="129"/>
      <c r="C237" s="165"/>
      <c r="D237" s="166"/>
      <c r="E237" s="458"/>
      <c r="F237" s="385"/>
    </row>
    <row r="238" spans="1:30" ht="120.75" customHeight="1">
      <c r="A238" s="161" t="s">
        <v>357</v>
      </c>
      <c r="B238" s="129" t="s">
        <v>2216</v>
      </c>
      <c r="C238" s="165"/>
      <c r="D238" s="166"/>
      <c r="E238" s="458"/>
      <c r="F238" s="385"/>
    </row>
    <row r="239" spans="1:30">
      <c r="A239" s="161"/>
      <c r="B239" s="129" t="s">
        <v>352</v>
      </c>
      <c r="C239" s="165" t="s">
        <v>48</v>
      </c>
      <c r="D239" s="166">
        <v>245</v>
      </c>
      <c r="E239" s="458"/>
      <c r="F239" s="385">
        <f>E239*D239</f>
        <v>0</v>
      </c>
    </row>
    <row r="241" spans="1:6" ht="51.75">
      <c r="A241" s="161" t="s">
        <v>1662</v>
      </c>
      <c r="B241" s="129" t="s">
        <v>354</v>
      </c>
      <c r="C241" s="165"/>
      <c r="D241" s="166"/>
      <c r="E241" s="458"/>
      <c r="F241" s="385"/>
    </row>
    <row r="242" spans="1:6">
      <c r="A242" s="161"/>
      <c r="B242" s="129" t="s">
        <v>355</v>
      </c>
      <c r="C242" s="165" t="s">
        <v>48</v>
      </c>
      <c r="D242" s="166">
        <v>245</v>
      </c>
      <c r="E242" s="458"/>
      <c r="F242" s="385">
        <f>E242*D242</f>
        <v>0</v>
      </c>
    </row>
    <row r="243" spans="1:6" ht="15.75" thickBot="1">
      <c r="A243" s="161"/>
      <c r="B243" s="159"/>
      <c r="C243" s="165"/>
      <c r="D243" s="166"/>
      <c r="E243" s="458"/>
      <c r="F243" s="385"/>
    </row>
    <row r="244" spans="1:6" ht="15.75" thickBot="1">
      <c r="A244" s="161"/>
      <c r="B244" s="735" t="s">
        <v>49</v>
      </c>
      <c r="C244" s="736"/>
      <c r="D244" s="737"/>
      <c r="E244" s="738"/>
      <c r="F244" s="739">
        <f>SUM(F222:F242)</f>
        <v>0</v>
      </c>
    </row>
    <row r="245" spans="1:6">
      <c r="E245" s="726"/>
    </row>
    <row r="246" spans="1:6" ht="25.5">
      <c r="A246" s="695" t="s">
        <v>52</v>
      </c>
      <c r="B246" s="725" t="s">
        <v>329</v>
      </c>
      <c r="C246" s="697"/>
      <c r="D246" s="698"/>
      <c r="E246" s="724"/>
      <c r="F246" s="385"/>
    </row>
    <row r="247" spans="1:6">
      <c r="A247" s="740" t="s">
        <v>39</v>
      </c>
      <c r="B247" s="733" t="s">
        <v>40</v>
      </c>
      <c r="C247" s="733" t="s">
        <v>41</v>
      </c>
      <c r="D247" s="734" t="s">
        <v>42</v>
      </c>
      <c r="E247" s="379" t="s">
        <v>43</v>
      </c>
      <c r="F247" s="460" t="s">
        <v>44</v>
      </c>
    </row>
    <row r="248" spans="1:6" ht="81.75" customHeight="1">
      <c r="A248" s="161" t="s">
        <v>102</v>
      </c>
      <c r="B248" s="886" t="s">
        <v>2806</v>
      </c>
      <c r="C248" s="746"/>
      <c r="D248" s="698"/>
      <c r="E248" s="724"/>
      <c r="F248" s="385"/>
    </row>
    <row r="249" spans="1:6">
      <c r="A249" s="161" t="s">
        <v>71</v>
      </c>
      <c r="B249" s="141" t="s">
        <v>358</v>
      </c>
      <c r="C249" s="697" t="s">
        <v>214</v>
      </c>
      <c r="D249" s="698">
        <v>2.75</v>
      </c>
      <c r="E249" s="458"/>
      <c r="F249" s="385">
        <f t="shared" ref="F249:F254" si="3">E249*D249</f>
        <v>0</v>
      </c>
    </row>
    <row r="250" spans="1:6">
      <c r="A250" s="161" t="s">
        <v>72</v>
      </c>
      <c r="B250" s="141" t="s">
        <v>330</v>
      </c>
      <c r="C250" s="697" t="s">
        <v>214</v>
      </c>
      <c r="D250" s="698">
        <v>8.14</v>
      </c>
      <c r="E250" s="458"/>
      <c r="F250" s="385">
        <f t="shared" si="3"/>
        <v>0</v>
      </c>
    </row>
    <row r="251" spans="1:6">
      <c r="A251" s="161" t="s">
        <v>73</v>
      </c>
      <c r="B251" s="141" t="s">
        <v>332</v>
      </c>
      <c r="C251" s="697" t="s">
        <v>214</v>
      </c>
      <c r="D251" s="698">
        <v>4.3499999999999996</v>
      </c>
      <c r="E251" s="458"/>
      <c r="F251" s="385">
        <f t="shared" si="3"/>
        <v>0</v>
      </c>
    </row>
    <row r="252" spans="1:6">
      <c r="A252" s="161" t="s">
        <v>74</v>
      </c>
      <c r="B252" s="141" t="s">
        <v>333</v>
      </c>
      <c r="C252" s="697" t="s">
        <v>214</v>
      </c>
      <c r="D252" s="698">
        <v>5.0599999999999996</v>
      </c>
      <c r="E252" s="458"/>
      <c r="F252" s="385">
        <f t="shared" si="3"/>
        <v>0</v>
      </c>
    </row>
    <row r="253" spans="1:6">
      <c r="A253" s="161" t="s">
        <v>75</v>
      </c>
      <c r="B253" s="141" t="s">
        <v>1638</v>
      </c>
      <c r="C253" s="697" t="s">
        <v>214</v>
      </c>
      <c r="D253" s="698">
        <v>2.7</v>
      </c>
      <c r="E253" s="458"/>
      <c r="F253" s="385">
        <f t="shared" si="3"/>
        <v>0</v>
      </c>
    </row>
    <row r="254" spans="1:6">
      <c r="A254" s="161" t="s">
        <v>76</v>
      </c>
      <c r="B254" s="745" t="s">
        <v>2454</v>
      </c>
      <c r="C254" s="697" t="s">
        <v>331</v>
      </c>
      <c r="D254" s="698">
        <v>968</v>
      </c>
      <c r="E254" s="458"/>
      <c r="F254" s="385">
        <f t="shared" si="3"/>
        <v>0</v>
      </c>
    </row>
    <row r="255" spans="1:6">
      <c r="A255" s="161"/>
      <c r="B255" s="141"/>
      <c r="C255" s="697"/>
      <c r="D255" s="698"/>
      <c r="E255" s="724"/>
      <c r="F255" s="385"/>
    </row>
    <row r="256" spans="1:6" ht="63.75">
      <c r="A256" s="161" t="s">
        <v>334</v>
      </c>
      <c r="B256" s="141" t="s">
        <v>2732</v>
      </c>
      <c r="C256" s="697"/>
      <c r="D256" s="698"/>
      <c r="E256" s="724"/>
      <c r="F256" s="385"/>
    </row>
    <row r="257" spans="1:6">
      <c r="A257" s="161"/>
      <c r="B257" s="747" t="s">
        <v>1639</v>
      </c>
      <c r="C257" s="697"/>
      <c r="D257" s="698"/>
      <c r="E257" s="724"/>
      <c r="F257" s="385"/>
    </row>
    <row r="258" spans="1:6">
      <c r="A258" s="161" t="s">
        <v>71</v>
      </c>
      <c r="B258" s="748" t="s">
        <v>338</v>
      </c>
      <c r="C258" s="697" t="s">
        <v>214</v>
      </c>
      <c r="D258" s="698">
        <v>46.31</v>
      </c>
      <c r="E258" s="458"/>
      <c r="F258" s="451">
        <f t="shared" ref="F258:F262" si="4">E258*D258</f>
        <v>0</v>
      </c>
    </row>
    <row r="259" spans="1:6">
      <c r="A259" s="161" t="s">
        <v>72</v>
      </c>
      <c r="B259" s="745" t="s">
        <v>2731</v>
      </c>
      <c r="C259" s="697" t="s">
        <v>331</v>
      </c>
      <c r="D259" s="698">
        <v>2722.5</v>
      </c>
      <c r="E259" s="458"/>
      <c r="F259" s="451">
        <f t="shared" si="4"/>
        <v>0</v>
      </c>
    </row>
    <row r="260" spans="1:6">
      <c r="A260" s="161"/>
      <c r="B260" s="750" t="s">
        <v>1640</v>
      </c>
      <c r="C260" s="697"/>
      <c r="D260" s="698"/>
      <c r="E260" s="724"/>
      <c r="F260" s="451"/>
    </row>
    <row r="261" spans="1:6">
      <c r="A261" s="161" t="s">
        <v>73</v>
      </c>
      <c r="B261" s="748" t="s">
        <v>338</v>
      </c>
      <c r="C261" s="697" t="s">
        <v>214</v>
      </c>
      <c r="D261" s="698">
        <v>6.77</v>
      </c>
      <c r="E261" s="458"/>
      <c r="F261" s="451">
        <f t="shared" si="4"/>
        <v>0</v>
      </c>
    </row>
    <row r="262" spans="1:6">
      <c r="A262" s="161" t="s">
        <v>74</v>
      </c>
      <c r="B262" s="745" t="s">
        <v>2454</v>
      </c>
      <c r="C262" s="697" t="s">
        <v>331</v>
      </c>
      <c r="D262" s="698">
        <v>396</v>
      </c>
      <c r="E262" s="458"/>
      <c r="F262" s="451">
        <f t="shared" si="4"/>
        <v>0</v>
      </c>
    </row>
    <row r="263" spans="1:6">
      <c r="A263" s="161"/>
      <c r="B263" s="141"/>
      <c r="C263" s="697"/>
      <c r="D263" s="698"/>
      <c r="E263" s="724"/>
      <c r="F263" s="385"/>
    </row>
    <row r="264" spans="1:6" ht="115.5" customHeight="1">
      <c r="A264" s="161" t="s">
        <v>337</v>
      </c>
      <c r="B264" s="886" t="s">
        <v>2807</v>
      </c>
      <c r="C264" s="697"/>
      <c r="D264" s="698"/>
      <c r="E264" s="724"/>
      <c r="F264" s="385"/>
    </row>
    <row r="265" spans="1:6">
      <c r="A265" s="161"/>
      <c r="B265" s="141" t="s">
        <v>340</v>
      </c>
      <c r="C265" s="697"/>
      <c r="D265" s="698"/>
      <c r="E265" s="724"/>
      <c r="F265" s="385"/>
    </row>
    <row r="266" spans="1:6">
      <c r="A266" s="161" t="s">
        <v>71</v>
      </c>
      <c r="B266" s="141" t="s">
        <v>338</v>
      </c>
      <c r="C266" s="697" t="s">
        <v>214</v>
      </c>
      <c r="D266" s="698">
        <v>4.88</v>
      </c>
      <c r="E266" s="458"/>
      <c r="F266" s="385">
        <f t="shared" ref="F266:F268" si="5">E266*D266</f>
        <v>0</v>
      </c>
    </row>
    <row r="267" spans="1:6">
      <c r="A267" s="161" t="s">
        <v>72</v>
      </c>
      <c r="B267" s="141" t="s">
        <v>336</v>
      </c>
      <c r="C267" s="697" t="s">
        <v>48</v>
      </c>
      <c r="D267" s="698">
        <v>31.9</v>
      </c>
      <c r="E267" s="724"/>
      <c r="F267" s="385">
        <f t="shared" si="5"/>
        <v>0</v>
      </c>
    </row>
    <row r="268" spans="1:6">
      <c r="A268" s="161" t="s">
        <v>73</v>
      </c>
      <c r="B268" s="745" t="s">
        <v>2731</v>
      </c>
      <c r="C268" s="697" t="s">
        <v>331</v>
      </c>
      <c r="D268" s="698">
        <v>687.75</v>
      </c>
      <c r="E268" s="458"/>
      <c r="F268" s="385">
        <f t="shared" si="5"/>
        <v>0</v>
      </c>
    </row>
    <row r="269" spans="1:6">
      <c r="A269" s="161"/>
      <c r="B269" s="141" t="s">
        <v>341</v>
      </c>
      <c r="C269" s="697"/>
      <c r="D269" s="698"/>
      <c r="E269" s="724"/>
      <c r="F269" s="385"/>
    </row>
    <row r="270" spans="1:6">
      <c r="A270" s="161" t="s">
        <v>74</v>
      </c>
      <c r="B270" s="141" t="s">
        <v>338</v>
      </c>
      <c r="C270" s="697" t="s">
        <v>214</v>
      </c>
      <c r="D270" s="698">
        <v>7.72</v>
      </c>
      <c r="E270" s="458"/>
      <c r="F270" s="385">
        <f t="shared" ref="F270:F272" si="6">E270*D270</f>
        <v>0</v>
      </c>
    </row>
    <row r="271" spans="1:6">
      <c r="A271" s="161" t="s">
        <v>75</v>
      </c>
      <c r="B271" s="141" t="s">
        <v>336</v>
      </c>
      <c r="C271" s="697" t="s">
        <v>48</v>
      </c>
      <c r="D271" s="698">
        <v>50.49</v>
      </c>
      <c r="E271" s="724"/>
      <c r="F271" s="385">
        <f t="shared" si="6"/>
        <v>0</v>
      </c>
    </row>
    <row r="272" spans="1:6">
      <c r="A272" s="161" t="s">
        <v>76</v>
      </c>
      <c r="B272" s="745" t="s">
        <v>2726</v>
      </c>
      <c r="C272" s="697" t="s">
        <v>331</v>
      </c>
      <c r="D272" s="698">
        <v>1092</v>
      </c>
      <c r="E272" s="458"/>
      <c r="F272" s="385">
        <f t="shared" si="6"/>
        <v>0</v>
      </c>
    </row>
    <row r="273" spans="1:6">
      <c r="A273" s="161"/>
      <c r="B273" s="141"/>
      <c r="C273" s="697"/>
      <c r="D273" s="698"/>
      <c r="E273" s="724"/>
      <c r="F273" s="385"/>
    </row>
    <row r="274" spans="1:6" ht="106.5" customHeight="1">
      <c r="A274" s="161" t="s">
        <v>1653</v>
      </c>
      <c r="B274" s="886" t="s">
        <v>2808</v>
      </c>
      <c r="C274" s="697"/>
      <c r="D274" s="698"/>
      <c r="E274" s="724"/>
      <c r="F274" s="385"/>
    </row>
    <row r="275" spans="1:6">
      <c r="A275" s="161"/>
      <c r="B275" s="141" t="s">
        <v>342</v>
      </c>
      <c r="C275" s="697"/>
      <c r="D275" s="698"/>
      <c r="E275" s="724"/>
      <c r="F275" s="385"/>
    </row>
    <row r="276" spans="1:6">
      <c r="A276" s="161" t="s">
        <v>71</v>
      </c>
      <c r="B276" s="141" t="s">
        <v>338</v>
      </c>
      <c r="C276" s="697" t="s">
        <v>214</v>
      </c>
      <c r="D276" s="698">
        <v>42.63</v>
      </c>
      <c r="E276" s="458"/>
      <c r="F276" s="385">
        <f t="shared" ref="F276:F278" si="7">E276*D276</f>
        <v>0</v>
      </c>
    </row>
    <row r="277" spans="1:6">
      <c r="A277" s="161" t="s">
        <v>72</v>
      </c>
      <c r="B277" s="141" t="s">
        <v>336</v>
      </c>
      <c r="C277" s="697" t="s">
        <v>48</v>
      </c>
      <c r="D277" s="698">
        <v>203.5</v>
      </c>
      <c r="E277" s="724"/>
      <c r="F277" s="385">
        <f t="shared" si="7"/>
        <v>0</v>
      </c>
    </row>
    <row r="278" spans="1:6">
      <c r="A278" s="161" t="s">
        <v>73</v>
      </c>
      <c r="B278" s="745" t="s">
        <v>2726</v>
      </c>
      <c r="C278" s="697" t="s">
        <v>331</v>
      </c>
      <c r="D278" s="698">
        <v>5008.5</v>
      </c>
      <c r="E278" s="458"/>
      <c r="F278" s="385">
        <f t="shared" si="7"/>
        <v>0</v>
      </c>
    </row>
    <row r="279" spans="1:6">
      <c r="A279" s="161"/>
      <c r="B279" s="141" t="s">
        <v>340</v>
      </c>
      <c r="C279" s="697"/>
      <c r="D279" s="698"/>
      <c r="E279" s="724"/>
      <c r="F279" s="385"/>
    </row>
    <row r="280" spans="1:6">
      <c r="A280" s="161" t="s">
        <v>74</v>
      </c>
      <c r="B280" s="141" t="s">
        <v>338</v>
      </c>
      <c r="C280" s="697" t="s">
        <v>214</v>
      </c>
      <c r="D280" s="698">
        <v>7.77</v>
      </c>
      <c r="E280" s="458"/>
      <c r="F280" s="385">
        <f t="shared" ref="F280:F282" si="8">E280*D280</f>
        <v>0</v>
      </c>
    </row>
    <row r="281" spans="1:6">
      <c r="A281" s="161" t="s">
        <v>75</v>
      </c>
      <c r="B281" s="141" t="s">
        <v>336</v>
      </c>
      <c r="C281" s="697" t="s">
        <v>48</v>
      </c>
      <c r="D281" s="698">
        <v>50.71</v>
      </c>
      <c r="E281" s="724"/>
      <c r="F281" s="385">
        <f t="shared" si="8"/>
        <v>0</v>
      </c>
    </row>
    <row r="282" spans="1:6">
      <c r="A282" s="161" t="s">
        <v>76</v>
      </c>
      <c r="B282" s="745" t="s">
        <v>2454</v>
      </c>
      <c r="C282" s="697" t="s">
        <v>331</v>
      </c>
      <c r="D282" s="698">
        <v>913.5</v>
      </c>
      <c r="E282" s="458"/>
      <c r="F282" s="385">
        <f t="shared" si="8"/>
        <v>0</v>
      </c>
    </row>
    <row r="283" spans="1:6">
      <c r="A283" s="161"/>
      <c r="B283" s="141" t="s">
        <v>341</v>
      </c>
      <c r="C283" s="697"/>
      <c r="D283" s="698"/>
      <c r="E283" s="724"/>
      <c r="F283" s="385"/>
    </row>
    <row r="284" spans="1:6">
      <c r="A284" s="161" t="s">
        <v>77</v>
      </c>
      <c r="B284" s="141" t="s">
        <v>338</v>
      </c>
      <c r="C284" s="697" t="s">
        <v>214</v>
      </c>
      <c r="D284" s="698">
        <v>5.46</v>
      </c>
      <c r="E284" s="458"/>
      <c r="F284" s="385">
        <f t="shared" ref="F284:F286" si="9">E284*D284</f>
        <v>0</v>
      </c>
    </row>
    <row r="285" spans="1:6">
      <c r="A285" s="161" t="s">
        <v>346</v>
      </c>
      <c r="B285" s="141" t="s">
        <v>336</v>
      </c>
      <c r="C285" s="697" t="s">
        <v>48</v>
      </c>
      <c r="D285" s="698">
        <v>40.590000000000003</v>
      </c>
      <c r="E285" s="724"/>
      <c r="F285" s="385">
        <f t="shared" si="9"/>
        <v>0</v>
      </c>
    </row>
    <row r="286" spans="1:6">
      <c r="A286" s="161" t="s">
        <v>80</v>
      </c>
      <c r="B286" s="745" t="s">
        <v>2461</v>
      </c>
      <c r="C286" s="697" t="s">
        <v>331</v>
      </c>
      <c r="D286" s="698">
        <v>640.5</v>
      </c>
      <c r="E286" s="458"/>
      <c r="F286" s="385">
        <f t="shared" si="9"/>
        <v>0</v>
      </c>
    </row>
    <row r="287" spans="1:6">
      <c r="A287" s="161"/>
      <c r="B287" s="141"/>
      <c r="C287" s="697"/>
      <c r="D287" s="698"/>
      <c r="E287" s="724"/>
      <c r="F287" s="385"/>
    </row>
    <row r="288" spans="1:6" ht="114.75">
      <c r="A288" s="161" t="s">
        <v>1654</v>
      </c>
      <c r="B288" s="886" t="s">
        <v>2809</v>
      </c>
      <c r="C288" s="697"/>
      <c r="D288" s="698"/>
      <c r="E288" s="724"/>
      <c r="F288" s="385"/>
    </row>
    <row r="289" spans="1:6">
      <c r="A289" s="161" t="s">
        <v>71</v>
      </c>
      <c r="B289" s="141" t="s">
        <v>338</v>
      </c>
      <c r="C289" s="697" t="s">
        <v>214</v>
      </c>
      <c r="D289" s="698">
        <v>8.4</v>
      </c>
      <c r="E289" s="458"/>
      <c r="F289" s="385">
        <f t="shared" ref="F289:F291" si="10">E289*D289</f>
        <v>0</v>
      </c>
    </row>
    <row r="290" spans="1:6">
      <c r="A290" s="161" t="s">
        <v>72</v>
      </c>
      <c r="B290" s="141" t="s">
        <v>336</v>
      </c>
      <c r="C290" s="697" t="s">
        <v>48</v>
      </c>
      <c r="D290" s="698">
        <v>38.5</v>
      </c>
      <c r="E290" s="724"/>
      <c r="F290" s="385">
        <f t="shared" si="10"/>
        <v>0</v>
      </c>
    </row>
    <row r="291" spans="1:6">
      <c r="A291" s="161" t="s">
        <v>73</v>
      </c>
      <c r="B291" s="745" t="s">
        <v>2460</v>
      </c>
      <c r="C291" s="697" t="s">
        <v>331</v>
      </c>
      <c r="D291" s="698">
        <v>761.25</v>
      </c>
      <c r="E291" s="458"/>
      <c r="F291" s="385">
        <f t="shared" si="10"/>
        <v>0</v>
      </c>
    </row>
    <row r="292" spans="1:6">
      <c r="A292" s="161"/>
      <c r="B292" s="141"/>
      <c r="C292" s="697"/>
      <c r="D292" s="698"/>
      <c r="E292" s="724"/>
      <c r="F292" s="385"/>
    </row>
    <row r="293" spans="1:6" ht="127.5" customHeight="1">
      <c r="A293" s="161" t="s">
        <v>339</v>
      </c>
      <c r="B293" s="886" t="s">
        <v>2810</v>
      </c>
      <c r="C293" s="697"/>
      <c r="D293" s="698"/>
      <c r="E293" s="724"/>
      <c r="F293" s="385"/>
    </row>
    <row r="294" spans="1:6">
      <c r="A294" s="161"/>
      <c r="B294" s="141" t="s">
        <v>348</v>
      </c>
      <c r="C294" s="697"/>
      <c r="D294" s="698"/>
      <c r="E294" s="724"/>
      <c r="F294" s="385"/>
    </row>
    <row r="295" spans="1:6">
      <c r="A295" s="161" t="s">
        <v>71</v>
      </c>
      <c r="B295" s="141" t="s">
        <v>338</v>
      </c>
      <c r="C295" s="697" t="s">
        <v>214</v>
      </c>
      <c r="D295" s="698">
        <v>2.84</v>
      </c>
      <c r="E295" s="458"/>
      <c r="F295" s="385">
        <f t="shared" ref="F295:F297" si="11">E295*D295</f>
        <v>0</v>
      </c>
    </row>
    <row r="296" spans="1:6">
      <c r="A296" s="161" t="s">
        <v>72</v>
      </c>
      <c r="B296" s="141" t="s">
        <v>336</v>
      </c>
      <c r="C296" s="697" t="s">
        <v>48</v>
      </c>
      <c r="D296" s="698">
        <v>30.8</v>
      </c>
      <c r="E296" s="724"/>
      <c r="F296" s="385">
        <f t="shared" si="11"/>
        <v>0</v>
      </c>
    </row>
    <row r="297" spans="1:6">
      <c r="A297" s="161" t="s">
        <v>73</v>
      </c>
      <c r="B297" s="745" t="s">
        <v>2454</v>
      </c>
      <c r="C297" s="697" t="s">
        <v>331</v>
      </c>
      <c r="D297" s="698">
        <v>199.5</v>
      </c>
      <c r="E297" s="458"/>
      <c r="F297" s="385">
        <f t="shared" si="11"/>
        <v>0</v>
      </c>
    </row>
    <row r="298" spans="1:6">
      <c r="A298" s="161"/>
      <c r="B298" s="141" t="s">
        <v>349</v>
      </c>
      <c r="C298" s="697"/>
      <c r="D298" s="698"/>
      <c r="E298" s="724"/>
      <c r="F298" s="385"/>
    </row>
    <row r="299" spans="1:6">
      <c r="A299" s="161" t="s">
        <v>74</v>
      </c>
      <c r="B299" s="141" t="s">
        <v>338</v>
      </c>
      <c r="C299" s="697" t="s">
        <v>214</v>
      </c>
      <c r="D299" s="698">
        <v>1.58</v>
      </c>
      <c r="E299" s="458"/>
      <c r="F299" s="385">
        <f t="shared" ref="F299:F301" si="12">E299*D299</f>
        <v>0</v>
      </c>
    </row>
    <row r="300" spans="1:6">
      <c r="A300" s="161" t="s">
        <v>75</v>
      </c>
      <c r="B300" s="141" t="s">
        <v>336</v>
      </c>
      <c r="C300" s="697" t="s">
        <v>48</v>
      </c>
      <c r="D300" s="698">
        <v>15.18</v>
      </c>
      <c r="E300" s="724"/>
      <c r="F300" s="385">
        <f t="shared" si="12"/>
        <v>0</v>
      </c>
    </row>
    <row r="301" spans="1:6">
      <c r="A301" s="161" t="s">
        <v>76</v>
      </c>
      <c r="B301" s="745" t="s">
        <v>2454</v>
      </c>
      <c r="C301" s="697" t="s">
        <v>331</v>
      </c>
      <c r="D301" s="698">
        <v>110.25</v>
      </c>
      <c r="E301" s="458"/>
      <c r="F301" s="385">
        <f t="shared" si="12"/>
        <v>0</v>
      </c>
    </row>
    <row r="302" spans="1:6">
      <c r="A302" s="161"/>
      <c r="B302" s="141"/>
      <c r="C302" s="697"/>
      <c r="D302" s="698"/>
      <c r="E302" s="724"/>
      <c r="F302" s="385"/>
    </row>
    <row r="303" spans="1:6" ht="76.5">
      <c r="A303" s="161" t="s">
        <v>343</v>
      </c>
      <c r="B303" s="141" t="s">
        <v>2729</v>
      </c>
      <c r="C303" s="697"/>
      <c r="D303" s="698"/>
      <c r="E303" s="724"/>
      <c r="F303" s="385"/>
    </row>
    <row r="304" spans="1:6">
      <c r="A304" s="161"/>
      <c r="B304" s="141" t="s">
        <v>347</v>
      </c>
      <c r="C304" s="697"/>
      <c r="D304" s="698"/>
      <c r="E304" s="724"/>
      <c r="F304" s="385"/>
    </row>
    <row r="305" spans="1:30">
      <c r="A305" s="161" t="s">
        <v>71</v>
      </c>
      <c r="B305" s="141" t="s">
        <v>338</v>
      </c>
      <c r="C305" s="697" t="s">
        <v>214</v>
      </c>
      <c r="D305" s="698">
        <v>0.9</v>
      </c>
      <c r="E305" s="458"/>
      <c r="F305" s="385">
        <f t="shared" ref="F305:F307" si="13">E305*D305</f>
        <v>0</v>
      </c>
    </row>
    <row r="306" spans="1:30">
      <c r="A306" s="161" t="s">
        <v>72</v>
      </c>
      <c r="B306" s="141" t="s">
        <v>336</v>
      </c>
      <c r="C306" s="697" t="s">
        <v>48</v>
      </c>
      <c r="D306" s="698">
        <v>25.63</v>
      </c>
      <c r="E306" s="724"/>
      <c r="F306" s="385">
        <f t="shared" si="13"/>
        <v>0</v>
      </c>
    </row>
    <row r="307" spans="1:30">
      <c r="A307" s="161" t="s">
        <v>73</v>
      </c>
      <c r="B307" s="745" t="s">
        <v>2728</v>
      </c>
      <c r="C307" s="697" t="s">
        <v>331</v>
      </c>
      <c r="D307" s="698">
        <v>125</v>
      </c>
      <c r="E307" s="458"/>
      <c r="F307" s="385">
        <f t="shared" si="13"/>
        <v>0</v>
      </c>
    </row>
    <row r="308" spans="1:30">
      <c r="A308" s="161"/>
      <c r="B308" s="141"/>
      <c r="C308" s="697"/>
      <c r="D308" s="698"/>
      <c r="E308" s="724"/>
      <c r="F308" s="385"/>
    </row>
    <row r="309" spans="1:30" ht="51">
      <c r="A309" s="161" t="s">
        <v>344</v>
      </c>
      <c r="B309" s="141" t="s">
        <v>2730</v>
      </c>
      <c r="C309" s="746"/>
      <c r="D309" s="698"/>
      <c r="E309" s="458"/>
      <c r="F309" s="385"/>
      <c r="U309" s="380"/>
      <c r="V309" s="380"/>
      <c r="W309" s="380"/>
      <c r="X309" s="380"/>
      <c r="Y309" s="380"/>
      <c r="Z309" s="380"/>
      <c r="AA309" s="380"/>
      <c r="AB309" s="380"/>
      <c r="AC309" s="380"/>
      <c r="AD309" s="380"/>
    </row>
    <row r="310" spans="1:30">
      <c r="A310" s="161"/>
      <c r="B310" s="745" t="s">
        <v>1641</v>
      </c>
      <c r="C310" s="165"/>
      <c r="D310" s="698"/>
      <c r="E310" s="458"/>
      <c r="F310" s="385"/>
      <c r="U310" s="380"/>
      <c r="V310" s="380"/>
      <c r="W310" s="380"/>
      <c r="X310" s="380"/>
      <c r="Y310" s="380"/>
      <c r="Z310" s="380"/>
      <c r="AA310" s="380"/>
      <c r="AB310" s="380"/>
      <c r="AC310" s="380"/>
      <c r="AD310" s="380"/>
    </row>
    <row r="311" spans="1:30">
      <c r="A311" s="161" t="s">
        <v>71</v>
      </c>
      <c r="B311" s="141" t="s">
        <v>338</v>
      </c>
      <c r="C311" s="697" t="s">
        <v>214</v>
      </c>
      <c r="D311" s="698">
        <v>0.57999999999999996</v>
      </c>
      <c r="E311" s="458"/>
      <c r="F311" s="385">
        <f t="shared" ref="F311:F316" si="14">E311*D311</f>
        <v>0</v>
      </c>
      <c r="U311" s="380"/>
      <c r="V311" s="380"/>
      <c r="W311" s="380"/>
      <c r="X311" s="380"/>
      <c r="Y311" s="380"/>
      <c r="Z311" s="380"/>
      <c r="AA311" s="380"/>
      <c r="AB311" s="380"/>
      <c r="AC311" s="380"/>
      <c r="AD311" s="380"/>
    </row>
    <row r="312" spans="1:30">
      <c r="A312" s="161" t="s">
        <v>72</v>
      </c>
      <c r="B312" s="745" t="s">
        <v>2726</v>
      </c>
      <c r="C312" s="165" t="s">
        <v>331</v>
      </c>
      <c r="D312" s="698">
        <v>46.2</v>
      </c>
      <c r="E312" s="458"/>
      <c r="F312" s="385">
        <f t="shared" si="14"/>
        <v>0</v>
      </c>
      <c r="U312" s="380"/>
      <c r="V312" s="380"/>
      <c r="W312" s="380"/>
      <c r="X312" s="380"/>
      <c r="Y312" s="380"/>
      <c r="Z312" s="380"/>
      <c r="AA312" s="380"/>
      <c r="AB312" s="380"/>
      <c r="AC312" s="380"/>
      <c r="AD312" s="380"/>
    </row>
    <row r="313" spans="1:30">
      <c r="A313" s="161"/>
      <c r="B313" s="745" t="s">
        <v>1642</v>
      </c>
      <c r="C313" s="165"/>
      <c r="D313" s="698"/>
      <c r="E313" s="458"/>
      <c r="F313" s="385"/>
      <c r="U313" s="380"/>
      <c r="V313" s="380"/>
      <c r="W313" s="380"/>
      <c r="X313" s="380"/>
      <c r="Y313" s="380"/>
      <c r="Z313" s="380"/>
      <c r="AA313" s="380"/>
      <c r="AB313" s="380"/>
      <c r="AC313" s="380"/>
      <c r="AD313" s="380"/>
    </row>
    <row r="314" spans="1:30">
      <c r="A314" s="161" t="s">
        <v>73</v>
      </c>
      <c r="B314" s="141" t="s">
        <v>338</v>
      </c>
      <c r="C314" s="697" t="s">
        <v>214</v>
      </c>
      <c r="D314" s="698">
        <v>0.21</v>
      </c>
      <c r="E314" s="458"/>
      <c r="F314" s="385">
        <f t="shared" si="14"/>
        <v>0</v>
      </c>
      <c r="U314" s="380"/>
      <c r="V314" s="380"/>
      <c r="W314" s="380"/>
      <c r="X314" s="380"/>
      <c r="Y314" s="380"/>
      <c r="Z314" s="380"/>
      <c r="AA314" s="380"/>
      <c r="AB314" s="380"/>
      <c r="AC314" s="380"/>
      <c r="AD314" s="380"/>
    </row>
    <row r="315" spans="1:30">
      <c r="A315" s="161" t="s">
        <v>74</v>
      </c>
      <c r="B315" s="745" t="s">
        <v>2726</v>
      </c>
      <c r="C315" s="165" t="s">
        <v>331</v>
      </c>
      <c r="D315" s="698">
        <v>16.8</v>
      </c>
      <c r="E315" s="458"/>
      <c r="F315" s="385">
        <f t="shared" si="14"/>
        <v>0</v>
      </c>
      <c r="U315" s="380"/>
      <c r="V315" s="380"/>
      <c r="W315" s="380"/>
      <c r="X315" s="380"/>
      <c r="Y315" s="380"/>
      <c r="Z315" s="380"/>
      <c r="AA315" s="380"/>
      <c r="AB315" s="380"/>
      <c r="AC315" s="380"/>
      <c r="AD315" s="380"/>
    </row>
    <row r="316" spans="1:30" s="424" customFormat="1">
      <c r="A316" s="161" t="s">
        <v>75</v>
      </c>
      <c r="B316" s="745" t="s">
        <v>336</v>
      </c>
      <c r="C316" s="165" t="s">
        <v>48</v>
      </c>
      <c r="D316" s="698">
        <v>4.5</v>
      </c>
      <c r="E316" s="458"/>
      <c r="F316" s="385">
        <f t="shared" si="14"/>
        <v>0</v>
      </c>
      <c r="G316" s="409"/>
      <c r="H316" s="409"/>
      <c r="I316" s="409"/>
      <c r="J316" s="409"/>
      <c r="K316" s="409"/>
      <c r="L316" s="409"/>
      <c r="M316" s="409"/>
      <c r="N316" s="409"/>
      <c r="O316" s="409"/>
      <c r="P316" s="409"/>
      <c r="Q316" s="409"/>
      <c r="R316" s="409"/>
      <c r="S316" s="409"/>
      <c r="T316" s="409"/>
      <c r="U316" s="409"/>
      <c r="V316" s="409"/>
      <c r="W316" s="409"/>
      <c r="X316" s="409"/>
      <c r="Y316" s="409"/>
      <c r="Z316" s="409"/>
      <c r="AA316" s="409"/>
      <c r="AB316" s="409"/>
      <c r="AC316" s="409"/>
      <c r="AD316" s="409"/>
    </row>
    <row r="317" spans="1:30">
      <c r="A317" s="161"/>
      <c r="B317" s="745"/>
      <c r="C317" s="165"/>
      <c r="D317" s="698"/>
      <c r="E317" s="458"/>
      <c r="F317" s="385"/>
      <c r="U317" s="380"/>
      <c r="V317" s="380"/>
      <c r="W317" s="380"/>
      <c r="X317" s="380"/>
      <c r="Y317" s="380"/>
      <c r="Z317" s="380"/>
      <c r="AA317" s="380"/>
      <c r="AB317" s="380"/>
      <c r="AC317" s="380"/>
      <c r="AD317" s="380"/>
    </row>
    <row r="318" spans="1:30" ht="51">
      <c r="A318" s="161" t="s">
        <v>345</v>
      </c>
      <c r="B318" s="141" t="s">
        <v>2727</v>
      </c>
      <c r="C318" s="746"/>
      <c r="D318" s="698"/>
      <c r="E318" s="458"/>
      <c r="F318" s="385"/>
      <c r="U318" s="380"/>
      <c r="V318" s="380"/>
      <c r="W318" s="380"/>
      <c r="X318" s="380"/>
      <c r="Y318" s="380"/>
      <c r="Z318" s="380"/>
      <c r="AA318" s="380"/>
      <c r="AB318" s="380"/>
      <c r="AC318" s="380"/>
      <c r="AD318" s="380"/>
    </row>
    <row r="319" spans="1:30">
      <c r="A319" s="161"/>
      <c r="B319" s="745" t="s">
        <v>1641</v>
      </c>
      <c r="C319" s="165"/>
      <c r="D319" s="698"/>
      <c r="E319" s="458"/>
      <c r="F319" s="385"/>
      <c r="U319" s="380"/>
      <c r="V319" s="380"/>
      <c r="W319" s="380"/>
      <c r="X319" s="380"/>
      <c r="Y319" s="380"/>
      <c r="Z319" s="380"/>
      <c r="AA319" s="380"/>
      <c r="AB319" s="380"/>
      <c r="AC319" s="380"/>
      <c r="AD319" s="380"/>
    </row>
    <row r="320" spans="1:30">
      <c r="A320" s="161" t="s">
        <v>71</v>
      </c>
      <c r="B320" s="141" t="s">
        <v>338</v>
      </c>
      <c r="C320" s="697" t="s">
        <v>214</v>
      </c>
      <c r="D320" s="698">
        <v>3.36</v>
      </c>
      <c r="E320" s="458"/>
      <c r="F320" s="385">
        <f t="shared" ref="F320:F324" si="15">E320*D320</f>
        <v>0</v>
      </c>
      <c r="U320" s="380"/>
      <c r="V320" s="380"/>
      <c r="W320" s="380"/>
      <c r="X320" s="380"/>
      <c r="Y320" s="380"/>
      <c r="Z320" s="380"/>
      <c r="AA320" s="380"/>
      <c r="AB320" s="380"/>
      <c r="AC320" s="380"/>
      <c r="AD320" s="380"/>
    </row>
    <row r="321" spans="1:30">
      <c r="A321" s="161" t="s">
        <v>72</v>
      </c>
      <c r="B321" s="745" t="s">
        <v>2726</v>
      </c>
      <c r="C321" s="165" t="s">
        <v>331</v>
      </c>
      <c r="D321" s="698">
        <v>273</v>
      </c>
      <c r="E321" s="458"/>
      <c r="F321" s="385">
        <f t="shared" si="15"/>
        <v>0</v>
      </c>
      <c r="U321" s="380"/>
      <c r="V321" s="380"/>
      <c r="W321" s="380"/>
      <c r="X321" s="380"/>
      <c r="Y321" s="380"/>
      <c r="Z321" s="380"/>
      <c r="AA321" s="380"/>
      <c r="AB321" s="380"/>
      <c r="AC321" s="380"/>
      <c r="AD321" s="380"/>
    </row>
    <row r="322" spans="1:30">
      <c r="A322" s="161"/>
      <c r="B322" s="745" t="s">
        <v>1642</v>
      </c>
      <c r="C322" s="165"/>
      <c r="D322" s="698"/>
      <c r="E322" s="458"/>
      <c r="F322" s="385"/>
      <c r="U322" s="380"/>
      <c r="V322" s="380"/>
      <c r="W322" s="380"/>
      <c r="X322" s="380"/>
      <c r="Y322" s="380"/>
      <c r="Z322" s="380"/>
      <c r="AA322" s="380"/>
      <c r="AB322" s="380"/>
      <c r="AC322" s="380"/>
      <c r="AD322" s="380"/>
    </row>
    <row r="323" spans="1:30">
      <c r="A323" s="161" t="s">
        <v>73</v>
      </c>
      <c r="B323" s="141" t="s">
        <v>338</v>
      </c>
      <c r="C323" s="697" t="s">
        <v>214</v>
      </c>
      <c r="D323" s="698">
        <v>1.26</v>
      </c>
      <c r="E323" s="458"/>
      <c r="F323" s="385">
        <f t="shared" si="15"/>
        <v>0</v>
      </c>
      <c r="U323" s="380"/>
      <c r="V323" s="380"/>
      <c r="W323" s="380"/>
      <c r="X323" s="380"/>
      <c r="Y323" s="380"/>
      <c r="Z323" s="380"/>
      <c r="AA323" s="380"/>
      <c r="AB323" s="380"/>
      <c r="AC323" s="380"/>
      <c r="AD323" s="380"/>
    </row>
    <row r="324" spans="1:30">
      <c r="A324" s="161" t="s">
        <v>74</v>
      </c>
      <c r="B324" s="745" t="s">
        <v>2460</v>
      </c>
      <c r="C324" s="165" t="s">
        <v>331</v>
      </c>
      <c r="D324" s="698">
        <v>105</v>
      </c>
      <c r="E324" s="458"/>
      <c r="F324" s="385">
        <f t="shared" si="15"/>
        <v>0</v>
      </c>
    </row>
    <row r="325" spans="1:30" s="424" customFormat="1">
      <c r="A325" s="161" t="s">
        <v>75</v>
      </c>
      <c r="B325" s="745" t="s">
        <v>336</v>
      </c>
      <c r="C325" s="165" t="s">
        <v>48</v>
      </c>
      <c r="D325" s="698">
        <v>12</v>
      </c>
      <c r="E325" s="458"/>
      <c r="F325" s="385">
        <f t="shared" ref="F325" si="16">E325*D325</f>
        <v>0</v>
      </c>
      <c r="G325" s="409"/>
      <c r="H325" s="409"/>
      <c r="I325" s="409"/>
      <c r="J325" s="409"/>
      <c r="K325" s="409"/>
      <c r="L325" s="409"/>
      <c r="M325" s="409"/>
      <c r="N325" s="409"/>
      <c r="O325" s="409"/>
      <c r="P325" s="409"/>
      <c r="Q325" s="409"/>
      <c r="R325" s="409"/>
      <c r="S325" s="409"/>
      <c r="T325" s="409"/>
      <c r="U325" s="409"/>
      <c r="V325" s="409"/>
      <c r="W325" s="409"/>
      <c r="X325" s="409"/>
      <c r="Y325" s="409"/>
      <c r="Z325" s="409"/>
      <c r="AA325" s="409"/>
      <c r="AB325" s="409"/>
      <c r="AC325" s="409"/>
      <c r="AD325" s="409"/>
    </row>
    <row r="326" spans="1:30" ht="15.75" thickBot="1">
      <c r="A326" s="161"/>
      <c r="B326" s="159"/>
      <c r="C326" s="165"/>
      <c r="D326" s="166"/>
      <c r="E326" s="458"/>
      <c r="F326" s="385"/>
    </row>
    <row r="327" spans="1:30" ht="15.75" thickBot="1">
      <c r="A327" s="161"/>
      <c r="B327" s="735" t="s">
        <v>49</v>
      </c>
      <c r="C327" s="736"/>
      <c r="D327" s="737"/>
      <c r="E327" s="738"/>
      <c r="F327" s="739">
        <f>SUM(F246:F326)</f>
        <v>0</v>
      </c>
    </row>
    <row r="328" spans="1:30">
      <c r="E328" s="726"/>
    </row>
    <row r="329" spans="1:30" s="302" customFormat="1">
      <c r="A329" s="751" t="s">
        <v>328</v>
      </c>
      <c r="B329" s="752" t="s">
        <v>56</v>
      </c>
      <c r="C329" s="753"/>
      <c r="D329" s="754"/>
      <c r="E329" s="755"/>
      <c r="F329" s="756"/>
      <c r="G329" s="409"/>
      <c r="H329" s="409"/>
      <c r="I329" s="409"/>
      <c r="J329" s="409"/>
      <c r="K329" s="409"/>
      <c r="L329" s="409"/>
      <c r="M329" s="409"/>
      <c r="N329" s="409"/>
      <c r="O329" s="409"/>
      <c r="P329" s="409"/>
      <c r="Q329" s="409"/>
      <c r="R329" s="409"/>
      <c r="S329" s="409"/>
      <c r="T329" s="409"/>
      <c r="U329" s="409"/>
      <c r="V329" s="409"/>
      <c r="W329" s="409"/>
      <c r="X329" s="409"/>
      <c r="Y329" s="409"/>
      <c r="Z329" s="409"/>
      <c r="AA329" s="409"/>
      <c r="AB329" s="409"/>
      <c r="AC329" s="409"/>
      <c r="AD329" s="409"/>
    </row>
    <row r="330" spans="1:30">
      <c r="A330" s="161"/>
      <c r="B330" s="159"/>
      <c r="C330" s="165"/>
      <c r="D330" s="166"/>
      <c r="E330" s="458"/>
      <c r="F330" s="756"/>
    </row>
    <row r="331" spans="1:30" ht="155.25" customHeight="1">
      <c r="A331" s="161"/>
      <c r="B331" s="886" t="s">
        <v>2462</v>
      </c>
      <c r="C331" s="732"/>
      <c r="D331" s="732"/>
      <c r="E331" s="459"/>
      <c r="F331" s="756"/>
    </row>
    <row r="332" spans="1:30" ht="140.25">
      <c r="A332" s="161"/>
      <c r="B332" s="141" t="s">
        <v>103</v>
      </c>
      <c r="C332" s="732"/>
      <c r="D332" s="732"/>
      <c r="E332" s="459"/>
      <c r="F332" s="756"/>
    </row>
    <row r="333" spans="1:30" ht="153" customHeight="1">
      <c r="A333" s="161"/>
      <c r="B333" s="886" t="s">
        <v>2463</v>
      </c>
      <c r="C333" s="732"/>
      <c r="D333" s="732"/>
      <c r="E333" s="459"/>
      <c r="F333" s="756"/>
    </row>
    <row r="334" spans="1:30" ht="201" customHeight="1">
      <c r="A334" s="161"/>
      <c r="B334" s="141" t="s">
        <v>104</v>
      </c>
      <c r="C334" s="732"/>
      <c r="D334" s="732"/>
      <c r="E334" s="459"/>
      <c r="F334" s="756"/>
    </row>
    <row r="335" spans="1:30" ht="38.25">
      <c r="A335" s="161"/>
      <c r="B335" s="141" t="s">
        <v>105</v>
      </c>
      <c r="C335" s="732"/>
      <c r="D335" s="732"/>
      <c r="E335" s="459"/>
      <c r="F335" s="756"/>
    </row>
    <row r="336" spans="1:30" ht="131.25" customHeight="1">
      <c r="A336" s="161"/>
      <c r="B336" s="141" t="s">
        <v>106</v>
      </c>
      <c r="C336" s="732"/>
      <c r="D336" s="732"/>
      <c r="E336" s="459"/>
      <c r="F336" s="756"/>
    </row>
    <row r="337" spans="1:30" ht="175.5" customHeight="1">
      <c r="A337" s="161"/>
      <c r="B337" s="886" t="s">
        <v>2916</v>
      </c>
      <c r="C337" s="732"/>
      <c r="D337" s="732"/>
      <c r="E337" s="459"/>
      <c r="F337" s="756"/>
    </row>
    <row r="338" spans="1:30" ht="258" customHeight="1">
      <c r="A338" s="161"/>
      <c r="B338" s="141" t="s">
        <v>195</v>
      </c>
      <c r="C338" s="732"/>
      <c r="D338" s="732"/>
      <c r="E338" s="459"/>
      <c r="F338" s="756"/>
    </row>
    <row r="339" spans="1:30" ht="51">
      <c r="A339" s="161"/>
      <c r="B339" s="141" t="s">
        <v>107</v>
      </c>
      <c r="C339" s="732"/>
      <c r="D339" s="732"/>
      <c r="E339" s="459"/>
      <c r="F339" s="756"/>
    </row>
    <row r="340" spans="1:30" ht="291.75" customHeight="1">
      <c r="A340" s="161"/>
      <c r="B340" s="886" t="s">
        <v>2464</v>
      </c>
      <c r="C340" s="732"/>
      <c r="D340" s="732"/>
      <c r="E340" s="459"/>
      <c r="F340" s="756"/>
    </row>
    <row r="341" spans="1:30" ht="51">
      <c r="A341" s="161"/>
      <c r="B341" s="141" t="s">
        <v>265</v>
      </c>
      <c r="C341" s="732"/>
      <c r="D341" s="732"/>
      <c r="E341" s="459"/>
      <c r="F341" s="756"/>
    </row>
    <row r="342" spans="1:30">
      <c r="A342" s="161"/>
      <c r="B342" s="159"/>
      <c r="C342" s="165"/>
      <c r="D342" s="166"/>
      <c r="E342" s="458"/>
      <c r="F342" s="385"/>
    </row>
    <row r="343" spans="1:30" s="169" customFormat="1">
      <c r="A343" s="740" t="s">
        <v>39</v>
      </c>
      <c r="B343" s="733" t="s">
        <v>40</v>
      </c>
      <c r="C343" s="733" t="s">
        <v>41</v>
      </c>
      <c r="D343" s="734" t="s">
        <v>42</v>
      </c>
      <c r="E343" s="379" t="s">
        <v>43</v>
      </c>
      <c r="F343" s="460" t="s">
        <v>44</v>
      </c>
      <c r="G343" s="409"/>
      <c r="H343" s="409"/>
      <c r="I343" s="409"/>
      <c r="J343" s="409"/>
      <c r="K343" s="409"/>
      <c r="L343" s="409"/>
      <c r="M343" s="409"/>
      <c r="N343" s="409"/>
      <c r="O343" s="409"/>
      <c r="P343" s="409"/>
      <c r="Q343" s="409"/>
      <c r="R343" s="409"/>
      <c r="S343" s="409"/>
      <c r="T343" s="409"/>
      <c r="U343" s="409"/>
      <c r="V343" s="409"/>
      <c r="W343" s="409"/>
      <c r="X343" s="409"/>
      <c r="Y343" s="409"/>
      <c r="Z343" s="409"/>
      <c r="AA343" s="409"/>
      <c r="AB343" s="409"/>
      <c r="AC343" s="409"/>
      <c r="AD343" s="409"/>
    </row>
    <row r="344" spans="1:30">
      <c r="A344" s="161" t="s">
        <v>1761</v>
      </c>
      <c r="B344" s="159" t="s">
        <v>108</v>
      </c>
      <c r="C344" s="165"/>
      <c r="D344" s="166"/>
      <c r="E344" s="458"/>
      <c r="F344" s="385"/>
    </row>
    <row r="345" spans="1:30" ht="308.25" customHeight="1">
      <c r="A345" s="161"/>
      <c r="B345" s="159" t="s">
        <v>2465</v>
      </c>
      <c r="C345" s="165"/>
      <c r="D345" s="166"/>
      <c r="E345" s="458"/>
      <c r="F345" s="385"/>
    </row>
    <row r="346" spans="1:30" ht="102">
      <c r="A346" s="161"/>
      <c r="B346" s="159" t="s">
        <v>109</v>
      </c>
      <c r="C346" s="165"/>
      <c r="D346" s="166"/>
      <c r="E346" s="458"/>
      <c r="F346" s="385"/>
    </row>
    <row r="347" spans="1:30" ht="25.5">
      <c r="A347" s="161"/>
      <c r="B347" s="159" t="s">
        <v>2222</v>
      </c>
      <c r="C347" s="165"/>
      <c r="D347" s="166"/>
      <c r="E347" s="458"/>
      <c r="F347" s="385"/>
    </row>
    <row r="348" spans="1:30">
      <c r="A348" s="161"/>
      <c r="B348" s="159" t="s">
        <v>219</v>
      </c>
      <c r="C348" s="165" t="s">
        <v>48</v>
      </c>
      <c r="D348" s="166">
        <v>595</v>
      </c>
      <c r="E348" s="458"/>
      <c r="F348" s="385">
        <f t="shared" ref="F348" si="17">E348*D348</f>
        <v>0</v>
      </c>
      <c r="G348" s="759"/>
      <c r="H348" s="823"/>
    </row>
    <row r="349" spans="1:30" ht="15.75" thickBot="1">
      <c r="A349" s="161"/>
      <c r="B349" s="159"/>
      <c r="C349" s="165"/>
      <c r="D349" s="166"/>
      <c r="E349" s="458"/>
      <c r="F349" s="385"/>
    </row>
    <row r="350" spans="1:30" ht="15.75" thickBot="1">
      <c r="A350" s="161"/>
      <c r="B350" s="735" t="s">
        <v>49</v>
      </c>
      <c r="C350" s="736"/>
      <c r="D350" s="737"/>
      <c r="E350" s="738"/>
      <c r="F350" s="739">
        <f>SUM(F345:F349)</f>
        <v>0</v>
      </c>
    </row>
    <row r="351" spans="1:30">
      <c r="A351" s="161"/>
      <c r="B351" s="159"/>
      <c r="C351" s="165"/>
      <c r="D351" s="166"/>
      <c r="E351" s="458"/>
      <c r="F351" s="385"/>
    </row>
    <row r="352" spans="1:30">
      <c r="A352" s="161"/>
      <c r="B352" s="159"/>
      <c r="C352" s="165"/>
      <c r="D352" s="166"/>
      <c r="E352" s="458"/>
      <c r="F352" s="385"/>
    </row>
    <row r="353" spans="1:30" s="302" customFormat="1">
      <c r="A353" s="751" t="s">
        <v>1601</v>
      </c>
      <c r="B353" s="752" t="s">
        <v>1600</v>
      </c>
      <c r="C353" s="753"/>
      <c r="D353" s="754"/>
      <c r="E353" s="755"/>
      <c r="F353" s="756"/>
      <c r="G353" s="409"/>
      <c r="H353" s="409"/>
      <c r="I353" s="409"/>
      <c r="J353" s="409"/>
      <c r="K353" s="409"/>
      <c r="L353" s="409"/>
      <c r="M353" s="409"/>
      <c r="N353" s="409"/>
      <c r="O353" s="409"/>
      <c r="P353" s="409"/>
      <c r="Q353" s="409"/>
      <c r="R353" s="409"/>
      <c r="S353" s="409"/>
      <c r="T353" s="409"/>
      <c r="U353" s="409"/>
      <c r="V353" s="409"/>
      <c r="W353" s="409"/>
      <c r="X353" s="409"/>
      <c r="Y353" s="409"/>
      <c r="Z353" s="409"/>
      <c r="AA353" s="409"/>
      <c r="AB353" s="409"/>
      <c r="AC353" s="409"/>
      <c r="AD353" s="409"/>
    </row>
    <row r="354" spans="1:30" s="302" customFormat="1">
      <c r="A354" s="751"/>
      <c r="B354" s="752"/>
      <c r="C354" s="753"/>
      <c r="D354" s="754"/>
      <c r="E354" s="755"/>
      <c r="F354" s="756"/>
      <c r="G354" s="409"/>
      <c r="H354" s="409"/>
      <c r="I354" s="409"/>
      <c r="J354" s="409"/>
      <c r="K354" s="409"/>
      <c r="L354" s="409"/>
      <c r="M354" s="409"/>
      <c r="N354" s="409"/>
      <c r="O354" s="409"/>
      <c r="P354" s="409"/>
      <c r="Q354" s="409"/>
      <c r="R354" s="409"/>
      <c r="S354" s="409"/>
      <c r="T354" s="409"/>
      <c r="U354" s="409"/>
      <c r="V354" s="409"/>
      <c r="W354" s="409"/>
      <c r="X354" s="409"/>
      <c r="Y354" s="409"/>
      <c r="Z354" s="409"/>
      <c r="AA354" s="409"/>
      <c r="AB354" s="409"/>
      <c r="AC354" s="409"/>
      <c r="AD354" s="409"/>
    </row>
    <row r="355" spans="1:30" s="302" customFormat="1" ht="15.75" customHeight="1">
      <c r="A355" s="740" t="s">
        <v>39</v>
      </c>
      <c r="B355" s="733" t="s">
        <v>40</v>
      </c>
      <c r="C355" s="733" t="s">
        <v>41</v>
      </c>
      <c r="D355" s="734" t="s">
        <v>42</v>
      </c>
      <c r="E355" s="379" t="s">
        <v>43</v>
      </c>
      <c r="F355" s="460" t="s">
        <v>44</v>
      </c>
      <c r="G355" s="409"/>
      <c r="H355" s="409"/>
      <c r="I355" s="409"/>
      <c r="J355" s="409"/>
      <c r="K355" s="409"/>
      <c r="L355" s="409"/>
      <c r="M355" s="409"/>
      <c r="N355" s="409"/>
      <c r="O355" s="409"/>
      <c r="P355" s="409"/>
      <c r="Q355" s="409"/>
      <c r="R355" s="409"/>
      <c r="S355" s="409"/>
      <c r="T355" s="409"/>
      <c r="U355" s="409"/>
      <c r="V355" s="409"/>
      <c r="W355" s="409"/>
      <c r="X355" s="409"/>
      <c r="Y355" s="409"/>
      <c r="Z355" s="409"/>
      <c r="AA355" s="409"/>
      <c r="AB355" s="409"/>
      <c r="AC355" s="409"/>
      <c r="AD355" s="409"/>
    </row>
    <row r="356" spans="1:30" s="302" customFormat="1" ht="63.75">
      <c r="A356" s="161" t="s">
        <v>1606</v>
      </c>
      <c r="B356" s="159" t="s">
        <v>1731</v>
      </c>
      <c r="C356" s="165" t="s">
        <v>48</v>
      </c>
      <c r="D356" s="757">
        <v>216.66</v>
      </c>
      <c r="E356" s="758"/>
      <c r="F356" s="759">
        <f>D356*E356</f>
        <v>0</v>
      </c>
      <c r="G356" s="409"/>
      <c r="H356" s="409"/>
      <c r="I356" s="409"/>
      <c r="J356" s="409"/>
      <c r="K356" s="409"/>
      <c r="L356" s="409"/>
      <c r="M356" s="409"/>
      <c r="N356" s="409"/>
      <c r="O356" s="409"/>
      <c r="P356" s="409"/>
      <c r="Q356" s="409"/>
      <c r="R356" s="409"/>
      <c r="S356" s="409"/>
      <c r="T356" s="409"/>
      <c r="U356" s="409"/>
      <c r="V356" s="409"/>
      <c r="W356" s="409"/>
      <c r="X356" s="409"/>
      <c r="Y356" s="409"/>
      <c r="Z356" s="409"/>
      <c r="AA356" s="409"/>
      <c r="AB356" s="409"/>
      <c r="AC356" s="409"/>
      <c r="AD356" s="409"/>
    </row>
    <row r="357" spans="1:30" s="302" customFormat="1" ht="102">
      <c r="A357" s="161" t="s">
        <v>1607</v>
      </c>
      <c r="B357" s="741" t="s">
        <v>2466</v>
      </c>
      <c r="C357" s="165" t="s">
        <v>48</v>
      </c>
      <c r="D357" s="757">
        <v>216.66</v>
      </c>
      <c r="E357" s="758"/>
      <c r="F357" s="759">
        <f>D357*E357</f>
        <v>0</v>
      </c>
      <c r="G357" s="759"/>
      <c r="H357" s="823"/>
      <c r="I357" s="409"/>
      <c r="J357" s="409"/>
      <c r="K357" s="409"/>
      <c r="L357" s="409"/>
      <c r="M357" s="409"/>
      <c r="N357" s="409"/>
      <c r="O357" s="409"/>
      <c r="P357" s="409"/>
      <c r="Q357" s="409"/>
      <c r="R357" s="409"/>
      <c r="S357" s="409"/>
      <c r="T357" s="409"/>
      <c r="U357" s="409"/>
      <c r="V357" s="409"/>
      <c r="W357" s="409"/>
      <c r="X357" s="409"/>
      <c r="Y357" s="409"/>
      <c r="Z357" s="409"/>
      <c r="AA357" s="409"/>
      <c r="AB357" s="409"/>
      <c r="AC357" s="409"/>
      <c r="AD357" s="409"/>
    </row>
    <row r="358" spans="1:30" s="302" customFormat="1" ht="76.5">
      <c r="A358" s="161" t="s">
        <v>1608</v>
      </c>
      <c r="B358" s="741" t="s">
        <v>2223</v>
      </c>
      <c r="C358" s="165" t="s">
        <v>48</v>
      </c>
      <c r="D358" s="757">
        <v>216.66</v>
      </c>
      <c r="E358" s="758"/>
      <c r="F358" s="759">
        <f t="shared" ref="F358:F360" si="18">D358*E358</f>
        <v>0</v>
      </c>
      <c r="G358" s="759"/>
      <c r="H358" s="823"/>
      <c r="I358" s="409"/>
      <c r="J358" s="409"/>
      <c r="K358" s="409"/>
      <c r="L358" s="409"/>
      <c r="M358" s="409"/>
      <c r="N358" s="409"/>
      <c r="O358" s="409"/>
      <c r="P358" s="409"/>
      <c r="Q358" s="409"/>
      <c r="R358" s="409"/>
      <c r="S358" s="409"/>
      <c r="T358" s="409"/>
      <c r="U358" s="409"/>
      <c r="V358" s="409"/>
      <c r="W358" s="409"/>
      <c r="X358" s="409"/>
      <c r="Y358" s="409"/>
      <c r="Z358" s="409"/>
      <c r="AA358" s="409"/>
      <c r="AB358" s="409"/>
      <c r="AC358" s="409"/>
      <c r="AD358" s="409"/>
    </row>
    <row r="359" spans="1:30" s="302" customFormat="1" ht="63.75">
      <c r="A359" s="161" t="s">
        <v>1609</v>
      </c>
      <c r="B359" s="159" t="s">
        <v>1732</v>
      </c>
      <c r="C359" s="165" t="s">
        <v>48</v>
      </c>
      <c r="D359" s="757">
        <v>238.33</v>
      </c>
      <c r="E359" s="758"/>
      <c r="F359" s="759">
        <f t="shared" si="18"/>
        <v>0</v>
      </c>
      <c r="G359" s="409"/>
      <c r="H359" s="409"/>
      <c r="I359" s="409"/>
      <c r="J359" s="409"/>
      <c r="K359" s="409"/>
      <c r="L359" s="409"/>
      <c r="M359" s="409"/>
      <c r="N359" s="409"/>
      <c r="O359" s="409"/>
      <c r="P359" s="409"/>
      <c r="Q359" s="409"/>
      <c r="R359" s="409"/>
      <c r="S359" s="409"/>
      <c r="T359" s="409"/>
      <c r="U359" s="409"/>
      <c r="V359" s="409"/>
      <c r="W359" s="409"/>
      <c r="X359" s="409"/>
      <c r="Y359" s="409"/>
      <c r="Z359" s="409"/>
      <c r="AA359" s="409"/>
      <c r="AB359" s="409"/>
      <c r="AC359" s="409"/>
      <c r="AD359" s="409"/>
    </row>
    <row r="360" spans="1:30" s="302" customFormat="1" ht="76.5">
      <c r="A360" s="161" t="s">
        <v>1610</v>
      </c>
      <c r="B360" s="159" t="s">
        <v>2223</v>
      </c>
      <c r="C360" s="165" t="s">
        <v>48</v>
      </c>
      <c r="D360" s="757">
        <v>216.66</v>
      </c>
      <c r="E360" s="758"/>
      <c r="F360" s="759">
        <f t="shared" si="18"/>
        <v>0</v>
      </c>
      <c r="G360" s="759"/>
      <c r="H360" s="823"/>
      <c r="I360" s="409"/>
      <c r="J360" s="409"/>
      <c r="K360" s="409"/>
      <c r="L360" s="409"/>
      <c r="M360" s="409"/>
      <c r="N360" s="409"/>
      <c r="O360" s="409"/>
      <c r="P360" s="409"/>
      <c r="Q360" s="409"/>
      <c r="R360" s="409"/>
      <c r="S360" s="409"/>
      <c r="T360" s="409"/>
      <c r="U360" s="409"/>
      <c r="V360" s="409"/>
      <c r="W360" s="409"/>
      <c r="X360" s="409"/>
      <c r="Y360" s="409"/>
      <c r="Z360" s="409"/>
      <c r="AA360" s="409"/>
      <c r="AB360" s="409"/>
      <c r="AC360" s="409"/>
      <c r="AD360" s="409"/>
    </row>
    <row r="361" spans="1:30" s="302" customFormat="1" ht="15.75" thickBot="1">
      <c r="A361" s="161"/>
      <c r="B361" s="159"/>
      <c r="C361" s="165"/>
      <c r="D361" s="757"/>
      <c r="E361" s="758"/>
      <c r="F361" s="759"/>
      <c r="G361" s="409"/>
      <c r="H361" s="409"/>
      <c r="I361" s="409"/>
      <c r="J361" s="409"/>
      <c r="K361" s="409"/>
      <c r="L361" s="409"/>
      <c r="M361" s="409"/>
      <c r="N361" s="409"/>
      <c r="O361" s="409"/>
      <c r="P361" s="409"/>
      <c r="Q361" s="409"/>
      <c r="R361" s="409"/>
      <c r="S361" s="409"/>
      <c r="T361" s="409"/>
      <c r="U361" s="409"/>
      <c r="V361" s="409"/>
      <c r="W361" s="409"/>
      <c r="X361" s="409"/>
      <c r="Y361" s="409"/>
      <c r="Z361" s="409"/>
      <c r="AA361" s="409"/>
      <c r="AB361" s="409"/>
      <c r="AC361" s="409"/>
      <c r="AD361" s="409"/>
    </row>
    <row r="362" spans="1:30" ht="15.75" thickBot="1">
      <c r="A362" s="161"/>
      <c r="B362" s="735" t="s">
        <v>49</v>
      </c>
      <c r="C362" s="736"/>
      <c r="D362" s="737"/>
      <c r="E362" s="738"/>
      <c r="F362" s="739">
        <f>SUM(F356:F360)</f>
        <v>0</v>
      </c>
    </row>
    <row r="363" spans="1:30">
      <c r="A363" s="161"/>
      <c r="B363" s="159"/>
      <c r="C363" s="165"/>
      <c r="D363" s="166"/>
      <c r="E363" s="458"/>
      <c r="F363" s="385"/>
    </row>
  </sheetData>
  <mergeCells count="4">
    <mergeCell ref="D1:F2"/>
    <mergeCell ref="C28:F28"/>
    <mergeCell ref="C29:F29"/>
    <mergeCell ref="C30:F30"/>
  </mergeCells>
  <pageMargins left="0.25" right="0.25" top="0.75" bottom="0.75" header="0.3" footer="0.3"/>
  <pageSetup paperSize="9" scale="50" orientation="portrait" r:id="rId1"/>
  <headerFooter alignWithMargins="0"/>
  <rowBreaks count="15" manualBreakCount="15">
    <brk id="79" max="5" man="1"/>
    <brk id="88" max="5" man="1"/>
    <brk id="110" max="5" man="1"/>
    <brk id="137" max="5" man="1"/>
    <brk id="173" max="5" man="1"/>
    <brk id="180" max="5" man="1"/>
    <brk id="186" max="5" man="1"/>
    <brk id="205" max="5" man="1"/>
    <brk id="220" max="5" man="1"/>
    <brk id="229" max="5" man="1"/>
    <brk id="245" max="5" man="1"/>
    <brk id="308" max="5" man="1"/>
    <brk id="328" max="5" man="1"/>
    <brk id="342" max="5" man="1"/>
    <brk id="352"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tabColor theme="0" tint="-0.499984740745262"/>
    <pageSetUpPr fitToPage="1"/>
  </sheetPr>
  <dimension ref="A1:AD961"/>
  <sheetViews>
    <sheetView showZeros="0" tabSelected="1" view="pageBreakPreview" topLeftCell="A391" zoomScale="90" zoomScaleNormal="110" zoomScaleSheetLayoutView="90" workbookViewId="0">
      <selection activeCell="B395" sqref="B395"/>
    </sheetView>
  </sheetViews>
  <sheetFormatPr defaultColWidth="9.28515625" defaultRowHeight="15"/>
  <cols>
    <col min="1" max="1" width="12.7109375" style="769" customWidth="1"/>
    <col min="2" max="2" width="40.7109375" style="818" customWidth="1"/>
    <col min="3" max="3" width="7.28515625" style="815" customWidth="1"/>
    <col min="4" max="4" width="10.7109375" style="819" customWidth="1"/>
    <col min="5" max="5" width="13.7109375" style="816" customWidth="1"/>
    <col min="6" max="6" width="16.7109375" style="816" customWidth="1"/>
    <col min="7" max="7" width="11.7109375" bestFit="1" customWidth="1"/>
    <col min="8" max="8" width="15.140625" bestFit="1" customWidth="1"/>
    <col min="30" max="16384" width="9.28515625" style="54"/>
  </cols>
  <sheetData>
    <row r="1" spans="1:6">
      <c r="A1" s="760"/>
      <c r="B1" s="761" t="s">
        <v>202</v>
      </c>
      <c r="C1" s="762" t="s">
        <v>148</v>
      </c>
      <c r="D1" s="943" t="s">
        <v>273</v>
      </c>
      <c r="E1" s="943"/>
      <c r="F1" s="943"/>
    </row>
    <row r="2" spans="1:6">
      <c r="A2" s="682" t="s">
        <v>1</v>
      </c>
      <c r="B2" s="683" t="s">
        <v>203</v>
      </c>
      <c r="C2" s="763"/>
      <c r="D2" s="941"/>
      <c r="E2" s="941"/>
      <c r="F2" s="941"/>
    </row>
    <row r="3" spans="1:6">
      <c r="A3" s="682"/>
      <c r="B3" s="685" t="s">
        <v>204</v>
      </c>
      <c r="C3" s="763"/>
      <c r="D3" s="764"/>
      <c r="E3" s="687"/>
      <c r="F3" s="688"/>
    </row>
    <row r="4" spans="1:6">
      <c r="A4" s="689"/>
      <c r="B4" s="690"/>
      <c r="C4" s="765" t="s">
        <v>2</v>
      </c>
      <c r="D4" s="766" t="s">
        <v>274</v>
      </c>
      <c r="E4" s="693"/>
      <c r="F4" s="694"/>
    </row>
    <row r="5" spans="1:6">
      <c r="A5" s="767"/>
      <c r="B5" s="768"/>
      <c r="C5" s="436"/>
      <c r="D5" s="154"/>
      <c r="E5" s="451"/>
      <c r="F5" s="451"/>
    </row>
    <row r="6" spans="1:6">
      <c r="A6" s="767"/>
      <c r="B6" s="768"/>
      <c r="C6" s="436"/>
      <c r="D6" s="154"/>
      <c r="E6" s="451"/>
      <c r="F6" s="451"/>
    </row>
    <row r="7" spans="1:6">
      <c r="A7" s="767"/>
      <c r="B7" s="768"/>
      <c r="C7" s="436"/>
      <c r="D7" s="154"/>
      <c r="E7" s="451"/>
      <c r="F7" s="451"/>
    </row>
    <row r="8" spans="1:6">
      <c r="A8" s="767"/>
      <c r="B8" s="768"/>
      <c r="C8" s="436"/>
      <c r="D8" s="154"/>
      <c r="E8" s="451"/>
      <c r="F8" s="451"/>
    </row>
    <row r="9" spans="1:6">
      <c r="A9" s="767"/>
      <c r="B9" s="768"/>
      <c r="C9" s="436"/>
      <c r="D9" s="154"/>
      <c r="E9" s="451"/>
      <c r="F9" s="451"/>
    </row>
    <row r="10" spans="1:6">
      <c r="A10" s="767"/>
      <c r="B10" s="768"/>
      <c r="C10" s="436"/>
      <c r="D10" s="154"/>
      <c r="E10" s="451"/>
      <c r="F10" s="451"/>
    </row>
    <row r="11" spans="1:6">
      <c r="A11" s="767"/>
      <c r="B11" s="768"/>
      <c r="C11" s="436"/>
      <c r="D11" s="154"/>
      <c r="E11" s="451"/>
      <c r="F11" s="451"/>
    </row>
    <row r="12" spans="1:6">
      <c r="A12" s="767"/>
      <c r="B12" s="768"/>
      <c r="C12" s="436"/>
      <c r="D12" s="154"/>
      <c r="E12" s="451"/>
      <c r="F12" s="451"/>
    </row>
    <row r="13" spans="1:6">
      <c r="A13" s="767"/>
      <c r="B13" s="768"/>
      <c r="C13" s="436"/>
      <c r="D13" s="154"/>
      <c r="E13" s="451"/>
      <c r="F13" s="451"/>
    </row>
    <row r="14" spans="1:6">
      <c r="A14" s="767"/>
      <c r="B14" s="768"/>
      <c r="C14" s="436"/>
      <c r="D14" s="154"/>
      <c r="E14" s="451"/>
      <c r="F14" s="451"/>
    </row>
    <row r="15" spans="1:6">
      <c r="A15" s="767"/>
      <c r="B15" s="768"/>
      <c r="C15" s="436"/>
      <c r="D15" s="154"/>
      <c r="E15" s="451"/>
      <c r="F15" s="451"/>
    </row>
    <row r="16" spans="1:6">
      <c r="A16" s="767"/>
      <c r="B16" s="768"/>
      <c r="C16" s="436"/>
      <c r="D16" s="154"/>
      <c r="E16" s="451"/>
      <c r="F16" s="451"/>
    </row>
    <row r="17" spans="1:6">
      <c r="A17" s="767"/>
      <c r="B17" s="768"/>
      <c r="C17" s="436"/>
      <c r="D17" s="154"/>
      <c r="E17" s="451"/>
      <c r="F17" s="451"/>
    </row>
    <row r="18" spans="1:6">
      <c r="A18" s="767"/>
      <c r="B18" s="768"/>
      <c r="C18" s="436"/>
      <c r="D18" s="154"/>
      <c r="E18" s="451"/>
      <c r="F18" s="451"/>
    </row>
    <row r="19" spans="1:6">
      <c r="A19" s="767"/>
      <c r="B19" s="768"/>
      <c r="C19" s="436"/>
      <c r="D19" s="154"/>
      <c r="E19" s="451"/>
      <c r="F19" s="451"/>
    </row>
    <row r="20" spans="1:6" ht="15.75">
      <c r="B20" s="770" t="s">
        <v>1729</v>
      </c>
      <c r="C20" s="771"/>
      <c r="D20" s="771"/>
      <c r="E20" s="701"/>
      <c r="F20" s="451"/>
    </row>
    <row r="21" spans="1:6">
      <c r="A21" s="767"/>
      <c r="B21" s="772"/>
      <c r="C21" s="773"/>
      <c r="D21" s="774"/>
      <c r="E21" s="705"/>
      <c r="F21" s="451"/>
    </row>
    <row r="22" spans="1:6">
      <c r="A22" s="767"/>
      <c r="B22" s="775"/>
      <c r="C22" s="776"/>
      <c r="D22" s="777"/>
      <c r="E22" s="451"/>
      <c r="F22" s="451"/>
    </row>
    <row r="23" spans="1:6">
      <c r="A23" s="767"/>
      <c r="B23" s="775"/>
      <c r="C23" s="776"/>
      <c r="D23" s="777"/>
      <c r="E23" s="451"/>
      <c r="F23" s="451"/>
    </row>
    <row r="24" spans="1:6">
      <c r="A24" s="767"/>
      <c r="B24" s="772"/>
      <c r="C24" s="773"/>
      <c r="D24" s="774"/>
      <c r="E24" s="705"/>
      <c r="F24" s="451"/>
    </row>
    <row r="25" spans="1:6">
      <c r="A25" s="767"/>
      <c r="B25" s="709" t="s">
        <v>0</v>
      </c>
      <c r="C25" s="710" t="s">
        <v>275</v>
      </c>
      <c r="D25" s="710"/>
      <c r="E25" s="710"/>
      <c r="F25" s="710"/>
    </row>
    <row r="26" spans="1:6">
      <c r="A26" s="767"/>
      <c r="B26" s="709"/>
      <c r="C26" s="710" t="s">
        <v>276</v>
      </c>
      <c r="D26" s="710"/>
      <c r="E26" s="710"/>
      <c r="F26" s="710"/>
    </row>
    <row r="27" spans="1:6" ht="12.75" customHeight="1">
      <c r="A27" s="767"/>
      <c r="B27" s="709"/>
      <c r="C27" s="710"/>
      <c r="D27" s="710"/>
      <c r="E27" s="710"/>
      <c r="F27" s="710"/>
    </row>
    <row r="28" spans="1:6" ht="12.75" customHeight="1">
      <c r="A28" s="767"/>
      <c r="B28" s="709" t="s">
        <v>3</v>
      </c>
      <c r="C28" s="778" t="s">
        <v>277</v>
      </c>
      <c r="D28" s="778"/>
      <c r="E28" s="778"/>
      <c r="F28" s="778"/>
    </row>
    <row r="29" spans="1:6" ht="12.75" customHeight="1">
      <c r="A29" s="767"/>
      <c r="B29" s="709"/>
      <c r="C29" s="778" t="s">
        <v>278</v>
      </c>
      <c r="D29" s="778"/>
      <c r="E29" s="778"/>
      <c r="F29" s="778"/>
    </row>
    <row r="30" spans="1:6">
      <c r="A30" s="767"/>
      <c r="B30" s="709"/>
      <c r="C30" s="779"/>
      <c r="D30" s="779"/>
      <c r="E30" s="779"/>
      <c r="F30" s="779"/>
    </row>
    <row r="31" spans="1:6">
      <c r="A31" s="767"/>
      <c r="B31" s="709"/>
      <c r="C31" s="779"/>
      <c r="D31" s="779"/>
      <c r="E31" s="779"/>
      <c r="F31" s="779"/>
    </row>
    <row r="32" spans="1:6">
      <c r="A32" s="767"/>
      <c r="B32" s="709"/>
      <c r="C32" s="779"/>
      <c r="D32" s="779"/>
      <c r="E32" s="779"/>
      <c r="F32" s="779"/>
    </row>
    <row r="33" spans="1:6">
      <c r="A33" s="767"/>
      <c r="B33" s="709"/>
      <c r="C33" s="779"/>
      <c r="D33" s="779"/>
      <c r="E33" s="779"/>
      <c r="F33" s="779"/>
    </row>
    <row r="34" spans="1:6">
      <c r="A34" s="767"/>
      <c r="B34" s="709" t="s">
        <v>2</v>
      </c>
      <c r="C34" s="779" t="s">
        <v>282</v>
      </c>
      <c r="D34" s="779"/>
      <c r="E34" s="779"/>
      <c r="F34" s="779"/>
    </row>
    <row r="35" spans="1:6">
      <c r="A35" s="767"/>
      <c r="B35" s="709" t="s">
        <v>4</v>
      </c>
      <c r="C35" s="779" t="s">
        <v>281</v>
      </c>
      <c r="D35" s="779"/>
      <c r="E35" s="779"/>
      <c r="F35" s="779"/>
    </row>
    <row r="36" spans="1:6">
      <c r="A36" s="767"/>
      <c r="B36" s="775" t="s">
        <v>14</v>
      </c>
      <c r="C36" s="779" t="s">
        <v>280</v>
      </c>
      <c r="D36" s="779"/>
      <c r="E36" s="779"/>
      <c r="F36" s="779"/>
    </row>
    <row r="37" spans="1:6">
      <c r="A37" s="767"/>
      <c r="B37" s="768"/>
      <c r="C37" s="779"/>
      <c r="D37" s="779"/>
      <c r="E37" s="779"/>
      <c r="F37" s="779"/>
    </row>
    <row r="38" spans="1:6">
      <c r="A38" s="767"/>
      <c r="B38" s="269" t="s">
        <v>2905</v>
      </c>
      <c r="C38" s="648" t="s">
        <v>2906</v>
      </c>
      <c r="D38" s="779"/>
      <c r="E38" s="648"/>
      <c r="F38" s="779"/>
    </row>
    <row r="39" spans="1:6">
      <c r="A39" s="767"/>
      <c r="B39" s="262"/>
      <c r="C39" s="648" t="s">
        <v>2907</v>
      </c>
      <c r="D39" s="779"/>
      <c r="E39" s="648"/>
      <c r="F39" s="779"/>
    </row>
    <row r="40" spans="1:6">
      <c r="A40" s="767"/>
      <c r="B40" s="768"/>
      <c r="C40" s="780"/>
      <c r="D40" s="154"/>
      <c r="E40" s="451"/>
      <c r="F40" s="451"/>
    </row>
    <row r="41" spans="1:6">
      <c r="A41" s="767"/>
      <c r="B41" s="153"/>
      <c r="C41" s="436"/>
      <c r="D41" s="154"/>
      <c r="E41" s="451"/>
      <c r="F41" s="451"/>
    </row>
    <row r="42" spans="1:6">
      <c r="A42" s="767"/>
      <c r="B42" s="153"/>
      <c r="C42" s="436"/>
      <c r="D42" s="154"/>
      <c r="E42" s="451"/>
      <c r="F42" s="451"/>
    </row>
    <row r="43" spans="1:6">
      <c r="A43" s="767"/>
      <c r="B43" s="153"/>
      <c r="C43" s="436"/>
      <c r="D43" s="154"/>
      <c r="E43" s="451"/>
      <c r="F43" s="451"/>
    </row>
    <row r="44" spans="1:6">
      <c r="A44" s="767"/>
      <c r="B44" s="153"/>
      <c r="C44" s="436"/>
      <c r="D44" s="154"/>
      <c r="E44" s="451"/>
      <c r="F44" s="451"/>
    </row>
    <row r="45" spans="1:6">
      <c r="A45" s="767"/>
      <c r="B45" s="153"/>
      <c r="C45" s="436"/>
      <c r="D45" s="154"/>
      <c r="E45" s="451"/>
      <c r="F45" s="451"/>
    </row>
    <row r="46" spans="1:6">
      <c r="A46" s="767"/>
      <c r="B46" s="153"/>
      <c r="C46" s="436"/>
      <c r="D46" s="154"/>
      <c r="E46" s="451"/>
      <c r="F46" s="451"/>
    </row>
    <row r="47" spans="1:6">
      <c r="A47" s="767"/>
      <c r="B47" s="153"/>
      <c r="C47" s="436"/>
      <c r="D47" s="154"/>
      <c r="E47" s="451"/>
      <c r="F47" s="451"/>
    </row>
    <row r="48" spans="1:6">
      <c r="A48" s="767"/>
      <c r="B48" s="153"/>
      <c r="C48" s="436"/>
      <c r="D48" s="154"/>
      <c r="E48" s="451"/>
      <c r="F48" s="451"/>
    </row>
    <row r="49" spans="1:6">
      <c r="A49" s="767"/>
      <c r="B49" s="153"/>
      <c r="C49" s="436"/>
      <c r="D49" s="154"/>
      <c r="E49" s="451"/>
      <c r="F49" s="451"/>
    </row>
    <row r="50" spans="1:6">
      <c r="A50" s="767"/>
      <c r="B50" s="153"/>
      <c r="C50" s="436"/>
      <c r="D50" s="154"/>
      <c r="E50" s="451"/>
      <c r="F50" s="451"/>
    </row>
    <row r="51" spans="1:6">
      <c r="A51" s="767"/>
      <c r="B51" s="153"/>
      <c r="C51" s="436"/>
      <c r="D51" s="154"/>
      <c r="E51" s="451"/>
      <c r="F51" s="451"/>
    </row>
    <row r="52" spans="1:6">
      <c r="A52" s="767"/>
      <c r="B52" s="153"/>
      <c r="C52" s="436"/>
      <c r="D52" s="154"/>
      <c r="E52" s="724"/>
      <c r="F52" s="451"/>
    </row>
    <row r="53" spans="1:6">
      <c r="A53" s="767"/>
      <c r="B53" s="153"/>
      <c r="C53" s="436"/>
      <c r="D53" s="154"/>
      <c r="E53" s="724"/>
      <c r="F53" s="451"/>
    </row>
    <row r="54" spans="1:6">
      <c r="A54" s="767"/>
      <c r="B54" s="153"/>
      <c r="C54" s="436"/>
      <c r="D54" s="154"/>
      <c r="E54" s="724"/>
      <c r="F54" s="451"/>
    </row>
    <row r="55" spans="1:6">
      <c r="A55" s="767"/>
      <c r="B55" s="155" t="s">
        <v>15</v>
      </c>
      <c r="C55" s="436"/>
      <c r="D55" s="154"/>
      <c r="E55" s="724"/>
      <c r="F55" s="451"/>
    </row>
    <row r="56" spans="1:6">
      <c r="A56" s="781"/>
      <c r="B56" s="153"/>
      <c r="C56" s="436"/>
      <c r="D56" s="154"/>
      <c r="E56" s="724"/>
      <c r="F56" s="451"/>
    </row>
    <row r="57" spans="1:6">
      <c r="A57" s="767" t="s">
        <v>9</v>
      </c>
      <c r="B57" s="155" t="s">
        <v>51</v>
      </c>
      <c r="C57" s="436"/>
      <c r="D57" s="154"/>
      <c r="E57" s="450"/>
      <c r="F57" s="451"/>
    </row>
    <row r="58" spans="1:6">
      <c r="A58" s="767"/>
      <c r="B58" s="155"/>
      <c r="C58" s="436"/>
      <c r="D58" s="154"/>
      <c r="E58" s="450"/>
      <c r="F58" s="451"/>
    </row>
    <row r="59" spans="1:6">
      <c r="A59" s="781" t="s">
        <v>23</v>
      </c>
      <c r="B59" s="153" t="s">
        <v>22</v>
      </c>
      <c r="C59" s="436"/>
      <c r="D59" s="154"/>
      <c r="E59" s="450"/>
      <c r="F59" s="451">
        <f>F155</f>
        <v>0</v>
      </c>
    </row>
    <row r="60" spans="1:6">
      <c r="A60" s="767"/>
      <c r="B60" s="155"/>
      <c r="C60" s="436"/>
      <c r="D60" s="154"/>
      <c r="E60" s="450"/>
      <c r="F60" s="451"/>
    </row>
    <row r="61" spans="1:6">
      <c r="A61" s="781" t="s">
        <v>24</v>
      </c>
      <c r="B61" s="153" t="s">
        <v>50</v>
      </c>
      <c r="C61" s="436"/>
      <c r="D61" s="154"/>
      <c r="E61" s="450"/>
      <c r="F61" s="451">
        <f>F214</f>
        <v>0</v>
      </c>
    </row>
    <row r="62" spans="1:6">
      <c r="A62" s="781"/>
      <c r="B62" s="153"/>
      <c r="C62" s="436"/>
      <c r="D62" s="154"/>
      <c r="E62" s="450"/>
      <c r="F62" s="451"/>
    </row>
    <row r="63" spans="1:6">
      <c r="A63" s="781" t="s">
        <v>25</v>
      </c>
      <c r="B63" s="153" t="s">
        <v>234</v>
      </c>
      <c r="C63" s="436"/>
      <c r="D63" s="154"/>
      <c r="E63" s="450"/>
      <c r="F63" s="451">
        <f>F309</f>
        <v>0</v>
      </c>
    </row>
    <row r="64" spans="1:6">
      <c r="A64" s="781"/>
      <c r="B64" s="153"/>
      <c r="C64" s="436"/>
      <c r="D64" s="154"/>
      <c r="E64" s="450"/>
      <c r="F64" s="451"/>
    </row>
    <row r="65" spans="1:29">
      <c r="A65" s="781" t="s">
        <v>26</v>
      </c>
      <c r="B65" s="153" t="s">
        <v>57</v>
      </c>
      <c r="C65" s="436"/>
      <c r="D65" s="154"/>
      <c r="E65" s="450"/>
      <c r="F65" s="451">
        <f>F633</f>
        <v>0</v>
      </c>
    </row>
    <row r="66" spans="1:29">
      <c r="A66" s="781"/>
      <c r="B66" s="153"/>
      <c r="C66" s="436"/>
      <c r="D66" s="154"/>
      <c r="E66" s="450"/>
      <c r="F66" s="451"/>
    </row>
    <row r="67" spans="1:29">
      <c r="A67" s="781" t="s">
        <v>27</v>
      </c>
      <c r="B67" s="153" t="s">
        <v>58</v>
      </c>
      <c r="C67" s="436"/>
      <c r="D67" s="154"/>
      <c r="E67" s="450"/>
      <c r="F67" s="451">
        <f>F704</f>
        <v>0</v>
      </c>
    </row>
    <row r="68" spans="1:29">
      <c r="A68" s="767"/>
      <c r="B68" s="155"/>
      <c r="C68" s="436"/>
      <c r="D68" s="154"/>
      <c r="E68" s="450"/>
      <c r="F68" s="451"/>
    </row>
    <row r="69" spans="1:29">
      <c r="A69" s="781" t="s">
        <v>110</v>
      </c>
      <c r="B69" s="153" t="s">
        <v>59</v>
      </c>
      <c r="C69" s="436"/>
      <c r="D69" s="154"/>
      <c r="E69" s="450"/>
      <c r="F69" s="451">
        <f>F795</f>
        <v>0</v>
      </c>
    </row>
    <row r="70" spans="1:29">
      <c r="A70" s="767"/>
      <c r="B70" s="155"/>
      <c r="C70" s="436"/>
      <c r="D70" s="154"/>
      <c r="E70" s="450"/>
      <c r="F70" s="451"/>
    </row>
    <row r="71" spans="1:29">
      <c r="A71" s="781" t="s">
        <v>111</v>
      </c>
      <c r="B71" s="153" t="s">
        <v>60</v>
      </c>
      <c r="C71" s="436"/>
      <c r="D71" s="154"/>
      <c r="E71" s="450"/>
      <c r="F71" s="451">
        <f>F849</f>
        <v>0</v>
      </c>
    </row>
    <row r="72" spans="1:29">
      <c r="A72" s="781"/>
      <c r="B72" s="153"/>
      <c r="C72" s="436"/>
      <c r="D72" s="154"/>
      <c r="E72" s="450"/>
      <c r="F72" s="451"/>
    </row>
    <row r="73" spans="1:29">
      <c r="A73" s="781" t="s">
        <v>112</v>
      </c>
      <c r="B73" s="153" t="s">
        <v>61</v>
      </c>
      <c r="C73" s="436"/>
      <c r="D73" s="154"/>
      <c r="E73" s="450"/>
      <c r="F73" s="451">
        <f>F868</f>
        <v>0</v>
      </c>
    </row>
    <row r="74" spans="1:29">
      <c r="A74" s="781"/>
      <c r="B74" s="153"/>
      <c r="C74" s="436"/>
      <c r="D74" s="154"/>
      <c r="E74" s="450"/>
      <c r="F74" s="451"/>
    </row>
    <row r="75" spans="1:29">
      <c r="A75" s="781" t="s">
        <v>1693</v>
      </c>
      <c r="B75" s="153" t="s">
        <v>62</v>
      </c>
      <c r="C75" s="436"/>
      <c r="D75" s="154"/>
      <c r="E75" s="450"/>
      <c r="F75" s="451">
        <f>F898</f>
        <v>0</v>
      </c>
    </row>
    <row r="76" spans="1:29">
      <c r="A76" s="781"/>
      <c r="B76" s="153"/>
      <c r="C76" s="436"/>
      <c r="D76" s="154"/>
      <c r="E76" s="450"/>
      <c r="F76" s="451"/>
      <c r="G76" s="409"/>
      <c r="H76" s="409"/>
      <c r="I76" s="409"/>
      <c r="J76" s="409"/>
      <c r="K76" s="409"/>
      <c r="L76" s="409"/>
      <c r="M76" s="409"/>
      <c r="N76" s="409"/>
      <c r="O76" s="409"/>
      <c r="P76" s="409"/>
      <c r="Q76" s="409"/>
      <c r="R76" s="409"/>
      <c r="S76" s="409"/>
      <c r="T76" s="409"/>
      <c r="U76" s="409"/>
      <c r="V76" s="409"/>
      <c r="W76" s="409"/>
      <c r="X76" s="409"/>
      <c r="Y76" s="409"/>
      <c r="Z76" s="409"/>
      <c r="AA76" s="409"/>
      <c r="AB76" s="409"/>
      <c r="AC76" s="409"/>
    </row>
    <row r="77" spans="1:29">
      <c r="A77" s="781" t="s">
        <v>114</v>
      </c>
      <c r="B77" s="153" t="s">
        <v>1664</v>
      </c>
      <c r="C77" s="436"/>
      <c r="D77" s="154"/>
      <c r="E77" s="450"/>
      <c r="F77" s="451">
        <f>F931</f>
        <v>0</v>
      </c>
      <c r="G77" s="409"/>
      <c r="H77" s="409"/>
      <c r="I77" s="409"/>
      <c r="J77" s="409"/>
      <c r="K77" s="409"/>
      <c r="L77" s="409"/>
      <c r="M77" s="409"/>
      <c r="N77" s="409"/>
      <c r="O77" s="409"/>
      <c r="P77" s="409"/>
      <c r="Q77" s="409"/>
      <c r="R77" s="409"/>
      <c r="S77" s="409"/>
      <c r="T77" s="409"/>
      <c r="U77" s="409"/>
      <c r="V77" s="409"/>
      <c r="W77" s="409"/>
      <c r="X77" s="409"/>
      <c r="Y77" s="409"/>
      <c r="Z77" s="409"/>
      <c r="AA77" s="409"/>
      <c r="AB77" s="409"/>
      <c r="AC77" s="409"/>
    </row>
    <row r="78" spans="1:29">
      <c r="A78" s="781"/>
      <c r="B78" s="153"/>
      <c r="C78" s="436"/>
      <c r="D78" s="154"/>
      <c r="E78" s="450"/>
      <c r="F78" s="451"/>
    </row>
    <row r="79" spans="1:29">
      <c r="A79" s="781" t="s">
        <v>1741</v>
      </c>
      <c r="B79" s="153" t="s">
        <v>1742</v>
      </c>
      <c r="C79" s="436"/>
      <c r="D79" s="154"/>
      <c r="E79" s="450"/>
      <c r="F79" s="451">
        <f>F961</f>
        <v>0</v>
      </c>
      <c r="G79" s="409"/>
      <c r="H79" s="409"/>
      <c r="I79" s="409"/>
      <c r="J79" s="409"/>
      <c r="K79" s="409"/>
      <c r="L79" s="409"/>
      <c r="M79" s="409"/>
      <c r="N79" s="409"/>
      <c r="O79" s="409"/>
      <c r="P79" s="409"/>
      <c r="Q79" s="409"/>
      <c r="R79" s="409"/>
      <c r="S79" s="409"/>
      <c r="T79" s="409"/>
      <c r="U79" s="409"/>
      <c r="V79" s="409"/>
      <c r="W79" s="409"/>
      <c r="X79" s="409"/>
      <c r="Y79" s="409"/>
      <c r="Z79" s="409"/>
      <c r="AA79" s="409"/>
      <c r="AB79" s="409"/>
      <c r="AC79" s="409"/>
    </row>
    <row r="80" spans="1:29">
      <c r="A80" s="781"/>
      <c r="B80" s="153"/>
      <c r="C80" s="436"/>
      <c r="D80" s="154"/>
      <c r="E80" s="450"/>
      <c r="F80" s="451"/>
      <c r="G80" s="409"/>
      <c r="H80" s="409"/>
      <c r="I80" s="409"/>
      <c r="J80" s="409"/>
      <c r="K80" s="409"/>
      <c r="L80" s="409"/>
      <c r="M80" s="409"/>
      <c r="N80" s="409"/>
      <c r="O80" s="409"/>
      <c r="P80" s="409"/>
      <c r="Q80" s="409"/>
      <c r="R80" s="409"/>
      <c r="S80" s="409"/>
      <c r="T80" s="409"/>
      <c r="U80" s="409"/>
      <c r="V80" s="409"/>
      <c r="W80" s="409"/>
      <c r="X80" s="409"/>
      <c r="Y80" s="409"/>
      <c r="Z80" s="409"/>
      <c r="AA80" s="409"/>
      <c r="AB80" s="409"/>
      <c r="AC80" s="409"/>
    </row>
    <row r="81" spans="1:29">
      <c r="A81" s="781"/>
      <c r="B81" s="156" t="s">
        <v>10</v>
      </c>
      <c r="C81" s="437"/>
      <c r="D81" s="157"/>
      <c r="E81" s="452"/>
      <c r="F81" s="453">
        <f>SUM(F57:F79)</f>
        <v>0</v>
      </c>
    </row>
    <row r="82" spans="1:29" customFormat="1"/>
    <row r="83" spans="1:29" customFormat="1"/>
    <row r="84" spans="1:29">
      <c r="A84" s="781"/>
      <c r="B84" s="782"/>
      <c r="C84" s="783"/>
      <c r="D84" s="783"/>
      <c r="E84" s="784"/>
      <c r="F84" s="785"/>
    </row>
    <row r="85" spans="1:29">
      <c r="A85" s="781"/>
      <c r="B85" s="782"/>
      <c r="C85" s="783"/>
      <c r="D85" s="783"/>
      <c r="E85" s="784"/>
      <c r="F85" s="785"/>
    </row>
    <row r="86" spans="1:29">
      <c r="A86" s="781"/>
      <c r="B86" s="153"/>
      <c r="C86" s="436"/>
      <c r="D86" s="154"/>
      <c r="E86" s="724"/>
      <c r="F86" s="451"/>
    </row>
    <row r="87" spans="1:29">
      <c r="A87" s="781"/>
      <c r="B87" s="153"/>
      <c r="C87" s="436"/>
      <c r="D87" s="154"/>
      <c r="E87" s="724"/>
      <c r="F87" s="451"/>
    </row>
    <row r="88" spans="1:29" s="118" customFormat="1">
      <c r="A88" s="786" t="s">
        <v>23</v>
      </c>
      <c r="B88" s="787" t="s">
        <v>22</v>
      </c>
      <c r="C88" s="788"/>
      <c r="D88" s="789"/>
      <c r="E88" s="755"/>
      <c r="F88" s="756"/>
      <c r="G88"/>
      <c r="H88"/>
      <c r="I88"/>
      <c r="J88"/>
      <c r="K88"/>
      <c r="L88"/>
      <c r="M88"/>
      <c r="N88"/>
      <c r="O88"/>
      <c r="P88"/>
      <c r="Q88"/>
      <c r="R88"/>
      <c r="S88"/>
      <c r="T88"/>
      <c r="U88"/>
      <c r="V88"/>
      <c r="W88"/>
      <c r="X88"/>
      <c r="Y88"/>
      <c r="Z88"/>
      <c r="AA88"/>
      <c r="AB88"/>
      <c r="AC88"/>
    </row>
    <row r="89" spans="1:29" s="60" customFormat="1">
      <c r="A89" s="158"/>
      <c r="B89" s="146"/>
      <c r="C89" s="438"/>
      <c r="D89" s="148"/>
      <c r="E89" s="458"/>
      <c r="F89" s="385"/>
      <c r="G89"/>
      <c r="H89"/>
      <c r="I89"/>
      <c r="J89"/>
      <c r="K89"/>
      <c r="L89"/>
      <c r="M89"/>
      <c r="N89"/>
      <c r="O89"/>
      <c r="P89"/>
      <c r="Q89"/>
      <c r="R89"/>
      <c r="S89"/>
      <c r="T89"/>
      <c r="U89"/>
      <c r="V89"/>
      <c r="W89"/>
      <c r="X89"/>
      <c r="Y89"/>
      <c r="Z89"/>
      <c r="AA89"/>
      <c r="AB89"/>
      <c r="AC89"/>
    </row>
    <row r="90" spans="1:29" s="60" customFormat="1" ht="243.75" customHeight="1">
      <c r="A90" s="158"/>
      <c r="B90" s="886" t="s">
        <v>2811</v>
      </c>
      <c r="C90" s="158"/>
      <c r="D90" s="158"/>
      <c r="E90" s="459"/>
      <c r="F90" s="385"/>
      <c r="G90"/>
      <c r="H90"/>
      <c r="I90"/>
      <c r="J90"/>
      <c r="K90"/>
      <c r="L90"/>
      <c r="M90"/>
      <c r="N90"/>
      <c r="O90"/>
      <c r="P90"/>
      <c r="Q90"/>
      <c r="R90"/>
      <c r="S90"/>
      <c r="T90"/>
      <c r="U90"/>
      <c r="V90"/>
      <c r="W90"/>
      <c r="X90"/>
      <c r="Y90"/>
      <c r="Z90"/>
      <c r="AA90"/>
      <c r="AB90"/>
      <c r="AC90"/>
    </row>
    <row r="91" spans="1:29" s="60" customFormat="1" ht="114.75">
      <c r="A91" s="158"/>
      <c r="B91" s="890" t="s">
        <v>2258</v>
      </c>
      <c r="C91" s="158"/>
      <c r="D91" s="158"/>
      <c r="E91" s="459"/>
      <c r="F91" s="385"/>
      <c r="G91"/>
      <c r="H91"/>
      <c r="I91"/>
      <c r="J91"/>
      <c r="K91"/>
      <c r="L91"/>
      <c r="M91"/>
      <c r="N91"/>
      <c r="O91"/>
      <c r="P91"/>
      <c r="Q91"/>
      <c r="R91"/>
      <c r="S91"/>
      <c r="T91"/>
      <c r="U91"/>
      <c r="V91"/>
      <c r="W91"/>
      <c r="X91"/>
      <c r="Y91"/>
      <c r="Z91"/>
      <c r="AA91"/>
      <c r="AB91"/>
      <c r="AC91"/>
    </row>
    <row r="92" spans="1:29" s="60" customFormat="1" ht="215.25" customHeight="1">
      <c r="A92" s="158"/>
      <c r="B92" s="890" t="s">
        <v>2832</v>
      </c>
      <c r="C92" s="158"/>
      <c r="D92" s="158"/>
      <c r="E92" s="459"/>
      <c r="F92" s="385"/>
      <c r="G92"/>
      <c r="H92"/>
      <c r="I92"/>
      <c r="J92"/>
      <c r="K92"/>
      <c r="L92"/>
      <c r="M92"/>
      <c r="N92"/>
      <c r="O92"/>
      <c r="P92"/>
      <c r="Q92"/>
      <c r="R92"/>
      <c r="S92"/>
      <c r="T92"/>
      <c r="U92"/>
      <c r="V92"/>
      <c r="W92"/>
      <c r="X92"/>
      <c r="Y92"/>
      <c r="Z92"/>
      <c r="AA92"/>
      <c r="AB92"/>
      <c r="AC92"/>
    </row>
    <row r="93" spans="1:29" s="60" customFormat="1" ht="187.5" customHeight="1">
      <c r="A93" s="158"/>
      <c r="B93" s="886" t="s">
        <v>2467</v>
      </c>
      <c r="C93" s="158"/>
      <c r="D93" s="158"/>
      <c r="E93" s="459"/>
      <c r="F93" s="385"/>
      <c r="G93"/>
      <c r="H93"/>
      <c r="I93"/>
      <c r="J93"/>
      <c r="K93"/>
      <c r="L93"/>
      <c r="M93"/>
      <c r="N93"/>
      <c r="O93"/>
      <c r="P93"/>
      <c r="Q93"/>
      <c r="R93"/>
      <c r="S93"/>
      <c r="T93"/>
      <c r="U93"/>
      <c r="V93"/>
      <c r="W93"/>
      <c r="X93"/>
      <c r="Y93"/>
      <c r="Z93"/>
      <c r="AA93"/>
      <c r="AB93"/>
      <c r="AC93"/>
    </row>
    <row r="94" spans="1:29" s="60" customFormat="1" ht="63.75">
      <c r="A94" s="158"/>
      <c r="B94" s="137" t="s">
        <v>115</v>
      </c>
      <c r="C94" s="158"/>
      <c r="D94" s="158"/>
      <c r="E94" s="459"/>
      <c r="F94" s="385"/>
      <c r="G94"/>
      <c r="H94"/>
      <c r="I94"/>
      <c r="J94"/>
      <c r="K94"/>
      <c r="L94"/>
      <c r="M94"/>
      <c r="N94"/>
      <c r="O94"/>
      <c r="P94"/>
      <c r="Q94"/>
      <c r="R94"/>
      <c r="S94"/>
      <c r="T94"/>
      <c r="U94"/>
      <c r="V94"/>
      <c r="W94"/>
      <c r="X94"/>
      <c r="Y94"/>
      <c r="Z94"/>
      <c r="AA94"/>
      <c r="AB94"/>
      <c r="AC94"/>
    </row>
    <row r="95" spans="1:29" s="60" customFormat="1" ht="89.25">
      <c r="A95" s="158"/>
      <c r="B95" s="137" t="s">
        <v>2448</v>
      </c>
      <c r="C95" s="158"/>
      <c r="D95" s="158"/>
      <c r="E95" s="459"/>
      <c r="F95" s="385"/>
      <c r="G95"/>
      <c r="H95"/>
      <c r="I95"/>
      <c r="J95"/>
      <c r="K95"/>
      <c r="L95"/>
      <c r="M95"/>
      <c r="N95"/>
      <c r="O95"/>
      <c r="P95"/>
      <c r="Q95"/>
      <c r="R95"/>
      <c r="S95"/>
      <c r="T95"/>
      <c r="U95"/>
      <c r="V95"/>
      <c r="W95"/>
      <c r="X95"/>
      <c r="Y95"/>
      <c r="Z95"/>
      <c r="AA95"/>
      <c r="AB95"/>
      <c r="AC95"/>
    </row>
    <row r="96" spans="1:29" s="60" customFormat="1" ht="215.25" customHeight="1">
      <c r="A96" s="158"/>
      <c r="B96" s="137" t="s">
        <v>2259</v>
      </c>
      <c r="C96" s="158"/>
      <c r="D96" s="158"/>
      <c r="E96" s="459"/>
      <c r="F96" s="385"/>
      <c r="G96"/>
      <c r="H96"/>
      <c r="I96"/>
      <c r="J96"/>
      <c r="K96"/>
      <c r="L96"/>
      <c r="M96"/>
      <c r="N96"/>
      <c r="O96"/>
      <c r="P96"/>
      <c r="Q96"/>
      <c r="R96"/>
      <c r="S96"/>
      <c r="T96"/>
      <c r="U96"/>
      <c r="V96"/>
      <c r="W96"/>
      <c r="X96"/>
      <c r="Y96"/>
      <c r="Z96"/>
      <c r="AA96"/>
      <c r="AB96"/>
      <c r="AC96"/>
    </row>
    <row r="97" spans="1:29" s="60" customFormat="1" ht="146.25" customHeight="1">
      <c r="A97" s="158"/>
      <c r="B97" s="141" t="s">
        <v>2812</v>
      </c>
      <c r="C97" s="158"/>
      <c r="D97" s="158"/>
      <c r="E97" s="459"/>
      <c r="F97" s="385"/>
      <c r="G97"/>
      <c r="H97"/>
      <c r="I97"/>
      <c r="J97"/>
      <c r="K97"/>
      <c r="L97"/>
      <c r="M97"/>
      <c r="N97"/>
      <c r="O97"/>
      <c r="P97"/>
      <c r="Q97"/>
      <c r="R97"/>
      <c r="S97"/>
      <c r="T97"/>
      <c r="U97"/>
      <c r="V97"/>
      <c r="W97"/>
      <c r="X97"/>
      <c r="Y97"/>
      <c r="Z97"/>
      <c r="AA97"/>
      <c r="AB97"/>
      <c r="AC97"/>
    </row>
    <row r="98" spans="1:29" s="60" customFormat="1" ht="234" customHeight="1">
      <c r="A98" s="158"/>
      <c r="B98" s="886" t="s">
        <v>2813</v>
      </c>
      <c r="C98" s="158"/>
      <c r="D98" s="158"/>
      <c r="E98" s="459"/>
      <c r="F98" s="385"/>
      <c r="G98"/>
      <c r="H98"/>
      <c r="I98"/>
      <c r="J98"/>
      <c r="K98"/>
      <c r="L98"/>
      <c r="M98"/>
      <c r="N98"/>
      <c r="O98"/>
      <c r="P98"/>
      <c r="Q98"/>
      <c r="R98"/>
      <c r="S98"/>
      <c r="T98"/>
      <c r="U98"/>
      <c r="V98"/>
      <c r="W98"/>
      <c r="X98"/>
      <c r="Y98"/>
      <c r="Z98"/>
      <c r="AA98"/>
      <c r="AB98"/>
      <c r="AC98"/>
    </row>
    <row r="99" spans="1:29" s="60" customFormat="1" ht="38.25">
      <c r="A99" s="158"/>
      <c r="B99" s="137" t="s">
        <v>2917</v>
      </c>
      <c r="C99" s="158"/>
      <c r="D99" s="158"/>
      <c r="E99" s="459"/>
      <c r="F99" s="385"/>
      <c r="G99"/>
      <c r="H99"/>
      <c r="I99"/>
      <c r="J99"/>
      <c r="K99"/>
      <c r="L99"/>
      <c r="M99"/>
      <c r="N99"/>
      <c r="O99"/>
      <c r="P99"/>
      <c r="Q99"/>
      <c r="R99"/>
      <c r="S99"/>
      <c r="T99"/>
      <c r="U99"/>
      <c r="V99"/>
      <c r="W99"/>
      <c r="X99"/>
      <c r="Y99"/>
      <c r="Z99"/>
      <c r="AA99"/>
      <c r="AB99"/>
      <c r="AC99"/>
    </row>
    <row r="100" spans="1:29" s="60" customFormat="1" ht="102.95" customHeight="1">
      <c r="A100" s="158"/>
      <c r="B100" s="137" t="s">
        <v>116</v>
      </c>
      <c r="C100" s="158"/>
      <c r="D100" s="158"/>
      <c r="E100" s="459"/>
      <c r="F100" s="385"/>
      <c r="G100"/>
      <c r="H100"/>
      <c r="I100"/>
      <c r="J100"/>
      <c r="K100"/>
      <c r="L100"/>
      <c r="M100"/>
      <c r="N100"/>
      <c r="O100"/>
      <c r="P100"/>
      <c r="Q100"/>
      <c r="R100"/>
      <c r="S100"/>
      <c r="T100"/>
      <c r="U100"/>
      <c r="V100"/>
      <c r="W100"/>
      <c r="X100"/>
      <c r="Y100"/>
      <c r="Z100"/>
      <c r="AA100"/>
      <c r="AB100"/>
      <c r="AC100"/>
    </row>
    <row r="101" spans="1:29" s="60" customFormat="1" ht="63.75">
      <c r="A101" s="158"/>
      <c r="B101" s="137" t="s">
        <v>287</v>
      </c>
      <c r="C101" s="158"/>
      <c r="D101" s="158"/>
      <c r="E101" s="459"/>
      <c r="F101" s="385"/>
      <c r="G101"/>
      <c r="H101"/>
      <c r="I101"/>
      <c r="J101"/>
      <c r="K101"/>
      <c r="L101"/>
      <c r="M101"/>
      <c r="N101"/>
      <c r="O101"/>
      <c r="P101"/>
      <c r="Q101"/>
      <c r="R101"/>
      <c r="S101"/>
      <c r="T101"/>
      <c r="U101"/>
      <c r="V101"/>
      <c r="W101"/>
      <c r="X101"/>
      <c r="Y101"/>
      <c r="Z101"/>
      <c r="AA101"/>
      <c r="AB101"/>
      <c r="AC101"/>
    </row>
    <row r="102" spans="1:29" s="60" customFormat="1" ht="76.5">
      <c r="A102" s="158"/>
      <c r="B102" s="137" t="s">
        <v>117</v>
      </c>
      <c r="C102" s="158"/>
      <c r="D102" s="158"/>
      <c r="E102" s="459"/>
      <c r="F102" s="385"/>
      <c r="G102"/>
      <c r="H102"/>
      <c r="I102"/>
      <c r="J102"/>
      <c r="K102"/>
      <c r="L102"/>
      <c r="M102"/>
      <c r="N102"/>
      <c r="O102"/>
      <c r="P102"/>
      <c r="Q102"/>
      <c r="R102"/>
      <c r="S102"/>
      <c r="T102"/>
      <c r="U102"/>
      <c r="V102"/>
      <c r="W102"/>
      <c r="X102"/>
      <c r="Y102"/>
      <c r="Z102"/>
      <c r="AA102"/>
      <c r="AB102"/>
      <c r="AC102"/>
    </row>
    <row r="103" spans="1:29" s="60" customFormat="1" ht="102">
      <c r="A103" s="158"/>
      <c r="B103" s="137" t="s">
        <v>118</v>
      </c>
      <c r="C103" s="158"/>
      <c r="D103" s="158"/>
      <c r="E103" s="459"/>
      <c r="F103" s="385"/>
      <c r="G103"/>
      <c r="H103"/>
      <c r="I103"/>
      <c r="J103"/>
      <c r="K103"/>
      <c r="L103"/>
      <c r="M103"/>
      <c r="N103"/>
      <c r="O103"/>
      <c r="P103"/>
      <c r="Q103"/>
      <c r="R103"/>
      <c r="S103"/>
      <c r="T103"/>
      <c r="U103"/>
      <c r="V103"/>
      <c r="W103"/>
      <c r="X103"/>
      <c r="Y103"/>
      <c r="Z103"/>
      <c r="AA103"/>
      <c r="AB103"/>
      <c r="AC103"/>
    </row>
    <row r="104" spans="1:29" s="60" customFormat="1" ht="51">
      <c r="A104" s="158"/>
      <c r="B104" s="137" t="s">
        <v>288</v>
      </c>
      <c r="C104" s="158"/>
      <c r="D104" s="158"/>
      <c r="E104" s="459"/>
      <c r="F104" s="385"/>
      <c r="G104"/>
      <c r="H104"/>
      <c r="I104"/>
      <c r="J104"/>
      <c r="K104"/>
      <c r="L104"/>
      <c r="M104"/>
      <c r="N104"/>
      <c r="O104"/>
      <c r="P104"/>
      <c r="Q104"/>
      <c r="R104"/>
      <c r="S104"/>
      <c r="T104"/>
      <c r="U104"/>
      <c r="V104"/>
      <c r="W104"/>
      <c r="X104"/>
      <c r="Y104"/>
      <c r="Z104"/>
      <c r="AA104"/>
      <c r="AB104"/>
      <c r="AC104"/>
    </row>
    <row r="105" spans="1:29" s="60" customFormat="1">
      <c r="A105" s="158"/>
      <c r="B105" s="146"/>
      <c r="C105" s="438"/>
      <c r="D105" s="148"/>
      <c r="E105" s="458"/>
      <c r="F105" s="385"/>
      <c r="G105"/>
      <c r="H105"/>
      <c r="I105"/>
      <c r="J105"/>
      <c r="K105"/>
      <c r="L105"/>
      <c r="M105"/>
      <c r="N105"/>
      <c r="O105"/>
      <c r="P105"/>
      <c r="Q105"/>
      <c r="R105"/>
      <c r="S105"/>
      <c r="T105"/>
      <c r="U105"/>
      <c r="V105"/>
      <c r="W105"/>
      <c r="X105"/>
      <c r="Y105"/>
      <c r="Z105"/>
      <c r="AA105"/>
      <c r="AB105"/>
      <c r="AC105"/>
    </row>
    <row r="106" spans="1:29" s="112" customFormat="1">
      <c r="A106" s="402" t="s">
        <v>39</v>
      </c>
      <c r="B106" s="403" t="s">
        <v>40</v>
      </c>
      <c r="C106" s="402" t="s">
        <v>41</v>
      </c>
      <c r="D106" s="404" t="s">
        <v>42</v>
      </c>
      <c r="E106" s="379" t="s">
        <v>43</v>
      </c>
      <c r="F106" s="460" t="s">
        <v>44</v>
      </c>
      <c r="G106"/>
      <c r="H106"/>
      <c r="I106"/>
      <c r="J106"/>
      <c r="K106"/>
      <c r="L106"/>
      <c r="M106"/>
      <c r="N106"/>
      <c r="O106"/>
      <c r="P106"/>
      <c r="Q106"/>
      <c r="R106"/>
      <c r="S106"/>
      <c r="T106"/>
      <c r="U106"/>
      <c r="V106"/>
      <c r="W106"/>
      <c r="X106"/>
      <c r="Y106"/>
      <c r="Z106"/>
      <c r="AA106"/>
      <c r="AB106"/>
      <c r="AC106"/>
    </row>
    <row r="107" spans="1:29" s="60" customFormat="1" ht="39">
      <c r="A107" s="158" t="s">
        <v>139</v>
      </c>
      <c r="B107" s="790" t="s">
        <v>220</v>
      </c>
      <c r="C107" s="438"/>
      <c r="D107" s="148"/>
      <c r="E107" s="458"/>
      <c r="F107" s="385"/>
      <c r="G107"/>
      <c r="H107"/>
      <c r="I107"/>
      <c r="J107"/>
      <c r="K107"/>
      <c r="L107"/>
      <c r="M107"/>
      <c r="N107"/>
      <c r="O107"/>
      <c r="P107"/>
      <c r="Q107"/>
      <c r="R107"/>
      <c r="S107"/>
      <c r="T107"/>
      <c r="U107"/>
      <c r="V107"/>
      <c r="W107"/>
      <c r="X107"/>
      <c r="Y107"/>
      <c r="Z107"/>
      <c r="AA107"/>
      <c r="AB107"/>
      <c r="AC107"/>
    </row>
    <row r="108" spans="1:29" s="60" customFormat="1" ht="38.25">
      <c r="A108" s="158"/>
      <c r="B108" s="146" t="s">
        <v>122</v>
      </c>
      <c r="C108" s="438"/>
      <c r="D108" s="148"/>
      <c r="E108" s="458"/>
      <c r="F108" s="385"/>
      <c r="G108"/>
      <c r="H108"/>
      <c r="I108"/>
      <c r="J108"/>
      <c r="K108"/>
      <c r="L108"/>
      <c r="M108"/>
      <c r="N108"/>
      <c r="O108"/>
      <c r="P108"/>
      <c r="Q108"/>
      <c r="R108"/>
      <c r="S108"/>
      <c r="T108"/>
      <c r="U108"/>
      <c r="V108"/>
      <c r="W108"/>
      <c r="X108"/>
      <c r="Y108"/>
      <c r="Z108"/>
      <c r="AA108"/>
      <c r="AB108"/>
      <c r="AC108"/>
    </row>
    <row r="109" spans="1:29" s="60" customFormat="1" ht="25.5">
      <c r="A109" s="158"/>
      <c r="B109" s="146" t="s">
        <v>123</v>
      </c>
      <c r="C109" s="438"/>
      <c r="D109" s="148"/>
      <c r="E109" s="458"/>
      <c r="F109" s="385"/>
      <c r="G109"/>
      <c r="H109"/>
      <c r="I109"/>
      <c r="J109"/>
      <c r="K109"/>
      <c r="L109"/>
      <c r="M109"/>
      <c r="N109"/>
      <c r="O109"/>
      <c r="P109"/>
      <c r="Q109"/>
      <c r="R109"/>
      <c r="S109"/>
      <c r="T109"/>
      <c r="U109"/>
      <c r="V109"/>
      <c r="W109"/>
      <c r="X109"/>
      <c r="Y109"/>
      <c r="Z109"/>
      <c r="AA109"/>
      <c r="AB109"/>
      <c r="AC109"/>
    </row>
    <row r="110" spans="1:29" s="60" customFormat="1" ht="144" customHeight="1">
      <c r="A110" s="158"/>
      <c r="B110" s="791" t="s">
        <v>2260</v>
      </c>
      <c r="C110" s="438"/>
      <c r="D110" s="148"/>
      <c r="E110" s="458"/>
      <c r="F110" s="385"/>
      <c r="G110"/>
      <c r="H110"/>
      <c r="I110"/>
      <c r="J110"/>
      <c r="K110"/>
      <c r="L110"/>
      <c r="M110"/>
      <c r="N110"/>
      <c r="O110"/>
      <c r="P110"/>
      <c r="Q110"/>
      <c r="R110"/>
      <c r="S110"/>
      <c r="T110"/>
      <c r="U110"/>
      <c r="V110"/>
      <c r="W110"/>
      <c r="X110"/>
      <c r="Y110"/>
      <c r="Z110"/>
      <c r="AA110"/>
      <c r="AB110"/>
      <c r="AC110"/>
    </row>
    <row r="111" spans="1:29" s="60" customFormat="1" ht="122.25" customHeight="1">
      <c r="A111" s="158"/>
      <c r="B111" s="919" t="s">
        <v>2641</v>
      </c>
      <c r="C111" s="438"/>
      <c r="D111" s="148"/>
      <c r="E111" s="458"/>
      <c r="F111" s="385"/>
      <c r="G111"/>
      <c r="H111"/>
      <c r="I111"/>
      <c r="J111"/>
      <c r="K111"/>
      <c r="L111"/>
      <c r="M111"/>
      <c r="N111"/>
      <c r="O111"/>
      <c r="P111"/>
      <c r="Q111"/>
      <c r="R111"/>
      <c r="S111"/>
      <c r="T111"/>
      <c r="U111"/>
      <c r="V111"/>
      <c r="W111"/>
      <c r="X111"/>
      <c r="Y111"/>
      <c r="Z111"/>
      <c r="AA111"/>
      <c r="AB111"/>
      <c r="AC111"/>
    </row>
    <row r="112" spans="1:29" s="60" customFormat="1" ht="127.5">
      <c r="A112" s="158"/>
      <c r="B112" s="791" t="s">
        <v>2449</v>
      </c>
      <c r="C112" s="438"/>
      <c r="D112" s="148"/>
      <c r="E112" s="458"/>
      <c r="F112" s="385"/>
      <c r="G112"/>
      <c r="H112"/>
      <c r="I112"/>
      <c r="J112"/>
      <c r="K112"/>
      <c r="L112"/>
      <c r="M112"/>
      <c r="N112"/>
      <c r="O112"/>
      <c r="P112"/>
      <c r="Q112"/>
      <c r="R112"/>
      <c r="S112"/>
      <c r="T112"/>
      <c r="U112"/>
      <c r="V112"/>
      <c r="W112"/>
      <c r="X112"/>
      <c r="Y112"/>
      <c r="Z112"/>
      <c r="AA112"/>
      <c r="AB112"/>
      <c r="AC112"/>
    </row>
    <row r="113" spans="1:29" s="121" customFormat="1" ht="26.25">
      <c r="A113" s="161"/>
      <c r="B113" s="129" t="s">
        <v>2261</v>
      </c>
      <c r="C113" s="161"/>
      <c r="D113" s="161"/>
      <c r="E113" s="459"/>
      <c r="F113" s="385"/>
      <c r="G113"/>
      <c r="H113"/>
      <c r="I113"/>
      <c r="J113"/>
      <c r="K113"/>
      <c r="L113"/>
      <c r="M113"/>
      <c r="N113"/>
      <c r="O113"/>
      <c r="P113"/>
      <c r="Q113"/>
      <c r="R113"/>
      <c r="S113"/>
      <c r="T113"/>
      <c r="U113"/>
      <c r="V113"/>
      <c r="W113"/>
      <c r="X113"/>
      <c r="Y113"/>
      <c r="Z113"/>
      <c r="AA113"/>
      <c r="AB113"/>
      <c r="AC113"/>
    </row>
    <row r="114" spans="1:29" s="60" customFormat="1">
      <c r="A114" s="158" t="s">
        <v>71</v>
      </c>
      <c r="B114" s="790" t="s">
        <v>124</v>
      </c>
      <c r="C114" s="438" t="s">
        <v>48</v>
      </c>
      <c r="D114" s="148">
        <v>190.7</v>
      </c>
      <c r="E114" s="458"/>
      <c r="F114" s="385">
        <f>D114*E114</f>
        <v>0</v>
      </c>
      <c r="G114"/>
      <c r="H114"/>
      <c r="I114"/>
      <c r="J114"/>
      <c r="K114"/>
      <c r="L114"/>
      <c r="M114"/>
      <c r="N114"/>
      <c r="O114"/>
      <c r="P114"/>
      <c r="Q114"/>
      <c r="R114"/>
      <c r="S114"/>
      <c r="T114"/>
      <c r="U114"/>
      <c r="V114"/>
      <c r="W114"/>
      <c r="X114"/>
      <c r="Y114"/>
      <c r="Z114"/>
      <c r="AA114"/>
      <c r="AB114"/>
      <c r="AC114"/>
    </row>
    <row r="115" spans="1:29" s="60" customFormat="1" ht="15" customHeight="1">
      <c r="A115" s="158" t="s">
        <v>72</v>
      </c>
      <c r="B115" s="790" t="s">
        <v>289</v>
      </c>
      <c r="C115" s="438" t="s">
        <v>48</v>
      </c>
      <c r="D115" s="148">
        <v>190.7</v>
      </c>
      <c r="E115" s="458"/>
      <c r="F115" s="385">
        <f>D115*E115</f>
        <v>0</v>
      </c>
      <c r="G115"/>
      <c r="H115" s="823"/>
      <c r="I115"/>
      <c r="J115"/>
      <c r="K115"/>
      <c r="L115"/>
      <c r="M115"/>
      <c r="N115"/>
      <c r="O115"/>
      <c r="P115"/>
      <c r="Q115"/>
      <c r="R115"/>
      <c r="S115"/>
      <c r="T115"/>
      <c r="U115"/>
      <c r="V115"/>
      <c r="W115"/>
      <c r="X115"/>
      <c r="Y115"/>
      <c r="Z115"/>
      <c r="AA115"/>
      <c r="AB115"/>
      <c r="AC115"/>
    </row>
    <row r="116" spans="1:29" s="60" customFormat="1">
      <c r="A116" s="158" t="s">
        <v>73</v>
      </c>
      <c r="B116" s="146" t="s">
        <v>221</v>
      </c>
      <c r="C116" s="438" t="s">
        <v>48</v>
      </c>
      <c r="D116" s="148">
        <v>190.7</v>
      </c>
      <c r="E116" s="458"/>
      <c r="F116" s="385">
        <f>D116*E116</f>
        <v>0</v>
      </c>
      <c r="G116"/>
      <c r="H116"/>
      <c r="I116"/>
      <c r="J116"/>
      <c r="K116"/>
      <c r="L116"/>
      <c r="M116"/>
      <c r="N116"/>
      <c r="O116"/>
      <c r="P116"/>
      <c r="Q116"/>
      <c r="R116"/>
      <c r="S116"/>
      <c r="T116"/>
      <c r="U116"/>
      <c r="V116"/>
      <c r="W116"/>
      <c r="X116"/>
      <c r="Y116"/>
      <c r="Z116"/>
      <c r="AA116"/>
      <c r="AB116"/>
      <c r="AC116"/>
    </row>
    <row r="117" spans="1:29" s="60" customFormat="1">
      <c r="A117" s="158"/>
      <c r="B117" s="146"/>
      <c r="C117" s="438"/>
      <c r="D117" s="148"/>
      <c r="E117" s="458"/>
      <c r="F117" s="385"/>
      <c r="G117"/>
      <c r="H117"/>
      <c r="I117"/>
      <c r="J117"/>
      <c r="K117"/>
      <c r="L117"/>
      <c r="M117"/>
      <c r="N117"/>
      <c r="O117"/>
      <c r="P117"/>
      <c r="Q117"/>
      <c r="R117"/>
      <c r="S117"/>
      <c r="T117"/>
      <c r="U117"/>
      <c r="V117"/>
      <c r="W117"/>
      <c r="X117"/>
      <c r="Y117"/>
      <c r="Z117"/>
      <c r="AA117"/>
      <c r="AB117"/>
      <c r="AC117"/>
    </row>
    <row r="118" spans="1:29" s="929" customFormat="1" ht="44.25" customHeight="1">
      <c r="A118" s="158" t="s">
        <v>361</v>
      </c>
      <c r="B118" s="137" t="s">
        <v>1762</v>
      </c>
      <c r="C118" s="924"/>
      <c r="D118" s="925"/>
      <c r="E118" s="926"/>
      <c r="F118" s="927"/>
      <c r="G118" s="928"/>
      <c r="H118" s="928"/>
      <c r="I118" s="928"/>
      <c r="J118" s="928"/>
      <c r="K118" s="928"/>
      <c r="L118" s="928"/>
      <c r="M118" s="928"/>
      <c r="N118" s="928"/>
      <c r="O118" s="928"/>
      <c r="P118" s="928"/>
      <c r="Q118" s="928"/>
      <c r="R118" s="928"/>
      <c r="S118" s="928"/>
      <c r="T118" s="928"/>
      <c r="U118" s="928"/>
      <c r="V118" s="928"/>
      <c r="W118" s="928"/>
      <c r="X118" s="928"/>
      <c r="Y118" s="928"/>
      <c r="Z118" s="928"/>
      <c r="AA118" s="928"/>
      <c r="AB118" s="928"/>
      <c r="AC118" s="928"/>
    </row>
    <row r="119" spans="1:29" s="60" customFormat="1" ht="114.75">
      <c r="A119" s="158" t="s">
        <v>71</v>
      </c>
      <c r="B119" s="146" t="s">
        <v>222</v>
      </c>
      <c r="C119" s="438" t="s">
        <v>48</v>
      </c>
      <c r="D119" s="148">
        <v>18.2</v>
      </c>
      <c r="E119" s="458"/>
      <c r="F119" s="385">
        <f>D119*E119</f>
        <v>0</v>
      </c>
      <c r="G119"/>
      <c r="H119"/>
      <c r="I119"/>
      <c r="J119"/>
      <c r="K119"/>
      <c r="L119"/>
      <c r="M119"/>
      <c r="N119"/>
      <c r="O119"/>
      <c r="P119"/>
      <c r="Q119"/>
      <c r="R119"/>
      <c r="S119"/>
      <c r="T119"/>
      <c r="U119"/>
      <c r="V119"/>
      <c r="W119"/>
      <c r="X119"/>
      <c r="Y119"/>
      <c r="Z119"/>
      <c r="AA119"/>
      <c r="AB119"/>
      <c r="AC119"/>
    </row>
    <row r="120" spans="1:29" s="60" customFormat="1">
      <c r="A120" s="158"/>
      <c r="B120" s="887"/>
      <c r="G120"/>
      <c r="H120"/>
      <c r="I120"/>
      <c r="J120"/>
      <c r="K120"/>
      <c r="L120"/>
      <c r="M120"/>
      <c r="N120"/>
      <c r="O120"/>
      <c r="P120"/>
      <c r="Q120"/>
      <c r="R120"/>
      <c r="S120"/>
      <c r="T120"/>
      <c r="U120"/>
      <c r="V120"/>
      <c r="W120"/>
      <c r="X120"/>
      <c r="Y120"/>
      <c r="Z120"/>
      <c r="AA120"/>
      <c r="AB120"/>
      <c r="AC120"/>
    </row>
    <row r="121" spans="1:29" s="60" customFormat="1" ht="141" customHeight="1">
      <c r="A121" s="158" t="s">
        <v>72</v>
      </c>
      <c r="B121" s="146" t="s">
        <v>224</v>
      </c>
      <c r="C121" s="438" t="s">
        <v>48</v>
      </c>
      <c r="D121" s="148">
        <v>18.2</v>
      </c>
      <c r="E121" s="458"/>
      <c r="F121" s="385">
        <f t="shared" ref="F121" si="0">D121*E121</f>
        <v>0</v>
      </c>
      <c r="G121"/>
      <c r="H121" s="409"/>
      <c r="I121"/>
      <c r="J121"/>
      <c r="K121"/>
      <c r="L121"/>
      <c r="M121"/>
      <c r="N121"/>
      <c r="O121"/>
      <c r="P121"/>
      <c r="Q121"/>
      <c r="R121"/>
      <c r="S121"/>
      <c r="T121"/>
      <c r="U121"/>
      <c r="V121"/>
      <c r="W121"/>
      <c r="X121"/>
      <c r="Y121"/>
      <c r="Z121"/>
      <c r="AA121"/>
      <c r="AB121"/>
      <c r="AC121"/>
    </row>
    <row r="122" spans="1:29" s="60" customFormat="1">
      <c r="A122" s="158"/>
      <c r="B122" s="163"/>
      <c r="C122" s="438"/>
      <c r="D122" s="148"/>
      <c r="E122" s="458"/>
      <c r="F122" s="385"/>
      <c r="G122" s="409"/>
      <c r="H122" s="409"/>
      <c r="I122" s="409"/>
      <c r="J122" s="409"/>
      <c r="K122" s="409"/>
      <c r="L122" s="409"/>
      <c r="M122" s="409"/>
      <c r="N122" s="409"/>
      <c r="O122" s="409"/>
      <c r="P122" s="409"/>
      <c r="Q122" s="409"/>
      <c r="R122" s="409"/>
      <c r="S122" s="409"/>
      <c r="T122" s="409"/>
      <c r="U122" s="409"/>
      <c r="V122" s="409"/>
      <c r="W122" s="409"/>
      <c r="X122" s="409"/>
      <c r="Y122" s="409"/>
      <c r="Z122" s="409"/>
      <c r="AA122" s="409"/>
      <c r="AB122" s="409"/>
      <c r="AC122" s="409"/>
    </row>
    <row r="123" spans="1:29" s="121" customFormat="1">
      <c r="A123" s="161" t="s">
        <v>73</v>
      </c>
      <c r="B123" s="129" t="s">
        <v>223</v>
      </c>
      <c r="C123" s="161"/>
      <c r="D123" s="161"/>
      <c r="E123" s="459"/>
      <c r="F123" s="385"/>
      <c r="G123"/>
      <c r="H123" s="409"/>
      <c r="I123"/>
      <c r="J123"/>
      <c r="K123"/>
      <c r="L123"/>
      <c r="M123"/>
      <c r="N123"/>
      <c r="O123"/>
      <c r="P123"/>
      <c r="Q123"/>
      <c r="R123"/>
      <c r="S123"/>
      <c r="T123"/>
      <c r="U123"/>
      <c r="V123"/>
      <c r="W123"/>
      <c r="X123"/>
      <c r="Y123"/>
      <c r="Z123"/>
      <c r="AA123"/>
      <c r="AB123"/>
      <c r="AC123"/>
    </row>
    <row r="124" spans="1:29" s="60" customFormat="1" ht="204">
      <c r="A124" s="158"/>
      <c r="B124" s="899" t="s">
        <v>2468</v>
      </c>
      <c r="C124" s="442" t="s">
        <v>119</v>
      </c>
      <c r="D124" s="442">
        <v>16.5</v>
      </c>
      <c r="E124" s="458"/>
      <c r="F124" s="385">
        <f t="shared" ref="F124" si="1">D124*E124</f>
        <v>0</v>
      </c>
      <c r="G124"/>
      <c r="H124" s="409"/>
      <c r="I124"/>
      <c r="J124"/>
      <c r="K124"/>
      <c r="L124"/>
      <c r="M124"/>
      <c r="N124"/>
      <c r="O124"/>
      <c r="P124"/>
      <c r="Q124"/>
      <c r="R124"/>
      <c r="S124"/>
      <c r="T124"/>
      <c r="U124"/>
      <c r="V124"/>
      <c r="W124"/>
      <c r="X124"/>
      <c r="Y124"/>
      <c r="Z124"/>
      <c r="AA124"/>
      <c r="AB124"/>
      <c r="AC124"/>
    </row>
    <row r="125" spans="1:29" s="834" customFormat="1">
      <c r="A125" s="161"/>
      <c r="B125" s="129"/>
      <c r="C125" s="442"/>
      <c r="D125" s="442"/>
      <c r="E125" s="458"/>
      <c r="F125" s="385"/>
      <c r="G125" s="409"/>
      <c r="H125" s="409"/>
      <c r="I125" s="409"/>
      <c r="J125" s="409"/>
      <c r="K125" s="409"/>
      <c r="L125" s="409"/>
      <c r="M125" s="409"/>
      <c r="N125" s="409"/>
      <c r="O125" s="409"/>
      <c r="P125" s="409"/>
      <c r="Q125" s="409"/>
      <c r="R125" s="409"/>
      <c r="S125" s="409"/>
      <c r="T125" s="409"/>
      <c r="U125" s="409"/>
      <c r="V125" s="409"/>
      <c r="W125" s="409"/>
      <c r="X125" s="409"/>
      <c r="Y125" s="409"/>
      <c r="Z125" s="409"/>
      <c r="AA125" s="409"/>
      <c r="AB125" s="409"/>
      <c r="AC125" s="409"/>
    </row>
    <row r="126" spans="1:29" s="60" customFormat="1" ht="153">
      <c r="A126" s="158" t="s">
        <v>74</v>
      </c>
      <c r="B126" s="891" t="s">
        <v>2469</v>
      </c>
      <c r="C126" s="438"/>
      <c r="D126" s="148"/>
      <c r="E126" s="458"/>
      <c r="F126" s="385"/>
      <c r="G126"/>
      <c r="H126" s="409"/>
      <c r="I126"/>
      <c r="J126"/>
      <c r="K126"/>
      <c r="L126"/>
      <c r="M126"/>
      <c r="N126"/>
      <c r="O126"/>
      <c r="P126"/>
      <c r="Q126"/>
      <c r="R126"/>
      <c r="S126"/>
      <c r="T126"/>
      <c r="U126"/>
      <c r="V126"/>
      <c r="W126"/>
      <c r="X126"/>
      <c r="Y126"/>
      <c r="Z126"/>
      <c r="AA126"/>
      <c r="AB126"/>
      <c r="AC126"/>
    </row>
    <row r="127" spans="1:29" s="60" customFormat="1" ht="165.75">
      <c r="A127" s="158"/>
      <c r="B127" s="146" t="s">
        <v>2450</v>
      </c>
      <c r="C127" s="442" t="s">
        <v>48</v>
      </c>
      <c r="D127" s="148">
        <v>18.2</v>
      </c>
      <c r="E127" s="458"/>
      <c r="F127" s="385">
        <f t="shared" ref="F127" si="2">D127*E127</f>
        <v>0</v>
      </c>
      <c r="G127"/>
      <c r="H127" s="409"/>
      <c r="I127"/>
      <c r="J127"/>
      <c r="K127"/>
      <c r="L127"/>
      <c r="M127"/>
      <c r="N127"/>
      <c r="O127"/>
      <c r="P127"/>
      <c r="Q127"/>
      <c r="R127"/>
      <c r="S127"/>
      <c r="T127"/>
      <c r="U127"/>
      <c r="V127"/>
      <c r="W127"/>
      <c r="X127"/>
      <c r="Y127"/>
      <c r="Z127"/>
      <c r="AA127"/>
      <c r="AB127"/>
      <c r="AC127"/>
    </row>
    <row r="128" spans="1:29" s="60" customFormat="1">
      <c r="A128" s="158"/>
      <c r="B128" s="146"/>
      <c r="C128" s="442"/>
      <c r="D128" s="148"/>
      <c r="E128" s="458"/>
      <c r="F128" s="385"/>
      <c r="G128"/>
      <c r="H128" s="409"/>
      <c r="I128"/>
      <c r="J128"/>
      <c r="K128"/>
      <c r="L128"/>
      <c r="M128"/>
      <c r="N128"/>
      <c r="O128"/>
      <c r="P128"/>
      <c r="Q128"/>
      <c r="R128"/>
      <c r="S128"/>
      <c r="T128"/>
      <c r="U128"/>
      <c r="V128"/>
      <c r="W128"/>
      <c r="X128"/>
      <c r="Y128"/>
      <c r="Z128"/>
      <c r="AA128"/>
      <c r="AB128"/>
      <c r="AC128"/>
    </row>
    <row r="129" spans="1:29" s="60" customFormat="1" ht="77.25">
      <c r="A129" s="158" t="s">
        <v>75</v>
      </c>
      <c r="B129" s="920" t="s">
        <v>2642</v>
      </c>
      <c r="C129" s="438" t="s">
        <v>120</v>
      </c>
      <c r="D129" s="148">
        <v>26</v>
      </c>
      <c r="E129" s="458"/>
      <c r="F129" s="385">
        <f t="shared" ref="F129:F134" si="3">D129*E129</f>
        <v>0</v>
      </c>
      <c r="G129"/>
      <c r="H129" s="409"/>
      <c r="I129"/>
      <c r="J129"/>
      <c r="K129"/>
      <c r="L129"/>
      <c r="M129"/>
      <c r="N129"/>
      <c r="O129"/>
      <c r="P129"/>
      <c r="Q129"/>
      <c r="R129"/>
      <c r="S129"/>
      <c r="T129"/>
      <c r="U129"/>
      <c r="V129"/>
      <c r="W129"/>
      <c r="X129"/>
      <c r="Y129"/>
      <c r="Z129"/>
      <c r="AA129"/>
      <c r="AB129"/>
      <c r="AC129"/>
    </row>
    <row r="130" spans="1:29" s="60" customFormat="1" ht="38.25">
      <c r="A130" s="158" t="s">
        <v>76</v>
      </c>
      <c r="B130" s="146" t="s">
        <v>2470</v>
      </c>
      <c r="C130" s="438"/>
      <c r="D130" s="148"/>
      <c r="E130" s="458"/>
      <c r="F130" s="385"/>
      <c r="G130"/>
      <c r="H130" s="409"/>
      <c r="I130"/>
      <c r="J130"/>
      <c r="K130"/>
      <c r="L130"/>
      <c r="M130"/>
      <c r="N130"/>
      <c r="O130"/>
      <c r="P130"/>
      <c r="Q130"/>
      <c r="R130"/>
      <c r="S130"/>
      <c r="T130"/>
      <c r="U130"/>
      <c r="V130"/>
      <c r="W130"/>
      <c r="X130"/>
      <c r="Y130"/>
      <c r="Z130"/>
      <c r="AA130"/>
      <c r="AB130"/>
      <c r="AC130"/>
    </row>
    <row r="131" spans="1:29" s="60" customFormat="1" ht="38.25">
      <c r="A131" s="158"/>
      <c r="B131" s="146" t="s">
        <v>2471</v>
      </c>
      <c r="C131" s="438" t="s">
        <v>120</v>
      </c>
      <c r="D131" s="148">
        <v>26</v>
      </c>
      <c r="E131" s="458"/>
      <c r="F131" s="385">
        <f t="shared" ref="F131" si="4">D131*E131</f>
        <v>0</v>
      </c>
      <c r="G131"/>
      <c r="H131" s="409"/>
      <c r="I131"/>
      <c r="J131"/>
      <c r="K131"/>
      <c r="L131"/>
      <c r="M131"/>
      <c r="N131"/>
      <c r="O131"/>
      <c r="P131"/>
      <c r="Q131"/>
      <c r="R131"/>
      <c r="S131"/>
      <c r="T131"/>
      <c r="U131"/>
      <c r="V131"/>
      <c r="W131"/>
      <c r="X131"/>
      <c r="Y131"/>
      <c r="Z131"/>
      <c r="AA131"/>
      <c r="AB131"/>
      <c r="AC131"/>
    </row>
    <row r="132" spans="1:29" s="60" customFormat="1">
      <c r="A132" s="158"/>
      <c r="B132" s="146"/>
      <c r="C132" s="438"/>
      <c r="D132" s="148"/>
      <c r="E132" s="458"/>
      <c r="F132" s="385"/>
      <c r="G132"/>
      <c r="H132" s="409"/>
      <c r="I132"/>
      <c r="J132"/>
      <c r="K132"/>
      <c r="L132"/>
      <c r="M132"/>
      <c r="N132"/>
      <c r="O132"/>
      <c r="P132"/>
      <c r="Q132"/>
      <c r="R132"/>
      <c r="S132"/>
      <c r="T132"/>
      <c r="U132"/>
      <c r="V132"/>
      <c r="W132"/>
      <c r="X132"/>
      <c r="Y132"/>
      <c r="Z132"/>
      <c r="AA132"/>
      <c r="AB132"/>
      <c r="AC132"/>
    </row>
    <row r="133" spans="1:29" s="60" customFormat="1" ht="25.5">
      <c r="A133" s="158" t="s">
        <v>77</v>
      </c>
      <c r="B133" s="163" t="s">
        <v>2472</v>
      </c>
      <c r="C133" s="438" t="s">
        <v>45</v>
      </c>
      <c r="D133" s="148">
        <v>4</v>
      </c>
      <c r="E133" s="458"/>
      <c r="F133" s="385">
        <f t="shared" si="3"/>
        <v>0</v>
      </c>
      <c r="G133"/>
      <c r="H133" s="409"/>
      <c r="I133"/>
      <c r="J133"/>
      <c r="K133"/>
      <c r="L133"/>
      <c r="M133"/>
      <c r="N133"/>
      <c r="O133"/>
      <c r="P133"/>
      <c r="Q133"/>
      <c r="R133"/>
      <c r="S133"/>
      <c r="T133"/>
      <c r="U133"/>
      <c r="V133"/>
      <c r="W133"/>
      <c r="X133"/>
      <c r="Y133"/>
      <c r="Z133"/>
      <c r="AA133"/>
      <c r="AB133"/>
      <c r="AC133"/>
    </row>
    <row r="134" spans="1:29" s="60" customFormat="1" ht="132" customHeight="1">
      <c r="A134" s="158" t="s">
        <v>346</v>
      </c>
      <c r="B134" s="146" t="s">
        <v>2473</v>
      </c>
      <c r="C134" s="438" t="s">
        <v>48</v>
      </c>
      <c r="D134" s="148">
        <v>21</v>
      </c>
      <c r="E134" s="458"/>
      <c r="F134" s="385">
        <f t="shared" si="3"/>
        <v>0</v>
      </c>
      <c r="G134"/>
      <c r="H134" s="409"/>
      <c r="I134"/>
      <c r="J134"/>
      <c r="K134"/>
      <c r="L134"/>
      <c r="M134"/>
      <c r="N134"/>
      <c r="O134"/>
      <c r="P134"/>
      <c r="Q134"/>
      <c r="R134"/>
      <c r="S134"/>
      <c r="T134"/>
      <c r="U134"/>
      <c r="V134"/>
      <c r="W134"/>
      <c r="X134"/>
      <c r="Y134"/>
      <c r="Z134"/>
      <c r="AA134"/>
      <c r="AB134"/>
      <c r="AC134"/>
    </row>
    <row r="135" spans="1:29" s="60" customFormat="1" ht="63.75">
      <c r="A135" s="158" t="s">
        <v>80</v>
      </c>
      <c r="B135" s="146" t="s">
        <v>1763</v>
      </c>
      <c r="C135" s="438" t="s">
        <v>48</v>
      </c>
      <c r="D135" s="148">
        <v>21</v>
      </c>
      <c r="E135" s="458"/>
      <c r="F135" s="385">
        <f t="shared" ref="F135" si="5">D135*E135</f>
        <v>0</v>
      </c>
      <c r="G135"/>
      <c r="H135" s="409"/>
      <c r="I135"/>
      <c r="J135"/>
      <c r="K135"/>
      <c r="L135"/>
      <c r="M135"/>
      <c r="N135"/>
      <c r="O135"/>
      <c r="P135"/>
      <c r="Q135"/>
      <c r="R135"/>
      <c r="S135"/>
      <c r="T135"/>
      <c r="U135"/>
      <c r="V135"/>
      <c r="W135"/>
      <c r="X135"/>
      <c r="Y135"/>
      <c r="Z135"/>
      <c r="AA135"/>
      <c r="AB135"/>
      <c r="AC135"/>
    </row>
    <row r="136" spans="1:29" s="60" customFormat="1">
      <c r="A136" s="158"/>
      <c r="B136" s="146"/>
      <c r="C136" s="438"/>
      <c r="D136" s="148"/>
      <c r="E136" s="458"/>
      <c r="F136" s="385"/>
      <c r="G136"/>
      <c r="H136"/>
      <c r="I136"/>
      <c r="J136"/>
      <c r="K136"/>
      <c r="L136"/>
      <c r="M136"/>
      <c r="N136"/>
      <c r="O136"/>
      <c r="P136"/>
      <c r="Q136"/>
      <c r="R136"/>
      <c r="S136"/>
      <c r="T136"/>
      <c r="U136"/>
      <c r="V136"/>
      <c r="W136"/>
      <c r="X136"/>
      <c r="Y136"/>
      <c r="Z136"/>
      <c r="AA136"/>
      <c r="AB136"/>
      <c r="AC136"/>
    </row>
    <row r="137" spans="1:29" s="60" customFormat="1" ht="118.5" customHeight="1">
      <c r="A137" s="158" t="s">
        <v>362</v>
      </c>
      <c r="B137" s="146" t="s">
        <v>2474</v>
      </c>
      <c r="C137" s="438"/>
      <c r="D137" s="148"/>
      <c r="E137" s="458"/>
      <c r="F137" s="385"/>
      <c r="G137"/>
      <c r="H137"/>
      <c r="I137"/>
      <c r="J137"/>
      <c r="K137"/>
      <c r="L137"/>
      <c r="M137"/>
      <c r="N137"/>
      <c r="O137"/>
      <c r="P137"/>
      <c r="Q137"/>
      <c r="R137"/>
      <c r="S137"/>
      <c r="T137"/>
      <c r="U137"/>
      <c r="V137"/>
      <c r="W137"/>
      <c r="X137"/>
      <c r="Y137"/>
      <c r="Z137"/>
      <c r="AA137"/>
      <c r="AB137"/>
      <c r="AC137"/>
    </row>
    <row r="138" spans="1:29" s="60" customFormat="1">
      <c r="A138" s="158"/>
      <c r="B138" s="146" t="s">
        <v>226</v>
      </c>
      <c r="C138" s="438"/>
      <c r="D138" s="148"/>
      <c r="E138" s="458"/>
      <c r="F138" s="385"/>
      <c r="G138"/>
      <c r="H138"/>
      <c r="I138"/>
      <c r="J138"/>
      <c r="K138"/>
      <c r="L138"/>
      <c r="M138"/>
      <c r="N138"/>
      <c r="O138"/>
      <c r="P138"/>
      <c r="Q138"/>
      <c r="R138"/>
      <c r="S138"/>
      <c r="T138"/>
      <c r="U138"/>
      <c r="V138"/>
      <c r="W138"/>
      <c r="X138"/>
      <c r="Y138"/>
      <c r="Z138"/>
      <c r="AA138"/>
      <c r="AB138"/>
      <c r="AC138"/>
    </row>
    <row r="139" spans="1:29" s="60" customFormat="1">
      <c r="A139" s="158"/>
      <c r="B139" s="163" t="s">
        <v>360</v>
      </c>
      <c r="C139" s="438" t="s">
        <v>120</v>
      </c>
      <c r="D139" s="148">
        <v>31.9</v>
      </c>
      <c r="E139" s="458"/>
      <c r="F139" s="385">
        <f t="shared" ref="F139:F143" si="6">D139*E139</f>
        <v>0</v>
      </c>
      <c r="G139"/>
      <c r="H139"/>
      <c r="I139"/>
      <c r="J139"/>
      <c r="K139"/>
      <c r="L139"/>
      <c r="M139"/>
      <c r="N139"/>
      <c r="O139"/>
      <c r="P139"/>
      <c r="Q139"/>
      <c r="R139"/>
      <c r="S139"/>
      <c r="T139"/>
      <c r="U139"/>
      <c r="V139"/>
      <c r="W139"/>
      <c r="X139"/>
      <c r="Y139"/>
      <c r="Z139"/>
      <c r="AA139"/>
      <c r="AB139"/>
      <c r="AC139"/>
    </row>
    <row r="140" spans="1:29" s="60" customFormat="1">
      <c r="A140" s="158"/>
      <c r="B140" s="146"/>
      <c r="C140" s="438"/>
      <c r="D140" s="148"/>
      <c r="E140" s="458"/>
      <c r="F140" s="385"/>
      <c r="G140"/>
      <c r="H140"/>
      <c r="I140"/>
      <c r="J140"/>
      <c r="K140"/>
      <c r="L140"/>
      <c r="M140"/>
      <c r="N140"/>
      <c r="O140"/>
      <c r="P140"/>
      <c r="Q140"/>
      <c r="R140"/>
      <c r="S140"/>
      <c r="T140"/>
      <c r="U140"/>
      <c r="V140"/>
      <c r="W140"/>
      <c r="X140"/>
      <c r="Y140"/>
      <c r="Z140"/>
      <c r="AA140"/>
      <c r="AB140"/>
      <c r="AC140"/>
    </row>
    <row r="141" spans="1:29" s="60" customFormat="1" ht="76.5">
      <c r="A141" s="158" t="s">
        <v>140</v>
      </c>
      <c r="B141" s="146" t="s">
        <v>228</v>
      </c>
      <c r="C141" s="438"/>
      <c r="D141" s="148"/>
      <c r="E141" s="458"/>
      <c r="F141" s="385"/>
      <c r="G141"/>
      <c r="H141"/>
      <c r="I141"/>
      <c r="J141"/>
      <c r="K141"/>
      <c r="L141"/>
      <c r="M141"/>
      <c r="N141"/>
      <c r="O141"/>
      <c r="P141"/>
      <c r="Q141"/>
      <c r="R141"/>
      <c r="S141"/>
      <c r="T141"/>
      <c r="U141"/>
      <c r="V141"/>
      <c r="W141"/>
      <c r="X141"/>
      <c r="Y141"/>
      <c r="Z141"/>
      <c r="AA141"/>
      <c r="AB141"/>
      <c r="AC141"/>
    </row>
    <row r="142" spans="1:29" s="60" customFormat="1">
      <c r="A142" s="158"/>
      <c r="B142" s="146" t="s">
        <v>227</v>
      </c>
      <c r="C142" s="438"/>
      <c r="D142" s="148"/>
      <c r="E142" s="458"/>
      <c r="F142" s="385"/>
      <c r="G142"/>
      <c r="H142"/>
      <c r="I142"/>
      <c r="J142"/>
      <c r="K142"/>
      <c r="L142"/>
      <c r="M142"/>
      <c r="N142"/>
      <c r="O142"/>
      <c r="P142"/>
      <c r="Q142"/>
      <c r="R142"/>
      <c r="S142"/>
      <c r="T142"/>
      <c r="U142"/>
      <c r="V142"/>
      <c r="W142"/>
      <c r="X142"/>
      <c r="Y142"/>
      <c r="Z142"/>
      <c r="AA142"/>
      <c r="AB142"/>
      <c r="AC142"/>
    </row>
    <row r="143" spans="1:29" s="60" customFormat="1">
      <c r="A143" s="158"/>
      <c r="B143" s="146" t="s">
        <v>360</v>
      </c>
      <c r="C143" s="438" t="s">
        <v>120</v>
      </c>
      <c r="D143" s="148">
        <v>31.9</v>
      </c>
      <c r="E143" s="458"/>
      <c r="F143" s="385">
        <f t="shared" si="6"/>
        <v>0</v>
      </c>
      <c r="G143"/>
      <c r="H143"/>
      <c r="I143"/>
      <c r="J143"/>
      <c r="K143"/>
      <c r="L143"/>
      <c r="M143"/>
      <c r="N143"/>
      <c r="O143"/>
      <c r="P143"/>
      <c r="Q143"/>
      <c r="R143"/>
      <c r="S143"/>
      <c r="T143"/>
      <c r="U143"/>
      <c r="V143"/>
      <c r="W143"/>
      <c r="X143"/>
      <c r="Y143"/>
      <c r="Z143"/>
      <c r="AA143"/>
      <c r="AB143"/>
      <c r="AC143"/>
    </row>
    <row r="144" spans="1:29" s="160" customFormat="1">
      <c r="A144" s="158"/>
      <c r="B144" s="163"/>
      <c r="C144" s="438"/>
      <c r="D144" s="148"/>
      <c r="E144" s="458"/>
      <c r="F144" s="385"/>
      <c r="G144"/>
      <c r="H144"/>
      <c r="I144"/>
      <c r="J144"/>
      <c r="K144"/>
      <c r="L144"/>
      <c r="M144"/>
      <c r="N144"/>
      <c r="O144"/>
      <c r="P144"/>
      <c r="Q144"/>
      <c r="R144"/>
      <c r="S144"/>
      <c r="T144"/>
      <c r="U144"/>
      <c r="V144"/>
      <c r="W144"/>
      <c r="X144"/>
      <c r="Y144"/>
      <c r="Z144"/>
      <c r="AA144"/>
      <c r="AB144"/>
      <c r="AC144"/>
    </row>
    <row r="145" spans="1:29" s="160" customFormat="1" ht="158.25" customHeight="1">
      <c r="A145" s="158" t="s">
        <v>371</v>
      </c>
      <c r="B145" s="146" t="s">
        <v>2262</v>
      </c>
      <c r="C145" s="438" t="s">
        <v>48</v>
      </c>
      <c r="D145" s="148">
        <v>168</v>
      </c>
      <c r="E145" s="458"/>
      <c r="F145" s="385">
        <f t="shared" ref="F145" si="7">D145*E145</f>
        <v>0</v>
      </c>
      <c r="G145"/>
      <c r="H145"/>
      <c r="I145"/>
      <c r="J145"/>
      <c r="K145"/>
      <c r="L145"/>
      <c r="M145"/>
      <c r="N145"/>
      <c r="O145"/>
      <c r="P145"/>
      <c r="Q145"/>
      <c r="R145"/>
      <c r="S145"/>
      <c r="T145"/>
      <c r="U145"/>
      <c r="V145"/>
      <c r="W145"/>
      <c r="X145"/>
      <c r="Y145"/>
      <c r="Z145"/>
      <c r="AA145"/>
      <c r="AB145"/>
      <c r="AC145"/>
    </row>
    <row r="146" spans="1:29" s="160" customFormat="1">
      <c r="A146" s="158"/>
      <c r="B146" s="146"/>
      <c r="C146" s="439"/>
      <c r="D146" s="148"/>
      <c r="E146" s="458"/>
      <c r="F146" s="385"/>
      <c r="G146"/>
      <c r="H146"/>
      <c r="I146"/>
      <c r="J146"/>
      <c r="K146"/>
      <c r="L146"/>
      <c r="M146"/>
      <c r="N146"/>
      <c r="O146"/>
      <c r="P146"/>
      <c r="Q146"/>
      <c r="R146"/>
      <c r="S146"/>
      <c r="T146"/>
      <c r="U146"/>
      <c r="V146"/>
      <c r="W146"/>
      <c r="X146"/>
      <c r="Y146"/>
      <c r="Z146"/>
      <c r="AA146"/>
      <c r="AB146"/>
      <c r="AC146"/>
    </row>
    <row r="147" spans="1:29" s="160" customFormat="1" ht="127.5">
      <c r="A147" s="158" t="s">
        <v>385</v>
      </c>
      <c r="B147" s="891" t="s">
        <v>2475</v>
      </c>
      <c r="C147" s="438" t="s">
        <v>48</v>
      </c>
      <c r="D147" s="148">
        <v>8</v>
      </c>
      <c r="E147" s="458"/>
      <c r="F147" s="385">
        <f t="shared" ref="F147" si="8">D147*E147</f>
        <v>0</v>
      </c>
      <c r="G147"/>
      <c r="H147"/>
      <c r="I147"/>
      <c r="J147"/>
      <c r="K147"/>
      <c r="L147"/>
      <c r="M147"/>
      <c r="N147"/>
      <c r="O147"/>
      <c r="P147"/>
      <c r="Q147"/>
      <c r="R147"/>
      <c r="S147"/>
      <c r="T147"/>
      <c r="U147"/>
      <c r="V147"/>
      <c r="W147"/>
      <c r="X147"/>
      <c r="Y147"/>
      <c r="Z147"/>
      <c r="AA147"/>
      <c r="AB147"/>
      <c r="AC147"/>
    </row>
    <row r="148" spans="1:29" s="160" customFormat="1">
      <c r="A148" s="158"/>
      <c r="B148" s="146"/>
      <c r="C148" s="439"/>
      <c r="D148" s="148"/>
      <c r="E148" s="458"/>
      <c r="F148" s="385"/>
      <c r="G148" s="399"/>
      <c r="H148" s="399"/>
      <c r="I148" s="399"/>
      <c r="J148" s="399"/>
      <c r="K148" s="399"/>
      <c r="L148" s="399"/>
      <c r="M148" s="399"/>
      <c r="N148" s="399"/>
      <c r="O148" s="399"/>
      <c r="P148" s="399"/>
      <c r="Q148" s="399"/>
      <c r="R148" s="399"/>
      <c r="S148" s="399"/>
      <c r="T148" s="399"/>
      <c r="U148" s="399"/>
      <c r="V148" s="399"/>
      <c r="W148" s="399"/>
      <c r="X148" s="399"/>
      <c r="Y148" s="399"/>
      <c r="Z148" s="399"/>
      <c r="AA148" s="399"/>
      <c r="AB148" s="399"/>
      <c r="AC148" s="399"/>
    </row>
    <row r="149" spans="1:29" s="160" customFormat="1" ht="178.5" customHeight="1">
      <c r="A149" s="158" t="s">
        <v>464</v>
      </c>
      <c r="B149" s="159" t="s">
        <v>2733</v>
      </c>
      <c r="C149" s="438" t="s">
        <v>48</v>
      </c>
      <c r="D149" s="148">
        <v>168</v>
      </c>
      <c r="E149" s="458"/>
      <c r="F149" s="385">
        <f t="shared" ref="F149" si="9">D149*E149</f>
        <v>0</v>
      </c>
      <c r="G149" s="409"/>
      <c r="H149" s="823"/>
      <c r="I149" s="399"/>
      <c r="J149" s="399"/>
      <c r="K149" s="399"/>
      <c r="L149" s="399"/>
      <c r="M149" s="399"/>
      <c r="N149" s="399"/>
      <c r="O149" s="399"/>
      <c r="P149" s="399"/>
      <c r="Q149" s="399"/>
      <c r="R149" s="399"/>
      <c r="S149" s="399"/>
      <c r="T149" s="399"/>
      <c r="U149" s="399"/>
      <c r="V149" s="399"/>
      <c r="W149" s="399"/>
      <c r="X149" s="399"/>
      <c r="Y149" s="399"/>
      <c r="Z149" s="399"/>
      <c r="AA149" s="399"/>
      <c r="AB149" s="399"/>
      <c r="AC149" s="399"/>
    </row>
    <row r="150" spans="1:29" s="60" customFormat="1">
      <c r="A150" s="158"/>
      <c r="B150" s="146"/>
      <c r="C150" s="438"/>
      <c r="D150" s="148"/>
      <c r="E150" s="458"/>
      <c r="F150" s="385"/>
      <c r="G150"/>
      <c r="H150"/>
      <c r="I150"/>
      <c r="J150"/>
      <c r="K150"/>
      <c r="L150"/>
      <c r="M150"/>
      <c r="N150"/>
      <c r="O150"/>
      <c r="P150"/>
      <c r="Q150"/>
      <c r="R150"/>
      <c r="S150"/>
      <c r="T150"/>
      <c r="U150"/>
      <c r="V150"/>
      <c r="W150"/>
      <c r="X150"/>
      <c r="Y150"/>
      <c r="Z150"/>
      <c r="AA150"/>
      <c r="AB150"/>
      <c r="AC150"/>
    </row>
    <row r="151" spans="1:29" s="160" customFormat="1" ht="127.5">
      <c r="A151" s="158" t="s">
        <v>466</v>
      </c>
      <c r="B151" s="146" t="s">
        <v>2643</v>
      </c>
      <c r="C151" s="438" t="s">
        <v>48</v>
      </c>
      <c r="D151" s="148">
        <v>215</v>
      </c>
      <c r="E151" s="458"/>
      <c r="F151" s="385">
        <f t="shared" ref="F151" si="10">D151*E151</f>
        <v>0</v>
      </c>
      <c r="G151" s="409"/>
      <c r="H151" s="823"/>
      <c r="I151" s="398"/>
      <c r="J151" s="398"/>
      <c r="K151" s="398"/>
      <c r="L151" s="398"/>
      <c r="M151" s="398"/>
      <c r="N151" s="398"/>
      <c r="O151" s="398"/>
      <c r="P151" s="398"/>
      <c r="Q151" s="398"/>
      <c r="R151" s="398"/>
      <c r="S151" s="398"/>
      <c r="T151" s="398"/>
      <c r="U151" s="398"/>
      <c r="V151" s="398"/>
      <c r="W151" s="398"/>
      <c r="X151" s="398"/>
      <c r="Y151" s="398"/>
      <c r="Z151" s="398"/>
      <c r="AA151" s="398"/>
      <c r="AB151" s="398"/>
      <c r="AC151" s="398"/>
    </row>
    <row r="152" spans="1:29" s="60" customFormat="1">
      <c r="A152" s="158"/>
      <c r="B152" s="146"/>
      <c r="C152" s="438"/>
      <c r="D152" s="148"/>
      <c r="E152" s="458"/>
      <c r="F152" s="385"/>
      <c r="G152"/>
      <c r="H152"/>
      <c r="I152"/>
      <c r="J152"/>
      <c r="K152"/>
      <c r="L152"/>
      <c r="M152"/>
      <c r="N152"/>
      <c r="O152"/>
      <c r="P152"/>
      <c r="Q152"/>
      <c r="R152"/>
      <c r="S152"/>
      <c r="T152"/>
      <c r="U152"/>
      <c r="V152"/>
      <c r="W152"/>
      <c r="X152"/>
      <c r="Y152"/>
      <c r="Z152"/>
      <c r="AA152"/>
      <c r="AB152"/>
      <c r="AC152"/>
    </row>
    <row r="153" spans="1:29" s="160" customFormat="1" ht="104.25" customHeight="1">
      <c r="A153" s="158" t="s">
        <v>225</v>
      </c>
      <c r="B153" s="146" t="s">
        <v>2644</v>
      </c>
      <c r="C153" s="438" t="s">
        <v>48</v>
      </c>
      <c r="D153" s="148">
        <v>510</v>
      </c>
      <c r="E153" s="458"/>
      <c r="F153" s="385">
        <f t="shared" ref="F153" si="11">D153*E153</f>
        <v>0</v>
      </c>
      <c r="G153" s="409"/>
      <c r="H153" s="823"/>
      <c r="I153" s="398"/>
      <c r="J153" s="398"/>
      <c r="K153" s="398"/>
      <c r="L153" s="398"/>
      <c r="M153" s="398"/>
      <c r="N153" s="398"/>
      <c r="O153" s="398"/>
      <c r="P153" s="398"/>
      <c r="Q153" s="398"/>
      <c r="R153" s="398"/>
      <c r="S153" s="398"/>
      <c r="T153" s="398"/>
      <c r="U153" s="398"/>
      <c r="V153" s="398"/>
      <c r="W153" s="398"/>
      <c r="X153" s="398"/>
      <c r="Y153" s="398"/>
      <c r="Z153" s="398"/>
      <c r="AA153" s="398"/>
      <c r="AB153" s="398"/>
      <c r="AC153" s="398"/>
    </row>
    <row r="154" spans="1:29" s="60" customFormat="1" ht="15.75" thickBot="1">
      <c r="A154" s="158"/>
      <c r="B154" s="146"/>
      <c r="C154" s="438"/>
      <c r="D154" s="148"/>
      <c r="E154" s="458"/>
      <c r="F154" s="385"/>
      <c r="G154"/>
      <c r="H154"/>
      <c r="I154"/>
      <c r="J154"/>
      <c r="K154"/>
      <c r="L154"/>
      <c r="M154"/>
      <c r="N154"/>
      <c r="O154"/>
      <c r="P154"/>
      <c r="Q154"/>
      <c r="R154"/>
      <c r="S154"/>
      <c r="T154"/>
      <c r="U154"/>
      <c r="V154"/>
      <c r="W154"/>
      <c r="X154"/>
      <c r="Y154"/>
      <c r="Z154"/>
      <c r="AA154"/>
      <c r="AB154"/>
      <c r="AC154"/>
    </row>
    <row r="155" spans="1:29" s="60" customFormat="1" ht="15.75" thickBot="1">
      <c r="A155" s="158"/>
      <c r="B155" s="792" t="s">
        <v>49</v>
      </c>
      <c r="C155" s="793"/>
      <c r="D155" s="794"/>
      <c r="E155" s="738"/>
      <c r="F155" s="739">
        <f>SUM(F108:F154)</f>
        <v>0</v>
      </c>
      <c r="G155"/>
      <c r="H155"/>
      <c r="I155"/>
      <c r="J155"/>
      <c r="K155"/>
      <c r="L155"/>
      <c r="M155"/>
      <c r="N155"/>
      <c r="O155"/>
      <c r="P155"/>
      <c r="Q155"/>
      <c r="R155"/>
      <c r="S155"/>
      <c r="T155"/>
      <c r="U155"/>
      <c r="V155"/>
      <c r="W155"/>
      <c r="X155"/>
      <c r="Y155"/>
      <c r="Z155"/>
      <c r="AA155"/>
      <c r="AB155"/>
      <c r="AC155"/>
    </row>
    <row r="156" spans="1:29" s="60" customFormat="1">
      <c r="A156" s="158"/>
      <c r="B156" s="146"/>
      <c r="C156" s="438"/>
      <c r="D156" s="148"/>
      <c r="E156" s="458"/>
      <c r="F156" s="385"/>
      <c r="G156"/>
      <c r="H156"/>
      <c r="I156"/>
      <c r="J156"/>
      <c r="K156"/>
      <c r="L156"/>
      <c r="M156"/>
      <c r="N156"/>
      <c r="O156"/>
      <c r="P156"/>
      <c r="Q156"/>
      <c r="R156"/>
      <c r="S156"/>
      <c r="T156"/>
      <c r="U156"/>
      <c r="V156"/>
      <c r="W156"/>
      <c r="X156"/>
      <c r="Y156"/>
      <c r="Z156"/>
      <c r="AA156"/>
      <c r="AB156"/>
      <c r="AC156"/>
    </row>
    <row r="157" spans="1:29" s="118" customFormat="1">
      <c r="A157" s="786" t="s">
        <v>24</v>
      </c>
      <c r="B157" s="787" t="s">
        <v>50</v>
      </c>
      <c r="C157" s="788"/>
      <c r="D157" s="789"/>
      <c r="E157" s="755"/>
      <c r="F157" s="756"/>
      <c r="G157"/>
      <c r="H157"/>
      <c r="I157"/>
      <c r="J157"/>
      <c r="K157"/>
      <c r="L157"/>
      <c r="M157"/>
      <c r="N157"/>
      <c r="O157"/>
      <c r="P157"/>
      <c r="Q157"/>
      <c r="R157"/>
      <c r="S157"/>
      <c r="T157"/>
      <c r="U157"/>
      <c r="V157"/>
      <c r="W157"/>
      <c r="X157"/>
      <c r="Y157"/>
      <c r="Z157"/>
      <c r="AA157"/>
      <c r="AB157"/>
      <c r="AC157"/>
    </row>
    <row r="158" spans="1:29" s="60" customFormat="1">
      <c r="A158" s="158"/>
      <c r="B158" s="146"/>
      <c r="C158" s="438"/>
      <c r="D158" s="148"/>
      <c r="E158" s="458"/>
      <c r="F158" s="385"/>
      <c r="G158"/>
      <c r="H158"/>
      <c r="I158"/>
      <c r="J158"/>
      <c r="K158"/>
      <c r="L158"/>
      <c r="M158"/>
      <c r="N158"/>
      <c r="O158"/>
      <c r="P158"/>
      <c r="Q158"/>
      <c r="R158"/>
      <c r="S158"/>
      <c r="T158"/>
      <c r="U158"/>
      <c r="V158"/>
      <c r="W158"/>
      <c r="X158"/>
      <c r="Y158"/>
      <c r="Z158"/>
      <c r="AA158"/>
      <c r="AB158"/>
      <c r="AC158"/>
    </row>
    <row r="159" spans="1:29" s="60" customFormat="1" ht="235.5" customHeight="1">
      <c r="A159" s="158"/>
      <c r="B159" s="146" t="s">
        <v>2918</v>
      </c>
      <c r="C159" s="438"/>
      <c r="D159" s="148"/>
      <c r="E159" s="458"/>
      <c r="F159" s="385"/>
      <c r="G159"/>
      <c r="H159"/>
      <c r="I159"/>
      <c r="J159"/>
      <c r="K159"/>
      <c r="L159"/>
      <c r="M159"/>
      <c r="N159"/>
      <c r="O159"/>
      <c r="P159"/>
      <c r="Q159"/>
      <c r="R159"/>
      <c r="S159"/>
      <c r="T159"/>
      <c r="U159"/>
      <c r="V159"/>
      <c r="W159"/>
      <c r="X159"/>
      <c r="Y159"/>
      <c r="Z159"/>
      <c r="AA159"/>
      <c r="AB159"/>
      <c r="AC159"/>
    </row>
    <row r="160" spans="1:29" s="60" customFormat="1" ht="120.6" customHeight="1">
      <c r="A160" s="158"/>
      <c r="B160" s="741" t="s">
        <v>2814</v>
      </c>
      <c r="C160" s="438"/>
      <c r="D160" s="148"/>
      <c r="E160" s="458"/>
      <c r="F160" s="385"/>
      <c r="G160"/>
      <c r="H160"/>
      <c r="I160"/>
      <c r="J160"/>
      <c r="K160"/>
      <c r="L160"/>
      <c r="M160"/>
      <c r="N160"/>
      <c r="O160"/>
      <c r="P160"/>
      <c r="Q160"/>
      <c r="R160"/>
      <c r="S160"/>
      <c r="T160"/>
      <c r="U160"/>
      <c r="V160"/>
      <c r="W160"/>
      <c r="X160"/>
      <c r="Y160"/>
      <c r="Z160"/>
      <c r="AA160"/>
      <c r="AB160"/>
      <c r="AC160"/>
    </row>
    <row r="161" spans="1:29" s="60" customFormat="1" ht="51">
      <c r="A161" s="158"/>
      <c r="B161" s="146" t="s">
        <v>2815</v>
      </c>
      <c r="C161" s="438"/>
      <c r="D161" s="148"/>
      <c r="E161" s="458"/>
      <c r="F161" s="385"/>
      <c r="G161"/>
      <c r="H161"/>
      <c r="I161"/>
      <c r="J161"/>
      <c r="K161"/>
      <c r="L161"/>
      <c r="M161"/>
      <c r="N161"/>
      <c r="O161"/>
      <c r="P161"/>
      <c r="Q161"/>
      <c r="R161"/>
      <c r="S161"/>
      <c r="T161"/>
      <c r="U161"/>
      <c r="V161"/>
      <c r="W161"/>
      <c r="X161"/>
      <c r="Y161"/>
      <c r="Z161"/>
      <c r="AA161"/>
      <c r="AB161"/>
      <c r="AC161"/>
    </row>
    <row r="162" spans="1:29" s="60" customFormat="1" ht="254.25" customHeight="1">
      <c r="A162" s="158"/>
      <c r="B162" s="146" t="s">
        <v>125</v>
      </c>
      <c r="C162" s="438"/>
      <c r="D162" s="148"/>
      <c r="E162" s="458"/>
      <c r="F162" s="385"/>
      <c r="G162"/>
      <c r="H162"/>
      <c r="I162"/>
      <c r="J162"/>
      <c r="K162"/>
      <c r="L162"/>
      <c r="M162"/>
      <c r="N162"/>
      <c r="O162"/>
      <c r="P162"/>
      <c r="Q162"/>
      <c r="R162"/>
      <c r="S162"/>
      <c r="T162"/>
      <c r="U162"/>
      <c r="V162"/>
      <c r="W162"/>
      <c r="X162"/>
      <c r="Y162"/>
      <c r="Z162"/>
      <c r="AA162"/>
      <c r="AB162"/>
      <c r="AC162"/>
    </row>
    <row r="163" spans="1:29" s="60" customFormat="1" ht="121.5" customHeight="1">
      <c r="A163" s="158"/>
      <c r="B163" s="146" t="s">
        <v>126</v>
      </c>
      <c r="C163" s="438"/>
      <c r="D163" s="148"/>
      <c r="E163" s="458"/>
      <c r="F163" s="385"/>
      <c r="G163"/>
      <c r="H163"/>
      <c r="I163"/>
      <c r="J163"/>
      <c r="K163"/>
      <c r="L163"/>
      <c r="M163"/>
      <c r="N163"/>
      <c r="O163"/>
      <c r="P163"/>
      <c r="Q163"/>
      <c r="R163"/>
      <c r="S163"/>
      <c r="T163"/>
      <c r="U163"/>
      <c r="V163"/>
      <c r="W163"/>
      <c r="X163"/>
      <c r="Y163"/>
      <c r="Z163"/>
      <c r="AA163"/>
      <c r="AB163"/>
      <c r="AC163"/>
    </row>
    <row r="164" spans="1:29" s="60" customFormat="1" ht="126" customHeight="1">
      <c r="A164" s="158"/>
      <c r="B164" s="146" t="s">
        <v>127</v>
      </c>
      <c r="C164" s="438"/>
      <c r="D164" s="148"/>
      <c r="E164" s="458"/>
      <c r="F164" s="385"/>
      <c r="G164"/>
      <c r="H164"/>
      <c r="I164"/>
      <c r="J164"/>
      <c r="K164"/>
      <c r="L164"/>
      <c r="M164"/>
      <c r="N164"/>
      <c r="O164"/>
      <c r="P164"/>
      <c r="Q164"/>
      <c r="R164"/>
      <c r="S164"/>
      <c r="T164"/>
      <c r="U164"/>
      <c r="V164"/>
      <c r="W164"/>
      <c r="X164"/>
      <c r="Y164"/>
      <c r="Z164"/>
      <c r="AA164"/>
      <c r="AB164"/>
      <c r="AC164"/>
    </row>
    <row r="165" spans="1:29" s="60" customFormat="1" ht="102">
      <c r="A165" s="158"/>
      <c r="B165" s="146" t="s">
        <v>128</v>
      </c>
      <c r="C165" s="438"/>
      <c r="D165" s="148"/>
      <c r="E165" s="458"/>
      <c r="F165" s="385"/>
      <c r="G165"/>
      <c r="H165"/>
      <c r="I165"/>
      <c r="J165"/>
      <c r="K165"/>
      <c r="L165"/>
      <c r="M165"/>
      <c r="N165"/>
      <c r="O165"/>
      <c r="P165"/>
      <c r="Q165"/>
      <c r="R165"/>
      <c r="S165"/>
      <c r="T165"/>
      <c r="U165"/>
      <c r="V165"/>
      <c r="W165"/>
      <c r="X165"/>
      <c r="Y165"/>
      <c r="Z165"/>
      <c r="AA165"/>
      <c r="AB165"/>
      <c r="AC165"/>
    </row>
    <row r="166" spans="1:29" s="60" customFormat="1" ht="102">
      <c r="A166" s="158"/>
      <c r="B166" s="146" t="s">
        <v>129</v>
      </c>
      <c r="C166" s="438"/>
      <c r="D166" s="148"/>
      <c r="E166" s="458"/>
      <c r="F166" s="385"/>
      <c r="G166"/>
      <c r="H166"/>
      <c r="I166"/>
      <c r="J166"/>
      <c r="K166"/>
      <c r="L166"/>
      <c r="M166"/>
      <c r="N166"/>
      <c r="O166"/>
      <c r="P166"/>
      <c r="Q166"/>
      <c r="R166"/>
      <c r="S166"/>
      <c r="T166"/>
      <c r="U166"/>
      <c r="V166"/>
      <c r="W166"/>
      <c r="X166"/>
      <c r="Y166"/>
      <c r="Z166"/>
      <c r="AA166"/>
      <c r="AB166"/>
      <c r="AC166"/>
    </row>
    <row r="167" spans="1:29" s="60" customFormat="1" ht="279.75" customHeight="1">
      <c r="A167" s="158"/>
      <c r="B167" s="146" t="s">
        <v>130</v>
      </c>
      <c r="C167" s="438"/>
      <c r="D167" s="148"/>
      <c r="E167" s="458"/>
      <c r="F167" s="385"/>
      <c r="G167"/>
      <c r="H167"/>
      <c r="I167"/>
      <c r="J167"/>
      <c r="K167"/>
      <c r="L167"/>
      <c r="M167"/>
      <c r="N167"/>
      <c r="O167"/>
      <c r="P167"/>
      <c r="Q167"/>
      <c r="R167"/>
      <c r="S167"/>
      <c r="T167"/>
      <c r="U167"/>
      <c r="V167"/>
      <c r="W167"/>
      <c r="X167"/>
      <c r="Y167"/>
      <c r="Z167"/>
      <c r="AA167"/>
      <c r="AB167"/>
      <c r="AC167"/>
    </row>
    <row r="168" spans="1:29" s="60" customFormat="1">
      <c r="A168" s="158"/>
      <c r="B168" s="146" t="s">
        <v>131</v>
      </c>
      <c r="C168" s="438"/>
      <c r="D168" s="148"/>
      <c r="E168" s="458"/>
      <c r="F168" s="385"/>
      <c r="G168"/>
      <c r="H168"/>
      <c r="I168"/>
      <c r="J168"/>
      <c r="K168"/>
      <c r="L168"/>
      <c r="M168"/>
      <c r="N168"/>
      <c r="O168"/>
      <c r="P168"/>
      <c r="Q168"/>
      <c r="R168"/>
      <c r="S168"/>
      <c r="T168"/>
      <c r="U168"/>
      <c r="V168"/>
      <c r="W168"/>
      <c r="X168"/>
      <c r="Y168"/>
      <c r="Z168"/>
      <c r="AA168"/>
      <c r="AB168"/>
      <c r="AC168"/>
    </row>
    <row r="169" spans="1:29" s="60" customFormat="1" ht="91.5" customHeight="1">
      <c r="A169" s="158"/>
      <c r="B169" s="146" t="s">
        <v>132</v>
      </c>
      <c r="C169" s="438"/>
      <c r="D169" s="148"/>
      <c r="E169" s="458"/>
      <c r="F169" s="385"/>
      <c r="G169"/>
      <c r="H169"/>
      <c r="I169"/>
      <c r="J169"/>
      <c r="K169"/>
      <c r="L169"/>
      <c r="M169"/>
      <c r="N169"/>
      <c r="O169"/>
      <c r="P169"/>
      <c r="Q169"/>
      <c r="R169"/>
      <c r="S169"/>
      <c r="T169"/>
      <c r="U169"/>
      <c r="V169"/>
      <c r="W169"/>
      <c r="X169"/>
      <c r="Y169"/>
      <c r="Z169"/>
      <c r="AA169"/>
      <c r="AB169"/>
      <c r="AC169"/>
    </row>
    <row r="170" spans="1:29" s="60" customFormat="1" ht="63.75">
      <c r="A170" s="158"/>
      <c r="B170" s="146" t="s">
        <v>133</v>
      </c>
      <c r="C170" s="438"/>
      <c r="D170" s="148"/>
      <c r="E170" s="458"/>
      <c r="F170" s="385"/>
      <c r="G170"/>
      <c r="H170"/>
      <c r="I170"/>
      <c r="J170"/>
      <c r="K170"/>
      <c r="L170"/>
      <c r="M170"/>
      <c r="N170"/>
      <c r="O170"/>
      <c r="P170"/>
      <c r="Q170"/>
      <c r="R170"/>
      <c r="S170"/>
      <c r="T170"/>
      <c r="U170"/>
      <c r="V170"/>
      <c r="W170"/>
      <c r="X170"/>
      <c r="Y170"/>
      <c r="Z170"/>
      <c r="AA170"/>
      <c r="AB170"/>
      <c r="AC170"/>
    </row>
    <row r="171" spans="1:29" s="60" customFormat="1" ht="140.25">
      <c r="A171" s="158"/>
      <c r="B171" s="146" t="s">
        <v>134</v>
      </c>
      <c r="C171" s="438"/>
      <c r="D171" s="148"/>
      <c r="E171" s="458"/>
      <c r="F171" s="385"/>
      <c r="G171"/>
      <c r="H171"/>
      <c r="I171"/>
      <c r="J171"/>
      <c r="K171"/>
      <c r="L171"/>
      <c r="M171"/>
      <c r="N171"/>
      <c r="O171"/>
      <c r="P171"/>
      <c r="Q171"/>
      <c r="R171"/>
      <c r="S171"/>
      <c r="T171"/>
      <c r="U171"/>
      <c r="V171"/>
      <c r="W171"/>
      <c r="X171"/>
      <c r="Y171"/>
      <c r="Z171"/>
      <c r="AA171"/>
      <c r="AB171"/>
      <c r="AC171"/>
    </row>
    <row r="172" spans="1:29" s="60" customFormat="1" ht="51">
      <c r="A172" s="158"/>
      <c r="B172" s="146" t="s">
        <v>266</v>
      </c>
      <c r="C172" s="438"/>
      <c r="D172" s="148"/>
      <c r="E172" s="458"/>
      <c r="F172" s="385"/>
      <c r="G172"/>
      <c r="H172"/>
      <c r="I172"/>
      <c r="J172"/>
      <c r="K172"/>
      <c r="L172"/>
      <c r="M172"/>
      <c r="N172"/>
      <c r="O172"/>
      <c r="P172"/>
      <c r="Q172"/>
      <c r="R172"/>
      <c r="S172"/>
      <c r="T172"/>
      <c r="U172"/>
      <c r="V172"/>
      <c r="W172"/>
      <c r="X172"/>
      <c r="Y172"/>
      <c r="Z172"/>
      <c r="AA172"/>
      <c r="AB172"/>
      <c r="AC172"/>
    </row>
    <row r="173" spans="1:29" s="60" customFormat="1">
      <c r="A173" s="158"/>
      <c r="B173" s="146"/>
      <c r="C173" s="438"/>
      <c r="D173" s="148"/>
      <c r="E173" s="458"/>
      <c r="F173" s="385"/>
      <c r="G173"/>
      <c r="H173"/>
      <c r="I173"/>
      <c r="J173"/>
      <c r="K173"/>
      <c r="L173"/>
      <c r="M173"/>
      <c r="N173"/>
      <c r="O173"/>
      <c r="P173"/>
      <c r="Q173"/>
      <c r="R173"/>
      <c r="S173"/>
      <c r="T173"/>
      <c r="U173"/>
      <c r="V173"/>
      <c r="W173"/>
      <c r="X173"/>
      <c r="Y173"/>
      <c r="Z173"/>
      <c r="AA173"/>
      <c r="AB173"/>
      <c r="AC173"/>
    </row>
    <row r="174" spans="1:29" s="112" customFormat="1">
      <c r="A174" s="402" t="s">
        <v>39</v>
      </c>
      <c r="B174" s="403" t="s">
        <v>40</v>
      </c>
      <c r="C174" s="402" t="s">
        <v>41</v>
      </c>
      <c r="D174" s="404" t="s">
        <v>42</v>
      </c>
      <c r="E174" s="379" t="s">
        <v>43</v>
      </c>
      <c r="F174" s="460" t="s">
        <v>44</v>
      </c>
      <c r="G174"/>
      <c r="H174"/>
      <c r="I174"/>
      <c r="J174"/>
      <c r="K174"/>
      <c r="L174"/>
      <c r="M174"/>
      <c r="N174"/>
      <c r="O174"/>
      <c r="P174"/>
      <c r="Q174"/>
      <c r="R174"/>
      <c r="S174"/>
      <c r="T174"/>
      <c r="U174"/>
      <c r="V174"/>
      <c r="W174"/>
      <c r="X174"/>
      <c r="Y174"/>
      <c r="Z174"/>
      <c r="AA174"/>
      <c r="AB174"/>
      <c r="AC174"/>
    </row>
    <row r="175" spans="1:29" s="60" customFormat="1">
      <c r="A175" s="158" t="s">
        <v>138</v>
      </c>
      <c r="B175" s="421" t="s">
        <v>290</v>
      </c>
      <c r="C175" s="438"/>
      <c r="D175" s="148"/>
      <c r="E175" s="458"/>
      <c r="F175" s="385"/>
      <c r="G175"/>
      <c r="H175"/>
      <c r="I175"/>
      <c r="J175"/>
      <c r="K175"/>
      <c r="L175"/>
      <c r="M175"/>
      <c r="N175"/>
      <c r="O175"/>
      <c r="P175"/>
      <c r="Q175"/>
      <c r="R175"/>
      <c r="S175"/>
      <c r="T175"/>
      <c r="U175"/>
      <c r="V175"/>
      <c r="W175"/>
      <c r="X175"/>
      <c r="Y175"/>
      <c r="Z175"/>
      <c r="AA175"/>
      <c r="AB175"/>
      <c r="AC175"/>
    </row>
    <row r="176" spans="1:29" s="60" customFormat="1" ht="57" customHeight="1">
      <c r="A176" s="158" t="s">
        <v>71</v>
      </c>
      <c r="B176" s="146" t="s">
        <v>229</v>
      </c>
      <c r="C176" s="438"/>
      <c r="D176" s="148"/>
      <c r="E176" s="458"/>
      <c r="F176" s="385"/>
      <c r="G176"/>
      <c r="H176"/>
      <c r="I176"/>
      <c r="J176"/>
      <c r="K176"/>
      <c r="L176"/>
      <c r="M176"/>
      <c r="N176"/>
      <c r="O176"/>
      <c r="P176"/>
      <c r="Q176"/>
      <c r="R176"/>
      <c r="S176"/>
      <c r="T176"/>
      <c r="U176"/>
      <c r="V176"/>
      <c r="W176"/>
      <c r="X176"/>
      <c r="Y176"/>
      <c r="Z176"/>
      <c r="AA176"/>
      <c r="AB176"/>
      <c r="AC176"/>
    </row>
    <row r="177" spans="1:29" s="60" customFormat="1" ht="63.75">
      <c r="A177" s="158"/>
      <c r="B177" s="146" t="s">
        <v>135</v>
      </c>
      <c r="C177" s="438" t="s">
        <v>45</v>
      </c>
      <c r="D177" s="148">
        <v>1</v>
      </c>
      <c r="E177" s="458"/>
      <c r="F177" s="385">
        <f t="shared" ref="F177:F199" si="12">D177*E177</f>
        <v>0</v>
      </c>
      <c r="G177"/>
      <c r="H177"/>
      <c r="I177"/>
      <c r="J177"/>
      <c r="K177"/>
      <c r="L177"/>
      <c r="M177"/>
      <c r="N177"/>
      <c r="O177"/>
      <c r="P177"/>
      <c r="Q177"/>
      <c r="R177"/>
      <c r="S177"/>
      <c r="T177"/>
      <c r="U177"/>
      <c r="V177"/>
      <c r="W177"/>
      <c r="X177"/>
      <c r="Y177"/>
      <c r="Z177"/>
      <c r="AA177"/>
      <c r="AB177"/>
      <c r="AC177"/>
    </row>
    <row r="178" spans="1:29" s="60" customFormat="1" ht="153">
      <c r="A178" s="158" t="s">
        <v>72</v>
      </c>
      <c r="B178" s="159" t="s">
        <v>2482</v>
      </c>
      <c r="C178" s="438"/>
      <c r="D178" s="148"/>
      <c r="E178" s="458"/>
      <c r="F178" s="385"/>
      <c r="G178"/>
      <c r="H178"/>
      <c r="I178"/>
      <c r="J178"/>
      <c r="K178"/>
      <c r="L178"/>
      <c r="M178"/>
      <c r="N178"/>
      <c r="O178"/>
      <c r="P178"/>
      <c r="Q178"/>
      <c r="R178"/>
      <c r="S178"/>
      <c r="T178"/>
      <c r="U178"/>
      <c r="V178"/>
      <c r="W178"/>
      <c r="X178"/>
      <c r="Y178"/>
      <c r="Z178"/>
      <c r="AA178"/>
      <c r="AB178"/>
      <c r="AC178"/>
    </row>
    <row r="179" spans="1:29" s="160" customFormat="1">
      <c r="A179" s="158"/>
      <c r="B179" s="167" t="s">
        <v>136</v>
      </c>
      <c r="C179" s="438" t="s">
        <v>120</v>
      </c>
      <c r="D179" s="148">
        <v>14.5</v>
      </c>
      <c r="E179" s="458"/>
      <c r="F179" s="385">
        <f t="shared" si="12"/>
        <v>0</v>
      </c>
      <c r="G179"/>
      <c r="H179"/>
      <c r="I179"/>
      <c r="J179"/>
      <c r="K179"/>
      <c r="L179"/>
      <c r="M179"/>
      <c r="N179"/>
      <c r="O179"/>
      <c r="P179"/>
      <c r="Q179"/>
      <c r="R179"/>
      <c r="S179"/>
      <c r="T179"/>
      <c r="U179"/>
      <c r="V179"/>
      <c r="W179"/>
      <c r="X179"/>
      <c r="Y179"/>
      <c r="Z179"/>
      <c r="AA179"/>
      <c r="AB179"/>
      <c r="AC179"/>
    </row>
    <row r="180" spans="1:29" s="60" customFormat="1">
      <c r="A180" s="158"/>
      <c r="B180" s="146"/>
      <c r="C180" s="438"/>
      <c r="D180" s="148"/>
      <c r="E180" s="458"/>
      <c r="F180" s="385"/>
      <c r="G180"/>
      <c r="H180"/>
      <c r="I180"/>
      <c r="J180"/>
      <c r="K180"/>
      <c r="L180"/>
      <c r="M180"/>
      <c r="N180"/>
      <c r="O180"/>
      <c r="P180"/>
      <c r="Q180"/>
      <c r="R180"/>
      <c r="S180"/>
      <c r="T180"/>
      <c r="U180"/>
      <c r="V180"/>
      <c r="W180"/>
      <c r="X180"/>
      <c r="Y180"/>
      <c r="Z180"/>
      <c r="AA180"/>
      <c r="AB180"/>
      <c r="AC180"/>
    </row>
    <row r="181" spans="1:29" s="60" customFormat="1" ht="38.25">
      <c r="A181" s="158" t="s">
        <v>2477</v>
      </c>
      <c r="B181" s="146" t="s">
        <v>230</v>
      </c>
      <c r="C181" s="438"/>
      <c r="D181" s="148"/>
      <c r="E181" s="458"/>
      <c r="F181" s="385"/>
      <c r="G181"/>
      <c r="H181"/>
      <c r="I181"/>
      <c r="J181"/>
      <c r="K181"/>
      <c r="L181"/>
      <c r="M181"/>
      <c r="N181"/>
      <c r="O181"/>
      <c r="P181"/>
      <c r="Q181"/>
      <c r="R181"/>
      <c r="S181"/>
      <c r="T181"/>
      <c r="U181"/>
      <c r="V181"/>
      <c r="W181"/>
      <c r="X181"/>
      <c r="Y181"/>
      <c r="Z181"/>
      <c r="AA181"/>
      <c r="AB181"/>
      <c r="AC181"/>
    </row>
    <row r="182" spans="1:29" s="60" customFormat="1" ht="63.75">
      <c r="A182" s="158"/>
      <c r="B182" s="741" t="s">
        <v>2483</v>
      </c>
      <c r="C182" s="438"/>
      <c r="D182" s="148"/>
      <c r="E182" s="458"/>
      <c r="F182" s="385"/>
      <c r="G182"/>
      <c r="H182"/>
      <c r="I182"/>
      <c r="J182"/>
      <c r="K182"/>
      <c r="L182"/>
      <c r="M182"/>
      <c r="N182"/>
      <c r="O182"/>
      <c r="P182"/>
      <c r="Q182"/>
      <c r="R182"/>
      <c r="S182"/>
      <c r="T182"/>
      <c r="U182"/>
      <c r="V182"/>
      <c r="W182"/>
      <c r="X182"/>
      <c r="Y182"/>
      <c r="Z182"/>
      <c r="AA182"/>
      <c r="AB182"/>
      <c r="AC182"/>
    </row>
    <row r="183" spans="1:29" s="60" customFormat="1" ht="38.25">
      <c r="A183" s="158"/>
      <c r="B183" s="146" t="s">
        <v>137</v>
      </c>
      <c r="C183" s="438"/>
      <c r="D183" s="148"/>
      <c r="E183" s="458"/>
      <c r="F183" s="385"/>
      <c r="G183"/>
      <c r="H183"/>
      <c r="I183"/>
      <c r="J183"/>
      <c r="K183"/>
      <c r="L183"/>
      <c r="M183"/>
      <c r="N183"/>
      <c r="O183"/>
      <c r="P183"/>
      <c r="Q183"/>
      <c r="R183"/>
      <c r="S183"/>
      <c r="T183"/>
      <c r="U183"/>
      <c r="V183"/>
      <c r="W183"/>
      <c r="X183"/>
      <c r="Y183"/>
      <c r="Z183"/>
      <c r="AA183"/>
      <c r="AB183"/>
      <c r="AC183"/>
    </row>
    <row r="184" spans="1:29" s="60" customFormat="1" ht="76.5">
      <c r="A184" s="158"/>
      <c r="B184" s="891" t="s">
        <v>2484</v>
      </c>
      <c r="C184" s="438"/>
      <c r="D184" s="148"/>
      <c r="E184" s="458"/>
      <c r="F184" s="385"/>
      <c r="G184"/>
      <c r="H184"/>
      <c r="I184"/>
      <c r="J184"/>
      <c r="K184"/>
      <c r="L184"/>
      <c r="M184"/>
      <c r="N184"/>
      <c r="O184"/>
      <c r="P184"/>
      <c r="Q184"/>
      <c r="R184"/>
      <c r="S184"/>
      <c r="T184"/>
      <c r="U184"/>
      <c r="V184"/>
      <c r="W184"/>
      <c r="X184"/>
      <c r="Y184"/>
      <c r="Z184"/>
      <c r="AA184"/>
      <c r="AB184"/>
      <c r="AC184"/>
    </row>
    <row r="185" spans="1:29" s="160" customFormat="1" ht="63.75">
      <c r="A185" s="158"/>
      <c r="B185" s="146" t="s">
        <v>2451</v>
      </c>
      <c r="C185" s="438"/>
      <c r="D185" s="148"/>
      <c r="E185" s="458"/>
      <c r="F185" s="385"/>
      <c r="G185"/>
      <c r="H185"/>
      <c r="I185"/>
      <c r="J185"/>
      <c r="K185"/>
      <c r="L185"/>
      <c r="M185"/>
      <c r="N185"/>
      <c r="O185"/>
      <c r="P185"/>
      <c r="Q185"/>
      <c r="R185"/>
      <c r="S185"/>
      <c r="T185"/>
      <c r="U185"/>
      <c r="V185"/>
      <c r="W185"/>
      <c r="X185"/>
      <c r="Y185"/>
      <c r="Z185"/>
      <c r="AA185"/>
      <c r="AB185"/>
      <c r="AC185"/>
    </row>
    <row r="186" spans="1:29" s="160" customFormat="1">
      <c r="A186" s="158"/>
      <c r="B186" s="146" t="s">
        <v>2476</v>
      </c>
      <c r="C186" s="438"/>
      <c r="D186" s="148"/>
      <c r="E186" s="458"/>
      <c r="F186" s="385"/>
      <c r="G186"/>
      <c r="H186"/>
      <c r="I186"/>
      <c r="J186"/>
      <c r="K186"/>
      <c r="L186"/>
      <c r="M186"/>
      <c r="N186"/>
      <c r="O186"/>
      <c r="P186"/>
      <c r="Q186"/>
      <c r="R186"/>
      <c r="S186"/>
      <c r="T186"/>
      <c r="U186"/>
      <c r="V186"/>
      <c r="W186"/>
      <c r="X186"/>
      <c r="Y186"/>
      <c r="Z186"/>
      <c r="AA186"/>
      <c r="AB186"/>
      <c r="AC186"/>
    </row>
    <row r="187" spans="1:29" s="160" customFormat="1">
      <c r="A187" s="158"/>
      <c r="B187" s="146" t="s">
        <v>363</v>
      </c>
      <c r="C187" s="438" t="s">
        <v>120</v>
      </c>
      <c r="D187" s="148">
        <v>31.9</v>
      </c>
      <c r="E187" s="458"/>
      <c r="F187" s="385">
        <f t="shared" ref="F187" si="13">D187*E187</f>
        <v>0</v>
      </c>
      <c r="G187"/>
      <c r="H187"/>
      <c r="I187"/>
      <c r="J187"/>
      <c r="K187"/>
      <c r="L187"/>
      <c r="M187"/>
      <c r="N187"/>
      <c r="O187"/>
      <c r="P187"/>
      <c r="Q187"/>
      <c r="R187"/>
      <c r="S187"/>
      <c r="T187"/>
      <c r="U187"/>
      <c r="V187"/>
      <c r="W187"/>
      <c r="X187"/>
      <c r="Y187"/>
      <c r="Z187"/>
      <c r="AA187"/>
      <c r="AB187"/>
      <c r="AC187"/>
    </row>
    <row r="188" spans="1:29" s="60" customFormat="1">
      <c r="A188" s="158"/>
      <c r="B188" s="146"/>
      <c r="C188" s="438"/>
      <c r="D188" s="148"/>
      <c r="E188" s="458"/>
      <c r="F188" s="385"/>
      <c r="G188"/>
      <c r="H188"/>
      <c r="I188"/>
      <c r="J188"/>
      <c r="K188"/>
      <c r="L188"/>
      <c r="M188"/>
      <c r="N188"/>
      <c r="O188"/>
      <c r="P188"/>
      <c r="Q188"/>
      <c r="R188"/>
      <c r="S188"/>
      <c r="T188"/>
      <c r="U188"/>
      <c r="V188"/>
      <c r="W188"/>
      <c r="X188"/>
      <c r="Y188"/>
      <c r="Z188"/>
      <c r="AA188"/>
      <c r="AB188"/>
      <c r="AC188"/>
    </row>
    <row r="189" spans="1:29" s="60" customFormat="1" ht="76.5">
      <c r="A189" s="158" t="s">
        <v>2478</v>
      </c>
      <c r="B189" s="146" t="s">
        <v>2816</v>
      </c>
      <c r="C189" s="438"/>
      <c r="D189" s="148"/>
      <c r="E189" s="458"/>
      <c r="F189" s="385"/>
      <c r="G189"/>
      <c r="H189"/>
      <c r="I189"/>
      <c r="J189"/>
      <c r="K189"/>
      <c r="L189"/>
      <c r="M189"/>
      <c r="N189"/>
      <c r="O189"/>
      <c r="P189"/>
      <c r="Q189"/>
      <c r="R189"/>
      <c r="S189"/>
      <c r="T189"/>
      <c r="U189"/>
      <c r="V189"/>
      <c r="W189"/>
      <c r="X189"/>
      <c r="Y189"/>
      <c r="Z189"/>
      <c r="AA189"/>
      <c r="AB189"/>
      <c r="AC189"/>
    </row>
    <row r="190" spans="1:29" s="60" customFormat="1" ht="51">
      <c r="A190" s="158"/>
      <c r="B190" s="146" t="s">
        <v>2833</v>
      </c>
      <c r="C190" s="438"/>
      <c r="D190" s="148"/>
      <c r="E190" s="458"/>
      <c r="F190" s="385"/>
      <c r="G190"/>
      <c r="H190"/>
      <c r="I190"/>
      <c r="J190"/>
      <c r="K190"/>
      <c r="L190"/>
      <c r="M190"/>
      <c r="N190"/>
      <c r="O190"/>
      <c r="P190"/>
      <c r="Q190"/>
      <c r="R190"/>
      <c r="S190"/>
      <c r="T190"/>
      <c r="U190"/>
      <c r="V190"/>
      <c r="W190"/>
      <c r="X190"/>
      <c r="Y190"/>
      <c r="Z190"/>
      <c r="AA190"/>
      <c r="AB190"/>
      <c r="AC190"/>
    </row>
    <row r="191" spans="1:29" s="60" customFormat="1" ht="25.5">
      <c r="A191" s="158"/>
      <c r="B191" s="146" t="s">
        <v>231</v>
      </c>
      <c r="C191" s="438"/>
      <c r="D191" s="148"/>
      <c r="E191" s="458"/>
      <c r="F191" s="385"/>
      <c r="G191"/>
      <c r="H191"/>
      <c r="I191"/>
      <c r="J191"/>
      <c r="K191"/>
      <c r="L191"/>
      <c r="M191"/>
      <c r="N191"/>
      <c r="O191"/>
      <c r="P191"/>
      <c r="Q191"/>
      <c r="R191"/>
      <c r="S191"/>
      <c r="T191"/>
      <c r="U191"/>
      <c r="V191"/>
      <c r="W191"/>
      <c r="X191"/>
      <c r="Y191"/>
      <c r="Z191"/>
      <c r="AA191"/>
      <c r="AB191"/>
      <c r="AC191"/>
    </row>
    <row r="192" spans="1:29" s="160" customFormat="1" ht="38.25">
      <c r="A192" s="158"/>
      <c r="B192" s="146" t="s">
        <v>2263</v>
      </c>
      <c r="C192" s="438"/>
      <c r="D192" s="148"/>
      <c r="E192" s="458"/>
      <c r="F192" s="385"/>
      <c r="G192"/>
      <c r="H192"/>
      <c r="I192"/>
      <c r="J192"/>
      <c r="K192"/>
      <c r="L192"/>
      <c r="M192"/>
      <c r="N192"/>
      <c r="O192"/>
      <c r="P192"/>
      <c r="Q192"/>
      <c r="R192"/>
      <c r="S192"/>
      <c r="T192"/>
      <c r="U192"/>
      <c r="V192"/>
      <c r="W192"/>
      <c r="X192"/>
      <c r="Y192"/>
      <c r="Z192"/>
      <c r="AA192"/>
      <c r="AB192"/>
      <c r="AC192"/>
    </row>
    <row r="193" spans="1:29" s="160" customFormat="1">
      <c r="A193" s="158"/>
      <c r="B193" s="146" t="s">
        <v>260</v>
      </c>
      <c r="C193" s="438" t="s">
        <v>120</v>
      </c>
      <c r="D193" s="148">
        <v>19.899999999999999</v>
      </c>
      <c r="E193" s="458"/>
      <c r="F193" s="385">
        <f t="shared" si="12"/>
        <v>0</v>
      </c>
      <c r="G193"/>
      <c r="H193"/>
      <c r="I193"/>
      <c r="J193"/>
      <c r="K193"/>
      <c r="L193"/>
      <c r="M193"/>
      <c r="N193"/>
      <c r="O193"/>
      <c r="P193"/>
      <c r="Q193"/>
      <c r="R193"/>
      <c r="S193"/>
      <c r="T193"/>
      <c r="U193"/>
      <c r="V193"/>
      <c r="W193"/>
      <c r="X193"/>
      <c r="Y193"/>
      <c r="Z193"/>
      <c r="AA193"/>
      <c r="AB193"/>
      <c r="AC193"/>
    </row>
    <row r="194" spans="1:29" s="160" customFormat="1">
      <c r="A194" s="158"/>
      <c r="B194" s="146"/>
      <c r="C194" s="438"/>
      <c r="D194" s="148"/>
      <c r="E194" s="458"/>
      <c r="F194" s="385"/>
      <c r="G194"/>
      <c r="H194"/>
      <c r="I194"/>
      <c r="J194"/>
      <c r="K194"/>
      <c r="L194"/>
      <c r="M194"/>
      <c r="N194"/>
      <c r="O194"/>
      <c r="P194"/>
      <c r="Q194"/>
      <c r="R194"/>
      <c r="S194"/>
      <c r="T194"/>
      <c r="U194"/>
      <c r="V194"/>
      <c r="W194"/>
      <c r="X194"/>
      <c r="Y194"/>
      <c r="Z194"/>
      <c r="AA194"/>
      <c r="AB194"/>
      <c r="AC194"/>
    </row>
    <row r="195" spans="1:29" s="160" customFormat="1" ht="92.25" customHeight="1">
      <c r="A195" s="158" t="s">
        <v>2479</v>
      </c>
      <c r="B195" s="891" t="s">
        <v>291</v>
      </c>
      <c r="C195" s="438"/>
      <c r="D195" s="148"/>
      <c r="E195" s="458"/>
      <c r="F195" s="385"/>
      <c r="G195"/>
      <c r="H195"/>
      <c r="I195"/>
      <c r="J195"/>
      <c r="K195"/>
      <c r="L195"/>
      <c r="M195"/>
      <c r="N195"/>
      <c r="O195"/>
      <c r="P195"/>
      <c r="Q195"/>
      <c r="R195"/>
      <c r="S195"/>
      <c r="T195"/>
      <c r="U195"/>
      <c r="V195"/>
      <c r="W195"/>
      <c r="X195"/>
      <c r="Y195"/>
      <c r="Z195"/>
      <c r="AA195"/>
      <c r="AB195"/>
      <c r="AC195"/>
    </row>
    <row r="196" spans="1:29" s="60" customFormat="1" ht="25.5">
      <c r="A196" s="158"/>
      <c r="B196" s="146" t="s">
        <v>232</v>
      </c>
      <c r="C196" s="438"/>
      <c r="D196" s="148"/>
      <c r="E196" s="458"/>
      <c r="F196" s="385"/>
      <c r="G196"/>
      <c r="H196"/>
      <c r="I196"/>
      <c r="J196"/>
      <c r="K196"/>
      <c r="L196"/>
      <c r="M196"/>
      <c r="N196"/>
      <c r="O196"/>
      <c r="P196"/>
      <c r="Q196"/>
      <c r="R196"/>
      <c r="S196"/>
      <c r="T196"/>
      <c r="U196"/>
      <c r="V196"/>
      <c r="W196"/>
      <c r="X196"/>
      <c r="Y196"/>
      <c r="Z196"/>
      <c r="AA196"/>
      <c r="AB196"/>
      <c r="AC196"/>
    </row>
    <row r="197" spans="1:29" s="60" customFormat="1" ht="25.5">
      <c r="A197" s="158"/>
      <c r="B197" s="146" t="s">
        <v>231</v>
      </c>
      <c r="C197" s="438"/>
      <c r="D197" s="148"/>
      <c r="E197" s="458"/>
      <c r="F197" s="385"/>
      <c r="G197"/>
      <c r="H197"/>
      <c r="I197"/>
      <c r="J197"/>
      <c r="K197"/>
      <c r="L197"/>
      <c r="M197"/>
      <c r="N197"/>
      <c r="O197"/>
      <c r="P197"/>
      <c r="Q197"/>
      <c r="R197"/>
      <c r="S197"/>
      <c r="T197"/>
      <c r="U197"/>
      <c r="V197"/>
      <c r="W197"/>
      <c r="X197"/>
      <c r="Y197"/>
      <c r="Z197"/>
      <c r="AA197"/>
      <c r="AB197"/>
      <c r="AC197"/>
    </row>
    <row r="198" spans="1:29" s="60" customFormat="1" ht="39">
      <c r="A198" s="158"/>
      <c r="B198" s="790" t="s">
        <v>2264</v>
      </c>
      <c r="C198" s="438"/>
      <c r="D198" s="148"/>
      <c r="E198" s="458"/>
      <c r="F198" s="385"/>
      <c r="G198"/>
      <c r="H198"/>
      <c r="I198"/>
      <c r="J198"/>
      <c r="K198"/>
      <c r="L198"/>
      <c r="M198"/>
      <c r="N198"/>
      <c r="O198"/>
      <c r="P198"/>
      <c r="Q198"/>
      <c r="R198"/>
      <c r="S198"/>
      <c r="T198"/>
      <c r="U198"/>
      <c r="V198"/>
      <c r="W198"/>
      <c r="X198"/>
      <c r="Y198"/>
      <c r="Z198"/>
      <c r="AA198"/>
      <c r="AB198"/>
      <c r="AC198"/>
    </row>
    <row r="199" spans="1:29" s="60" customFormat="1">
      <c r="A199" s="158"/>
      <c r="B199" s="790" t="s">
        <v>261</v>
      </c>
      <c r="C199" s="438" t="s">
        <v>120</v>
      </c>
      <c r="D199" s="148">
        <v>33.700000000000003</v>
      </c>
      <c r="E199" s="458"/>
      <c r="F199" s="385">
        <f t="shared" si="12"/>
        <v>0</v>
      </c>
      <c r="G199"/>
      <c r="H199"/>
      <c r="I199"/>
      <c r="J199"/>
      <c r="K199"/>
      <c r="L199"/>
      <c r="M199"/>
      <c r="N199"/>
      <c r="O199"/>
      <c r="P199"/>
      <c r="Q199"/>
      <c r="R199"/>
      <c r="S199"/>
      <c r="T199"/>
      <c r="U199"/>
      <c r="V199"/>
      <c r="W199"/>
      <c r="X199"/>
      <c r="Y199"/>
      <c r="Z199"/>
      <c r="AA199"/>
      <c r="AB199"/>
      <c r="AC199"/>
    </row>
    <row r="200" spans="1:29" s="60" customFormat="1">
      <c r="A200" s="158"/>
      <c r="B200" s="129"/>
      <c r="C200" s="438"/>
      <c r="D200" s="148"/>
      <c r="E200" s="458"/>
      <c r="F200" s="385"/>
      <c r="G200"/>
      <c r="H200"/>
      <c r="I200"/>
      <c r="J200"/>
      <c r="K200"/>
      <c r="L200"/>
      <c r="M200"/>
      <c r="N200"/>
      <c r="O200"/>
      <c r="P200"/>
      <c r="Q200"/>
      <c r="R200"/>
      <c r="S200"/>
      <c r="T200"/>
      <c r="U200"/>
      <c r="V200"/>
      <c r="W200"/>
      <c r="X200"/>
      <c r="Y200"/>
      <c r="Z200"/>
      <c r="AA200"/>
      <c r="AB200"/>
      <c r="AC200"/>
    </row>
    <row r="201" spans="1:29" s="60" customFormat="1" ht="76.5">
      <c r="A201" s="158" t="s">
        <v>2480</v>
      </c>
      <c r="B201" s="164" t="s">
        <v>2435</v>
      </c>
      <c r="C201" s="438"/>
      <c r="D201" s="148"/>
      <c r="E201" s="458"/>
      <c r="F201" s="385"/>
      <c r="G201"/>
      <c r="H201"/>
      <c r="I201"/>
      <c r="J201"/>
      <c r="K201"/>
      <c r="L201"/>
      <c r="M201"/>
      <c r="N201"/>
      <c r="O201"/>
      <c r="P201"/>
      <c r="Q201"/>
      <c r="R201"/>
      <c r="S201"/>
      <c r="T201"/>
      <c r="U201"/>
      <c r="V201"/>
      <c r="W201"/>
      <c r="X201"/>
      <c r="Y201"/>
      <c r="Z201"/>
      <c r="AA201"/>
      <c r="AB201"/>
      <c r="AC201"/>
    </row>
    <row r="202" spans="1:29" s="60" customFormat="1">
      <c r="A202" s="158"/>
      <c r="B202" s="129" t="s">
        <v>353</v>
      </c>
      <c r="C202" s="438" t="s">
        <v>48</v>
      </c>
      <c r="D202" s="148">
        <v>15</v>
      </c>
      <c r="E202" s="458"/>
      <c r="F202" s="385">
        <f>E202*D202</f>
        <v>0</v>
      </c>
      <c r="G202"/>
      <c r="H202"/>
      <c r="I202"/>
      <c r="J202"/>
      <c r="K202"/>
      <c r="L202"/>
      <c r="M202"/>
      <c r="N202"/>
      <c r="O202"/>
      <c r="P202"/>
      <c r="Q202"/>
      <c r="R202"/>
      <c r="S202"/>
      <c r="T202"/>
      <c r="U202"/>
      <c r="V202"/>
      <c r="W202"/>
      <c r="X202"/>
      <c r="Y202"/>
      <c r="Z202"/>
      <c r="AA202"/>
      <c r="AB202"/>
      <c r="AC202"/>
    </row>
    <row r="203" spans="1:29" s="60" customFormat="1">
      <c r="A203" s="158"/>
      <c r="B203" s="129"/>
      <c r="C203" s="438"/>
      <c r="D203" s="148"/>
      <c r="E203" s="458"/>
      <c r="F203" s="385"/>
      <c r="G203"/>
      <c r="H203"/>
      <c r="I203"/>
      <c r="J203"/>
      <c r="K203"/>
      <c r="L203"/>
      <c r="M203"/>
      <c r="N203"/>
      <c r="O203"/>
      <c r="P203"/>
      <c r="Q203"/>
      <c r="R203"/>
      <c r="S203"/>
      <c r="T203"/>
      <c r="U203"/>
      <c r="V203"/>
      <c r="W203"/>
      <c r="X203"/>
      <c r="Y203"/>
      <c r="Z203"/>
      <c r="AA203"/>
      <c r="AB203"/>
      <c r="AC203"/>
    </row>
    <row r="204" spans="1:29" s="60" customFormat="1" ht="25.5">
      <c r="A204" s="158" t="s">
        <v>2481</v>
      </c>
      <c r="B204" s="146" t="s">
        <v>386</v>
      </c>
      <c r="C204" s="438"/>
      <c r="D204" s="148"/>
      <c r="E204" s="458"/>
      <c r="F204" s="385"/>
      <c r="G204"/>
      <c r="H204"/>
      <c r="I204"/>
      <c r="J204"/>
      <c r="K204"/>
      <c r="L204"/>
      <c r="M204"/>
      <c r="N204"/>
      <c r="O204"/>
      <c r="P204"/>
      <c r="Q204"/>
      <c r="R204"/>
      <c r="S204"/>
      <c r="T204"/>
      <c r="U204"/>
      <c r="V204"/>
      <c r="W204"/>
      <c r="X204"/>
      <c r="Y204"/>
      <c r="Z204"/>
      <c r="AA204"/>
      <c r="AB204"/>
      <c r="AC204"/>
    </row>
    <row r="205" spans="1:29" s="60" customFormat="1" ht="38.25">
      <c r="A205" s="158"/>
      <c r="B205" s="741" t="s">
        <v>2817</v>
      </c>
      <c r="C205" s="438"/>
      <c r="D205" s="148"/>
      <c r="E205" s="458"/>
      <c r="F205" s="385"/>
      <c r="G205"/>
      <c r="H205"/>
      <c r="I205"/>
      <c r="J205"/>
      <c r="K205"/>
      <c r="L205"/>
      <c r="M205"/>
      <c r="N205"/>
      <c r="O205"/>
      <c r="P205"/>
      <c r="Q205"/>
      <c r="R205"/>
      <c r="S205"/>
      <c r="T205"/>
      <c r="U205"/>
      <c r="V205"/>
      <c r="W205"/>
      <c r="X205"/>
      <c r="Y205"/>
      <c r="Z205"/>
      <c r="AA205"/>
      <c r="AB205"/>
      <c r="AC205"/>
    </row>
    <row r="206" spans="1:29" s="160" customFormat="1" ht="63.75">
      <c r="A206" s="158"/>
      <c r="B206" s="146" t="s">
        <v>2265</v>
      </c>
      <c r="C206" s="438"/>
      <c r="D206" s="148"/>
      <c r="E206" s="458"/>
      <c r="F206" s="385"/>
      <c r="G206"/>
      <c r="H206"/>
      <c r="I206"/>
      <c r="J206"/>
      <c r="K206"/>
      <c r="L206"/>
      <c r="M206"/>
      <c r="N206"/>
      <c r="O206"/>
      <c r="P206"/>
      <c r="Q206"/>
      <c r="R206"/>
      <c r="S206"/>
      <c r="T206"/>
      <c r="U206"/>
      <c r="V206"/>
      <c r="W206"/>
      <c r="X206"/>
      <c r="Y206"/>
      <c r="Z206"/>
      <c r="AA206"/>
      <c r="AB206"/>
      <c r="AC206"/>
    </row>
    <row r="207" spans="1:29" s="160" customFormat="1">
      <c r="A207" s="158"/>
      <c r="B207" s="146" t="s">
        <v>2485</v>
      </c>
      <c r="C207" s="438" t="s">
        <v>120</v>
      </c>
      <c r="D207" s="148">
        <v>54.2</v>
      </c>
      <c r="E207" s="458"/>
      <c r="F207" s="385">
        <f t="shared" ref="F207" si="14">D207*E207</f>
        <v>0</v>
      </c>
      <c r="G207"/>
      <c r="H207"/>
      <c r="I207"/>
      <c r="J207"/>
      <c r="K207"/>
      <c r="L207"/>
      <c r="M207"/>
      <c r="N207"/>
      <c r="O207"/>
      <c r="P207"/>
      <c r="Q207"/>
      <c r="R207"/>
      <c r="S207"/>
      <c r="T207"/>
      <c r="U207"/>
      <c r="V207"/>
      <c r="W207"/>
      <c r="X207"/>
      <c r="Y207"/>
      <c r="Z207"/>
      <c r="AA207"/>
      <c r="AB207"/>
      <c r="AC207"/>
    </row>
    <row r="208" spans="1:29" s="60" customFormat="1">
      <c r="A208" s="158"/>
      <c r="B208" s="129"/>
      <c r="C208" s="438"/>
      <c r="D208" s="148"/>
      <c r="E208" s="458"/>
      <c r="F208" s="385"/>
      <c r="G208"/>
      <c r="H208"/>
      <c r="I208"/>
      <c r="J208"/>
      <c r="K208"/>
      <c r="L208"/>
      <c r="M208"/>
      <c r="N208"/>
      <c r="O208"/>
      <c r="P208"/>
      <c r="Q208"/>
      <c r="R208"/>
      <c r="S208"/>
      <c r="T208"/>
      <c r="U208"/>
      <c r="V208"/>
      <c r="W208"/>
      <c r="X208"/>
      <c r="Y208"/>
      <c r="Z208"/>
      <c r="AA208"/>
      <c r="AB208"/>
      <c r="AC208"/>
    </row>
    <row r="209" spans="1:29" s="60" customFormat="1" ht="25.5">
      <c r="A209" s="158" t="s">
        <v>205</v>
      </c>
      <c r="B209" s="146" t="s">
        <v>1613</v>
      </c>
      <c r="C209" s="438"/>
      <c r="D209" s="148"/>
      <c r="E209" s="458"/>
      <c r="F209" s="385"/>
      <c r="G209"/>
      <c r="H209"/>
      <c r="I209"/>
      <c r="J209"/>
      <c r="K209"/>
      <c r="L209"/>
      <c r="M209"/>
      <c r="N209"/>
      <c r="O209"/>
      <c r="P209"/>
      <c r="Q209"/>
      <c r="R209"/>
      <c r="S209"/>
      <c r="T209"/>
      <c r="U209"/>
      <c r="V209"/>
      <c r="W209"/>
      <c r="X209"/>
      <c r="Y209"/>
      <c r="Z209"/>
      <c r="AA209"/>
      <c r="AB209"/>
      <c r="AC209"/>
    </row>
    <row r="210" spans="1:29" s="60" customFormat="1" ht="38.25">
      <c r="A210" s="158"/>
      <c r="B210" s="159" t="s">
        <v>2486</v>
      </c>
      <c r="C210" s="438"/>
      <c r="D210" s="148"/>
      <c r="E210" s="458"/>
      <c r="F210" s="385"/>
      <c r="G210"/>
      <c r="H210"/>
      <c r="I210"/>
      <c r="J210"/>
      <c r="K210"/>
      <c r="L210"/>
      <c r="M210"/>
      <c r="N210"/>
      <c r="O210"/>
      <c r="P210"/>
      <c r="Q210"/>
      <c r="R210"/>
      <c r="S210"/>
      <c r="T210"/>
      <c r="U210"/>
      <c r="V210"/>
      <c r="W210"/>
      <c r="X210"/>
      <c r="Y210"/>
      <c r="Z210"/>
      <c r="AA210"/>
      <c r="AB210"/>
      <c r="AC210"/>
    </row>
    <row r="211" spans="1:29" s="160" customFormat="1" ht="63.75">
      <c r="A211" s="158"/>
      <c r="B211" s="146" t="s">
        <v>2265</v>
      </c>
      <c r="C211" s="438"/>
      <c r="D211" s="148"/>
      <c r="E211" s="458"/>
      <c r="F211" s="385"/>
      <c r="G211"/>
      <c r="H211"/>
      <c r="I211"/>
      <c r="J211"/>
      <c r="K211"/>
      <c r="L211"/>
      <c r="M211"/>
      <c r="N211"/>
      <c r="O211"/>
      <c r="P211"/>
      <c r="Q211"/>
      <c r="R211"/>
      <c r="S211"/>
      <c r="T211"/>
      <c r="U211"/>
      <c r="V211"/>
      <c r="W211"/>
      <c r="X211"/>
      <c r="Y211"/>
      <c r="Z211"/>
      <c r="AA211"/>
      <c r="AB211"/>
      <c r="AC211"/>
    </row>
    <row r="212" spans="1:29" s="160" customFormat="1">
      <c r="A212" s="158"/>
      <c r="B212" s="146" t="s">
        <v>2485</v>
      </c>
      <c r="C212" s="438" t="s">
        <v>120</v>
      </c>
      <c r="D212" s="148">
        <v>6</v>
      </c>
      <c r="E212" s="458"/>
      <c r="F212" s="385">
        <f t="shared" ref="F212" si="15">D212*E212</f>
        <v>0</v>
      </c>
      <c r="G212"/>
      <c r="H212"/>
      <c r="I212"/>
      <c r="J212"/>
      <c r="K212"/>
      <c r="L212"/>
      <c r="M212"/>
      <c r="N212"/>
      <c r="O212"/>
      <c r="P212"/>
      <c r="Q212"/>
      <c r="R212"/>
      <c r="S212"/>
      <c r="T212"/>
      <c r="U212"/>
      <c r="V212"/>
      <c r="W212"/>
      <c r="X212"/>
      <c r="Y212"/>
      <c r="Z212"/>
      <c r="AA212"/>
      <c r="AB212"/>
      <c r="AC212"/>
    </row>
    <row r="213" spans="1:29" s="60" customFormat="1" ht="15.75" thickBot="1">
      <c r="A213" s="158"/>
      <c r="B213" s="146"/>
      <c r="C213" s="438"/>
      <c r="D213" s="148"/>
      <c r="E213" s="458"/>
      <c r="F213" s="385"/>
      <c r="G213"/>
      <c r="H213"/>
      <c r="I213"/>
      <c r="J213"/>
      <c r="K213"/>
      <c r="L213"/>
      <c r="M213"/>
      <c r="N213"/>
      <c r="O213"/>
      <c r="P213"/>
      <c r="Q213"/>
      <c r="R213"/>
      <c r="S213"/>
      <c r="T213"/>
      <c r="U213"/>
      <c r="V213"/>
      <c r="W213"/>
      <c r="X213"/>
      <c r="Y213"/>
      <c r="Z213"/>
      <c r="AA213"/>
      <c r="AB213"/>
      <c r="AC213"/>
    </row>
    <row r="214" spans="1:29" s="60" customFormat="1" ht="15.75" thickBot="1">
      <c r="A214" s="158"/>
      <c r="B214" s="792" t="s">
        <v>49</v>
      </c>
      <c r="C214" s="793"/>
      <c r="D214" s="794"/>
      <c r="E214" s="738"/>
      <c r="F214" s="739">
        <f>SUM(F175:F213)</f>
        <v>0</v>
      </c>
      <c r="G214"/>
      <c r="H214"/>
      <c r="I214"/>
      <c r="J214"/>
      <c r="K214"/>
      <c r="L214"/>
      <c r="M214"/>
      <c r="N214"/>
      <c r="O214"/>
      <c r="P214"/>
      <c r="Q214"/>
      <c r="R214"/>
      <c r="S214"/>
      <c r="T214"/>
      <c r="U214"/>
      <c r="V214"/>
      <c r="W214"/>
      <c r="X214"/>
      <c r="Y214"/>
      <c r="Z214"/>
      <c r="AA214"/>
      <c r="AB214"/>
      <c r="AC214"/>
    </row>
    <row r="215" spans="1:29" s="60" customFormat="1">
      <c r="A215" s="158"/>
      <c r="B215" s="146"/>
      <c r="C215" s="438"/>
      <c r="D215" s="148"/>
      <c r="E215" s="458"/>
      <c r="F215" s="385"/>
      <c r="G215"/>
      <c r="H215"/>
      <c r="I215"/>
      <c r="J215"/>
      <c r="K215"/>
      <c r="L215"/>
      <c r="M215"/>
      <c r="N215"/>
      <c r="O215"/>
      <c r="P215"/>
      <c r="Q215"/>
      <c r="R215"/>
      <c r="S215"/>
      <c r="T215"/>
      <c r="U215"/>
      <c r="V215"/>
      <c r="W215"/>
      <c r="X215"/>
      <c r="Y215"/>
      <c r="Z215"/>
      <c r="AA215"/>
      <c r="AB215"/>
      <c r="AC215"/>
    </row>
    <row r="216" spans="1:29" s="118" customFormat="1">
      <c r="A216" s="786" t="s">
        <v>25</v>
      </c>
      <c r="B216" s="787" t="s">
        <v>234</v>
      </c>
      <c r="C216" s="788"/>
      <c r="D216" s="789"/>
      <c r="E216" s="755"/>
      <c r="F216" s="756"/>
      <c r="G216"/>
      <c r="H216"/>
      <c r="I216"/>
      <c r="J216"/>
      <c r="K216"/>
      <c r="L216"/>
      <c r="M216"/>
      <c r="N216"/>
      <c r="O216"/>
      <c r="P216"/>
      <c r="Q216"/>
      <c r="R216"/>
      <c r="S216"/>
      <c r="T216"/>
      <c r="U216"/>
      <c r="V216"/>
      <c r="W216"/>
      <c r="X216"/>
      <c r="Y216"/>
      <c r="Z216"/>
      <c r="AA216"/>
      <c r="AB216"/>
      <c r="AC216"/>
    </row>
    <row r="217" spans="1:29" s="60" customFormat="1">
      <c r="A217" s="158"/>
      <c r="B217" s="146"/>
      <c r="C217" s="438"/>
      <c r="D217" s="148"/>
      <c r="E217" s="458"/>
      <c r="F217" s="385"/>
      <c r="G217"/>
      <c r="H217"/>
      <c r="I217"/>
      <c r="J217"/>
      <c r="K217"/>
      <c r="L217"/>
      <c r="M217"/>
      <c r="N217"/>
      <c r="O217"/>
      <c r="P217"/>
      <c r="Q217"/>
      <c r="R217"/>
      <c r="S217"/>
      <c r="T217"/>
      <c r="U217"/>
      <c r="V217"/>
      <c r="W217"/>
      <c r="X217"/>
      <c r="Y217"/>
      <c r="Z217"/>
      <c r="AA217"/>
      <c r="AB217"/>
      <c r="AC217"/>
    </row>
    <row r="218" spans="1:29" s="60" customFormat="1" ht="108" customHeight="1">
      <c r="A218" s="158"/>
      <c r="B218" s="146" t="s">
        <v>235</v>
      </c>
      <c r="C218" s="158"/>
      <c r="D218" s="158"/>
      <c r="E218" s="459"/>
      <c r="F218" s="385"/>
      <c r="G218"/>
      <c r="H218"/>
      <c r="I218"/>
      <c r="J218"/>
      <c r="K218"/>
      <c r="L218"/>
      <c r="M218"/>
      <c r="N218"/>
      <c r="O218"/>
      <c r="P218"/>
      <c r="Q218"/>
      <c r="R218"/>
      <c r="S218"/>
      <c r="T218"/>
      <c r="U218"/>
      <c r="V218"/>
      <c r="W218"/>
      <c r="X218"/>
      <c r="Y218"/>
      <c r="Z218"/>
      <c r="AA218"/>
      <c r="AB218"/>
      <c r="AC218"/>
    </row>
    <row r="219" spans="1:29" s="121" customFormat="1" ht="39">
      <c r="A219" s="161"/>
      <c r="B219" s="129" t="s">
        <v>143</v>
      </c>
      <c r="C219" s="161"/>
      <c r="D219" s="161"/>
      <c r="E219" s="459"/>
      <c r="F219" s="385"/>
      <c r="G219"/>
      <c r="H219"/>
      <c r="I219"/>
      <c r="J219"/>
      <c r="K219"/>
      <c r="L219"/>
      <c r="M219"/>
      <c r="N219"/>
      <c r="O219"/>
      <c r="P219"/>
      <c r="Q219"/>
      <c r="R219"/>
      <c r="S219"/>
      <c r="T219"/>
      <c r="U219"/>
      <c r="V219"/>
      <c r="W219"/>
      <c r="X219"/>
      <c r="Y219"/>
      <c r="Z219"/>
      <c r="AA219"/>
      <c r="AB219"/>
      <c r="AC219"/>
    </row>
    <row r="220" spans="1:29" s="60" customFormat="1" ht="51">
      <c r="A220" s="158"/>
      <c r="B220" s="890" t="s">
        <v>2266</v>
      </c>
      <c r="C220" s="158"/>
      <c r="D220" s="158"/>
      <c r="E220" s="459"/>
      <c r="F220" s="385"/>
      <c r="G220"/>
      <c r="H220"/>
      <c r="I220"/>
      <c r="J220"/>
      <c r="K220"/>
      <c r="L220"/>
      <c r="M220"/>
      <c r="N220"/>
      <c r="O220"/>
      <c r="P220"/>
      <c r="Q220"/>
      <c r="R220"/>
      <c r="S220"/>
      <c r="T220"/>
      <c r="U220"/>
      <c r="V220"/>
      <c r="W220"/>
      <c r="X220"/>
      <c r="Y220"/>
      <c r="Z220"/>
      <c r="AA220"/>
      <c r="AB220"/>
      <c r="AC220"/>
    </row>
    <row r="221" spans="1:29" s="60" customFormat="1" ht="140.25">
      <c r="A221" s="158"/>
      <c r="B221" s="137" t="s">
        <v>2487</v>
      </c>
      <c r="C221" s="158"/>
      <c r="D221" s="158"/>
      <c r="E221" s="459"/>
      <c r="F221" s="385"/>
      <c r="G221"/>
      <c r="H221"/>
      <c r="I221"/>
      <c r="J221"/>
      <c r="K221"/>
      <c r="L221"/>
      <c r="M221"/>
      <c r="N221"/>
      <c r="O221"/>
      <c r="P221"/>
      <c r="Q221"/>
      <c r="R221"/>
      <c r="S221"/>
      <c r="T221"/>
      <c r="U221"/>
      <c r="V221"/>
      <c r="W221"/>
      <c r="X221"/>
      <c r="Y221"/>
      <c r="Z221"/>
      <c r="AA221"/>
      <c r="AB221"/>
      <c r="AC221"/>
    </row>
    <row r="222" spans="1:29" s="60" customFormat="1" ht="122.25" customHeight="1">
      <c r="A222" s="158"/>
      <c r="B222" s="137" t="s">
        <v>236</v>
      </c>
      <c r="C222" s="158"/>
      <c r="D222" s="158"/>
      <c r="E222" s="459"/>
      <c r="F222" s="385"/>
      <c r="G222"/>
      <c r="H222"/>
      <c r="I222"/>
      <c r="J222"/>
      <c r="K222"/>
      <c r="L222"/>
      <c r="M222"/>
      <c r="N222"/>
      <c r="O222"/>
      <c r="P222"/>
      <c r="Q222"/>
      <c r="R222"/>
      <c r="S222"/>
      <c r="T222"/>
      <c r="U222"/>
      <c r="V222"/>
      <c r="W222"/>
      <c r="X222"/>
      <c r="Y222"/>
      <c r="Z222"/>
      <c r="AA222"/>
      <c r="AB222"/>
      <c r="AC222"/>
    </row>
    <row r="223" spans="1:29" s="60" customFormat="1" ht="76.5">
      <c r="A223" s="158"/>
      <c r="B223" s="890" t="s">
        <v>2488</v>
      </c>
      <c r="C223" s="158"/>
      <c r="D223" s="158"/>
      <c r="E223" s="459"/>
      <c r="F223" s="385"/>
      <c r="G223"/>
      <c r="H223"/>
      <c r="I223"/>
      <c r="J223"/>
      <c r="K223"/>
      <c r="L223"/>
      <c r="M223"/>
      <c r="N223"/>
      <c r="O223"/>
      <c r="P223"/>
      <c r="Q223"/>
      <c r="R223"/>
      <c r="S223"/>
      <c r="T223"/>
      <c r="U223"/>
      <c r="V223"/>
      <c r="W223"/>
      <c r="X223"/>
      <c r="Y223"/>
      <c r="Z223"/>
      <c r="AA223"/>
      <c r="AB223"/>
      <c r="AC223"/>
    </row>
    <row r="224" spans="1:29" s="60" customFormat="1" ht="51">
      <c r="A224" s="158"/>
      <c r="B224" s="137" t="s">
        <v>2267</v>
      </c>
      <c r="C224" s="158"/>
      <c r="D224" s="158"/>
      <c r="E224" s="459"/>
      <c r="F224" s="385"/>
      <c r="G224"/>
      <c r="H224"/>
      <c r="I224"/>
      <c r="J224"/>
      <c r="K224"/>
      <c r="L224"/>
      <c r="M224"/>
      <c r="N224"/>
      <c r="O224"/>
      <c r="P224"/>
      <c r="Q224"/>
      <c r="R224"/>
      <c r="S224"/>
      <c r="T224"/>
      <c r="U224"/>
      <c r="V224"/>
      <c r="W224"/>
      <c r="X224"/>
      <c r="Y224"/>
      <c r="Z224"/>
      <c r="AA224"/>
      <c r="AB224"/>
      <c r="AC224"/>
    </row>
    <row r="225" spans="1:29" s="60" customFormat="1" ht="51">
      <c r="A225" s="158"/>
      <c r="B225" s="137" t="s">
        <v>237</v>
      </c>
      <c r="C225" s="158"/>
      <c r="D225" s="158"/>
      <c r="E225" s="459"/>
      <c r="F225" s="385"/>
      <c r="G225"/>
      <c r="H225"/>
      <c r="I225"/>
      <c r="J225"/>
      <c r="K225"/>
      <c r="L225"/>
      <c r="M225"/>
      <c r="N225"/>
      <c r="O225"/>
      <c r="P225"/>
      <c r="Q225"/>
      <c r="R225"/>
      <c r="S225"/>
      <c r="T225"/>
      <c r="U225"/>
      <c r="V225"/>
      <c r="W225"/>
      <c r="X225"/>
      <c r="Y225"/>
      <c r="Z225"/>
      <c r="AA225"/>
      <c r="AB225"/>
      <c r="AC225"/>
    </row>
    <row r="226" spans="1:29" s="60" customFormat="1">
      <c r="A226" s="158"/>
      <c r="B226" s="137" t="s">
        <v>238</v>
      </c>
      <c r="C226" s="158"/>
      <c r="D226" s="158"/>
      <c r="E226" s="459"/>
      <c r="F226" s="385"/>
      <c r="G226"/>
      <c r="H226"/>
      <c r="I226"/>
      <c r="J226"/>
      <c r="K226"/>
      <c r="L226"/>
      <c r="M226"/>
      <c r="N226"/>
      <c r="O226"/>
      <c r="P226"/>
      <c r="Q226"/>
      <c r="R226"/>
      <c r="S226"/>
      <c r="T226"/>
      <c r="U226"/>
      <c r="V226"/>
      <c r="W226"/>
      <c r="X226"/>
      <c r="Y226"/>
      <c r="Z226"/>
      <c r="AA226"/>
      <c r="AB226"/>
      <c r="AC226"/>
    </row>
    <row r="227" spans="1:29" s="60" customFormat="1">
      <c r="A227" s="158"/>
      <c r="B227" s="137" t="s">
        <v>239</v>
      </c>
      <c r="C227" s="158"/>
      <c r="D227" s="158"/>
      <c r="E227" s="459"/>
      <c r="F227" s="385"/>
      <c r="G227"/>
      <c r="H227"/>
      <c r="I227"/>
      <c r="J227"/>
      <c r="K227"/>
      <c r="L227"/>
      <c r="M227"/>
      <c r="N227"/>
      <c r="O227"/>
      <c r="P227"/>
      <c r="Q227"/>
      <c r="R227"/>
      <c r="S227"/>
      <c r="T227"/>
      <c r="U227"/>
      <c r="V227"/>
      <c r="W227"/>
      <c r="X227"/>
      <c r="Y227"/>
      <c r="Z227"/>
      <c r="AA227"/>
      <c r="AB227"/>
      <c r="AC227"/>
    </row>
    <row r="228" spans="1:29" s="60" customFormat="1" ht="51">
      <c r="A228" s="158"/>
      <c r="B228" s="137" t="s">
        <v>2268</v>
      </c>
      <c r="C228" s="158"/>
      <c r="D228" s="158"/>
      <c r="E228" s="459"/>
      <c r="F228" s="385"/>
      <c r="G228"/>
      <c r="H228"/>
      <c r="I228"/>
      <c r="J228"/>
      <c r="K228"/>
      <c r="L228"/>
      <c r="M228"/>
      <c r="N228"/>
      <c r="O228"/>
      <c r="P228"/>
      <c r="Q228"/>
      <c r="R228"/>
      <c r="S228"/>
      <c r="T228"/>
      <c r="U228"/>
      <c r="V228"/>
      <c r="W228"/>
      <c r="X228"/>
      <c r="Y228"/>
      <c r="Z228"/>
      <c r="AA228"/>
      <c r="AB228"/>
      <c r="AC228"/>
    </row>
    <row r="229" spans="1:29" s="60" customFormat="1" ht="25.5">
      <c r="A229" s="158"/>
      <c r="B229" s="137" t="s">
        <v>240</v>
      </c>
      <c r="C229" s="158"/>
      <c r="D229" s="158"/>
      <c r="E229" s="459"/>
      <c r="F229" s="385"/>
      <c r="G229"/>
      <c r="H229"/>
      <c r="I229"/>
      <c r="J229"/>
      <c r="K229"/>
      <c r="L229"/>
      <c r="M229"/>
      <c r="N229"/>
      <c r="O229"/>
      <c r="P229"/>
      <c r="Q229"/>
      <c r="R229"/>
      <c r="S229"/>
      <c r="T229"/>
      <c r="U229"/>
      <c r="V229"/>
      <c r="W229"/>
      <c r="X229"/>
      <c r="Y229"/>
      <c r="Z229"/>
      <c r="AA229"/>
      <c r="AB229"/>
      <c r="AC229"/>
    </row>
    <row r="230" spans="1:29" s="60" customFormat="1" ht="38.25">
      <c r="A230" s="158"/>
      <c r="B230" s="137" t="s">
        <v>2269</v>
      </c>
      <c r="C230" s="158"/>
      <c r="D230" s="158"/>
      <c r="E230" s="459"/>
      <c r="F230" s="385"/>
      <c r="G230"/>
      <c r="H230"/>
      <c r="I230"/>
      <c r="J230"/>
      <c r="K230"/>
      <c r="L230"/>
      <c r="M230"/>
      <c r="N230"/>
      <c r="O230"/>
      <c r="P230"/>
      <c r="Q230"/>
      <c r="R230"/>
      <c r="S230"/>
      <c r="T230"/>
      <c r="U230"/>
      <c r="V230"/>
      <c r="W230"/>
      <c r="X230"/>
      <c r="Y230"/>
      <c r="Z230"/>
      <c r="AA230"/>
      <c r="AB230"/>
      <c r="AC230"/>
    </row>
    <row r="231" spans="1:29" s="60" customFormat="1" ht="51">
      <c r="A231" s="158"/>
      <c r="B231" s="890" t="s">
        <v>2489</v>
      </c>
      <c r="C231" s="158"/>
      <c r="D231" s="158"/>
      <c r="E231" s="459"/>
      <c r="F231" s="385"/>
      <c r="G231"/>
      <c r="H231"/>
      <c r="I231"/>
      <c r="J231"/>
      <c r="K231"/>
      <c r="L231"/>
      <c r="M231"/>
      <c r="N231"/>
      <c r="O231"/>
      <c r="P231"/>
      <c r="Q231"/>
      <c r="R231"/>
      <c r="S231"/>
      <c r="T231"/>
      <c r="U231"/>
      <c r="V231"/>
      <c r="W231"/>
      <c r="X231"/>
      <c r="Y231"/>
      <c r="Z231"/>
      <c r="AA231"/>
      <c r="AB231"/>
      <c r="AC231"/>
    </row>
    <row r="232" spans="1:29" s="60" customFormat="1" ht="25.5">
      <c r="A232" s="158"/>
      <c r="B232" s="137" t="s">
        <v>241</v>
      </c>
      <c r="C232" s="158"/>
      <c r="D232" s="158"/>
      <c r="E232" s="459"/>
      <c r="F232" s="385"/>
      <c r="G232"/>
      <c r="H232"/>
      <c r="I232"/>
      <c r="J232"/>
      <c r="K232"/>
      <c r="L232"/>
      <c r="M232"/>
      <c r="N232"/>
      <c r="O232"/>
      <c r="P232"/>
      <c r="Q232"/>
      <c r="R232"/>
      <c r="S232"/>
      <c r="T232"/>
      <c r="U232"/>
      <c r="V232"/>
      <c r="W232"/>
      <c r="X232"/>
      <c r="Y232"/>
      <c r="Z232"/>
      <c r="AA232"/>
      <c r="AB232"/>
      <c r="AC232"/>
    </row>
    <row r="233" spans="1:29" s="60" customFormat="1" ht="102">
      <c r="A233" s="158"/>
      <c r="B233" s="137" t="s">
        <v>2217</v>
      </c>
      <c r="C233" s="158"/>
      <c r="D233" s="158"/>
      <c r="E233" s="459"/>
      <c r="F233" s="385"/>
      <c r="G233"/>
      <c r="H233"/>
      <c r="I233"/>
      <c r="J233"/>
      <c r="K233"/>
      <c r="L233"/>
      <c r="M233"/>
      <c r="N233"/>
      <c r="O233"/>
      <c r="P233"/>
      <c r="Q233"/>
      <c r="R233"/>
      <c r="S233"/>
      <c r="T233"/>
      <c r="U233"/>
      <c r="V233"/>
      <c r="W233"/>
      <c r="X233"/>
      <c r="Y233"/>
      <c r="Z233"/>
      <c r="AA233"/>
      <c r="AB233"/>
      <c r="AC233"/>
    </row>
    <row r="234" spans="1:29" s="60" customFormat="1">
      <c r="A234" s="158"/>
      <c r="B234" s="137"/>
      <c r="C234" s="158"/>
      <c r="D234" s="158"/>
      <c r="E234" s="459"/>
      <c r="F234" s="385"/>
      <c r="G234"/>
      <c r="H234"/>
      <c r="I234"/>
      <c r="J234"/>
      <c r="K234"/>
      <c r="L234"/>
      <c r="M234"/>
      <c r="N234"/>
      <c r="O234"/>
      <c r="P234"/>
      <c r="Q234"/>
      <c r="R234"/>
      <c r="S234"/>
      <c r="T234"/>
      <c r="U234"/>
      <c r="V234"/>
      <c r="W234"/>
      <c r="X234"/>
      <c r="Y234"/>
      <c r="Z234"/>
      <c r="AA234"/>
      <c r="AB234"/>
      <c r="AC234"/>
    </row>
    <row r="235" spans="1:29" s="60" customFormat="1" ht="25.5">
      <c r="A235" s="158"/>
      <c r="B235" s="141" t="s">
        <v>2270</v>
      </c>
      <c r="C235" s="158"/>
      <c r="D235" s="158"/>
      <c r="E235" s="459"/>
      <c r="F235" s="385"/>
      <c r="G235"/>
      <c r="H235"/>
      <c r="I235"/>
      <c r="J235"/>
      <c r="K235"/>
      <c r="L235"/>
      <c r="M235"/>
      <c r="N235"/>
      <c r="O235"/>
      <c r="P235"/>
      <c r="Q235"/>
      <c r="R235"/>
      <c r="S235"/>
      <c r="T235"/>
      <c r="U235"/>
      <c r="V235"/>
      <c r="W235"/>
      <c r="X235"/>
      <c r="Y235"/>
      <c r="Z235"/>
      <c r="AA235"/>
      <c r="AB235"/>
      <c r="AC235"/>
    </row>
    <row r="236" spans="1:29" s="60" customFormat="1" ht="51">
      <c r="A236" s="158"/>
      <c r="B236" s="137" t="s">
        <v>144</v>
      </c>
      <c r="C236" s="158"/>
      <c r="D236" s="158"/>
      <c r="E236" s="459"/>
      <c r="F236" s="385"/>
      <c r="G236"/>
      <c r="H236"/>
      <c r="I236"/>
      <c r="J236"/>
      <c r="K236"/>
      <c r="L236"/>
      <c r="M236"/>
      <c r="N236"/>
      <c r="O236"/>
      <c r="P236"/>
      <c r="Q236"/>
      <c r="R236"/>
      <c r="S236"/>
      <c r="T236"/>
      <c r="U236"/>
      <c r="V236"/>
      <c r="W236"/>
      <c r="X236"/>
      <c r="Y236"/>
      <c r="Z236"/>
      <c r="AA236"/>
      <c r="AB236"/>
      <c r="AC236"/>
    </row>
    <row r="237" spans="1:29" s="60" customFormat="1">
      <c r="A237" s="158"/>
      <c r="B237" s="137" t="s">
        <v>242</v>
      </c>
      <c r="C237" s="158"/>
      <c r="D237" s="158"/>
      <c r="E237" s="459"/>
      <c r="F237" s="385"/>
      <c r="G237"/>
      <c r="H237"/>
      <c r="I237"/>
      <c r="J237"/>
      <c r="K237"/>
      <c r="L237"/>
      <c r="M237"/>
      <c r="N237"/>
      <c r="O237"/>
      <c r="P237"/>
      <c r="Q237"/>
      <c r="R237"/>
      <c r="S237"/>
      <c r="T237"/>
      <c r="U237"/>
      <c r="V237"/>
      <c r="W237"/>
      <c r="X237"/>
      <c r="Y237"/>
      <c r="Z237"/>
      <c r="AA237"/>
      <c r="AB237"/>
      <c r="AC237"/>
    </row>
    <row r="238" spans="1:29" s="60" customFormat="1" ht="25.5">
      <c r="A238" s="158"/>
      <c r="B238" s="137" t="s">
        <v>243</v>
      </c>
      <c r="C238" s="158"/>
      <c r="D238" s="158"/>
      <c r="E238" s="459"/>
      <c r="F238" s="385"/>
      <c r="G238"/>
      <c r="H238"/>
      <c r="I238"/>
      <c r="J238"/>
      <c r="K238"/>
      <c r="L238"/>
      <c r="M238"/>
      <c r="N238"/>
      <c r="O238"/>
      <c r="P238"/>
      <c r="Q238"/>
      <c r="R238"/>
      <c r="S238"/>
      <c r="T238"/>
      <c r="U238"/>
      <c r="V238"/>
      <c r="W238"/>
      <c r="X238"/>
      <c r="Y238"/>
      <c r="Z238"/>
      <c r="AA238"/>
      <c r="AB238"/>
      <c r="AC238"/>
    </row>
    <row r="239" spans="1:29" s="60" customFormat="1" ht="25.5">
      <c r="A239" s="158"/>
      <c r="B239" s="137" t="s">
        <v>2734</v>
      </c>
      <c r="C239" s="158"/>
      <c r="D239" s="158"/>
      <c r="E239" s="459"/>
      <c r="F239" s="385"/>
      <c r="G239"/>
      <c r="H239"/>
      <c r="I239"/>
      <c r="J239"/>
      <c r="K239"/>
      <c r="L239"/>
      <c r="M239"/>
      <c r="N239"/>
      <c r="O239"/>
      <c r="P239"/>
      <c r="Q239"/>
      <c r="R239"/>
      <c r="S239"/>
      <c r="T239"/>
      <c r="U239"/>
      <c r="V239"/>
      <c r="W239"/>
      <c r="X239"/>
      <c r="Y239"/>
      <c r="Z239"/>
      <c r="AA239"/>
      <c r="AB239"/>
      <c r="AC239"/>
    </row>
    <row r="240" spans="1:29" s="60" customFormat="1">
      <c r="A240" s="158"/>
      <c r="B240" s="137"/>
      <c r="C240" s="158"/>
      <c r="D240" s="158"/>
      <c r="E240" s="459"/>
      <c r="F240" s="385"/>
      <c r="G240"/>
      <c r="H240"/>
      <c r="I240"/>
      <c r="J240"/>
      <c r="K240"/>
      <c r="L240"/>
      <c r="M240"/>
      <c r="N240"/>
      <c r="O240"/>
      <c r="P240"/>
      <c r="Q240"/>
      <c r="R240"/>
      <c r="S240"/>
      <c r="T240"/>
      <c r="U240"/>
      <c r="V240"/>
      <c r="W240"/>
      <c r="X240"/>
      <c r="Y240"/>
      <c r="Z240"/>
      <c r="AA240"/>
      <c r="AB240"/>
      <c r="AC240"/>
    </row>
    <row r="241" spans="1:29" s="60" customFormat="1" ht="51">
      <c r="A241" s="158"/>
      <c r="B241" s="137" t="s">
        <v>2271</v>
      </c>
      <c r="C241" s="158"/>
      <c r="D241" s="158"/>
      <c r="E241" s="459"/>
      <c r="F241" s="385"/>
      <c r="G241"/>
      <c r="H241"/>
      <c r="I241"/>
      <c r="J241"/>
      <c r="K241"/>
      <c r="L241"/>
      <c r="M241"/>
      <c r="N241"/>
      <c r="O241"/>
      <c r="P241"/>
      <c r="Q241"/>
      <c r="R241"/>
      <c r="S241"/>
      <c r="T241"/>
      <c r="U241"/>
      <c r="V241"/>
      <c r="W241"/>
      <c r="X241"/>
      <c r="Y241"/>
      <c r="Z241"/>
      <c r="AA241"/>
      <c r="AB241"/>
      <c r="AC241"/>
    </row>
    <row r="242" spans="1:29" s="60" customFormat="1" ht="38.25">
      <c r="A242" s="158"/>
      <c r="B242" s="137" t="s">
        <v>244</v>
      </c>
      <c r="C242" s="158"/>
      <c r="D242" s="158"/>
      <c r="E242" s="459"/>
      <c r="F242" s="385"/>
      <c r="G242"/>
      <c r="H242"/>
      <c r="I242"/>
      <c r="J242"/>
      <c r="K242"/>
      <c r="L242"/>
      <c r="M242"/>
      <c r="N242"/>
      <c r="O242"/>
      <c r="P242"/>
      <c r="Q242"/>
      <c r="R242"/>
      <c r="S242"/>
      <c r="T242"/>
      <c r="U242"/>
      <c r="V242"/>
      <c r="W242"/>
      <c r="X242"/>
      <c r="Y242"/>
      <c r="Z242"/>
      <c r="AA242"/>
      <c r="AB242"/>
      <c r="AC242"/>
    </row>
    <row r="243" spans="1:29" s="60" customFormat="1">
      <c r="A243" s="158"/>
      <c r="B243" s="890" t="s">
        <v>2645</v>
      </c>
      <c r="C243" s="158"/>
      <c r="D243" s="158"/>
      <c r="E243" s="459"/>
      <c r="F243" s="385"/>
      <c r="G243"/>
      <c r="H243"/>
      <c r="I243"/>
      <c r="J243"/>
      <c r="K243"/>
      <c r="L243"/>
      <c r="M243"/>
      <c r="N243"/>
      <c r="O243"/>
      <c r="P243"/>
      <c r="Q243"/>
      <c r="R243"/>
      <c r="S243"/>
      <c r="T243"/>
      <c r="U243"/>
      <c r="V243"/>
      <c r="W243"/>
      <c r="X243"/>
      <c r="Y243"/>
      <c r="Z243"/>
      <c r="AA243"/>
      <c r="AB243"/>
      <c r="AC243"/>
    </row>
    <row r="244" spans="1:29" s="60" customFormat="1" ht="89.25">
      <c r="A244" s="158"/>
      <c r="B244" s="890" t="s">
        <v>2490</v>
      </c>
      <c r="C244" s="158"/>
      <c r="D244" s="158"/>
      <c r="E244" s="459"/>
      <c r="F244" s="385"/>
      <c r="G244"/>
      <c r="H244"/>
      <c r="I244"/>
      <c r="J244"/>
      <c r="K244"/>
      <c r="L244"/>
      <c r="M244"/>
      <c r="N244"/>
      <c r="O244"/>
      <c r="P244"/>
      <c r="Q244"/>
      <c r="R244"/>
      <c r="S244"/>
      <c r="T244"/>
      <c r="U244"/>
      <c r="V244"/>
      <c r="W244"/>
      <c r="X244"/>
      <c r="Y244"/>
      <c r="Z244"/>
      <c r="AA244"/>
      <c r="AB244"/>
      <c r="AC244"/>
    </row>
    <row r="245" spans="1:29" s="60" customFormat="1" ht="114.75">
      <c r="A245" s="158"/>
      <c r="B245" s="137" t="s">
        <v>2439</v>
      </c>
      <c r="C245" s="158"/>
      <c r="D245" s="158"/>
      <c r="E245" s="459"/>
      <c r="F245" s="385"/>
      <c r="G245"/>
      <c r="H245"/>
      <c r="I245"/>
      <c r="J245"/>
      <c r="K245"/>
      <c r="L245"/>
      <c r="M245"/>
      <c r="N245"/>
      <c r="O245"/>
      <c r="P245"/>
      <c r="Q245"/>
      <c r="R245"/>
      <c r="S245"/>
      <c r="T245"/>
      <c r="U245"/>
      <c r="V245"/>
      <c r="W245"/>
      <c r="X245"/>
      <c r="Y245"/>
      <c r="Z245"/>
      <c r="AA245"/>
      <c r="AB245"/>
      <c r="AC245"/>
    </row>
    <row r="246" spans="1:29" s="60" customFormat="1" ht="127.5">
      <c r="A246" s="158"/>
      <c r="B246" s="886" t="s">
        <v>2492</v>
      </c>
      <c r="C246" s="158"/>
      <c r="D246" s="158"/>
      <c r="E246" s="459"/>
      <c r="F246" s="385"/>
      <c r="G246"/>
      <c r="H246"/>
      <c r="I246"/>
      <c r="J246"/>
      <c r="K246"/>
      <c r="L246"/>
      <c r="M246"/>
      <c r="N246"/>
      <c r="O246"/>
      <c r="P246"/>
      <c r="Q246"/>
      <c r="R246"/>
      <c r="S246"/>
      <c r="T246"/>
      <c r="U246"/>
      <c r="V246"/>
      <c r="W246"/>
      <c r="X246"/>
      <c r="Y246"/>
      <c r="Z246"/>
      <c r="AA246"/>
      <c r="AB246"/>
      <c r="AC246"/>
    </row>
    <row r="247" spans="1:29" s="60" customFormat="1" ht="51">
      <c r="A247" s="158"/>
      <c r="B247" s="890" t="s">
        <v>2491</v>
      </c>
      <c r="C247" s="158"/>
      <c r="D247" s="158"/>
      <c r="E247" s="459"/>
      <c r="F247" s="385"/>
      <c r="G247"/>
      <c r="H247"/>
      <c r="I247"/>
      <c r="J247"/>
      <c r="K247"/>
      <c r="L247"/>
      <c r="M247"/>
      <c r="N247"/>
      <c r="O247"/>
      <c r="P247"/>
      <c r="Q247"/>
      <c r="R247"/>
      <c r="S247"/>
      <c r="T247"/>
      <c r="U247"/>
      <c r="V247"/>
      <c r="W247"/>
      <c r="X247"/>
      <c r="Y247"/>
      <c r="Z247"/>
      <c r="AA247"/>
      <c r="AB247"/>
      <c r="AC247"/>
    </row>
    <row r="248" spans="1:29" s="60" customFormat="1" ht="51">
      <c r="A248" s="158"/>
      <c r="B248" s="137" t="s">
        <v>245</v>
      </c>
      <c r="C248" s="158"/>
      <c r="D248" s="158"/>
      <c r="E248" s="459"/>
      <c r="F248" s="385"/>
      <c r="G248"/>
      <c r="H248"/>
      <c r="I248"/>
      <c r="J248"/>
      <c r="K248"/>
      <c r="L248"/>
      <c r="M248"/>
      <c r="N248"/>
      <c r="O248"/>
      <c r="P248"/>
      <c r="Q248"/>
      <c r="R248"/>
      <c r="S248"/>
      <c r="T248"/>
      <c r="U248"/>
      <c r="V248"/>
      <c r="W248"/>
      <c r="X248"/>
      <c r="Y248"/>
      <c r="Z248"/>
      <c r="AA248"/>
      <c r="AB248"/>
      <c r="AC248"/>
    </row>
    <row r="249" spans="1:29" s="160" customFormat="1">
      <c r="A249" s="158"/>
      <c r="B249" s="137"/>
      <c r="C249" s="158"/>
      <c r="D249" s="158"/>
      <c r="E249" s="459"/>
      <c r="F249" s="385"/>
      <c r="G249" s="398"/>
      <c r="H249" s="398"/>
      <c r="I249" s="398"/>
      <c r="J249" s="398"/>
      <c r="K249" s="398"/>
      <c r="L249" s="398"/>
      <c r="M249" s="398"/>
      <c r="N249" s="398"/>
      <c r="O249" s="398"/>
      <c r="P249" s="398"/>
      <c r="Q249" s="398"/>
      <c r="R249" s="398"/>
      <c r="S249" s="398"/>
      <c r="T249" s="398"/>
      <c r="U249" s="398"/>
      <c r="V249" s="398"/>
      <c r="W249" s="398"/>
      <c r="X249" s="398"/>
      <c r="Y249" s="398"/>
      <c r="Z249" s="398"/>
      <c r="AA249" s="398"/>
      <c r="AB249" s="398"/>
      <c r="AC249" s="398"/>
    </row>
    <row r="250" spans="1:29" s="160" customFormat="1" ht="199.5" customHeight="1">
      <c r="A250" s="158"/>
      <c r="B250" s="137" t="s">
        <v>2646</v>
      </c>
      <c r="C250" s="158"/>
      <c r="D250" s="158"/>
      <c r="E250" s="459"/>
      <c r="F250" s="385"/>
      <c r="G250" s="398"/>
      <c r="H250" s="398"/>
      <c r="I250" s="398"/>
      <c r="J250" s="398"/>
      <c r="K250" s="398"/>
      <c r="L250" s="398"/>
      <c r="M250" s="398"/>
      <c r="N250" s="398"/>
      <c r="O250" s="398"/>
      <c r="P250" s="398"/>
      <c r="Q250" s="398"/>
      <c r="R250" s="398"/>
      <c r="S250" s="398"/>
      <c r="T250" s="398"/>
      <c r="U250" s="398"/>
      <c r="V250" s="398"/>
      <c r="W250" s="398"/>
      <c r="X250" s="398"/>
      <c r="Y250" s="398"/>
      <c r="Z250" s="398"/>
      <c r="AA250" s="398"/>
      <c r="AB250" s="398"/>
      <c r="AC250" s="398"/>
    </row>
    <row r="251" spans="1:29" s="160" customFormat="1" ht="202.5" customHeight="1">
      <c r="A251" s="158"/>
      <c r="B251" s="137" t="s">
        <v>2818</v>
      </c>
      <c r="C251" s="158"/>
      <c r="D251" s="158"/>
      <c r="E251" s="459"/>
      <c r="F251" s="385"/>
      <c r="G251" s="398"/>
      <c r="H251" s="398"/>
      <c r="I251" s="398"/>
      <c r="J251" s="398"/>
      <c r="K251" s="398"/>
      <c r="L251" s="398"/>
      <c r="M251" s="398"/>
      <c r="N251" s="398"/>
      <c r="O251" s="398"/>
      <c r="P251" s="398"/>
      <c r="Q251" s="398"/>
      <c r="R251" s="398"/>
      <c r="S251" s="398"/>
      <c r="T251" s="398"/>
      <c r="U251" s="398"/>
      <c r="V251" s="398"/>
      <c r="W251" s="398"/>
      <c r="X251" s="398"/>
      <c r="Y251" s="398"/>
      <c r="Z251" s="398"/>
      <c r="AA251" s="398"/>
      <c r="AB251" s="398"/>
      <c r="AC251" s="398"/>
    </row>
    <row r="252" spans="1:29" s="60" customFormat="1">
      <c r="A252" s="158"/>
      <c r="B252" s="137"/>
      <c r="C252" s="158"/>
      <c r="D252" s="158"/>
      <c r="E252" s="459"/>
      <c r="F252" s="385"/>
      <c r="G252"/>
      <c r="H252"/>
      <c r="I252"/>
      <c r="J252"/>
      <c r="K252"/>
      <c r="L252"/>
      <c r="M252"/>
      <c r="N252"/>
      <c r="O252"/>
      <c r="P252"/>
      <c r="Q252"/>
      <c r="R252"/>
      <c r="S252"/>
      <c r="T252"/>
      <c r="U252"/>
      <c r="V252"/>
      <c r="W252"/>
      <c r="X252"/>
      <c r="Y252"/>
      <c r="Z252"/>
      <c r="AA252"/>
      <c r="AB252"/>
      <c r="AC252"/>
    </row>
    <row r="253" spans="1:29" s="60" customFormat="1" ht="127.5">
      <c r="A253" s="158"/>
      <c r="B253" s="137" t="s">
        <v>1722</v>
      </c>
      <c r="C253" s="158"/>
      <c r="D253" s="158"/>
      <c r="E253" s="459"/>
      <c r="F253" s="385"/>
      <c r="G253"/>
      <c r="H253"/>
      <c r="I253"/>
      <c r="J253"/>
      <c r="K253"/>
      <c r="L253"/>
      <c r="M253"/>
      <c r="N253"/>
      <c r="O253"/>
      <c r="P253"/>
      <c r="Q253"/>
      <c r="R253"/>
      <c r="S253"/>
      <c r="T253"/>
      <c r="U253"/>
      <c r="V253"/>
      <c r="W253"/>
      <c r="X253"/>
      <c r="Y253"/>
      <c r="Z253"/>
      <c r="AA253"/>
      <c r="AB253"/>
      <c r="AC253"/>
    </row>
    <row r="254" spans="1:29" s="60" customFormat="1">
      <c r="A254" s="158"/>
      <c r="B254" s="146"/>
      <c r="C254" s="438"/>
      <c r="D254" s="148"/>
      <c r="E254" s="458"/>
      <c r="F254" s="385"/>
      <c r="G254"/>
      <c r="H254"/>
      <c r="I254"/>
      <c r="J254"/>
      <c r="K254"/>
      <c r="L254"/>
      <c r="M254"/>
      <c r="N254"/>
      <c r="O254"/>
      <c r="P254"/>
      <c r="Q254"/>
      <c r="R254"/>
      <c r="S254"/>
      <c r="T254"/>
      <c r="U254"/>
      <c r="V254"/>
      <c r="W254"/>
      <c r="X254"/>
      <c r="Y254"/>
      <c r="Z254"/>
      <c r="AA254"/>
      <c r="AB254"/>
      <c r="AC254"/>
    </row>
    <row r="255" spans="1:29" s="112" customFormat="1">
      <c r="A255" s="402" t="s">
        <v>39</v>
      </c>
      <c r="B255" s="403" t="s">
        <v>40</v>
      </c>
      <c r="C255" s="402" t="s">
        <v>41</v>
      </c>
      <c r="D255" s="404" t="s">
        <v>42</v>
      </c>
      <c r="E255" s="379" t="s">
        <v>43</v>
      </c>
      <c r="F255" s="460" t="s">
        <v>44</v>
      </c>
      <c r="G255"/>
      <c r="H255"/>
      <c r="I255"/>
      <c r="J255"/>
      <c r="K255"/>
      <c r="L255"/>
      <c r="M255"/>
      <c r="N255"/>
      <c r="O255"/>
      <c r="P255"/>
      <c r="Q255"/>
      <c r="R255"/>
      <c r="S255"/>
      <c r="T255"/>
      <c r="U255"/>
      <c r="V255"/>
      <c r="W255"/>
      <c r="X255"/>
      <c r="Y255"/>
      <c r="Z255"/>
      <c r="AA255"/>
      <c r="AB255"/>
      <c r="AC255"/>
    </row>
    <row r="256" spans="1:29" s="119" customFormat="1">
      <c r="A256" s="795"/>
      <c r="B256" s="142"/>
      <c r="C256" s="796"/>
      <c r="D256" s="796"/>
      <c r="E256" s="797"/>
      <c r="F256" s="798"/>
      <c r="G256"/>
      <c r="H256"/>
      <c r="I256"/>
      <c r="J256"/>
      <c r="K256"/>
      <c r="L256"/>
      <c r="M256"/>
      <c r="N256"/>
      <c r="O256"/>
      <c r="P256"/>
      <c r="Q256"/>
      <c r="R256"/>
      <c r="S256"/>
      <c r="T256"/>
      <c r="U256"/>
      <c r="V256"/>
      <c r="W256"/>
      <c r="X256"/>
      <c r="Y256"/>
      <c r="Z256"/>
      <c r="AA256"/>
      <c r="AB256"/>
      <c r="AC256"/>
    </row>
    <row r="257" spans="1:29" s="162" customFormat="1" ht="38.25">
      <c r="A257" s="161" t="s">
        <v>147</v>
      </c>
      <c r="B257" s="159" t="s">
        <v>2272</v>
      </c>
      <c r="C257" s="440"/>
      <c r="D257" s="166"/>
      <c r="E257" s="458"/>
      <c r="F257" s="385"/>
      <c r="G257"/>
      <c r="H257"/>
      <c r="I257"/>
      <c r="J257"/>
      <c r="K257"/>
      <c r="L257"/>
      <c r="M257"/>
      <c r="N257"/>
      <c r="O257"/>
      <c r="P257"/>
      <c r="Q257"/>
      <c r="R257"/>
      <c r="S257"/>
      <c r="T257"/>
      <c r="U257"/>
      <c r="V257"/>
      <c r="W257"/>
      <c r="X257"/>
      <c r="Y257"/>
      <c r="Z257"/>
      <c r="AA257"/>
      <c r="AB257"/>
      <c r="AC257"/>
    </row>
    <row r="258" spans="1:29" s="162" customFormat="1" ht="25.5">
      <c r="A258" s="161"/>
      <c r="B258" s="159" t="s">
        <v>2493</v>
      </c>
      <c r="C258" s="440"/>
      <c r="D258" s="166"/>
      <c r="E258" s="458"/>
      <c r="F258" s="385"/>
      <c r="G258"/>
      <c r="H258"/>
      <c r="I258"/>
      <c r="J258"/>
      <c r="K258"/>
      <c r="L258"/>
      <c r="M258"/>
      <c r="N258"/>
      <c r="O258"/>
      <c r="P258"/>
      <c r="Q258"/>
      <c r="R258"/>
      <c r="S258"/>
      <c r="T258"/>
      <c r="U258"/>
      <c r="V258"/>
      <c r="W258"/>
      <c r="X258"/>
      <c r="Y258"/>
      <c r="Z258"/>
      <c r="AA258"/>
      <c r="AB258"/>
      <c r="AC258"/>
    </row>
    <row r="259" spans="1:29" s="162" customFormat="1" ht="25.5">
      <c r="A259" s="161"/>
      <c r="B259" s="159" t="s">
        <v>2494</v>
      </c>
      <c r="C259" s="440"/>
      <c r="D259" s="166"/>
      <c r="E259" s="458"/>
      <c r="F259" s="385"/>
      <c r="G259"/>
      <c r="H259"/>
      <c r="I259"/>
      <c r="J259"/>
      <c r="K259"/>
      <c r="L259"/>
      <c r="M259"/>
      <c r="N259"/>
      <c r="O259"/>
      <c r="P259"/>
      <c r="Q259"/>
      <c r="R259"/>
      <c r="S259"/>
      <c r="T259"/>
      <c r="U259"/>
      <c r="V259"/>
      <c r="W259"/>
      <c r="X259"/>
      <c r="Y259"/>
      <c r="Z259"/>
      <c r="AA259"/>
      <c r="AB259"/>
      <c r="AC259"/>
    </row>
    <row r="260" spans="1:29" s="162" customFormat="1" ht="102">
      <c r="A260" s="161"/>
      <c r="B260" s="159" t="s">
        <v>2273</v>
      </c>
      <c r="C260" s="440"/>
      <c r="D260" s="166"/>
      <c r="E260" s="458"/>
      <c r="F260" s="385"/>
      <c r="G260"/>
      <c r="H260"/>
      <c r="I260"/>
      <c r="J260"/>
      <c r="K260"/>
      <c r="L260"/>
      <c r="M260"/>
      <c r="N260"/>
      <c r="O260"/>
      <c r="P260"/>
      <c r="Q260"/>
      <c r="R260"/>
      <c r="S260"/>
      <c r="T260"/>
      <c r="U260"/>
      <c r="V260"/>
      <c r="W260"/>
      <c r="X260"/>
      <c r="Y260"/>
      <c r="Z260"/>
      <c r="AA260"/>
      <c r="AB260"/>
      <c r="AC260"/>
    </row>
    <row r="261" spans="1:29" s="162" customFormat="1" ht="51">
      <c r="A261" s="161"/>
      <c r="B261" s="159" t="s">
        <v>145</v>
      </c>
      <c r="C261" s="440"/>
      <c r="D261" s="166"/>
      <c r="E261" s="458"/>
      <c r="F261" s="385"/>
      <c r="G261"/>
      <c r="H261"/>
      <c r="I261"/>
      <c r="J261"/>
      <c r="K261"/>
      <c r="L261"/>
      <c r="M261"/>
      <c r="N261"/>
      <c r="O261"/>
      <c r="P261"/>
      <c r="Q261"/>
      <c r="R261"/>
      <c r="S261"/>
      <c r="T261"/>
      <c r="U261"/>
      <c r="V261"/>
      <c r="W261"/>
      <c r="X261"/>
      <c r="Y261"/>
      <c r="Z261"/>
      <c r="AA261"/>
      <c r="AB261"/>
      <c r="AC261"/>
    </row>
    <row r="262" spans="1:29" s="162" customFormat="1" ht="25.5">
      <c r="A262" s="161"/>
      <c r="B262" s="159" t="s">
        <v>246</v>
      </c>
      <c r="C262" s="440"/>
      <c r="D262" s="166"/>
      <c r="E262" s="458"/>
      <c r="F262" s="385"/>
      <c r="G262"/>
      <c r="H262"/>
      <c r="I262"/>
      <c r="J262"/>
      <c r="K262"/>
      <c r="L262"/>
      <c r="M262"/>
      <c r="N262"/>
      <c r="O262"/>
      <c r="P262"/>
      <c r="Q262"/>
      <c r="R262"/>
      <c r="S262"/>
      <c r="T262"/>
      <c r="U262"/>
      <c r="V262"/>
      <c r="W262"/>
      <c r="X262"/>
      <c r="Y262"/>
      <c r="Z262"/>
      <c r="AA262"/>
      <c r="AB262"/>
      <c r="AC262"/>
    </row>
    <row r="263" spans="1:29" s="162" customFormat="1" ht="25.5">
      <c r="A263" s="161"/>
      <c r="B263" s="159" t="s">
        <v>2274</v>
      </c>
      <c r="C263" s="440" t="s">
        <v>45</v>
      </c>
      <c r="D263" s="166">
        <v>1</v>
      </c>
      <c r="E263" s="458"/>
      <c r="F263" s="385">
        <f t="shared" ref="F263:F272" si="16">D263*E263</f>
        <v>0</v>
      </c>
      <c r="G263" s="409"/>
      <c r="H263" s="823"/>
      <c r="I263"/>
      <c r="J263"/>
      <c r="K263"/>
      <c r="L263"/>
      <c r="M263"/>
      <c r="N263"/>
      <c r="O263"/>
      <c r="P263"/>
      <c r="Q263"/>
      <c r="R263"/>
      <c r="S263"/>
      <c r="T263"/>
      <c r="U263"/>
      <c r="V263"/>
      <c r="W263"/>
      <c r="X263"/>
      <c r="Y263"/>
      <c r="Z263"/>
      <c r="AA263"/>
      <c r="AB263"/>
      <c r="AC263"/>
    </row>
    <row r="264" spans="1:29" s="162" customFormat="1">
      <c r="A264" s="161"/>
      <c r="B264" s="159"/>
      <c r="C264" s="440"/>
      <c r="D264" s="166"/>
      <c r="E264" s="458"/>
      <c r="F264" s="385"/>
      <c r="G264"/>
      <c r="H264"/>
      <c r="I264"/>
      <c r="J264"/>
      <c r="K264"/>
      <c r="L264"/>
      <c r="M264"/>
      <c r="N264"/>
      <c r="O264"/>
      <c r="P264"/>
      <c r="Q264"/>
      <c r="R264"/>
      <c r="S264"/>
      <c r="T264"/>
      <c r="U264"/>
      <c r="V264"/>
      <c r="W264"/>
      <c r="X264"/>
      <c r="Y264"/>
      <c r="Z264"/>
      <c r="AA264"/>
      <c r="AB264"/>
      <c r="AC264"/>
    </row>
    <row r="265" spans="1:29" s="162" customFormat="1" ht="51">
      <c r="A265" s="161" t="s">
        <v>365</v>
      </c>
      <c r="B265" s="159" t="s">
        <v>2275</v>
      </c>
      <c r="C265" s="440"/>
      <c r="D265" s="166"/>
      <c r="E265" s="458"/>
      <c r="F265" s="385"/>
      <c r="G265"/>
      <c r="H265"/>
      <c r="I265"/>
      <c r="J265"/>
      <c r="K265"/>
      <c r="L265"/>
      <c r="M265"/>
      <c r="N265"/>
      <c r="O265"/>
      <c r="P265"/>
      <c r="Q265"/>
      <c r="R265"/>
      <c r="S265"/>
      <c r="T265"/>
      <c r="U265"/>
      <c r="V265"/>
      <c r="W265"/>
      <c r="X265"/>
      <c r="Y265"/>
      <c r="Z265"/>
      <c r="AA265"/>
      <c r="AB265"/>
      <c r="AC265"/>
    </row>
    <row r="266" spans="1:29" s="162" customFormat="1" ht="38.25">
      <c r="A266" s="161"/>
      <c r="B266" s="159" t="s">
        <v>2276</v>
      </c>
      <c r="C266" s="440"/>
      <c r="D266" s="166"/>
      <c r="E266" s="458"/>
      <c r="F266" s="385"/>
      <c r="G266"/>
      <c r="H266"/>
      <c r="I266"/>
      <c r="J266"/>
      <c r="K266"/>
      <c r="L266"/>
      <c r="M266"/>
      <c r="N266"/>
      <c r="O266"/>
      <c r="P266"/>
      <c r="Q266"/>
      <c r="R266"/>
      <c r="S266"/>
      <c r="T266"/>
      <c r="U266"/>
      <c r="V266"/>
      <c r="W266"/>
      <c r="X266"/>
      <c r="Y266"/>
      <c r="Z266"/>
      <c r="AA266"/>
      <c r="AB266"/>
      <c r="AC266"/>
    </row>
    <row r="267" spans="1:29" s="162" customFormat="1" ht="63.75">
      <c r="A267" s="161"/>
      <c r="B267" s="741" t="s">
        <v>2498</v>
      </c>
      <c r="C267" s="440"/>
      <c r="D267" s="166"/>
      <c r="E267" s="458"/>
      <c r="F267" s="385"/>
      <c r="G267"/>
      <c r="H267"/>
      <c r="I267"/>
      <c r="J267"/>
      <c r="K267"/>
      <c r="L267"/>
      <c r="M267"/>
      <c r="N267"/>
      <c r="O267"/>
      <c r="P267"/>
      <c r="Q267"/>
      <c r="R267"/>
      <c r="S267"/>
      <c r="T267"/>
      <c r="U267"/>
      <c r="V267"/>
      <c r="W267"/>
      <c r="X267"/>
      <c r="Y267"/>
      <c r="Z267"/>
      <c r="AA267"/>
      <c r="AB267"/>
      <c r="AC267"/>
    </row>
    <row r="268" spans="1:29" s="162" customFormat="1" ht="25.5">
      <c r="A268" s="161"/>
      <c r="B268" s="159" t="s">
        <v>2495</v>
      </c>
      <c r="C268" s="440"/>
      <c r="D268" s="166"/>
      <c r="E268" s="458"/>
      <c r="F268" s="385"/>
      <c r="G268"/>
      <c r="H268"/>
      <c r="I268"/>
      <c r="J268"/>
      <c r="K268"/>
      <c r="L268"/>
      <c r="M268"/>
      <c r="N268"/>
      <c r="O268"/>
      <c r="P268"/>
      <c r="Q268"/>
      <c r="R268"/>
      <c r="S268"/>
      <c r="T268"/>
      <c r="U268"/>
      <c r="V268"/>
      <c r="W268"/>
      <c r="X268"/>
      <c r="Y268"/>
      <c r="Z268"/>
      <c r="AA268"/>
      <c r="AB268"/>
      <c r="AC268"/>
    </row>
    <row r="269" spans="1:29" s="162" customFormat="1" ht="114.75">
      <c r="A269" s="161"/>
      <c r="B269" s="159" t="s">
        <v>2496</v>
      </c>
      <c r="C269" s="440"/>
      <c r="D269" s="166"/>
      <c r="E269" s="458"/>
      <c r="F269" s="385"/>
      <c r="G269"/>
      <c r="H269"/>
      <c r="I269"/>
      <c r="J269"/>
      <c r="K269"/>
      <c r="L269"/>
      <c r="M269"/>
      <c r="N269"/>
      <c r="O269"/>
      <c r="P269"/>
      <c r="Q269"/>
      <c r="R269"/>
      <c r="S269"/>
      <c r="T269"/>
      <c r="U269"/>
      <c r="V269"/>
      <c r="W269"/>
      <c r="X269"/>
      <c r="Y269"/>
      <c r="Z269"/>
      <c r="AA269"/>
      <c r="AB269"/>
      <c r="AC269"/>
    </row>
    <row r="270" spans="1:29" s="162" customFormat="1" ht="51">
      <c r="A270" s="161"/>
      <c r="B270" s="159" t="s">
        <v>145</v>
      </c>
      <c r="C270" s="440"/>
      <c r="D270" s="166"/>
      <c r="E270" s="458"/>
      <c r="F270" s="385"/>
      <c r="G270"/>
      <c r="H270"/>
      <c r="I270"/>
      <c r="J270"/>
      <c r="K270"/>
      <c r="L270"/>
      <c r="M270"/>
      <c r="N270"/>
      <c r="O270"/>
      <c r="P270"/>
      <c r="Q270"/>
      <c r="R270"/>
      <c r="S270"/>
      <c r="T270"/>
      <c r="U270"/>
      <c r="V270"/>
      <c r="W270"/>
      <c r="X270"/>
      <c r="Y270"/>
      <c r="Z270"/>
      <c r="AA270"/>
      <c r="AB270"/>
      <c r="AC270"/>
    </row>
    <row r="271" spans="1:29" s="162" customFormat="1" ht="25.5">
      <c r="A271" s="161"/>
      <c r="B271" s="159" t="s">
        <v>146</v>
      </c>
      <c r="C271" s="440"/>
      <c r="D271" s="166"/>
      <c r="E271" s="458"/>
      <c r="F271" s="385"/>
      <c r="G271"/>
      <c r="H271"/>
      <c r="I271"/>
      <c r="J271"/>
      <c r="K271"/>
      <c r="L271"/>
      <c r="M271"/>
      <c r="N271"/>
      <c r="O271"/>
      <c r="P271"/>
      <c r="Q271"/>
      <c r="R271"/>
      <c r="S271"/>
      <c r="T271"/>
      <c r="U271"/>
      <c r="V271"/>
      <c r="W271"/>
      <c r="X271"/>
      <c r="Y271"/>
      <c r="Z271"/>
      <c r="AA271"/>
      <c r="AB271"/>
      <c r="AC271"/>
    </row>
    <row r="272" spans="1:29" s="162" customFormat="1" ht="25.5">
      <c r="A272" s="161"/>
      <c r="B272" s="159" t="s">
        <v>2277</v>
      </c>
      <c r="C272" s="440" t="s">
        <v>45</v>
      </c>
      <c r="D272" s="166">
        <v>4</v>
      </c>
      <c r="E272" s="458"/>
      <c r="F272" s="385">
        <f t="shared" si="16"/>
        <v>0</v>
      </c>
      <c r="G272" s="409"/>
      <c r="H272" s="823"/>
      <c r="I272"/>
      <c r="J272"/>
      <c r="K272"/>
      <c r="L272"/>
      <c r="M272"/>
      <c r="N272"/>
      <c r="O272"/>
      <c r="P272"/>
      <c r="Q272"/>
      <c r="R272"/>
      <c r="S272"/>
      <c r="T272"/>
      <c r="U272"/>
      <c r="V272"/>
      <c r="W272"/>
      <c r="X272"/>
      <c r="Y272"/>
      <c r="Z272"/>
      <c r="AA272"/>
      <c r="AB272"/>
      <c r="AC272"/>
    </row>
    <row r="273" spans="1:29" s="162" customFormat="1">
      <c r="A273" s="161"/>
      <c r="B273" s="159"/>
      <c r="C273" s="440"/>
      <c r="D273" s="166"/>
      <c r="E273" s="458"/>
      <c r="F273" s="385"/>
      <c r="G273"/>
      <c r="H273"/>
      <c r="I273"/>
      <c r="J273"/>
      <c r="K273"/>
      <c r="L273"/>
      <c r="M273"/>
      <c r="N273"/>
      <c r="O273"/>
      <c r="P273"/>
      <c r="Q273"/>
      <c r="R273"/>
      <c r="S273"/>
      <c r="T273"/>
      <c r="U273"/>
      <c r="V273"/>
      <c r="W273"/>
      <c r="X273"/>
      <c r="Y273"/>
      <c r="Z273"/>
      <c r="AA273"/>
      <c r="AB273"/>
      <c r="AC273"/>
    </row>
    <row r="274" spans="1:29" s="162" customFormat="1" ht="25.5">
      <c r="A274" s="161" t="s">
        <v>366</v>
      </c>
      <c r="B274" s="159" t="s">
        <v>1614</v>
      </c>
      <c r="C274" s="440"/>
      <c r="D274" s="166"/>
      <c r="E274" s="458"/>
      <c r="F274" s="385"/>
      <c r="G274"/>
      <c r="H274"/>
      <c r="I274"/>
      <c r="J274"/>
      <c r="K274"/>
      <c r="L274"/>
      <c r="M274"/>
      <c r="N274"/>
      <c r="O274"/>
      <c r="P274"/>
      <c r="Q274"/>
      <c r="R274"/>
      <c r="S274"/>
      <c r="T274"/>
      <c r="U274"/>
      <c r="V274"/>
      <c r="W274"/>
      <c r="X274"/>
      <c r="Y274"/>
      <c r="Z274"/>
      <c r="AA274"/>
      <c r="AB274"/>
      <c r="AC274"/>
    </row>
    <row r="275" spans="1:29" s="162" customFormat="1" ht="158.25" customHeight="1">
      <c r="A275" s="161"/>
      <c r="B275" s="159" t="s">
        <v>2497</v>
      </c>
      <c r="C275" s="440"/>
      <c r="D275" s="166"/>
      <c r="E275" s="458"/>
      <c r="F275" s="385"/>
      <c r="G275"/>
      <c r="H275"/>
      <c r="I275"/>
      <c r="J275"/>
      <c r="K275"/>
      <c r="L275"/>
      <c r="M275"/>
      <c r="N275"/>
      <c r="O275"/>
      <c r="P275"/>
      <c r="Q275"/>
      <c r="R275"/>
      <c r="S275"/>
      <c r="T275"/>
      <c r="U275"/>
      <c r="V275"/>
      <c r="W275"/>
      <c r="X275"/>
      <c r="Y275"/>
      <c r="Z275"/>
      <c r="AA275"/>
      <c r="AB275"/>
      <c r="AC275"/>
    </row>
    <row r="276" spans="1:29" s="162" customFormat="1" ht="102.75" customHeight="1">
      <c r="A276" s="161"/>
      <c r="B276" s="159" t="s">
        <v>2278</v>
      </c>
      <c r="C276" s="440"/>
      <c r="D276" s="166"/>
      <c r="E276" s="458"/>
      <c r="F276" s="385"/>
      <c r="G276"/>
      <c r="H276"/>
      <c r="I276"/>
      <c r="J276"/>
      <c r="K276"/>
      <c r="L276"/>
      <c r="M276"/>
      <c r="N276"/>
      <c r="O276"/>
      <c r="P276"/>
      <c r="Q276"/>
      <c r="R276"/>
      <c r="S276"/>
      <c r="T276"/>
      <c r="U276"/>
      <c r="V276"/>
      <c r="W276"/>
      <c r="X276"/>
      <c r="Y276"/>
      <c r="Z276"/>
      <c r="AA276"/>
      <c r="AB276"/>
      <c r="AC276"/>
    </row>
    <row r="277" spans="1:29" s="162" customFormat="1" ht="51">
      <c r="A277" s="161"/>
      <c r="B277" s="159" t="s">
        <v>145</v>
      </c>
      <c r="C277" s="440"/>
      <c r="D277" s="166"/>
      <c r="E277" s="458"/>
      <c r="F277" s="385"/>
      <c r="G277"/>
      <c r="H277"/>
      <c r="I277"/>
      <c r="J277"/>
      <c r="K277"/>
      <c r="L277"/>
      <c r="M277"/>
      <c r="N277"/>
      <c r="O277"/>
      <c r="P277"/>
      <c r="Q277"/>
      <c r="R277"/>
      <c r="S277"/>
      <c r="T277"/>
      <c r="U277"/>
      <c r="V277"/>
      <c r="W277"/>
      <c r="X277"/>
      <c r="Y277"/>
      <c r="Z277"/>
      <c r="AA277"/>
      <c r="AB277"/>
      <c r="AC277"/>
    </row>
    <row r="278" spans="1:29" s="162" customFormat="1" ht="25.5">
      <c r="A278" s="161"/>
      <c r="B278" s="159" t="s">
        <v>146</v>
      </c>
      <c r="C278" s="440"/>
      <c r="D278" s="166"/>
      <c r="E278" s="458"/>
      <c r="F278" s="385"/>
      <c r="G278"/>
      <c r="H278"/>
      <c r="I278"/>
      <c r="J278"/>
      <c r="K278"/>
      <c r="L278"/>
      <c r="M278"/>
      <c r="N278"/>
      <c r="O278"/>
      <c r="P278"/>
      <c r="Q278"/>
      <c r="R278"/>
      <c r="S278"/>
      <c r="T278"/>
      <c r="U278"/>
      <c r="V278"/>
      <c r="W278"/>
      <c r="X278"/>
      <c r="Y278"/>
      <c r="Z278"/>
      <c r="AA278"/>
      <c r="AB278"/>
      <c r="AC278"/>
    </row>
    <row r="279" spans="1:29" s="160" customFormat="1" ht="25.5">
      <c r="A279" s="158"/>
      <c r="B279" s="159" t="s">
        <v>2499</v>
      </c>
      <c r="C279" s="440" t="s">
        <v>45</v>
      </c>
      <c r="D279" s="166">
        <v>2</v>
      </c>
      <c r="E279" s="458"/>
      <c r="F279" s="385">
        <f t="shared" ref="F279" si="17">D279*E279</f>
        <v>0</v>
      </c>
      <c r="G279" s="423"/>
      <c r="H279"/>
      <c r="I279"/>
      <c r="J279"/>
      <c r="K279"/>
      <c r="L279"/>
      <c r="M279"/>
      <c r="N279"/>
      <c r="O279"/>
      <c r="P279"/>
      <c r="Q279"/>
      <c r="R279"/>
      <c r="S279"/>
      <c r="T279"/>
      <c r="U279"/>
      <c r="V279"/>
      <c r="W279"/>
      <c r="X279"/>
      <c r="Y279"/>
      <c r="Z279"/>
      <c r="AA279"/>
      <c r="AB279"/>
      <c r="AC279"/>
    </row>
    <row r="280" spans="1:29" s="162" customFormat="1">
      <c r="A280" s="161"/>
      <c r="B280" s="159"/>
      <c r="C280" s="440"/>
      <c r="D280" s="166"/>
      <c r="E280" s="458"/>
      <c r="F280" s="385"/>
      <c r="G280"/>
      <c r="H280"/>
      <c r="I280"/>
      <c r="J280"/>
      <c r="K280"/>
      <c r="L280"/>
      <c r="M280"/>
      <c r="N280"/>
      <c r="O280"/>
      <c r="P280"/>
      <c r="Q280"/>
      <c r="R280"/>
      <c r="S280"/>
      <c r="T280"/>
      <c r="U280"/>
      <c r="V280"/>
      <c r="W280"/>
      <c r="X280"/>
      <c r="Y280"/>
      <c r="Z280"/>
      <c r="AA280"/>
      <c r="AB280"/>
      <c r="AC280"/>
    </row>
    <row r="281" spans="1:29" s="162" customFormat="1" ht="25.5">
      <c r="A281" s="161" t="s">
        <v>367</v>
      </c>
      <c r="B281" s="159" t="s">
        <v>2279</v>
      </c>
      <c r="C281" s="440"/>
      <c r="D281" s="166"/>
      <c r="E281" s="458"/>
      <c r="F281" s="385"/>
      <c r="G281"/>
      <c r="H281"/>
      <c r="I281"/>
      <c r="J281"/>
      <c r="K281"/>
      <c r="L281"/>
      <c r="M281"/>
      <c r="N281"/>
      <c r="O281"/>
      <c r="P281"/>
      <c r="Q281"/>
      <c r="R281"/>
      <c r="S281"/>
      <c r="T281"/>
      <c r="U281"/>
      <c r="V281"/>
      <c r="W281"/>
      <c r="X281"/>
      <c r="Y281"/>
      <c r="Z281"/>
      <c r="AA281"/>
      <c r="AB281"/>
      <c r="AC281"/>
    </row>
    <row r="282" spans="1:29" s="162" customFormat="1" ht="156" customHeight="1">
      <c r="A282" s="161"/>
      <c r="B282" s="741" t="s">
        <v>2497</v>
      </c>
      <c r="C282" s="440"/>
      <c r="D282" s="166"/>
      <c r="E282" s="458"/>
      <c r="F282" s="385"/>
      <c r="G282"/>
      <c r="H282"/>
      <c r="I282"/>
      <c r="J282"/>
      <c r="K282"/>
      <c r="L282"/>
      <c r="M282"/>
      <c r="N282"/>
      <c r="O282"/>
      <c r="P282"/>
      <c r="Q282"/>
      <c r="R282"/>
      <c r="S282"/>
      <c r="T282"/>
      <c r="U282"/>
      <c r="V282"/>
      <c r="W282"/>
      <c r="X282"/>
      <c r="Y282"/>
      <c r="Z282"/>
      <c r="AA282"/>
      <c r="AB282"/>
      <c r="AC282"/>
    </row>
    <row r="283" spans="1:29" s="162" customFormat="1" ht="102">
      <c r="A283" s="161"/>
      <c r="B283" s="159" t="s">
        <v>2278</v>
      </c>
      <c r="C283" s="440"/>
      <c r="D283" s="166"/>
      <c r="E283" s="458"/>
      <c r="F283" s="385"/>
      <c r="G283"/>
      <c r="H283"/>
      <c r="I283"/>
      <c r="J283"/>
      <c r="K283"/>
      <c r="L283"/>
      <c r="M283"/>
      <c r="N283"/>
      <c r="O283"/>
      <c r="P283"/>
      <c r="Q283"/>
      <c r="R283"/>
      <c r="S283"/>
      <c r="T283"/>
      <c r="U283"/>
      <c r="V283"/>
      <c r="W283"/>
      <c r="X283"/>
      <c r="Y283"/>
      <c r="Z283"/>
      <c r="AA283"/>
      <c r="AB283"/>
      <c r="AC283"/>
    </row>
    <row r="284" spans="1:29" s="162" customFormat="1" ht="51">
      <c r="A284" s="161"/>
      <c r="B284" s="159" t="s">
        <v>145</v>
      </c>
      <c r="C284" s="440"/>
      <c r="D284" s="166"/>
      <c r="E284" s="458"/>
      <c r="F284" s="385"/>
      <c r="G284"/>
      <c r="H284"/>
      <c r="I284"/>
      <c r="J284"/>
      <c r="K284"/>
      <c r="L284"/>
      <c r="M284"/>
      <c r="N284"/>
      <c r="O284"/>
      <c r="P284"/>
      <c r="Q284"/>
      <c r="R284"/>
      <c r="S284"/>
      <c r="T284"/>
      <c r="U284"/>
      <c r="V284"/>
      <c r="W284"/>
      <c r="X284"/>
      <c r="Y284"/>
      <c r="Z284"/>
      <c r="AA284"/>
      <c r="AB284"/>
      <c r="AC284"/>
    </row>
    <row r="285" spans="1:29" s="162" customFormat="1" ht="25.5">
      <c r="A285" s="161"/>
      <c r="B285" s="159" t="s">
        <v>146</v>
      </c>
      <c r="C285" s="440"/>
      <c r="D285" s="166"/>
      <c r="E285" s="458"/>
      <c r="F285" s="385"/>
      <c r="G285"/>
      <c r="H285"/>
      <c r="I285"/>
      <c r="J285"/>
      <c r="K285"/>
      <c r="L285"/>
      <c r="M285"/>
      <c r="N285"/>
      <c r="O285"/>
      <c r="P285"/>
      <c r="Q285"/>
      <c r="R285"/>
      <c r="S285"/>
      <c r="T285"/>
      <c r="U285"/>
      <c r="V285"/>
      <c r="W285"/>
      <c r="X285"/>
      <c r="Y285"/>
      <c r="Z285"/>
      <c r="AA285"/>
      <c r="AB285"/>
      <c r="AC285"/>
    </row>
    <row r="286" spans="1:29" s="160" customFormat="1" ht="25.5">
      <c r="A286" s="158"/>
      <c r="B286" s="159" t="s">
        <v>2500</v>
      </c>
      <c r="C286" s="440" t="s">
        <v>45</v>
      </c>
      <c r="D286" s="166">
        <v>2</v>
      </c>
      <c r="E286" s="458"/>
      <c r="F286" s="385">
        <f t="shared" ref="F286" si="18">D286*E286</f>
        <v>0</v>
      </c>
      <c r="G286" s="409"/>
      <c r="H286" s="823"/>
      <c r="I286"/>
      <c r="J286"/>
      <c r="K286"/>
      <c r="L286"/>
      <c r="M286"/>
      <c r="N286"/>
      <c r="O286"/>
      <c r="P286"/>
      <c r="Q286"/>
      <c r="R286"/>
      <c r="S286"/>
      <c r="T286"/>
      <c r="U286"/>
      <c r="V286"/>
      <c r="W286"/>
      <c r="X286"/>
      <c r="Y286"/>
      <c r="Z286"/>
      <c r="AA286"/>
      <c r="AB286"/>
      <c r="AC286"/>
    </row>
    <row r="287" spans="1:29" s="160" customFormat="1">
      <c r="A287" s="158"/>
      <c r="B287" s="159"/>
      <c r="C287" s="440"/>
      <c r="D287" s="166"/>
      <c r="E287" s="458"/>
      <c r="F287" s="385"/>
      <c r="G287"/>
      <c r="H287"/>
      <c r="I287"/>
      <c r="J287"/>
      <c r="K287"/>
      <c r="L287"/>
      <c r="M287"/>
      <c r="N287"/>
      <c r="O287"/>
      <c r="P287"/>
      <c r="Q287"/>
      <c r="R287"/>
      <c r="S287"/>
      <c r="T287"/>
      <c r="U287"/>
      <c r="V287"/>
      <c r="W287"/>
      <c r="X287"/>
      <c r="Y287"/>
      <c r="Z287"/>
      <c r="AA287"/>
      <c r="AB287"/>
      <c r="AC287"/>
    </row>
    <row r="288" spans="1:29" s="160" customFormat="1" ht="25.5">
      <c r="A288" s="966" t="s">
        <v>368</v>
      </c>
      <c r="B288" s="967" t="s">
        <v>2282</v>
      </c>
      <c r="C288" s="968"/>
      <c r="D288" s="969"/>
      <c r="E288" s="970"/>
      <c r="F288" s="971"/>
      <c r="G288"/>
      <c r="H288"/>
      <c r="I288"/>
      <c r="J288"/>
      <c r="K288"/>
      <c r="L288"/>
      <c r="M288"/>
      <c r="N288"/>
      <c r="O288"/>
      <c r="P288"/>
      <c r="Q288"/>
      <c r="R288"/>
      <c r="S288"/>
      <c r="T288"/>
      <c r="U288"/>
      <c r="V288"/>
      <c r="W288"/>
      <c r="X288"/>
      <c r="Y288"/>
      <c r="Z288"/>
      <c r="AA288"/>
      <c r="AB288"/>
      <c r="AC288"/>
    </row>
    <row r="289" spans="1:29" s="160" customFormat="1" ht="63.75">
      <c r="A289" s="966"/>
      <c r="B289" s="967" t="s">
        <v>1739</v>
      </c>
      <c r="C289" s="968"/>
      <c r="D289" s="969"/>
      <c r="E289" s="970"/>
      <c r="F289" s="971"/>
      <c r="G289" s="409"/>
      <c r="H289" s="409"/>
      <c r="I289" s="409"/>
      <c r="J289" s="409"/>
      <c r="K289" s="409"/>
      <c r="L289" s="409"/>
      <c r="M289" s="409"/>
      <c r="N289" s="409"/>
      <c r="O289" s="409"/>
      <c r="P289" s="409"/>
      <c r="Q289" s="409"/>
      <c r="R289" s="409"/>
      <c r="S289" s="409"/>
      <c r="T289" s="409"/>
      <c r="U289" s="409"/>
      <c r="V289" s="409"/>
      <c r="W289" s="409"/>
      <c r="X289" s="409"/>
      <c r="Y289" s="409"/>
      <c r="Z289" s="409"/>
      <c r="AA289" s="409"/>
      <c r="AB289" s="409"/>
      <c r="AC289" s="409"/>
    </row>
    <row r="290" spans="1:29" s="162" customFormat="1" ht="63.75">
      <c r="A290" s="966"/>
      <c r="B290" s="967" t="s">
        <v>2281</v>
      </c>
      <c r="C290" s="968"/>
      <c r="D290" s="969"/>
      <c r="E290" s="970"/>
      <c r="F290" s="971"/>
      <c r="G290"/>
      <c r="H290"/>
      <c r="I290"/>
      <c r="J290"/>
      <c r="K290"/>
      <c r="L290"/>
      <c r="M290"/>
      <c r="N290"/>
      <c r="O290"/>
      <c r="P290"/>
      <c r="Q290"/>
      <c r="R290"/>
      <c r="S290"/>
      <c r="T290"/>
      <c r="U290"/>
      <c r="V290"/>
      <c r="W290"/>
      <c r="X290"/>
      <c r="Y290"/>
      <c r="Z290"/>
      <c r="AA290"/>
      <c r="AB290"/>
      <c r="AC290"/>
    </row>
    <row r="291" spans="1:29" s="162" customFormat="1" ht="38.25">
      <c r="A291" s="966"/>
      <c r="B291" s="967" t="s">
        <v>1622</v>
      </c>
      <c r="C291" s="968"/>
      <c r="D291" s="969"/>
      <c r="E291" s="970"/>
      <c r="F291" s="971"/>
      <c r="G291"/>
      <c r="H291"/>
      <c r="I291"/>
      <c r="J291"/>
      <c r="K291"/>
      <c r="L291"/>
      <c r="M291"/>
      <c r="N291"/>
      <c r="O291"/>
      <c r="P291"/>
      <c r="Q291"/>
      <c r="R291"/>
      <c r="S291"/>
      <c r="T291"/>
      <c r="U291"/>
      <c r="V291"/>
      <c r="W291"/>
      <c r="X291"/>
      <c r="Y291"/>
      <c r="Z291"/>
      <c r="AA291"/>
      <c r="AB291"/>
      <c r="AC291"/>
    </row>
    <row r="292" spans="1:29" s="162" customFormat="1" ht="25.5">
      <c r="A292" s="966"/>
      <c r="B292" s="967" t="s">
        <v>146</v>
      </c>
      <c r="C292" s="968"/>
      <c r="D292" s="969"/>
      <c r="E292" s="970"/>
      <c r="F292" s="971"/>
      <c r="G292"/>
      <c r="H292"/>
      <c r="I292"/>
      <c r="J292"/>
      <c r="K292"/>
      <c r="L292"/>
      <c r="M292"/>
      <c r="N292"/>
      <c r="O292"/>
      <c r="P292"/>
      <c r="Q292"/>
      <c r="R292"/>
      <c r="S292"/>
      <c r="T292"/>
      <c r="U292"/>
      <c r="V292"/>
      <c r="W292"/>
      <c r="X292"/>
      <c r="Y292"/>
      <c r="Z292"/>
      <c r="AA292"/>
      <c r="AB292"/>
      <c r="AC292"/>
    </row>
    <row r="293" spans="1:29" s="160" customFormat="1" ht="25.5">
      <c r="A293" s="972"/>
      <c r="B293" s="967" t="s">
        <v>2943</v>
      </c>
      <c r="C293" s="968" t="s">
        <v>45</v>
      </c>
      <c r="D293" s="969">
        <v>7</v>
      </c>
      <c r="E293" s="970"/>
      <c r="F293" s="971">
        <f t="shared" ref="F293" si="19">D293*E293</f>
        <v>0</v>
      </c>
      <c r="G293" s="423"/>
      <c r="H293"/>
      <c r="I293"/>
      <c r="J293"/>
      <c r="K293"/>
      <c r="L293"/>
      <c r="M293"/>
      <c r="N293"/>
      <c r="O293"/>
      <c r="P293"/>
      <c r="Q293"/>
      <c r="R293"/>
      <c r="S293"/>
      <c r="T293"/>
      <c r="U293"/>
      <c r="V293"/>
      <c r="W293"/>
      <c r="X293"/>
      <c r="Y293"/>
      <c r="Z293"/>
      <c r="AA293"/>
      <c r="AB293"/>
      <c r="AC293"/>
    </row>
    <row r="294" spans="1:29" s="160" customFormat="1">
      <c r="A294" s="158"/>
      <c r="B294" s="159"/>
      <c r="C294" s="440"/>
      <c r="D294" s="166"/>
      <c r="E294" s="458"/>
      <c r="F294" s="385"/>
      <c r="G294"/>
      <c r="H294"/>
      <c r="I294"/>
      <c r="J294"/>
      <c r="K294"/>
      <c r="L294"/>
      <c r="M294"/>
      <c r="N294"/>
      <c r="O294"/>
      <c r="P294"/>
      <c r="Q294"/>
      <c r="R294"/>
      <c r="S294"/>
      <c r="T294"/>
      <c r="U294"/>
      <c r="V294"/>
      <c r="W294"/>
      <c r="X294"/>
      <c r="Y294"/>
      <c r="Z294"/>
      <c r="AA294"/>
      <c r="AB294"/>
      <c r="AC294"/>
    </row>
    <row r="295" spans="1:29" s="162" customFormat="1" ht="25.5">
      <c r="A295" s="966" t="s">
        <v>369</v>
      </c>
      <c r="B295" s="967" t="s">
        <v>2280</v>
      </c>
      <c r="C295" s="968"/>
      <c r="D295" s="969"/>
      <c r="E295" s="970"/>
      <c r="F295" s="971"/>
      <c r="G295"/>
      <c r="H295"/>
      <c r="I295"/>
      <c r="J295"/>
      <c r="K295"/>
      <c r="L295"/>
      <c r="M295"/>
      <c r="N295"/>
      <c r="O295"/>
      <c r="P295"/>
      <c r="Q295"/>
      <c r="R295"/>
      <c r="S295"/>
      <c r="T295"/>
      <c r="U295"/>
      <c r="V295"/>
      <c r="W295"/>
      <c r="X295"/>
      <c r="Y295"/>
      <c r="Z295"/>
      <c r="AA295"/>
      <c r="AB295"/>
      <c r="AC295"/>
    </row>
    <row r="296" spans="1:29" s="162" customFormat="1" ht="63.75">
      <c r="A296" s="966"/>
      <c r="B296" s="967" t="s">
        <v>1739</v>
      </c>
      <c r="C296" s="968"/>
      <c r="D296" s="969"/>
      <c r="E296" s="970"/>
      <c r="F296" s="971"/>
      <c r="G296" s="409"/>
      <c r="H296" s="409"/>
      <c r="I296" s="409"/>
      <c r="J296" s="409"/>
      <c r="K296" s="409"/>
      <c r="L296" s="409"/>
      <c r="M296" s="409"/>
      <c r="N296" s="409"/>
      <c r="O296" s="409"/>
      <c r="P296" s="409"/>
      <c r="Q296" s="409"/>
      <c r="R296" s="409"/>
      <c r="S296" s="409"/>
      <c r="T296" s="409"/>
      <c r="U296" s="409"/>
      <c r="V296" s="409"/>
      <c r="W296" s="409"/>
      <c r="X296" s="409"/>
      <c r="Y296" s="409"/>
      <c r="Z296" s="409"/>
      <c r="AA296" s="409"/>
      <c r="AB296" s="409"/>
      <c r="AC296" s="409"/>
    </row>
    <row r="297" spans="1:29" s="162" customFormat="1" ht="70.5" customHeight="1">
      <c r="A297" s="966"/>
      <c r="B297" s="967" t="s">
        <v>2281</v>
      </c>
      <c r="C297" s="968"/>
      <c r="D297" s="969"/>
      <c r="E297" s="970"/>
      <c r="F297" s="971"/>
      <c r="G297"/>
      <c r="H297"/>
      <c r="I297"/>
      <c r="J297"/>
      <c r="K297"/>
      <c r="L297"/>
      <c r="M297"/>
      <c r="N297"/>
      <c r="O297"/>
      <c r="P297"/>
      <c r="Q297"/>
      <c r="R297"/>
      <c r="S297"/>
      <c r="T297"/>
      <c r="U297"/>
      <c r="V297"/>
      <c r="W297"/>
      <c r="X297"/>
      <c r="Y297"/>
      <c r="Z297"/>
      <c r="AA297"/>
      <c r="AB297"/>
      <c r="AC297"/>
    </row>
    <row r="298" spans="1:29" s="162" customFormat="1" ht="38.25">
      <c r="A298" s="966"/>
      <c r="B298" s="967" t="s">
        <v>1622</v>
      </c>
      <c r="C298" s="968"/>
      <c r="D298" s="969"/>
      <c r="E298" s="970"/>
      <c r="F298" s="971"/>
      <c r="G298"/>
      <c r="H298"/>
      <c r="I298"/>
      <c r="J298"/>
      <c r="K298"/>
      <c r="L298"/>
      <c r="M298"/>
      <c r="N298"/>
      <c r="O298"/>
      <c r="P298"/>
      <c r="Q298"/>
      <c r="R298"/>
      <c r="S298"/>
      <c r="T298"/>
      <c r="U298"/>
      <c r="V298"/>
      <c r="W298"/>
      <c r="X298"/>
      <c r="Y298"/>
      <c r="Z298"/>
      <c r="AA298"/>
      <c r="AB298"/>
      <c r="AC298"/>
    </row>
    <row r="299" spans="1:29" s="162" customFormat="1" ht="25.5">
      <c r="A299" s="966"/>
      <c r="B299" s="967" t="s">
        <v>146</v>
      </c>
      <c r="C299" s="968"/>
      <c r="D299" s="969"/>
      <c r="E299" s="970"/>
      <c r="F299" s="971"/>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row>
    <row r="300" spans="1:29" s="160" customFormat="1" ht="25.5">
      <c r="A300" s="972"/>
      <c r="B300" s="967" t="s">
        <v>2283</v>
      </c>
      <c r="C300" s="968" t="s">
        <v>45</v>
      </c>
      <c r="D300" s="969">
        <v>9</v>
      </c>
      <c r="E300" s="970"/>
      <c r="F300" s="971">
        <f t="shared" ref="F300" si="20">D300*E300</f>
        <v>0</v>
      </c>
      <c r="G300" s="423"/>
      <c r="H300"/>
      <c r="I300"/>
      <c r="J300"/>
      <c r="K300"/>
      <c r="L300"/>
      <c r="M300"/>
      <c r="N300"/>
      <c r="O300"/>
      <c r="P300"/>
      <c r="Q300"/>
      <c r="R300"/>
      <c r="S300"/>
      <c r="T300"/>
      <c r="U300"/>
      <c r="V300"/>
      <c r="W300"/>
      <c r="X300"/>
      <c r="Y300"/>
      <c r="Z300"/>
      <c r="AA300"/>
      <c r="AB300"/>
      <c r="AC300"/>
    </row>
    <row r="301" spans="1:29" s="160" customFormat="1">
      <c r="A301" s="158"/>
      <c r="B301" s="159"/>
      <c r="C301" s="440"/>
      <c r="D301" s="166"/>
      <c r="E301" s="458"/>
      <c r="F301" s="385"/>
      <c r="G301"/>
      <c r="H301"/>
      <c r="I301"/>
      <c r="J301"/>
      <c r="K301"/>
      <c r="L301"/>
      <c r="M301"/>
      <c r="N301"/>
      <c r="O301"/>
      <c r="P301"/>
      <c r="Q301"/>
      <c r="R301"/>
      <c r="S301"/>
      <c r="T301"/>
      <c r="U301"/>
      <c r="V301"/>
      <c r="W301"/>
      <c r="X301"/>
      <c r="Y301"/>
      <c r="Z301"/>
      <c r="AA301"/>
      <c r="AB301"/>
      <c r="AC301"/>
    </row>
    <row r="302" spans="1:29" s="162" customFormat="1" ht="25.5">
      <c r="A302" s="161" t="s">
        <v>368</v>
      </c>
      <c r="B302" s="159" t="s">
        <v>2284</v>
      </c>
      <c r="C302" s="440"/>
      <c r="D302" s="166"/>
      <c r="E302" s="458"/>
      <c r="F302" s="385"/>
      <c r="G302"/>
      <c r="H302"/>
      <c r="I302"/>
      <c r="J302"/>
      <c r="K302"/>
      <c r="L302"/>
      <c r="M302"/>
      <c r="N302"/>
      <c r="O302"/>
      <c r="P302"/>
      <c r="Q302"/>
      <c r="R302"/>
      <c r="S302"/>
      <c r="T302"/>
      <c r="U302"/>
      <c r="V302"/>
      <c r="W302"/>
      <c r="X302"/>
      <c r="Y302"/>
      <c r="Z302"/>
      <c r="AA302"/>
      <c r="AB302"/>
      <c r="AC302"/>
    </row>
    <row r="303" spans="1:29" s="162" customFormat="1" ht="63.75">
      <c r="A303" s="161"/>
      <c r="B303" s="159" t="s">
        <v>1739</v>
      </c>
      <c r="C303" s="440"/>
      <c r="D303" s="166"/>
      <c r="E303" s="458"/>
      <c r="F303" s="385"/>
      <c r="G303" s="409"/>
      <c r="H303" s="409"/>
      <c r="I303" s="409"/>
      <c r="J303" s="409"/>
      <c r="K303" s="409"/>
      <c r="L303" s="409"/>
      <c r="M303" s="409"/>
      <c r="N303" s="409"/>
      <c r="O303" s="409"/>
      <c r="P303" s="409"/>
      <c r="Q303" s="409"/>
      <c r="R303" s="409"/>
      <c r="S303" s="409"/>
      <c r="T303" s="409"/>
      <c r="U303" s="409"/>
      <c r="V303" s="409"/>
      <c r="W303" s="409"/>
      <c r="X303" s="409"/>
      <c r="Y303" s="409"/>
      <c r="Z303" s="409"/>
      <c r="AA303" s="409"/>
      <c r="AB303" s="409"/>
      <c r="AC303" s="409"/>
    </row>
    <row r="304" spans="1:29" s="162" customFormat="1" ht="66.75" customHeight="1">
      <c r="A304" s="161"/>
      <c r="B304" s="159" t="s">
        <v>2281</v>
      </c>
      <c r="C304" s="440"/>
      <c r="D304" s="166"/>
      <c r="E304" s="458"/>
      <c r="F304" s="385"/>
      <c r="G304"/>
      <c r="H304"/>
      <c r="I304"/>
      <c r="J304"/>
      <c r="K304"/>
      <c r="L304"/>
      <c r="M304"/>
      <c r="N304"/>
      <c r="O304"/>
      <c r="P304"/>
      <c r="Q304"/>
      <c r="R304"/>
      <c r="S304"/>
      <c r="T304"/>
      <c r="U304"/>
      <c r="V304"/>
      <c r="W304"/>
      <c r="X304"/>
      <c r="Y304"/>
      <c r="Z304"/>
      <c r="AA304"/>
      <c r="AB304"/>
      <c r="AC304"/>
    </row>
    <row r="305" spans="1:29" s="162" customFormat="1" ht="38.25">
      <c r="A305" s="161"/>
      <c r="B305" s="159" t="s">
        <v>1622</v>
      </c>
      <c r="C305" s="440"/>
      <c r="D305" s="166"/>
      <c r="E305" s="458"/>
      <c r="F305" s="385"/>
      <c r="G305"/>
      <c r="H305"/>
      <c r="I305"/>
      <c r="J305"/>
      <c r="K305"/>
      <c r="L305"/>
      <c r="M305"/>
      <c r="N305"/>
      <c r="O305"/>
      <c r="P305"/>
      <c r="Q305"/>
      <c r="R305"/>
      <c r="S305"/>
      <c r="T305"/>
      <c r="U305"/>
      <c r="V305"/>
      <c r="W305"/>
      <c r="X305"/>
      <c r="Y305"/>
      <c r="Z305"/>
      <c r="AA305"/>
      <c r="AB305"/>
      <c r="AC305"/>
    </row>
    <row r="306" spans="1:29" s="162" customFormat="1" ht="25.5">
      <c r="A306" s="161"/>
      <c r="B306" s="159" t="s">
        <v>146</v>
      </c>
      <c r="C306" s="440"/>
      <c r="D306" s="166"/>
      <c r="E306" s="458"/>
      <c r="F306" s="385"/>
      <c r="G306" s="409"/>
      <c r="H306" s="409"/>
      <c r="I306" s="409"/>
      <c r="J306" s="409"/>
      <c r="K306" s="409"/>
      <c r="L306" s="409"/>
      <c r="M306" s="409"/>
      <c r="N306" s="409"/>
      <c r="O306" s="409"/>
      <c r="P306" s="409"/>
      <c r="Q306" s="409"/>
      <c r="R306" s="409"/>
      <c r="S306" s="409"/>
      <c r="T306" s="409"/>
      <c r="U306" s="409"/>
      <c r="V306" s="409"/>
      <c r="W306" s="409"/>
      <c r="X306" s="409"/>
      <c r="Y306" s="409"/>
      <c r="Z306" s="409"/>
      <c r="AA306" s="409"/>
      <c r="AB306" s="409"/>
      <c r="AC306" s="409"/>
    </row>
    <row r="307" spans="1:29" s="160" customFormat="1" ht="25.5">
      <c r="A307" s="158"/>
      <c r="B307" s="159" t="s">
        <v>2285</v>
      </c>
      <c r="C307" s="440" t="s">
        <v>45</v>
      </c>
      <c r="D307" s="166">
        <v>4</v>
      </c>
      <c r="E307" s="458"/>
      <c r="F307" s="385">
        <f t="shared" ref="F307" si="21">D307*E307</f>
        <v>0</v>
      </c>
      <c r="G307" s="423"/>
      <c r="H307"/>
      <c r="I307"/>
      <c r="J307"/>
      <c r="K307"/>
      <c r="L307"/>
      <c r="M307"/>
      <c r="N307"/>
      <c r="O307"/>
      <c r="P307"/>
      <c r="Q307"/>
      <c r="R307"/>
      <c r="S307"/>
      <c r="T307"/>
      <c r="U307"/>
      <c r="V307"/>
      <c r="W307"/>
      <c r="X307"/>
      <c r="Y307"/>
      <c r="Z307"/>
      <c r="AA307"/>
      <c r="AB307"/>
      <c r="AC307"/>
    </row>
    <row r="308" spans="1:29" s="160" customFormat="1" ht="15.75" thickBot="1">
      <c r="A308" s="158"/>
      <c r="B308" s="159"/>
      <c r="C308" s="440"/>
      <c r="D308" s="166"/>
      <c r="E308" s="458"/>
      <c r="F308" s="385"/>
      <c r="G308"/>
      <c r="H308"/>
      <c r="I308"/>
      <c r="J308"/>
      <c r="K308"/>
      <c r="L308"/>
      <c r="M308"/>
      <c r="N308"/>
      <c r="O308"/>
      <c r="P308"/>
      <c r="Q308"/>
      <c r="R308"/>
      <c r="S308"/>
      <c r="T308"/>
      <c r="U308"/>
      <c r="V308"/>
      <c r="W308"/>
      <c r="X308"/>
      <c r="Y308"/>
      <c r="Z308"/>
      <c r="AA308"/>
      <c r="AB308"/>
      <c r="AC308"/>
    </row>
    <row r="309" spans="1:29" s="60" customFormat="1" ht="15.75" thickBot="1">
      <c r="A309" s="158"/>
      <c r="B309" s="792" t="s">
        <v>49</v>
      </c>
      <c r="C309" s="793"/>
      <c r="D309" s="794"/>
      <c r="E309" s="738"/>
      <c r="F309" s="739">
        <f>SUM(F256:F308)</f>
        <v>0</v>
      </c>
      <c r="G309"/>
      <c r="H309"/>
      <c r="I309"/>
      <c r="J309"/>
      <c r="K309"/>
      <c r="L309"/>
      <c r="M309"/>
      <c r="N309"/>
      <c r="O309"/>
      <c r="P309"/>
      <c r="Q309"/>
      <c r="R309"/>
      <c r="S309"/>
      <c r="T309"/>
      <c r="U309"/>
      <c r="V309"/>
      <c r="W309"/>
      <c r="X309"/>
      <c r="Y309"/>
      <c r="Z309"/>
      <c r="AA309"/>
      <c r="AB309"/>
      <c r="AC309"/>
    </row>
    <row r="310" spans="1:29" s="60" customFormat="1">
      <c r="A310" s="158"/>
      <c r="B310" s="160"/>
      <c r="C310" s="799"/>
      <c r="D310" s="800"/>
      <c r="E310" s="801"/>
      <c r="F310" s="462"/>
      <c r="G310"/>
      <c r="H310"/>
      <c r="I310"/>
      <c r="J310"/>
      <c r="K310"/>
      <c r="L310"/>
      <c r="M310"/>
      <c r="N310"/>
      <c r="O310"/>
      <c r="P310"/>
      <c r="Q310"/>
      <c r="R310"/>
      <c r="S310"/>
      <c r="T310"/>
      <c r="U310"/>
      <c r="V310"/>
      <c r="W310"/>
      <c r="X310"/>
      <c r="Y310"/>
      <c r="Z310"/>
      <c r="AA310"/>
      <c r="AB310"/>
      <c r="AC310"/>
    </row>
    <row r="311" spans="1:29" s="60" customFormat="1">
      <c r="A311" s="786" t="s">
        <v>26</v>
      </c>
      <c r="B311" s="787" t="s">
        <v>57</v>
      </c>
      <c r="C311" s="438"/>
      <c r="D311" s="148"/>
      <c r="E311" s="458"/>
      <c r="F311" s="385"/>
      <c r="G311"/>
      <c r="H311"/>
      <c r="I311"/>
      <c r="J311"/>
      <c r="K311"/>
      <c r="L311"/>
      <c r="M311"/>
      <c r="N311"/>
      <c r="O311"/>
      <c r="P311"/>
      <c r="Q311"/>
      <c r="R311"/>
      <c r="S311"/>
      <c r="T311"/>
      <c r="U311"/>
      <c r="V311"/>
      <c r="W311"/>
      <c r="X311"/>
      <c r="Y311"/>
      <c r="Z311"/>
      <c r="AA311"/>
      <c r="AB311"/>
      <c r="AC311"/>
    </row>
    <row r="312" spans="1:29" s="60" customFormat="1">
      <c r="A312" s="158"/>
      <c r="B312" s="146"/>
      <c r="C312" s="158"/>
      <c r="D312" s="158"/>
      <c r="E312" s="459"/>
      <c r="F312" s="385"/>
      <c r="G312"/>
      <c r="H312"/>
      <c r="I312"/>
      <c r="J312"/>
      <c r="K312"/>
      <c r="L312"/>
      <c r="M312"/>
      <c r="N312"/>
      <c r="O312"/>
      <c r="P312"/>
      <c r="Q312"/>
      <c r="R312"/>
      <c r="S312"/>
      <c r="T312"/>
      <c r="U312"/>
      <c r="V312"/>
      <c r="W312"/>
      <c r="X312"/>
      <c r="Y312"/>
      <c r="Z312"/>
      <c r="AA312"/>
      <c r="AB312"/>
      <c r="AC312"/>
    </row>
    <row r="313" spans="1:29" s="60" customFormat="1" ht="295.5" customHeight="1">
      <c r="A313" s="158"/>
      <c r="B313" s="890" t="s">
        <v>2819</v>
      </c>
      <c r="C313" s="158"/>
      <c r="D313" s="158"/>
      <c r="E313" s="459"/>
      <c r="F313" s="385"/>
      <c r="G313"/>
      <c r="H313"/>
      <c r="I313"/>
      <c r="J313"/>
      <c r="K313"/>
      <c r="L313"/>
      <c r="M313"/>
      <c r="N313"/>
      <c r="O313"/>
      <c r="P313"/>
      <c r="Q313"/>
      <c r="R313"/>
      <c r="S313"/>
      <c r="T313"/>
      <c r="U313"/>
      <c r="V313"/>
      <c r="W313"/>
      <c r="X313"/>
      <c r="Y313"/>
      <c r="Z313"/>
      <c r="AA313"/>
      <c r="AB313"/>
      <c r="AC313"/>
    </row>
    <row r="314" spans="1:29" s="121" customFormat="1" ht="344.25">
      <c r="A314" s="161"/>
      <c r="B314" s="886" t="s">
        <v>2820</v>
      </c>
      <c r="C314" s="161"/>
      <c r="D314" s="161"/>
      <c r="E314" s="459"/>
      <c r="F314" s="385"/>
      <c r="G314"/>
      <c r="H314"/>
      <c r="I314"/>
      <c r="J314"/>
      <c r="K314"/>
      <c r="L314"/>
      <c r="M314"/>
      <c r="N314"/>
      <c r="O314"/>
      <c r="P314"/>
      <c r="Q314"/>
      <c r="R314"/>
      <c r="S314"/>
      <c r="T314"/>
      <c r="U314"/>
      <c r="V314"/>
      <c r="W314"/>
      <c r="X314"/>
      <c r="Y314"/>
      <c r="Z314"/>
      <c r="AA314"/>
      <c r="AB314"/>
      <c r="AC314"/>
    </row>
    <row r="315" spans="1:29" s="60" customFormat="1">
      <c r="A315" s="158"/>
      <c r="B315" s="137"/>
      <c r="C315" s="158"/>
      <c r="D315" s="158"/>
      <c r="E315" s="459"/>
      <c r="F315" s="385"/>
      <c r="G315"/>
      <c r="H315"/>
      <c r="I315"/>
      <c r="J315"/>
      <c r="K315"/>
      <c r="L315"/>
      <c r="M315"/>
      <c r="N315"/>
      <c r="O315"/>
      <c r="P315"/>
      <c r="Q315"/>
      <c r="R315"/>
      <c r="S315"/>
      <c r="T315"/>
      <c r="U315"/>
      <c r="V315"/>
      <c r="W315"/>
      <c r="X315"/>
      <c r="Y315"/>
      <c r="Z315"/>
      <c r="AA315"/>
      <c r="AB315"/>
      <c r="AC315"/>
    </row>
    <row r="316" spans="1:29" s="60" customFormat="1" ht="63.75">
      <c r="A316" s="158"/>
      <c r="B316" s="137" t="s">
        <v>2821</v>
      </c>
      <c r="C316" s="158"/>
      <c r="D316" s="158"/>
      <c r="E316" s="459"/>
      <c r="F316" s="385"/>
      <c r="G316"/>
      <c r="H316"/>
      <c r="I316"/>
      <c r="J316"/>
      <c r="K316"/>
      <c r="L316"/>
      <c r="M316"/>
      <c r="N316"/>
      <c r="O316"/>
      <c r="P316"/>
      <c r="Q316"/>
      <c r="R316"/>
      <c r="S316"/>
      <c r="T316"/>
      <c r="U316"/>
      <c r="V316"/>
      <c r="W316"/>
      <c r="X316"/>
      <c r="Y316"/>
      <c r="Z316"/>
      <c r="AA316"/>
      <c r="AB316"/>
      <c r="AC316"/>
    </row>
    <row r="317" spans="1:29" s="160" customFormat="1" ht="116.25" customHeight="1">
      <c r="A317" s="158"/>
      <c r="B317" s="137" t="s">
        <v>141</v>
      </c>
      <c r="C317" s="158"/>
      <c r="D317" s="158"/>
      <c r="E317" s="459"/>
      <c r="F317" s="385"/>
      <c r="G317" s="398"/>
      <c r="H317" s="398"/>
      <c r="I317" s="398"/>
      <c r="J317" s="398"/>
      <c r="K317" s="398"/>
      <c r="L317" s="398"/>
      <c r="M317" s="398"/>
      <c r="N317" s="398"/>
      <c r="O317" s="398"/>
      <c r="P317" s="398"/>
      <c r="Q317" s="398"/>
      <c r="R317" s="398"/>
      <c r="S317" s="398"/>
      <c r="T317" s="398"/>
      <c r="U317" s="398"/>
      <c r="V317" s="398"/>
      <c r="W317" s="398"/>
      <c r="X317" s="398"/>
      <c r="Y317" s="398"/>
      <c r="Z317" s="398"/>
      <c r="AA317" s="398"/>
      <c r="AB317" s="398"/>
      <c r="AC317" s="398"/>
    </row>
    <row r="318" spans="1:29" s="160" customFormat="1">
      <c r="A318" s="158"/>
      <c r="B318" s="137"/>
      <c r="C318" s="158"/>
      <c r="D318" s="158"/>
      <c r="E318" s="459"/>
      <c r="F318" s="385"/>
      <c r="G318" s="398"/>
      <c r="H318" s="398"/>
      <c r="I318" s="398"/>
      <c r="J318" s="398"/>
      <c r="K318" s="398"/>
      <c r="L318" s="398"/>
      <c r="M318" s="398"/>
      <c r="N318" s="398"/>
      <c r="O318" s="398"/>
      <c r="P318" s="398"/>
      <c r="Q318" s="398"/>
      <c r="R318" s="398"/>
      <c r="S318" s="398"/>
      <c r="T318" s="398"/>
      <c r="U318" s="398"/>
      <c r="V318" s="398"/>
      <c r="W318" s="398"/>
      <c r="X318" s="398"/>
      <c r="Y318" s="398"/>
      <c r="Z318" s="398"/>
      <c r="AA318" s="398"/>
      <c r="AB318" s="398"/>
      <c r="AC318" s="398"/>
    </row>
    <row r="319" spans="1:29" s="160" customFormat="1" ht="89.25">
      <c r="A319" s="158"/>
      <c r="B319" s="890" t="s">
        <v>2501</v>
      </c>
      <c r="C319" s="158"/>
      <c r="D319" s="158"/>
      <c r="E319" s="459"/>
      <c r="F319" s="385"/>
      <c r="G319" s="398"/>
      <c r="H319" s="398"/>
      <c r="I319" s="398"/>
      <c r="J319" s="398"/>
      <c r="K319" s="398"/>
      <c r="L319" s="398"/>
      <c r="M319" s="398"/>
      <c r="N319" s="398"/>
      <c r="O319" s="398"/>
      <c r="P319" s="398"/>
      <c r="Q319" s="398"/>
      <c r="R319" s="398"/>
      <c r="S319" s="398"/>
      <c r="T319" s="398"/>
      <c r="U319" s="398"/>
      <c r="V319" s="398"/>
      <c r="W319" s="398"/>
      <c r="X319" s="398"/>
      <c r="Y319" s="398"/>
      <c r="Z319" s="398"/>
      <c r="AA319" s="398"/>
      <c r="AB319" s="398"/>
      <c r="AC319" s="398"/>
    </row>
    <row r="320" spans="1:29" s="160" customFormat="1" ht="63.75">
      <c r="A320" s="158"/>
      <c r="B320" s="890" t="s">
        <v>2502</v>
      </c>
      <c r="C320" s="158"/>
      <c r="D320" s="158"/>
      <c r="E320" s="459"/>
      <c r="F320" s="385"/>
      <c r="G320" s="398"/>
      <c r="H320" s="398"/>
      <c r="I320" s="398"/>
      <c r="J320" s="398"/>
      <c r="K320" s="398"/>
      <c r="L320" s="398"/>
      <c r="M320" s="398"/>
      <c r="N320" s="398"/>
      <c r="O320" s="398"/>
      <c r="P320" s="398"/>
      <c r="Q320" s="398"/>
      <c r="R320" s="398"/>
      <c r="S320" s="398"/>
      <c r="T320" s="398"/>
      <c r="U320" s="398"/>
      <c r="V320" s="398"/>
      <c r="W320" s="398"/>
      <c r="X320" s="398"/>
      <c r="Y320" s="398"/>
      <c r="Z320" s="398"/>
      <c r="AA320" s="398"/>
      <c r="AB320" s="398"/>
      <c r="AC320" s="398"/>
    </row>
    <row r="321" spans="1:30" s="160" customFormat="1" ht="25.5">
      <c r="A321" s="158"/>
      <c r="B321" s="137" t="s">
        <v>142</v>
      </c>
      <c r="C321" s="158"/>
      <c r="D321" s="158"/>
      <c r="E321" s="459"/>
      <c r="F321" s="385"/>
      <c r="G321" s="398"/>
      <c r="H321" s="398"/>
      <c r="I321" s="398"/>
      <c r="J321" s="398"/>
      <c r="K321" s="398"/>
      <c r="L321" s="398"/>
      <c r="M321" s="398"/>
      <c r="N321" s="398"/>
      <c r="O321" s="398"/>
      <c r="P321" s="398"/>
      <c r="Q321" s="398"/>
      <c r="R321" s="398"/>
      <c r="S321" s="398"/>
      <c r="T321" s="398"/>
      <c r="U321" s="398"/>
      <c r="V321" s="398"/>
      <c r="W321" s="398"/>
      <c r="X321" s="398"/>
      <c r="Y321" s="398"/>
      <c r="Z321" s="398"/>
      <c r="AA321" s="398"/>
      <c r="AB321" s="398"/>
      <c r="AC321" s="398"/>
    </row>
    <row r="322" spans="1:30" s="160" customFormat="1" ht="38.25">
      <c r="A322" s="158"/>
      <c r="B322" s="137" t="s">
        <v>143</v>
      </c>
      <c r="C322" s="158"/>
      <c r="D322" s="158"/>
      <c r="E322" s="459"/>
      <c r="F322" s="385"/>
      <c r="G322" s="398"/>
      <c r="H322" s="398"/>
      <c r="I322" s="398"/>
      <c r="J322" s="398"/>
      <c r="K322" s="398"/>
      <c r="L322" s="398"/>
      <c r="M322" s="398"/>
      <c r="N322" s="398"/>
      <c r="O322" s="398"/>
      <c r="P322" s="398"/>
      <c r="Q322" s="398"/>
      <c r="R322" s="398"/>
      <c r="S322" s="398"/>
      <c r="T322" s="398"/>
      <c r="U322" s="398"/>
      <c r="V322" s="398"/>
      <c r="W322" s="398"/>
      <c r="X322" s="398"/>
      <c r="Y322" s="398"/>
      <c r="Z322" s="398"/>
      <c r="AA322" s="398"/>
      <c r="AB322" s="398"/>
      <c r="AC322" s="398"/>
    </row>
    <row r="323" spans="1:30" s="160" customFormat="1">
      <c r="A323" s="158"/>
      <c r="B323" s="137"/>
      <c r="C323" s="158"/>
      <c r="D323" s="158"/>
      <c r="E323" s="459"/>
      <c r="F323" s="385"/>
      <c r="G323" s="398"/>
      <c r="H323" s="398"/>
      <c r="I323" s="398"/>
      <c r="J323" s="398"/>
      <c r="K323" s="398"/>
      <c r="L323" s="398"/>
      <c r="M323" s="398"/>
      <c r="N323" s="398"/>
      <c r="O323" s="398"/>
      <c r="P323" s="398"/>
      <c r="Q323" s="398"/>
      <c r="R323" s="398"/>
      <c r="S323" s="398"/>
      <c r="T323" s="398"/>
      <c r="U323" s="398"/>
      <c r="V323" s="398"/>
      <c r="W323" s="398"/>
      <c r="X323" s="398"/>
      <c r="Y323" s="398"/>
      <c r="Z323" s="398"/>
      <c r="AA323" s="398"/>
      <c r="AB323" s="398"/>
      <c r="AC323" s="398"/>
    </row>
    <row r="324" spans="1:30" s="160" customFormat="1" ht="102">
      <c r="A324" s="158"/>
      <c r="B324" s="137" t="s">
        <v>1683</v>
      </c>
      <c r="C324" s="438"/>
      <c r="D324" s="148"/>
      <c r="E324" s="458"/>
      <c r="F324" s="385"/>
      <c r="G324" s="398"/>
      <c r="H324" s="398"/>
      <c r="I324" s="398"/>
      <c r="J324" s="398"/>
      <c r="K324" s="398"/>
      <c r="L324" s="398"/>
      <c r="M324" s="398"/>
      <c r="N324" s="398"/>
      <c r="O324" s="398"/>
      <c r="P324" s="398"/>
      <c r="Q324" s="398"/>
      <c r="R324" s="398"/>
      <c r="S324" s="398"/>
      <c r="T324" s="398"/>
      <c r="U324" s="398"/>
      <c r="V324" s="398"/>
      <c r="W324" s="398"/>
      <c r="X324" s="398"/>
      <c r="Y324" s="398"/>
      <c r="Z324" s="398"/>
      <c r="AA324" s="398"/>
      <c r="AB324" s="398"/>
      <c r="AC324" s="398"/>
    </row>
    <row r="325" spans="1:30" s="405" customFormat="1">
      <c r="A325" s="402" t="s">
        <v>39</v>
      </c>
      <c r="B325" s="403" t="s">
        <v>40</v>
      </c>
      <c r="C325" s="402" t="s">
        <v>41</v>
      </c>
      <c r="D325" s="404" t="s">
        <v>42</v>
      </c>
      <c r="E325" s="379" t="s">
        <v>43</v>
      </c>
      <c r="F325" s="460" t="s">
        <v>44</v>
      </c>
      <c r="G325" s="398"/>
      <c r="H325" s="398"/>
      <c r="I325" s="398"/>
      <c r="J325" s="398"/>
      <c r="K325" s="398"/>
      <c r="L325" s="398"/>
      <c r="M325" s="398"/>
      <c r="N325" s="398"/>
      <c r="O325" s="398"/>
      <c r="P325" s="398"/>
      <c r="Q325" s="398"/>
      <c r="R325" s="398"/>
      <c r="S325" s="398"/>
      <c r="T325" s="398"/>
      <c r="U325" s="398"/>
      <c r="V325" s="398"/>
      <c r="W325" s="398"/>
      <c r="X325" s="398"/>
      <c r="Y325" s="398"/>
      <c r="Z325" s="398"/>
      <c r="AA325" s="398"/>
      <c r="AB325" s="398"/>
      <c r="AC325" s="398"/>
    </row>
    <row r="326" spans="1:30" s="160" customFormat="1">
      <c r="A326" s="158"/>
      <c r="C326" s="438"/>
      <c r="D326" s="148"/>
      <c r="E326" s="458"/>
      <c r="F326" s="385"/>
      <c r="G326" s="398"/>
      <c r="H326" s="398"/>
      <c r="I326" s="398"/>
      <c r="J326" s="398"/>
      <c r="K326" s="398"/>
      <c r="L326" s="398"/>
      <c r="M326" s="398"/>
      <c r="N326" s="398"/>
      <c r="O326" s="398"/>
      <c r="P326" s="398"/>
      <c r="Q326" s="398"/>
      <c r="R326" s="398"/>
      <c r="S326" s="398"/>
      <c r="T326" s="398"/>
      <c r="U326" s="398"/>
      <c r="V326" s="398"/>
      <c r="W326" s="398"/>
      <c r="X326" s="398"/>
      <c r="Y326" s="398"/>
      <c r="Z326" s="398"/>
      <c r="AA326" s="398"/>
      <c r="AB326" s="398"/>
      <c r="AC326" s="398"/>
    </row>
    <row r="327" spans="1:30" s="160" customFormat="1" ht="159.75" customHeight="1">
      <c r="A327" s="158" t="s">
        <v>160</v>
      </c>
      <c r="B327" s="146" t="s">
        <v>2286</v>
      </c>
      <c r="D327" s="442"/>
      <c r="E327" s="461"/>
      <c r="F327" s="461"/>
      <c r="G327" s="422"/>
      <c r="H327" s="398"/>
      <c r="I327" s="398"/>
      <c r="J327" s="398"/>
      <c r="K327" s="398"/>
      <c r="L327" s="398"/>
      <c r="M327" s="398"/>
      <c r="N327" s="398"/>
      <c r="O327" s="398"/>
      <c r="P327" s="398"/>
      <c r="Q327" s="398"/>
      <c r="R327" s="398"/>
      <c r="S327" s="398"/>
      <c r="T327" s="398"/>
      <c r="U327" s="398"/>
      <c r="V327" s="398"/>
      <c r="W327" s="398"/>
      <c r="X327" s="398"/>
      <c r="Y327" s="398"/>
      <c r="Z327" s="398"/>
      <c r="AA327" s="398"/>
      <c r="AB327" s="398"/>
      <c r="AC327" s="398"/>
    </row>
    <row r="328" spans="1:30" s="160" customFormat="1" ht="16.149999999999999" customHeight="1">
      <c r="A328" s="158"/>
      <c r="B328" s="146" t="s">
        <v>1733</v>
      </c>
      <c r="C328" s="438" t="s">
        <v>120</v>
      </c>
      <c r="D328" s="148">
        <v>59.88</v>
      </c>
      <c r="E328" s="458"/>
      <c r="F328" s="385">
        <f>E328*D328</f>
        <v>0</v>
      </c>
      <c r="G328"/>
      <c r="H328"/>
      <c r="I328"/>
      <c r="J328"/>
      <c r="K328"/>
      <c r="L328"/>
      <c r="M328"/>
      <c r="N328"/>
      <c r="O328"/>
      <c r="P328"/>
      <c r="Q328"/>
      <c r="R328"/>
      <c r="S328"/>
      <c r="T328"/>
      <c r="U328"/>
      <c r="V328"/>
      <c r="W328"/>
      <c r="X328"/>
      <c r="Y328"/>
      <c r="Z328"/>
      <c r="AA328"/>
      <c r="AB328"/>
      <c r="AC328"/>
      <c r="AD328"/>
    </row>
    <row r="329" spans="1:30" s="401" customFormat="1">
      <c r="A329" s="160"/>
      <c r="B329" s="146"/>
      <c r="C329" s="438"/>
      <c r="D329" s="148"/>
      <c r="E329" s="458"/>
      <c r="F329" s="385"/>
      <c r="G329"/>
      <c r="H329"/>
      <c r="I329"/>
      <c r="J329"/>
      <c r="K329"/>
      <c r="L329"/>
      <c r="M329"/>
      <c r="N329"/>
      <c r="O329"/>
      <c r="P329"/>
      <c r="Q329"/>
      <c r="R329"/>
      <c r="S329"/>
      <c r="T329"/>
      <c r="U329"/>
      <c r="V329"/>
      <c r="W329"/>
      <c r="X329"/>
      <c r="Y329"/>
      <c r="Z329"/>
      <c r="AA329"/>
      <c r="AB329"/>
      <c r="AC329"/>
      <c r="AD329"/>
    </row>
    <row r="330" spans="1:30" s="401" customFormat="1" ht="76.5">
      <c r="A330" s="158" t="s">
        <v>370</v>
      </c>
      <c r="B330" s="146" t="s">
        <v>1740</v>
      </c>
      <c r="C330" s="438"/>
      <c r="D330" s="148"/>
      <c r="E330" s="458"/>
      <c r="F330" s="385"/>
      <c r="G330"/>
      <c r="H330"/>
      <c r="I330"/>
      <c r="J330"/>
      <c r="K330"/>
      <c r="L330"/>
      <c r="M330"/>
      <c r="N330"/>
      <c r="O330"/>
      <c r="P330"/>
      <c r="Q330"/>
      <c r="R330"/>
      <c r="S330"/>
      <c r="T330"/>
      <c r="U330"/>
      <c r="V330"/>
      <c r="W330"/>
      <c r="X330"/>
      <c r="Y330"/>
      <c r="Z330"/>
      <c r="AA330"/>
      <c r="AB330"/>
      <c r="AC330"/>
      <c r="AD330"/>
    </row>
    <row r="331" spans="1:30" s="160" customFormat="1">
      <c r="A331" s="158"/>
      <c r="B331" s="146" t="s">
        <v>372</v>
      </c>
      <c r="C331" s="438" t="s">
        <v>45</v>
      </c>
      <c r="D331" s="148">
        <v>1</v>
      </c>
      <c r="E331" s="458"/>
      <c r="F331" s="385">
        <f t="shared" ref="F331" si="22">E331*D331</f>
        <v>0</v>
      </c>
      <c r="G331"/>
      <c r="H331"/>
      <c r="I331"/>
      <c r="J331"/>
      <c r="K331"/>
      <c r="L331"/>
      <c r="M331"/>
      <c r="N331"/>
      <c r="O331"/>
      <c r="P331"/>
      <c r="Q331"/>
      <c r="R331"/>
      <c r="S331"/>
      <c r="T331"/>
      <c r="U331"/>
      <c r="V331"/>
      <c r="W331"/>
      <c r="X331"/>
      <c r="Y331"/>
      <c r="Z331"/>
      <c r="AA331"/>
      <c r="AB331"/>
      <c r="AC331"/>
      <c r="AD331"/>
    </row>
    <row r="332" spans="1:30" s="160" customFormat="1">
      <c r="A332" s="158"/>
      <c r="B332" s="146"/>
      <c r="C332" s="438"/>
      <c r="D332" s="148"/>
      <c r="E332" s="458"/>
      <c r="F332" s="385"/>
      <c r="G332"/>
      <c r="H332"/>
      <c r="I332"/>
      <c r="J332"/>
      <c r="K332"/>
      <c r="L332"/>
      <c r="M332"/>
      <c r="N332"/>
      <c r="O332"/>
      <c r="P332"/>
      <c r="Q332"/>
      <c r="R332"/>
      <c r="S332"/>
      <c r="T332"/>
      <c r="U332"/>
      <c r="V332"/>
      <c r="W332"/>
      <c r="X332"/>
      <c r="Y332"/>
      <c r="Z332"/>
      <c r="AA332"/>
      <c r="AB332"/>
      <c r="AC332"/>
      <c r="AD332"/>
    </row>
    <row r="333" spans="1:30" s="401" customFormat="1" ht="279.75" customHeight="1">
      <c r="A333" s="158" t="s">
        <v>387</v>
      </c>
      <c r="B333" s="891" t="s">
        <v>2503</v>
      </c>
      <c r="C333" s="438"/>
      <c r="D333" s="148"/>
      <c r="E333" s="458"/>
      <c r="F333" s="385"/>
      <c r="G333"/>
      <c r="H333"/>
      <c r="I333"/>
      <c r="J333"/>
      <c r="K333"/>
      <c r="L333"/>
      <c r="M333"/>
      <c r="N333"/>
      <c r="O333"/>
      <c r="P333"/>
      <c r="Q333"/>
      <c r="R333"/>
      <c r="S333"/>
      <c r="T333"/>
      <c r="U333"/>
      <c r="V333"/>
      <c r="W333"/>
      <c r="X333"/>
      <c r="Y333"/>
      <c r="Z333"/>
      <c r="AA333"/>
      <c r="AB333"/>
      <c r="AC333"/>
      <c r="AD333"/>
    </row>
    <row r="334" spans="1:30" s="401" customFormat="1" ht="38.25">
      <c r="A334" s="158"/>
      <c r="B334" s="163" t="s">
        <v>2287</v>
      </c>
      <c r="C334" s="438" t="s">
        <v>48</v>
      </c>
      <c r="D334" s="148">
        <v>9.6</v>
      </c>
      <c r="E334" s="458"/>
      <c r="F334" s="385">
        <f t="shared" ref="F334" si="23">E334*D334</f>
        <v>0</v>
      </c>
      <c r="G334"/>
      <c r="H334"/>
      <c r="I334"/>
      <c r="J334"/>
      <c r="K334"/>
      <c r="L334"/>
      <c r="M334"/>
      <c r="N334"/>
      <c r="O334"/>
      <c r="P334"/>
      <c r="Q334"/>
      <c r="R334"/>
      <c r="S334"/>
      <c r="T334"/>
      <c r="U334"/>
      <c r="V334"/>
      <c r="W334"/>
      <c r="X334"/>
      <c r="Y334"/>
      <c r="Z334"/>
      <c r="AA334"/>
      <c r="AB334"/>
      <c r="AC334"/>
      <c r="AD334"/>
    </row>
    <row r="335" spans="1:30" s="401" customFormat="1">
      <c r="A335" s="158"/>
      <c r="B335" s="146"/>
      <c r="C335" s="438"/>
      <c r="D335" s="148"/>
      <c r="E335" s="458"/>
      <c r="F335" s="385"/>
      <c r="G335"/>
      <c r="H335"/>
      <c r="I335"/>
      <c r="J335"/>
      <c r="K335"/>
      <c r="L335"/>
      <c r="M335"/>
      <c r="N335"/>
      <c r="O335"/>
      <c r="P335"/>
      <c r="Q335"/>
      <c r="R335"/>
      <c r="S335"/>
      <c r="T335"/>
      <c r="U335"/>
      <c r="V335"/>
      <c r="W335"/>
      <c r="X335"/>
      <c r="Y335"/>
      <c r="Z335"/>
      <c r="AA335"/>
      <c r="AB335"/>
      <c r="AC335"/>
      <c r="AD335"/>
    </row>
    <row r="336" spans="1:30" s="160" customFormat="1">
      <c r="B336" s="146"/>
      <c r="C336" s="438"/>
      <c r="D336" s="148"/>
      <c r="E336" s="458"/>
      <c r="F336" s="385"/>
      <c r="G336"/>
      <c r="H336"/>
      <c r="I336"/>
      <c r="J336"/>
      <c r="K336"/>
      <c r="L336"/>
      <c r="M336"/>
      <c r="N336"/>
      <c r="O336"/>
      <c r="P336"/>
      <c r="Q336"/>
      <c r="R336"/>
      <c r="S336"/>
      <c r="T336"/>
      <c r="U336"/>
      <c r="V336"/>
      <c r="W336"/>
      <c r="X336"/>
      <c r="Y336"/>
      <c r="Z336"/>
      <c r="AA336"/>
      <c r="AB336"/>
      <c r="AC336"/>
      <c r="AD336"/>
    </row>
    <row r="337" spans="1:30" s="160" customFormat="1" ht="147" customHeight="1">
      <c r="A337" s="158" t="s">
        <v>388</v>
      </c>
      <c r="B337" s="891" t="s">
        <v>2504</v>
      </c>
      <c r="C337" s="442"/>
      <c r="D337" s="442"/>
      <c r="E337" s="461"/>
      <c r="F337" s="461"/>
      <c r="G337"/>
      <c r="H337"/>
      <c r="I337"/>
      <c r="J337"/>
      <c r="K337"/>
      <c r="L337"/>
      <c r="M337"/>
      <c r="N337"/>
      <c r="O337"/>
      <c r="P337"/>
      <c r="Q337"/>
      <c r="R337"/>
      <c r="S337"/>
      <c r="T337"/>
      <c r="U337"/>
      <c r="V337"/>
      <c r="W337"/>
      <c r="X337"/>
      <c r="Y337"/>
      <c r="Z337"/>
      <c r="AA337"/>
      <c r="AB337"/>
      <c r="AC337"/>
      <c r="AD337"/>
    </row>
    <row r="338" spans="1:30" s="160" customFormat="1">
      <c r="A338" s="158"/>
      <c r="B338" s="163" t="s">
        <v>2647</v>
      </c>
      <c r="C338" s="438" t="s">
        <v>331</v>
      </c>
      <c r="D338" s="148">
        <v>700</v>
      </c>
      <c r="E338" s="458"/>
      <c r="F338" s="385">
        <f t="shared" ref="F338" si="24">E338*D338</f>
        <v>0</v>
      </c>
      <c r="G338"/>
      <c r="H338"/>
      <c r="I338"/>
      <c r="J338"/>
      <c r="K338"/>
      <c r="L338"/>
      <c r="M338"/>
      <c r="N338"/>
      <c r="O338"/>
      <c r="P338"/>
      <c r="Q338"/>
      <c r="R338"/>
      <c r="S338"/>
      <c r="T338"/>
      <c r="U338"/>
      <c r="V338"/>
      <c r="W338"/>
      <c r="X338"/>
      <c r="Y338"/>
      <c r="Z338"/>
      <c r="AA338"/>
      <c r="AB338"/>
      <c r="AC338"/>
      <c r="AD338"/>
    </row>
    <row r="339" spans="1:30" s="160" customFormat="1">
      <c r="A339" s="158"/>
      <c r="B339" s="146"/>
      <c r="C339" s="438"/>
      <c r="D339" s="148"/>
      <c r="E339" s="458"/>
      <c r="F339" s="385"/>
      <c r="G339"/>
      <c r="H339"/>
      <c r="I339"/>
      <c r="J339"/>
      <c r="K339"/>
      <c r="L339"/>
      <c r="M339"/>
      <c r="N339"/>
      <c r="O339"/>
      <c r="P339"/>
      <c r="Q339"/>
      <c r="R339"/>
      <c r="S339"/>
      <c r="T339"/>
      <c r="U339"/>
      <c r="V339"/>
      <c r="W339"/>
      <c r="X339"/>
      <c r="Y339"/>
      <c r="Z339"/>
      <c r="AA339"/>
      <c r="AB339"/>
      <c r="AC339"/>
      <c r="AD339"/>
    </row>
    <row r="340" spans="1:30" s="160" customFormat="1" ht="158.25" customHeight="1">
      <c r="A340" s="158" t="s">
        <v>1621</v>
      </c>
      <c r="B340" s="891" t="s">
        <v>2648</v>
      </c>
      <c r="C340" s="438"/>
      <c r="D340" s="148"/>
      <c r="E340" s="458"/>
      <c r="F340" s="385"/>
      <c r="G340"/>
      <c r="H340"/>
      <c r="I340"/>
      <c r="J340"/>
      <c r="K340"/>
      <c r="L340"/>
      <c r="M340"/>
      <c r="N340"/>
      <c r="O340"/>
      <c r="P340"/>
      <c r="Q340"/>
      <c r="R340"/>
      <c r="S340"/>
      <c r="T340"/>
      <c r="U340"/>
      <c r="V340"/>
      <c r="W340"/>
      <c r="X340"/>
      <c r="Y340"/>
      <c r="Z340"/>
      <c r="AA340"/>
      <c r="AB340"/>
      <c r="AC340"/>
      <c r="AD340"/>
    </row>
    <row r="341" spans="1:30" s="160" customFormat="1">
      <c r="A341" s="158"/>
      <c r="B341" s="163" t="s">
        <v>2505</v>
      </c>
      <c r="C341" s="438" t="s">
        <v>331</v>
      </c>
      <c r="D341" s="148">
        <v>737.3</v>
      </c>
      <c r="E341" s="458"/>
      <c r="F341" s="385">
        <f t="shared" ref="F341:F342" si="25">E341*D341</f>
        <v>0</v>
      </c>
      <c r="G341"/>
      <c r="H341"/>
      <c r="I341"/>
      <c r="J341"/>
      <c r="K341"/>
      <c r="L341"/>
      <c r="M341"/>
      <c r="N341"/>
      <c r="O341"/>
      <c r="P341"/>
      <c r="Q341"/>
      <c r="R341"/>
      <c r="S341"/>
      <c r="T341"/>
      <c r="U341"/>
      <c r="V341"/>
      <c r="W341"/>
      <c r="X341"/>
      <c r="Y341"/>
      <c r="Z341"/>
      <c r="AA341"/>
      <c r="AB341"/>
      <c r="AC341"/>
      <c r="AD341"/>
    </row>
    <row r="342" spans="1:30" s="160" customFormat="1">
      <c r="A342" s="158"/>
      <c r="B342" s="146" t="s">
        <v>384</v>
      </c>
      <c r="C342" s="438" t="s">
        <v>331</v>
      </c>
      <c r="D342" s="148">
        <v>1473.28</v>
      </c>
      <c r="E342" s="458"/>
      <c r="F342" s="385">
        <f t="shared" si="25"/>
        <v>0</v>
      </c>
      <c r="G342"/>
      <c r="H342"/>
      <c r="I342"/>
      <c r="J342"/>
      <c r="K342"/>
      <c r="L342"/>
      <c r="M342"/>
      <c r="N342"/>
      <c r="O342"/>
      <c r="P342"/>
      <c r="Q342"/>
      <c r="R342"/>
      <c r="S342"/>
      <c r="T342"/>
      <c r="U342"/>
      <c r="V342"/>
      <c r="W342"/>
      <c r="X342"/>
      <c r="Y342"/>
      <c r="Z342"/>
      <c r="AA342"/>
      <c r="AB342"/>
      <c r="AC342"/>
      <c r="AD342"/>
    </row>
    <row r="343" spans="1:30" s="160" customFormat="1">
      <c r="A343" s="158"/>
      <c r="B343" s="146"/>
      <c r="C343" s="438"/>
      <c r="D343" s="148"/>
      <c r="E343" s="458"/>
      <c r="F343" s="385"/>
      <c r="G343"/>
      <c r="H343"/>
      <c r="I343"/>
      <c r="J343"/>
      <c r="K343"/>
      <c r="L343"/>
      <c r="M343"/>
      <c r="N343"/>
      <c r="O343"/>
      <c r="P343"/>
      <c r="Q343"/>
      <c r="R343"/>
      <c r="S343"/>
      <c r="T343"/>
      <c r="U343"/>
      <c r="V343"/>
      <c r="W343"/>
      <c r="X343"/>
      <c r="Y343"/>
      <c r="Z343"/>
      <c r="AA343"/>
      <c r="AB343"/>
      <c r="AC343"/>
      <c r="AD343"/>
    </row>
    <row r="344" spans="1:30" s="160" customFormat="1" ht="77.25" customHeight="1">
      <c r="A344" s="161" t="s">
        <v>1631</v>
      </c>
      <c r="B344" s="741" t="s">
        <v>1669</v>
      </c>
      <c r="C344" s="440"/>
      <c r="D344" s="166"/>
      <c r="E344" s="458"/>
      <c r="F344" s="385"/>
      <c r="G344"/>
      <c r="H344"/>
      <c r="I344"/>
      <c r="J344"/>
      <c r="K344"/>
      <c r="L344"/>
      <c r="M344"/>
      <c r="N344"/>
      <c r="O344"/>
      <c r="P344"/>
      <c r="Q344"/>
      <c r="R344"/>
      <c r="S344"/>
      <c r="T344"/>
      <c r="U344"/>
      <c r="V344"/>
      <c r="W344"/>
      <c r="X344"/>
      <c r="Y344"/>
      <c r="Z344"/>
      <c r="AA344"/>
      <c r="AB344"/>
      <c r="AC344"/>
      <c r="AD344"/>
    </row>
    <row r="345" spans="1:30" s="160" customFormat="1">
      <c r="A345" s="161"/>
      <c r="B345" s="159" t="s">
        <v>384</v>
      </c>
      <c r="C345" s="440" t="s">
        <v>331</v>
      </c>
      <c r="D345" s="166">
        <v>189</v>
      </c>
      <c r="E345" s="458"/>
      <c r="F345" s="385">
        <f t="shared" ref="F345" si="26">E345*D345</f>
        <v>0</v>
      </c>
      <c r="G345"/>
      <c r="H345"/>
      <c r="I345"/>
      <c r="J345"/>
      <c r="K345"/>
      <c r="L345"/>
      <c r="M345"/>
      <c r="N345"/>
      <c r="O345"/>
      <c r="P345"/>
      <c r="Q345"/>
      <c r="R345"/>
      <c r="S345"/>
      <c r="T345"/>
      <c r="U345"/>
      <c r="V345"/>
      <c r="W345"/>
      <c r="X345"/>
      <c r="Y345"/>
      <c r="Z345"/>
      <c r="AA345"/>
      <c r="AB345"/>
      <c r="AC345"/>
      <c r="AD345"/>
    </row>
    <row r="346" spans="1:30" s="162" customFormat="1">
      <c r="A346" s="158"/>
      <c r="B346" s="146"/>
      <c r="C346" s="440"/>
      <c r="D346" s="166"/>
      <c r="E346" s="458"/>
      <c r="F346" s="385"/>
      <c r="G346"/>
      <c r="H346"/>
      <c r="I346"/>
      <c r="J346"/>
      <c r="K346"/>
      <c r="L346"/>
      <c r="M346"/>
      <c r="N346"/>
      <c r="O346"/>
      <c r="P346"/>
      <c r="Q346"/>
      <c r="R346"/>
      <c r="S346"/>
      <c r="T346"/>
      <c r="U346"/>
      <c r="V346"/>
      <c r="W346"/>
      <c r="X346"/>
      <c r="Y346"/>
      <c r="Z346"/>
      <c r="AA346"/>
      <c r="AB346"/>
      <c r="AC346"/>
      <c r="AD346"/>
    </row>
    <row r="347" spans="1:30" s="162" customFormat="1" ht="38.25">
      <c r="A347" s="161" t="s">
        <v>1689</v>
      </c>
      <c r="B347" s="159" t="s">
        <v>2288</v>
      </c>
      <c r="C347" s="440"/>
      <c r="D347" s="166"/>
      <c r="E347" s="458"/>
      <c r="F347" s="385"/>
      <c r="G347"/>
      <c r="H347"/>
      <c r="I347"/>
      <c r="J347"/>
      <c r="K347"/>
      <c r="L347"/>
      <c r="M347"/>
      <c r="N347"/>
      <c r="O347"/>
      <c r="P347"/>
      <c r="Q347"/>
      <c r="R347"/>
      <c r="S347"/>
      <c r="T347"/>
      <c r="U347"/>
      <c r="V347"/>
      <c r="W347"/>
      <c r="X347"/>
      <c r="Y347"/>
      <c r="Z347"/>
      <c r="AA347"/>
      <c r="AB347"/>
      <c r="AC347"/>
      <c r="AD347"/>
    </row>
    <row r="348" spans="1:30" s="162" customFormat="1" ht="25.5">
      <c r="A348" s="161"/>
      <c r="B348" s="159" t="s">
        <v>1694</v>
      </c>
      <c r="C348" s="440"/>
      <c r="D348" s="166"/>
      <c r="E348" s="458"/>
      <c r="F348" s="385"/>
      <c r="G348"/>
      <c r="H348"/>
      <c r="I348"/>
      <c r="J348"/>
      <c r="K348"/>
      <c r="L348"/>
      <c r="M348"/>
      <c r="N348"/>
      <c r="O348"/>
      <c r="P348"/>
      <c r="Q348"/>
      <c r="R348"/>
      <c r="S348"/>
      <c r="T348"/>
      <c r="U348"/>
      <c r="V348"/>
      <c r="W348"/>
      <c r="X348"/>
      <c r="Y348"/>
      <c r="Z348"/>
      <c r="AA348"/>
      <c r="AB348"/>
      <c r="AC348"/>
      <c r="AD348"/>
    </row>
    <row r="349" spans="1:30" s="162" customFormat="1" ht="25.5">
      <c r="A349" s="161"/>
      <c r="B349" s="159" t="s">
        <v>2494</v>
      </c>
      <c r="C349" s="440"/>
      <c r="D349" s="166"/>
      <c r="E349" s="458"/>
      <c r="F349" s="385"/>
      <c r="G349"/>
      <c r="H349"/>
      <c r="I349"/>
      <c r="J349"/>
      <c r="K349"/>
      <c r="L349"/>
      <c r="M349"/>
      <c r="N349"/>
      <c r="O349"/>
      <c r="P349"/>
      <c r="Q349"/>
      <c r="R349"/>
      <c r="S349"/>
      <c r="T349"/>
      <c r="U349"/>
      <c r="V349"/>
      <c r="W349"/>
      <c r="X349"/>
      <c r="Y349"/>
      <c r="Z349"/>
      <c r="AA349"/>
      <c r="AB349"/>
      <c r="AC349"/>
      <c r="AD349"/>
    </row>
    <row r="350" spans="1:30" s="162" customFormat="1" ht="25.5">
      <c r="A350" s="161"/>
      <c r="B350" s="159" t="s">
        <v>2291</v>
      </c>
      <c r="C350" s="440"/>
      <c r="D350" s="166"/>
      <c r="E350" s="458"/>
      <c r="F350" s="385"/>
      <c r="G350"/>
      <c r="H350"/>
      <c r="I350"/>
      <c r="J350"/>
      <c r="K350"/>
      <c r="L350"/>
      <c r="M350"/>
      <c r="N350"/>
      <c r="O350"/>
      <c r="P350"/>
      <c r="Q350"/>
      <c r="R350"/>
      <c r="S350"/>
      <c r="T350"/>
      <c r="U350"/>
      <c r="V350"/>
      <c r="W350"/>
      <c r="X350"/>
      <c r="Y350"/>
      <c r="Z350"/>
      <c r="AA350"/>
      <c r="AB350"/>
      <c r="AC350"/>
      <c r="AD350"/>
    </row>
    <row r="351" spans="1:30" s="162" customFormat="1" ht="156" customHeight="1">
      <c r="A351" s="161"/>
      <c r="B351" s="159" t="s">
        <v>2289</v>
      </c>
      <c r="C351" s="440"/>
      <c r="D351" s="166"/>
      <c r="E351" s="458"/>
      <c r="F351" s="385"/>
      <c r="G351"/>
      <c r="H351"/>
      <c r="I351"/>
      <c r="J351"/>
      <c r="K351"/>
      <c r="L351"/>
      <c r="M351"/>
      <c r="N351"/>
      <c r="O351"/>
      <c r="P351"/>
      <c r="Q351"/>
      <c r="R351"/>
      <c r="S351"/>
      <c r="T351"/>
      <c r="U351"/>
      <c r="V351"/>
      <c r="W351"/>
      <c r="X351"/>
      <c r="Y351"/>
      <c r="Z351"/>
      <c r="AA351"/>
      <c r="AB351"/>
      <c r="AC351"/>
      <c r="AD351"/>
    </row>
    <row r="352" spans="1:30" s="162" customFormat="1" ht="51">
      <c r="A352" s="161"/>
      <c r="B352" s="159" t="s">
        <v>145</v>
      </c>
      <c r="C352" s="440"/>
      <c r="D352" s="166"/>
      <c r="E352" s="458"/>
      <c r="F352" s="385"/>
      <c r="G352"/>
      <c r="H352"/>
      <c r="I352"/>
      <c r="J352"/>
      <c r="K352"/>
      <c r="L352"/>
      <c r="M352"/>
      <c r="N352"/>
      <c r="O352"/>
      <c r="P352"/>
      <c r="Q352"/>
      <c r="R352"/>
      <c r="S352"/>
      <c r="T352"/>
      <c r="U352"/>
      <c r="V352"/>
      <c r="W352"/>
      <c r="X352"/>
      <c r="Y352"/>
      <c r="Z352"/>
      <c r="AA352"/>
      <c r="AB352"/>
      <c r="AC352"/>
      <c r="AD352"/>
    </row>
    <row r="353" spans="1:30" s="162" customFormat="1" ht="25.5">
      <c r="A353" s="161"/>
      <c r="B353" s="159" t="s">
        <v>364</v>
      </c>
      <c r="C353" s="443"/>
      <c r="D353" s="443"/>
      <c r="E353" s="461"/>
      <c r="F353" s="461"/>
      <c r="G353"/>
      <c r="H353"/>
      <c r="I353"/>
      <c r="J353"/>
      <c r="K353"/>
      <c r="L353"/>
      <c r="M353"/>
      <c r="N353"/>
      <c r="O353"/>
      <c r="P353"/>
      <c r="Q353"/>
      <c r="R353"/>
      <c r="S353"/>
      <c r="T353"/>
      <c r="U353"/>
      <c r="V353"/>
      <c r="W353"/>
      <c r="X353"/>
      <c r="Y353"/>
      <c r="Z353"/>
      <c r="AA353"/>
      <c r="AB353"/>
      <c r="AC353"/>
      <c r="AD353"/>
    </row>
    <row r="354" spans="1:30" s="160" customFormat="1" ht="25.5">
      <c r="A354" s="158"/>
      <c r="B354" s="159" t="s">
        <v>2290</v>
      </c>
      <c r="C354" s="440" t="s">
        <v>45</v>
      </c>
      <c r="D354" s="166">
        <v>1</v>
      </c>
      <c r="E354" s="458"/>
      <c r="F354" s="385">
        <f>D354*E354</f>
        <v>0</v>
      </c>
      <c r="G354"/>
      <c r="H354"/>
      <c r="I354"/>
      <c r="J354"/>
      <c r="K354"/>
      <c r="L354"/>
      <c r="M354"/>
      <c r="N354"/>
      <c r="O354"/>
      <c r="P354"/>
      <c r="Q354"/>
      <c r="R354"/>
      <c r="S354"/>
      <c r="T354"/>
      <c r="U354"/>
      <c r="V354"/>
      <c r="W354"/>
      <c r="X354"/>
      <c r="Y354"/>
      <c r="Z354"/>
      <c r="AA354"/>
      <c r="AB354"/>
      <c r="AC354"/>
      <c r="AD354"/>
    </row>
    <row r="355" spans="1:30" s="160" customFormat="1">
      <c r="A355" s="158"/>
      <c r="B355" s="159"/>
      <c r="C355" s="440"/>
      <c r="D355" s="166"/>
      <c r="E355" s="458"/>
      <c r="F355" s="385"/>
      <c r="G355"/>
      <c r="H355"/>
      <c r="I355"/>
      <c r="J355"/>
      <c r="K355"/>
      <c r="L355"/>
      <c r="M355"/>
      <c r="N355"/>
      <c r="O355"/>
      <c r="P355"/>
      <c r="Q355"/>
      <c r="R355"/>
      <c r="S355"/>
      <c r="T355"/>
      <c r="U355"/>
      <c r="V355"/>
      <c r="W355"/>
      <c r="X355"/>
      <c r="Y355"/>
      <c r="Z355"/>
      <c r="AA355"/>
      <c r="AB355"/>
      <c r="AC355"/>
      <c r="AD355"/>
    </row>
    <row r="356" spans="1:30" s="162" customFormat="1" ht="54">
      <c r="A356" s="161" t="s">
        <v>1696</v>
      </c>
      <c r="B356" s="159" t="s">
        <v>2506</v>
      </c>
      <c r="C356" s="440"/>
      <c r="D356" s="166"/>
      <c r="E356" s="458"/>
      <c r="F356" s="385"/>
      <c r="G356"/>
      <c r="H356"/>
      <c r="I356"/>
      <c r="J356"/>
      <c r="K356"/>
      <c r="L356"/>
      <c r="M356"/>
      <c r="N356"/>
      <c r="O356"/>
      <c r="P356"/>
      <c r="Q356"/>
      <c r="R356"/>
      <c r="S356"/>
      <c r="T356"/>
      <c r="U356"/>
      <c r="V356"/>
      <c r="W356"/>
      <c r="X356"/>
      <c r="Y356"/>
      <c r="Z356"/>
      <c r="AA356"/>
      <c r="AB356"/>
      <c r="AC356"/>
      <c r="AD356"/>
    </row>
    <row r="357" spans="1:30" s="162" customFormat="1" ht="25.5">
      <c r="A357" s="161"/>
      <c r="B357" s="159" t="s">
        <v>1695</v>
      </c>
      <c r="C357" s="440"/>
      <c r="D357" s="166"/>
      <c r="E357" s="458"/>
      <c r="F357" s="385"/>
      <c r="G357"/>
      <c r="H357"/>
      <c r="I357"/>
      <c r="J357"/>
      <c r="K357"/>
      <c r="L357"/>
      <c r="M357"/>
      <c r="N357"/>
      <c r="O357"/>
      <c r="P357"/>
      <c r="Q357"/>
      <c r="R357"/>
      <c r="S357"/>
      <c r="T357"/>
      <c r="U357"/>
      <c r="V357"/>
      <c r="W357"/>
      <c r="X357"/>
      <c r="Y357"/>
      <c r="Z357"/>
      <c r="AA357"/>
      <c r="AB357"/>
      <c r="AC357"/>
      <c r="AD357"/>
    </row>
    <row r="358" spans="1:30" s="162" customFormat="1" ht="25.5">
      <c r="A358" s="161"/>
      <c r="B358" s="159" t="s">
        <v>2494</v>
      </c>
      <c r="C358" s="440"/>
      <c r="D358" s="166"/>
      <c r="E358" s="458"/>
      <c r="F358" s="385"/>
      <c r="G358"/>
      <c r="H358"/>
      <c r="I358"/>
      <c r="J358"/>
      <c r="K358"/>
      <c r="L358"/>
      <c r="M358"/>
      <c r="N358"/>
      <c r="O358"/>
      <c r="P358"/>
      <c r="Q358"/>
      <c r="R358"/>
      <c r="S358"/>
      <c r="T358"/>
      <c r="U358"/>
      <c r="V358"/>
      <c r="W358"/>
      <c r="X358"/>
      <c r="Y358"/>
      <c r="Z358"/>
      <c r="AA358"/>
      <c r="AB358"/>
      <c r="AC358"/>
      <c r="AD358"/>
    </row>
    <row r="359" spans="1:30" s="162" customFormat="1" ht="25.5">
      <c r="A359" s="161"/>
      <c r="B359" s="159" t="s">
        <v>2291</v>
      </c>
      <c r="C359" s="440"/>
      <c r="D359" s="166"/>
      <c r="E359" s="458"/>
      <c r="F359" s="385"/>
      <c r="G359"/>
      <c r="H359"/>
      <c r="I359"/>
      <c r="J359"/>
      <c r="K359"/>
      <c r="L359"/>
      <c r="M359"/>
      <c r="N359"/>
      <c r="O359"/>
      <c r="P359"/>
      <c r="Q359"/>
      <c r="R359"/>
      <c r="S359"/>
      <c r="T359"/>
      <c r="U359"/>
      <c r="V359"/>
      <c r="W359"/>
      <c r="X359"/>
      <c r="Y359"/>
      <c r="Z359"/>
      <c r="AA359"/>
      <c r="AB359"/>
      <c r="AC359"/>
      <c r="AD359"/>
    </row>
    <row r="360" spans="1:30" s="162" customFormat="1" ht="153">
      <c r="A360" s="161"/>
      <c r="B360" s="159" t="s">
        <v>2289</v>
      </c>
      <c r="C360" s="440"/>
      <c r="D360" s="166"/>
      <c r="E360" s="458"/>
      <c r="F360" s="385"/>
      <c r="G360"/>
      <c r="H360"/>
      <c r="I360"/>
      <c r="J360"/>
      <c r="K360"/>
      <c r="L360"/>
      <c r="M360"/>
      <c r="N360"/>
      <c r="O360"/>
      <c r="P360"/>
      <c r="Q360"/>
      <c r="R360"/>
      <c r="S360"/>
      <c r="T360"/>
      <c r="U360"/>
      <c r="V360"/>
      <c r="W360"/>
      <c r="X360"/>
      <c r="Y360"/>
      <c r="Z360"/>
      <c r="AA360"/>
      <c r="AB360"/>
      <c r="AC360"/>
      <c r="AD360"/>
    </row>
    <row r="361" spans="1:30" s="162" customFormat="1" ht="51">
      <c r="A361" s="161"/>
      <c r="B361" s="159" t="s">
        <v>145</v>
      </c>
      <c r="C361" s="440"/>
      <c r="D361" s="166"/>
      <c r="E361" s="458"/>
      <c r="F361" s="385"/>
      <c r="G361"/>
      <c r="H361"/>
      <c r="I361"/>
      <c r="J361"/>
      <c r="K361"/>
      <c r="L361"/>
      <c r="M361"/>
      <c r="N361"/>
      <c r="O361"/>
      <c r="P361"/>
      <c r="Q361"/>
      <c r="R361"/>
      <c r="S361"/>
      <c r="T361"/>
      <c r="U361"/>
      <c r="V361"/>
      <c r="W361"/>
      <c r="X361"/>
      <c r="Y361"/>
      <c r="Z361"/>
      <c r="AA361"/>
      <c r="AB361"/>
      <c r="AC361"/>
      <c r="AD361"/>
    </row>
    <row r="362" spans="1:30" s="162" customFormat="1" ht="25.5">
      <c r="A362" s="161"/>
      <c r="B362" s="159" t="s">
        <v>364</v>
      </c>
      <c r="C362" s="443"/>
      <c r="D362" s="443"/>
      <c r="E362" s="461"/>
      <c r="F362" s="461"/>
      <c r="G362"/>
      <c r="H362"/>
      <c r="I362"/>
      <c r="J362"/>
      <c r="K362"/>
      <c r="L362"/>
      <c r="M362"/>
      <c r="N362"/>
      <c r="O362"/>
      <c r="P362"/>
      <c r="Q362"/>
      <c r="R362"/>
      <c r="S362"/>
      <c r="T362"/>
      <c r="U362"/>
      <c r="V362"/>
      <c r="W362"/>
      <c r="X362"/>
      <c r="Y362"/>
      <c r="Z362"/>
      <c r="AA362"/>
      <c r="AB362"/>
      <c r="AC362"/>
      <c r="AD362"/>
    </row>
    <row r="363" spans="1:30" s="162" customFormat="1" ht="25.5">
      <c r="A363" s="161"/>
      <c r="B363" s="159" t="s">
        <v>2292</v>
      </c>
      <c r="C363" s="440" t="s">
        <v>45</v>
      </c>
      <c r="D363" s="166">
        <v>3</v>
      </c>
      <c r="E363" s="458"/>
      <c r="F363" s="385">
        <f>D363*E363</f>
        <v>0</v>
      </c>
      <c r="G363"/>
      <c r="H363"/>
      <c r="I363"/>
      <c r="J363"/>
      <c r="K363"/>
      <c r="L363"/>
      <c r="M363"/>
      <c r="N363"/>
      <c r="O363"/>
      <c r="P363"/>
      <c r="Q363"/>
      <c r="R363"/>
      <c r="S363"/>
      <c r="T363"/>
      <c r="U363"/>
      <c r="V363"/>
      <c r="W363"/>
      <c r="X363"/>
      <c r="Y363"/>
      <c r="Z363"/>
      <c r="AA363"/>
      <c r="AB363"/>
      <c r="AC363"/>
      <c r="AD363"/>
    </row>
    <row r="364" spans="1:30" s="162" customFormat="1">
      <c r="A364" s="161"/>
      <c r="B364" s="159"/>
      <c r="C364" s="440"/>
      <c r="D364" s="166"/>
      <c r="E364" s="458"/>
      <c r="F364" s="385"/>
      <c r="G364"/>
      <c r="H364"/>
      <c r="I364"/>
      <c r="J364"/>
      <c r="K364"/>
      <c r="L364"/>
      <c r="M364"/>
      <c r="N364"/>
      <c r="O364"/>
      <c r="P364"/>
      <c r="Q364"/>
      <c r="R364"/>
      <c r="S364"/>
      <c r="T364"/>
      <c r="U364"/>
      <c r="V364"/>
      <c r="W364"/>
      <c r="X364"/>
      <c r="Y364"/>
      <c r="Z364"/>
      <c r="AA364"/>
      <c r="AB364"/>
      <c r="AC364"/>
      <c r="AD364"/>
    </row>
    <row r="365" spans="1:30" s="162" customFormat="1" ht="54">
      <c r="A365" s="161" t="s">
        <v>1697</v>
      </c>
      <c r="B365" s="159" t="s">
        <v>2507</v>
      </c>
      <c r="C365" s="440"/>
      <c r="D365" s="166"/>
      <c r="E365" s="458"/>
      <c r="F365" s="385"/>
      <c r="G365"/>
      <c r="H365"/>
      <c r="I365"/>
      <c r="J365"/>
      <c r="K365"/>
      <c r="L365"/>
      <c r="M365"/>
      <c r="N365"/>
      <c r="O365"/>
      <c r="P365"/>
      <c r="Q365"/>
      <c r="R365"/>
      <c r="S365"/>
      <c r="T365"/>
      <c r="U365"/>
      <c r="V365"/>
      <c r="W365"/>
      <c r="X365"/>
      <c r="Y365"/>
      <c r="Z365"/>
      <c r="AA365"/>
      <c r="AB365"/>
      <c r="AC365"/>
      <c r="AD365"/>
    </row>
    <row r="366" spans="1:30" s="162" customFormat="1" ht="25.5">
      <c r="A366" s="161"/>
      <c r="B366" s="159" t="s">
        <v>1695</v>
      </c>
      <c r="C366" s="440"/>
      <c r="D366" s="166"/>
      <c r="E366" s="458"/>
      <c r="F366" s="385"/>
      <c r="G366"/>
      <c r="H366"/>
      <c r="I366"/>
      <c r="J366"/>
      <c r="K366"/>
      <c r="L366"/>
      <c r="M366"/>
      <c r="N366"/>
      <c r="O366"/>
      <c r="P366"/>
      <c r="Q366"/>
      <c r="R366"/>
      <c r="S366"/>
      <c r="T366"/>
      <c r="U366"/>
      <c r="V366"/>
      <c r="W366"/>
      <c r="X366"/>
      <c r="Y366"/>
      <c r="Z366"/>
      <c r="AA366"/>
      <c r="AB366"/>
      <c r="AC366"/>
      <c r="AD366"/>
    </row>
    <row r="367" spans="1:30" s="162" customFormat="1" ht="25.5">
      <c r="A367" s="161"/>
      <c r="B367" s="159" t="s">
        <v>2494</v>
      </c>
      <c r="C367" s="440"/>
      <c r="D367" s="166"/>
      <c r="E367" s="458"/>
      <c r="F367" s="385"/>
      <c r="G367"/>
      <c r="H367"/>
      <c r="I367"/>
      <c r="J367"/>
      <c r="K367"/>
      <c r="L367"/>
      <c r="M367"/>
      <c r="N367"/>
      <c r="O367"/>
      <c r="P367"/>
      <c r="Q367"/>
      <c r="R367"/>
      <c r="S367"/>
      <c r="T367"/>
      <c r="U367"/>
      <c r="V367"/>
      <c r="W367"/>
      <c r="X367"/>
      <c r="Y367"/>
      <c r="Z367"/>
      <c r="AA367"/>
      <c r="AB367"/>
      <c r="AC367"/>
      <c r="AD367"/>
    </row>
    <row r="368" spans="1:30" s="162" customFormat="1" ht="25.5">
      <c r="A368" s="161"/>
      <c r="B368" s="159" t="s">
        <v>2291</v>
      </c>
      <c r="C368" s="440"/>
      <c r="D368" s="166"/>
      <c r="E368" s="458"/>
      <c r="F368" s="385"/>
      <c r="G368"/>
      <c r="H368"/>
      <c r="I368"/>
      <c r="J368"/>
      <c r="K368"/>
      <c r="L368"/>
      <c r="M368"/>
      <c r="N368"/>
      <c r="O368"/>
      <c r="P368"/>
      <c r="Q368"/>
      <c r="R368"/>
      <c r="S368"/>
      <c r="T368"/>
      <c r="U368"/>
      <c r="V368"/>
      <c r="W368"/>
      <c r="X368"/>
      <c r="Y368"/>
      <c r="Z368"/>
      <c r="AA368"/>
      <c r="AB368"/>
      <c r="AC368"/>
      <c r="AD368"/>
    </row>
    <row r="369" spans="1:30" s="162" customFormat="1" ht="153">
      <c r="A369" s="161"/>
      <c r="B369" s="159" t="s">
        <v>2289</v>
      </c>
      <c r="C369" s="440"/>
      <c r="D369" s="166"/>
      <c r="E369" s="458"/>
      <c r="F369" s="385"/>
      <c r="G369"/>
      <c r="H369"/>
      <c r="I369"/>
      <c r="J369"/>
      <c r="K369"/>
      <c r="L369"/>
      <c r="M369"/>
      <c r="N369"/>
      <c r="O369"/>
      <c r="P369"/>
      <c r="Q369"/>
      <c r="R369"/>
      <c r="S369"/>
      <c r="T369"/>
      <c r="U369"/>
      <c r="V369"/>
      <c r="W369"/>
      <c r="X369"/>
      <c r="Y369"/>
      <c r="Z369"/>
      <c r="AA369"/>
      <c r="AB369"/>
      <c r="AC369"/>
      <c r="AD369"/>
    </row>
    <row r="370" spans="1:30" s="162" customFormat="1" ht="51">
      <c r="A370" s="161"/>
      <c r="B370" s="159" t="s">
        <v>145</v>
      </c>
      <c r="C370" s="440"/>
      <c r="D370" s="166"/>
      <c r="E370" s="458"/>
      <c r="F370" s="385"/>
      <c r="G370"/>
      <c r="H370"/>
      <c r="I370"/>
      <c r="J370"/>
      <c r="K370"/>
      <c r="L370"/>
      <c r="M370"/>
      <c r="N370"/>
      <c r="O370"/>
      <c r="P370"/>
      <c r="Q370"/>
      <c r="R370"/>
      <c r="S370"/>
      <c r="T370"/>
      <c r="U370"/>
      <c r="V370"/>
      <c r="W370"/>
      <c r="X370"/>
      <c r="Y370"/>
      <c r="Z370"/>
      <c r="AA370"/>
      <c r="AB370"/>
      <c r="AC370"/>
      <c r="AD370"/>
    </row>
    <row r="371" spans="1:30" s="162" customFormat="1" ht="25.5">
      <c r="A371" s="161"/>
      <c r="B371" s="159" t="s">
        <v>364</v>
      </c>
      <c r="C371" s="440"/>
      <c r="D371" s="166"/>
      <c r="E371" s="458"/>
      <c r="F371" s="385"/>
      <c r="G371"/>
      <c r="H371"/>
      <c r="I371"/>
      <c r="J371"/>
      <c r="K371"/>
      <c r="L371"/>
      <c r="M371"/>
      <c r="N371"/>
      <c r="O371"/>
      <c r="P371"/>
      <c r="Q371"/>
      <c r="R371"/>
      <c r="S371"/>
      <c r="T371"/>
      <c r="U371"/>
      <c r="V371"/>
      <c r="W371"/>
      <c r="X371"/>
      <c r="Y371"/>
      <c r="Z371"/>
      <c r="AA371"/>
      <c r="AB371"/>
      <c r="AC371"/>
      <c r="AD371"/>
    </row>
    <row r="372" spans="1:30" s="162" customFormat="1" ht="25.5">
      <c r="A372" s="161"/>
      <c r="B372" s="159" t="s">
        <v>2293</v>
      </c>
      <c r="C372" s="440" t="s">
        <v>45</v>
      </c>
      <c r="D372" s="166">
        <v>5</v>
      </c>
      <c r="E372" s="458"/>
      <c r="F372" s="385">
        <f t="shared" ref="F372" si="27">D372*E372</f>
        <v>0</v>
      </c>
      <c r="G372"/>
      <c r="H372"/>
      <c r="I372"/>
      <c r="J372"/>
      <c r="K372"/>
      <c r="L372"/>
      <c r="M372"/>
      <c r="N372"/>
      <c r="O372"/>
      <c r="P372"/>
      <c r="Q372"/>
      <c r="R372"/>
      <c r="S372"/>
      <c r="T372"/>
      <c r="U372"/>
      <c r="V372"/>
      <c r="W372"/>
      <c r="X372"/>
      <c r="Y372"/>
      <c r="Z372"/>
      <c r="AA372"/>
      <c r="AB372"/>
      <c r="AC372"/>
      <c r="AD372"/>
    </row>
    <row r="373" spans="1:30" s="162" customFormat="1">
      <c r="B373" s="159"/>
      <c r="C373" s="440"/>
      <c r="D373" s="166"/>
      <c r="E373" s="458"/>
      <c r="F373" s="385"/>
      <c r="G373"/>
      <c r="H373"/>
      <c r="I373"/>
      <c r="J373"/>
      <c r="K373"/>
      <c r="L373"/>
      <c r="M373"/>
      <c r="N373"/>
      <c r="O373"/>
      <c r="P373"/>
      <c r="Q373"/>
      <c r="R373"/>
      <c r="S373"/>
      <c r="T373"/>
      <c r="U373"/>
      <c r="V373"/>
      <c r="W373"/>
      <c r="X373"/>
      <c r="Y373"/>
      <c r="Z373"/>
      <c r="AA373"/>
      <c r="AB373"/>
      <c r="AC373"/>
      <c r="AD373"/>
    </row>
    <row r="374" spans="1:30" s="162" customFormat="1" ht="54">
      <c r="A374" s="161" t="s">
        <v>1698</v>
      </c>
      <c r="B374" s="159" t="s">
        <v>2294</v>
      </c>
      <c r="C374" s="440"/>
      <c r="D374" s="166"/>
      <c r="E374" s="458"/>
      <c r="F374" s="385"/>
      <c r="G374"/>
      <c r="H374"/>
      <c r="I374"/>
      <c r="J374"/>
      <c r="K374"/>
      <c r="L374"/>
      <c r="M374"/>
      <c r="N374"/>
      <c r="O374"/>
      <c r="P374"/>
      <c r="Q374"/>
      <c r="R374"/>
      <c r="S374"/>
      <c r="T374"/>
      <c r="U374"/>
      <c r="V374"/>
      <c r="W374"/>
      <c r="X374"/>
      <c r="Y374"/>
      <c r="Z374"/>
      <c r="AA374"/>
      <c r="AB374"/>
      <c r="AC374"/>
      <c r="AD374"/>
    </row>
    <row r="375" spans="1:30" s="162" customFormat="1" ht="25.5">
      <c r="A375" s="161"/>
      <c r="B375" s="159" t="s">
        <v>1695</v>
      </c>
      <c r="C375" s="440"/>
      <c r="D375" s="166"/>
      <c r="E375" s="458"/>
      <c r="F375" s="385"/>
      <c r="G375"/>
      <c r="H375"/>
      <c r="I375"/>
      <c r="J375"/>
      <c r="K375"/>
      <c r="L375"/>
      <c r="M375"/>
      <c r="N375"/>
      <c r="O375"/>
      <c r="P375"/>
      <c r="Q375"/>
      <c r="R375"/>
      <c r="S375"/>
      <c r="T375"/>
      <c r="U375"/>
      <c r="V375"/>
      <c r="W375"/>
      <c r="X375"/>
      <c r="Y375"/>
      <c r="Z375"/>
      <c r="AA375"/>
      <c r="AB375"/>
      <c r="AC375"/>
      <c r="AD375"/>
    </row>
    <row r="376" spans="1:30" s="162" customFormat="1" ht="25.5">
      <c r="A376" s="161"/>
      <c r="B376" s="159" t="s">
        <v>2508</v>
      </c>
      <c r="C376" s="440"/>
      <c r="D376" s="166"/>
      <c r="E376" s="458"/>
      <c r="F376" s="385"/>
      <c r="G376"/>
      <c r="H376"/>
      <c r="I376"/>
      <c r="J376"/>
      <c r="K376"/>
      <c r="L376"/>
      <c r="M376"/>
      <c r="N376"/>
      <c r="O376"/>
      <c r="P376"/>
      <c r="Q376"/>
      <c r="R376"/>
      <c r="S376"/>
      <c r="T376"/>
      <c r="U376"/>
      <c r="V376"/>
      <c r="W376"/>
      <c r="X376"/>
      <c r="Y376"/>
      <c r="Z376"/>
      <c r="AA376"/>
      <c r="AB376"/>
      <c r="AC376"/>
      <c r="AD376"/>
    </row>
    <row r="377" spans="1:30" s="162" customFormat="1" ht="51">
      <c r="A377" s="161"/>
      <c r="B377" s="159" t="s">
        <v>2509</v>
      </c>
      <c r="C377" s="440"/>
      <c r="D377" s="166"/>
      <c r="E377" s="458"/>
      <c r="F377" s="385"/>
      <c r="G377"/>
      <c r="H377"/>
      <c r="I377"/>
      <c r="J377"/>
      <c r="K377"/>
      <c r="L377"/>
      <c r="M377"/>
      <c r="N377"/>
      <c r="O377"/>
      <c r="P377"/>
      <c r="Q377"/>
      <c r="R377"/>
      <c r="S377"/>
      <c r="T377"/>
      <c r="U377"/>
      <c r="V377"/>
      <c r="W377"/>
      <c r="X377"/>
      <c r="Y377"/>
      <c r="Z377"/>
      <c r="AA377"/>
      <c r="AB377"/>
      <c r="AC377"/>
      <c r="AD377"/>
    </row>
    <row r="378" spans="1:30" s="162" customFormat="1" ht="25.5">
      <c r="A378" s="161"/>
      <c r="B378" s="159" t="s">
        <v>2295</v>
      </c>
      <c r="C378" s="440"/>
      <c r="D378" s="166"/>
      <c r="E378" s="458"/>
      <c r="F378" s="385"/>
      <c r="G378"/>
      <c r="H378"/>
      <c r="I378"/>
      <c r="J378"/>
      <c r="K378"/>
      <c r="L378"/>
      <c r="M378"/>
      <c r="N378"/>
      <c r="O378"/>
      <c r="P378"/>
      <c r="Q378"/>
      <c r="R378"/>
      <c r="S378"/>
      <c r="T378"/>
      <c r="U378"/>
      <c r="V378"/>
      <c r="W378"/>
      <c r="X378"/>
      <c r="Y378"/>
      <c r="Z378"/>
      <c r="AA378"/>
      <c r="AB378"/>
      <c r="AC378"/>
      <c r="AD378"/>
    </row>
    <row r="379" spans="1:30" s="162" customFormat="1" ht="165.75">
      <c r="A379" s="161"/>
      <c r="B379" s="159" t="s">
        <v>2296</v>
      </c>
      <c r="C379" s="440"/>
      <c r="D379" s="166"/>
      <c r="E379" s="458"/>
      <c r="F379" s="385"/>
      <c r="G379"/>
      <c r="H379"/>
      <c r="I379"/>
      <c r="J379"/>
      <c r="K379"/>
      <c r="L379"/>
      <c r="M379"/>
      <c r="N379"/>
      <c r="O379"/>
      <c r="P379"/>
      <c r="Q379"/>
      <c r="R379"/>
      <c r="S379"/>
      <c r="T379"/>
      <c r="U379"/>
      <c r="V379"/>
      <c r="W379"/>
      <c r="X379"/>
      <c r="Y379"/>
      <c r="Z379"/>
      <c r="AA379"/>
      <c r="AB379"/>
      <c r="AC379"/>
      <c r="AD379"/>
    </row>
    <row r="380" spans="1:30" s="162" customFormat="1" ht="51">
      <c r="A380" s="161"/>
      <c r="B380" s="159" t="s">
        <v>145</v>
      </c>
      <c r="C380" s="440"/>
      <c r="D380" s="166"/>
      <c r="E380" s="458"/>
      <c r="F380" s="385"/>
      <c r="G380"/>
      <c r="H380"/>
      <c r="I380"/>
      <c r="J380"/>
      <c r="K380"/>
      <c r="L380"/>
      <c r="M380"/>
      <c r="N380"/>
      <c r="O380"/>
      <c r="P380"/>
      <c r="Q380"/>
      <c r="R380"/>
      <c r="S380"/>
      <c r="T380"/>
      <c r="U380"/>
      <c r="V380"/>
      <c r="W380"/>
      <c r="X380"/>
      <c r="Y380"/>
      <c r="Z380"/>
      <c r="AA380"/>
      <c r="AB380"/>
      <c r="AC380"/>
      <c r="AD380"/>
    </row>
    <row r="381" spans="1:30" s="162" customFormat="1" ht="25.5">
      <c r="A381" s="161"/>
      <c r="B381" s="159" t="s">
        <v>1734</v>
      </c>
      <c r="C381" s="443"/>
      <c r="D381" s="443"/>
      <c r="E381" s="461"/>
      <c r="F381" s="461"/>
      <c r="G381"/>
      <c r="H381"/>
      <c r="I381"/>
      <c r="J381"/>
      <c r="K381"/>
      <c r="L381"/>
      <c r="M381"/>
      <c r="N381"/>
      <c r="O381"/>
      <c r="P381"/>
      <c r="Q381"/>
      <c r="R381"/>
      <c r="S381"/>
      <c r="T381"/>
      <c r="U381"/>
      <c r="V381"/>
      <c r="W381"/>
      <c r="X381"/>
      <c r="Y381"/>
      <c r="Z381"/>
      <c r="AA381"/>
      <c r="AB381"/>
      <c r="AC381"/>
      <c r="AD381"/>
    </row>
    <row r="382" spans="1:30" s="162" customFormat="1" ht="25.5">
      <c r="A382" s="161"/>
      <c r="B382" s="159" t="s">
        <v>2297</v>
      </c>
      <c r="C382" s="440" t="s">
        <v>45</v>
      </c>
      <c r="D382" s="166">
        <v>1</v>
      </c>
      <c r="E382" s="458"/>
      <c r="F382" s="385">
        <f t="shared" ref="F382:F392" si="28">D382*E382</f>
        <v>0</v>
      </c>
      <c r="G382"/>
      <c r="H382"/>
      <c r="I382"/>
      <c r="J382"/>
      <c r="K382"/>
      <c r="L382"/>
      <c r="M382"/>
      <c r="N382"/>
      <c r="O382"/>
      <c r="P382"/>
      <c r="Q382"/>
      <c r="R382"/>
      <c r="S382"/>
      <c r="T382"/>
      <c r="U382"/>
      <c r="V382"/>
      <c r="W382"/>
      <c r="X382"/>
      <c r="Y382"/>
      <c r="Z382"/>
      <c r="AA382"/>
      <c r="AB382"/>
      <c r="AC382"/>
      <c r="AD382"/>
    </row>
    <row r="383" spans="1:30" s="162" customFormat="1">
      <c r="A383" s="161"/>
      <c r="B383" s="159"/>
      <c r="C383" s="440"/>
      <c r="D383" s="166"/>
      <c r="E383" s="458"/>
      <c r="F383" s="385"/>
      <c r="G383"/>
      <c r="H383"/>
      <c r="I383"/>
      <c r="J383"/>
      <c r="K383"/>
      <c r="L383"/>
      <c r="M383"/>
      <c r="N383"/>
      <c r="O383"/>
      <c r="P383"/>
      <c r="Q383"/>
      <c r="R383"/>
      <c r="S383"/>
      <c r="T383"/>
      <c r="U383"/>
      <c r="V383"/>
      <c r="W383"/>
      <c r="X383"/>
      <c r="Y383"/>
      <c r="Z383"/>
      <c r="AA383"/>
      <c r="AB383"/>
      <c r="AC383"/>
      <c r="AD383"/>
    </row>
    <row r="384" spans="1:30" s="162" customFormat="1" ht="54">
      <c r="A384" s="161" t="s">
        <v>1699</v>
      </c>
      <c r="B384" s="159" t="s">
        <v>2298</v>
      </c>
      <c r="C384" s="440"/>
      <c r="D384" s="166"/>
      <c r="E384" s="458"/>
      <c r="F384" s="385"/>
      <c r="G384"/>
      <c r="H384"/>
      <c r="I384"/>
      <c r="J384"/>
      <c r="K384"/>
      <c r="L384"/>
      <c r="M384"/>
      <c r="N384"/>
      <c r="O384"/>
      <c r="P384"/>
      <c r="Q384"/>
      <c r="R384"/>
      <c r="S384"/>
      <c r="T384"/>
      <c r="U384"/>
      <c r="V384"/>
      <c r="W384"/>
      <c r="X384"/>
      <c r="Y384"/>
      <c r="Z384"/>
      <c r="AA384"/>
      <c r="AB384"/>
      <c r="AC384"/>
      <c r="AD384"/>
    </row>
    <row r="385" spans="1:29" s="162" customFormat="1" ht="25.5">
      <c r="A385" s="161"/>
      <c r="B385" s="159" t="s">
        <v>1695</v>
      </c>
      <c r="C385" s="440"/>
      <c r="D385" s="166"/>
      <c r="E385" s="458"/>
      <c r="F385" s="385"/>
      <c r="G385" s="422"/>
      <c r="H385" s="398"/>
      <c r="I385" s="398"/>
      <c r="J385" s="398"/>
      <c r="K385" s="398"/>
      <c r="L385" s="398"/>
      <c r="M385" s="398"/>
      <c r="N385" s="398"/>
      <c r="O385" s="398"/>
      <c r="P385" s="398"/>
      <c r="Q385" s="398"/>
      <c r="R385" s="398"/>
      <c r="S385" s="398"/>
      <c r="T385" s="398"/>
      <c r="U385" s="398"/>
      <c r="V385" s="398"/>
      <c r="W385" s="398"/>
      <c r="X385" s="398"/>
      <c r="Y385" s="398"/>
      <c r="Z385" s="398"/>
      <c r="AA385" s="398"/>
      <c r="AB385" s="398"/>
      <c r="AC385" s="398"/>
    </row>
    <row r="386" spans="1:29" s="162" customFormat="1" ht="25.5">
      <c r="A386" s="161"/>
      <c r="B386" s="159" t="s">
        <v>2508</v>
      </c>
      <c r="C386" s="440"/>
      <c r="D386" s="166"/>
      <c r="E386" s="458"/>
      <c r="F386" s="385"/>
      <c r="G386" s="422"/>
      <c r="H386" s="398"/>
      <c r="I386" s="398"/>
      <c r="J386" s="398"/>
      <c r="K386" s="398"/>
      <c r="L386" s="398"/>
      <c r="M386" s="398"/>
      <c r="N386" s="398"/>
      <c r="O386" s="398"/>
      <c r="P386" s="398"/>
      <c r="Q386" s="398"/>
      <c r="R386" s="398"/>
      <c r="S386" s="398"/>
      <c r="T386" s="398"/>
      <c r="U386" s="398"/>
      <c r="V386" s="398"/>
      <c r="W386" s="398"/>
      <c r="X386" s="398"/>
      <c r="Y386" s="398"/>
      <c r="Z386" s="398"/>
      <c r="AA386" s="398"/>
      <c r="AB386" s="398"/>
      <c r="AC386" s="398"/>
    </row>
    <row r="387" spans="1:29" s="162" customFormat="1" ht="51">
      <c r="A387" s="161"/>
      <c r="B387" s="159" t="s">
        <v>2509</v>
      </c>
      <c r="C387" s="440"/>
      <c r="D387" s="166"/>
      <c r="E387" s="458"/>
      <c r="F387" s="385"/>
      <c r="G387" s="422"/>
      <c r="H387" s="398"/>
      <c r="I387" s="398"/>
      <c r="J387" s="398"/>
      <c r="K387" s="398"/>
      <c r="L387" s="398"/>
      <c r="M387" s="398"/>
      <c r="N387" s="398"/>
      <c r="O387" s="398"/>
      <c r="P387" s="398"/>
      <c r="Q387" s="398"/>
      <c r="R387" s="398"/>
      <c r="S387" s="398"/>
      <c r="T387" s="398"/>
      <c r="U387" s="398"/>
      <c r="V387" s="398"/>
      <c r="W387" s="398"/>
      <c r="X387" s="398"/>
      <c r="Y387" s="398"/>
      <c r="Z387" s="398"/>
      <c r="AA387" s="398"/>
      <c r="AB387" s="398"/>
      <c r="AC387" s="398"/>
    </row>
    <row r="388" spans="1:29" s="162" customFormat="1" ht="25.5">
      <c r="A388" s="161"/>
      <c r="B388" s="159" t="s">
        <v>2295</v>
      </c>
      <c r="C388" s="440"/>
      <c r="D388" s="166"/>
      <c r="E388" s="458"/>
      <c r="F388" s="385"/>
      <c r="G388" s="422"/>
      <c r="H388" s="398"/>
      <c r="I388" s="398"/>
      <c r="J388" s="398"/>
      <c r="K388" s="398"/>
      <c r="L388" s="398"/>
      <c r="M388" s="398"/>
      <c r="N388" s="398"/>
      <c r="O388" s="398"/>
      <c r="P388" s="398"/>
      <c r="Q388" s="398"/>
      <c r="R388" s="398"/>
      <c r="S388" s="398"/>
      <c r="T388" s="398"/>
      <c r="U388" s="398"/>
      <c r="V388" s="398"/>
      <c r="W388" s="398"/>
      <c r="X388" s="398"/>
      <c r="Y388" s="398"/>
      <c r="Z388" s="398"/>
      <c r="AA388" s="398"/>
      <c r="AB388" s="398"/>
      <c r="AC388" s="398"/>
    </row>
    <row r="389" spans="1:29" s="162" customFormat="1" ht="165.75">
      <c r="A389" s="161"/>
      <c r="B389" s="159" t="s">
        <v>2296</v>
      </c>
      <c r="C389" s="440"/>
      <c r="D389" s="166"/>
      <c r="E389" s="458"/>
      <c r="F389" s="385"/>
      <c r="G389" s="422"/>
      <c r="H389" s="398"/>
      <c r="I389" s="398"/>
      <c r="J389" s="398"/>
      <c r="K389" s="398"/>
      <c r="L389" s="398"/>
      <c r="M389" s="398"/>
      <c r="N389" s="398"/>
      <c r="O389" s="398"/>
      <c r="P389" s="398"/>
      <c r="Q389" s="398"/>
      <c r="R389" s="398"/>
      <c r="S389" s="398"/>
      <c r="T389" s="398"/>
      <c r="U389" s="398"/>
      <c r="V389" s="398"/>
      <c r="W389" s="398"/>
      <c r="X389" s="398"/>
      <c r="Y389" s="398"/>
      <c r="Z389" s="398"/>
      <c r="AA389" s="398"/>
      <c r="AB389" s="398"/>
      <c r="AC389" s="398"/>
    </row>
    <row r="390" spans="1:29" s="162" customFormat="1" ht="51">
      <c r="A390" s="161"/>
      <c r="B390" s="159" t="s">
        <v>145</v>
      </c>
      <c r="C390" s="440"/>
      <c r="D390" s="166"/>
      <c r="E390" s="458"/>
      <c r="F390" s="385"/>
      <c r="G390" s="422"/>
      <c r="H390" s="398"/>
      <c r="I390" s="398"/>
      <c r="J390" s="398"/>
      <c r="K390" s="398"/>
      <c r="L390" s="398"/>
      <c r="M390" s="398"/>
      <c r="N390" s="398"/>
      <c r="O390" s="398"/>
      <c r="P390" s="398"/>
      <c r="Q390" s="398"/>
      <c r="R390" s="398"/>
      <c r="S390" s="398"/>
      <c r="T390" s="398"/>
      <c r="U390" s="398"/>
      <c r="V390" s="398"/>
      <c r="W390" s="398"/>
      <c r="X390" s="398"/>
      <c r="Y390" s="398"/>
      <c r="Z390" s="398"/>
      <c r="AA390" s="398"/>
      <c r="AB390" s="398"/>
      <c r="AC390" s="398"/>
    </row>
    <row r="391" spans="1:29" s="162" customFormat="1" ht="25.5">
      <c r="A391" s="161"/>
      <c r="B391" s="159" t="s">
        <v>1734</v>
      </c>
      <c r="C391" s="440"/>
      <c r="D391" s="166"/>
      <c r="E391" s="458"/>
      <c r="F391" s="385"/>
      <c r="G391" s="422"/>
      <c r="H391" s="398"/>
      <c r="I391" s="398"/>
      <c r="J391" s="398"/>
      <c r="K391" s="398"/>
      <c r="L391" s="398"/>
      <c r="M391" s="398"/>
      <c r="N391" s="398"/>
      <c r="O391" s="398"/>
      <c r="P391" s="398"/>
      <c r="Q391" s="398"/>
      <c r="R391" s="398"/>
      <c r="S391" s="398"/>
      <c r="T391" s="398"/>
      <c r="U391" s="398"/>
      <c r="V391" s="398"/>
      <c r="W391" s="398"/>
      <c r="X391" s="398"/>
      <c r="Y391" s="398"/>
      <c r="Z391" s="398"/>
      <c r="AA391" s="398"/>
      <c r="AB391" s="398"/>
      <c r="AC391" s="398"/>
    </row>
    <row r="392" spans="1:29" s="162" customFormat="1" ht="25.5">
      <c r="A392" s="161"/>
      <c r="B392" s="159" t="s">
        <v>2299</v>
      </c>
      <c r="C392" s="440" t="s">
        <v>45</v>
      </c>
      <c r="D392" s="166">
        <v>1</v>
      </c>
      <c r="E392" s="458"/>
      <c r="F392" s="385">
        <f t="shared" si="28"/>
        <v>0</v>
      </c>
      <c r="G392" s="422"/>
      <c r="H392" s="398"/>
      <c r="I392" s="398"/>
      <c r="J392" s="398"/>
      <c r="K392" s="398"/>
      <c r="L392" s="398"/>
      <c r="M392" s="398"/>
      <c r="N392" s="398"/>
      <c r="O392" s="398"/>
      <c r="P392" s="398"/>
      <c r="Q392" s="398"/>
      <c r="R392" s="398"/>
      <c r="S392" s="398"/>
      <c r="T392" s="398"/>
      <c r="U392" s="398"/>
      <c r="V392" s="398"/>
      <c r="W392" s="398"/>
      <c r="X392" s="398"/>
      <c r="Y392" s="398"/>
      <c r="Z392" s="398"/>
      <c r="AA392" s="398"/>
      <c r="AB392" s="398"/>
      <c r="AC392" s="398"/>
    </row>
    <row r="393" spans="1:29" s="162" customFormat="1">
      <c r="B393" s="159"/>
      <c r="C393" s="440"/>
      <c r="D393" s="166"/>
      <c r="E393" s="458"/>
      <c r="F393" s="385"/>
      <c r="G393" s="422"/>
      <c r="H393" s="398"/>
      <c r="I393" s="398"/>
      <c r="J393" s="398"/>
      <c r="K393" s="398"/>
      <c r="L393" s="398"/>
      <c r="M393" s="398"/>
      <c r="N393" s="398"/>
      <c r="O393" s="398"/>
      <c r="P393" s="398"/>
      <c r="Q393" s="398"/>
      <c r="R393" s="398"/>
      <c r="S393" s="398"/>
      <c r="T393" s="398"/>
      <c r="U393" s="398"/>
      <c r="V393" s="398"/>
      <c r="W393" s="398"/>
      <c r="X393" s="398"/>
      <c r="Y393" s="398"/>
      <c r="Z393" s="398"/>
      <c r="AA393" s="398"/>
      <c r="AB393" s="398"/>
      <c r="AC393" s="398"/>
    </row>
    <row r="394" spans="1:29" s="162" customFormat="1" ht="54">
      <c r="A394" s="161" t="s">
        <v>1700</v>
      </c>
      <c r="B394" s="159" t="s">
        <v>2300</v>
      </c>
      <c r="C394" s="440"/>
      <c r="D394" s="166"/>
      <c r="E394" s="458"/>
      <c r="F394" s="385"/>
      <c r="G394" s="422"/>
      <c r="H394" s="398"/>
      <c r="I394" s="398"/>
      <c r="J394" s="398"/>
      <c r="K394" s="398"/>
      <c r="L394" s="398"/>
      <c r="M394" s="398"/>
      <c r="N394" s="398"/>
      <c r="O394" s="398"/>
      <c r="P394" s="398"/>
      <c r="Q394" s="398"/>
      <c r="R394" s="398"/>
      <c r="S394" s="398"/>
      <c r="T394" s="398"/>
      <c r="U394" s="398"/>
      <c r="V394" s="398"/>
      <c r="W394" s="398"/>
      <c r="X394" s="398"/>
      <c r="Y394" s="398"/>
      <c r="Z394" s="398"/>
      <c r="AA394" s="398"/>
      <c r="AB394" s="398"/>
      <c r="AC394" s="398"/>
    </row>
    <row r="395" spans="1:29" s="162" customFormat="1" ht="25.5">
      <c r="A395" s="161"/>
      <c r="B395" s="159" t="s">
        <v>1695</v>
      </c>
      <c r="C395" s="440"/>
      <c r="D395" s="166"/>
      <c r="E395" s="458"/>
      <c r="F395" s="385"/>
      <c r="G395" s="422"/>
      <c r="H395" s="398"/>
      <c r="I395" s="398"/>
      <c r="J395" s="398"/>
      <c r="K395" s="398"/>
      <c r="L395" s="398"/>
      <c r="M395" s="398"/>
      <c r="N395" s="398"/>
      <c r="O395" s="398"/>
      <c r="P395" s="398"/>
      <c r="Q395" s="398"/>
      <c r="R395" s="398"/>
      <c r="S395" s="398"/>
      <c r="T395" s="398"/>
      <c r="U395" s="398"/>
      <c r="V395" s="398"/>
      <c r="W395" s="398"/>
      <c r="X395" s="398"/>
      <c r="Y395" s="398"/>
      <c r="Z395" s="398"/>
      <c r="AA395" s="398"/>
      <c r="AB395" s="398"/>
      <c r="AC395" s="398"/>
    </row>
    <row r="396" spans="1:29" s="162" customFormat="1" ht="25.5">
      <c r="A396" s="161"/>
      <c r="B396" s="159" t="s">
        <v>2508</v>
      </c>
      <c r="C396" s="440"/>
      <c r="D396" s="166"/>
      <c r="E396" s="458"/>
      <c r="F396" s="385"/>
      <c r="G396" s="422"/>
      <c r="H396" s="398"/>
      <c r="I396" s="398"/>
      <c r="J396" s="398"/>
      <c r="K396" s="398"/>
      <c r="L396" s="398"/>
      <c r="M396" s="398"/>
      <c r="N396" s="398"/>
      <c r="O396" s="398"/>
      <c r="P396" s="398"/>
      <c r="Q396" s="398"/>
      <c r="R396" s="398"/>
      <c r="S396" s="398"/>
      <c r="T396" s="398"/>
      <c r="U396" s="398"/>
      <c r="V396" s="398"/>
      <c r="W396" s="398"/>
      <c r="X396" s="398"/>
      <c r="Y396" s="398"/>
      <c r="Z396" s="398"/>
      <c r="AA396" s="398"/>
      <c r="AB396" s="398"/>
      <c r="AC396" s="398"/>
    </row>
    <row r="397" spans="1:29" s="162" customFormat="1" ht="51">
      <c r="A397" s="161"/>
      <c r="B397" s="159" t="s">
        <v>2509</v>
      </c>
      <c r="C397" s="440"/>
      <c r="D397" s="166"/>
      <c r="E397" s="458"/>
      <c r="F397" s="385"/>
      <c r="G397" s="422"/>
      <c r="H397" s="398"/>
      <c r="I397" s="398"/>
      <c r="J397" s="398"/>
      <c r="K397" s="398"/>
      <c r="L397" s="398"/>
      <c r="M397" s="398"/>
      <c r="N397" s="398"/>
      <c r="O397" s="398"/>
      <c r="P397" s="398"/>
      <c r="Q397" s="398"/>
      <c r="R397" s="398"/>
      <c r="S397" s="398"/>
      <c r="T397" s="398"/>
      <c r="U397" s="398"/>
      <c r="V397" s="398"/>
      <c r="W397" s="398"/>
      <c r="X397" s="398"/>
      <c r="Y397" s="398"/>
      <c r="Z397" s="398"/>
      <c r="AA397" s="398"/>
      <c r="AB397" s="398"/>
      <c r="AC397" s="398"/>
    </row>
    <row r="398" spans="1:29" s="162" customFormat="1" ht="25.5">
      <c r="A398" s="161"/>
      <c r="B398" s="159" t="s">
        <v>2301</v>
      </c>
      <c r="C398" s="440"/>
      <c r="D398" s="166"/>
      <c r="E398" s="458"/>
      <c r="F398" s="385"/>
      <c r="G398" s="422"/>
      <c r="H398" s="398"/>
      <c r="I398" s="398"/>
      <c r="J398" s="398"/>
      <c r="K398" s="398"/>
      <c r="L398" s="398"/>
      <c r="M398" s="398"/>
      <c r="N398" s="398"/>
      <c r="O398" s="398"/>
      <c r="P398" s="398"/>
      <c r="Q398" s="398"/>
      <c r="R398" s="398"/>
      <c r="S398" s="398"/>
      <c r="T398" s="398"/>
      <c r="U398" s="398"/>
      <c r="V398" s="398"/>
      <c r="W398" s="398"/>
      <c r="X398" s="398"/>
      <c r="Y398" s="398"/>
      <c r="Z398" s="398"/>
      <c r="AA398" s="398"/>
      <c r="AB398" s="398"/>
      <c r="AC398" s="398"/>
    </row>
    <row r="399" spans="1:29" s="162" customFormat="1" ht="165.75">
      <c r="A399" s="161"/>
      <c r="B399" s="159" t="s">
        <v>2296</v>
      </c>
      <c r="C399" s="440"/>
      <c r="D399" s="166"/>
      <c r="E399" s="458"/>
      <c r="F399" s="385"/>
      <c r="G399" s="422"/>
      <c r="H399" s="398"/>
      <c r="I399" s="398"/>
      <c r="J399" s="398"/>
      <c r="K399" s="398"/>
      <c r="L399" s="398"/>
      <c r="M399" s="398"/>
      <c r="N399" s="398"/>
      <c r="O399" s="398"/>
      <c r="P399" s="398"/>
      <c r="Q399" s="398"/>
      <c r="R399" s="398"/>
      <c r="S399" s="398"/>
      <c r="T399" s="398"/>
      <c r="U399" s="398"/>
      <c r="V399" s="398"/>
      <c r="W399" s="398"/>
      <c r="X399" s="398"/>
      <c r="Y399" s="398"/>
      <c r="Z399" s="398"/>
      <c r="AA399" s="398"/>
      <c r="AB399" s="398"/>
      <c r="AC399" s="398"/>
    </row>
    <row r="400" spans="1:29" s="162" customFormat="1" ht="51">
      <c r="A400" s="161"/>
      <c r="B400" s="159" t="s">
        <v>145</v>
      </c>
      <c r="C400" s="440"/>
      <c r="D400" s="166"/>
      <c r="E400" s="458"/>
      <c r="F400" s="385"/>
      <c r="G400" s="422"/>
      <c r="H400" s="398"/>
      <c r="I400" s="398"/>
      <c r="J400" s="398"/>
      <c r="K400" s="398"/>
      <c r="L400" s="398"/>
      <c r="M400" s="398"/>
      <c r="N400" s="398"/>
      <c r="O400" s="398"/>
      <c r="P400" s="398"/>
      <c r="Q400" s="398"/>
      <c r="R400" s="398"/>
      <c r="S400" s="398"/>
      <c r="T400" s="398"/>
      <c r="U400" s="398"/>
      <c r="V400" s="398"/>
      <c r="W400" s="398"/>
      <c r="X400" s="398"/>
      <c r="Y400" s="398"/>
      <c r="Z400" s="398"/>
      <c r="AA400" s="398"/>
      <c r="AB400" s="398"/>
      <c r="AC400" s="398"/>
    </row>
    <row r="401" spans="1:29" s="162" customFormat="1" ht="25.5">
      <c r="A401" s="161"/>
      <c r="B401" s="159" t="s">
        <v>1735</v>
      </c>
      <c r="C401" s="443"/>
      <c r="D401" s="443"/>
      <c r="E401" s="461"/>
      <c r="F401" s="461"/>
      <c r="G401" s="422"/>
      <c r="H401" s="398"/>
      <c r="I401" s="398"/>
      <c r="J401" s="398"/>
      <c r="K401" s="398"/>
      <c r="L401" s="398"/>
      <c r="M401" s="398"/>
      <c r="N401" s="398"/>
      <c r="O401" s="398"/>
      <c r="P401" s="398"/>
      <c r="Q401" s="398"/>
      <c r="R401" s="398"/>
      <c r="S401" s="398"/>
      <c r="T401" s="398"/>
      <c r="U401" s="398"/>
      <c r="V401" s="398"/>
      <c r="W401" s="398"/>
      <c r="X401" s="398"/>
      <c r="Y401" s="398"/>
      <c r="Z401" s="398"/>
      <c r="AA401" s="398"/>
      <c r="AB401" s="398"/>
      <c r="AC401" s="398"/>
    </row>
    <row r="402" spans="1:29" s="162" customFormat="1" ht="25.5">
      <c r="A402" s="161"/>
      <c r="B402" s="159" t="s">
        <v>2302</v>
      </c>
      <c r="C402" s="440" t="s">
        <v>45</v>
      </c>
      <c r="D402" s="166">
        <v>1</v>
      </c>
      <c r="E402" s="458"/>
      <c r="F402" s="385">
        <f t="shared" ref="F402:F411" si="29">D402*E402</f>
        <v>0</v>
      </c>
      <c r="G402" s="422"/>
      <c r="H402" s="398"/>
      <c r="I402" s="398"/>
      <c r="J402" s="398"/>
      <c r="K402" s="398"/>
      <c r="L402" s="398"/>
      <c r="M402" s="398"/>
      <c r="N402" s="398"/>
      <c r="O402" s="398"/>
      <c r="P402" s="398"/>
      <c r="Q402" s="398"/>
      <c r="R402" s="398"/>
      <c r="S402" s="398"/>
      <c r="T402" s="398"/>
      <c r="U402" s="398"/>
      <c r="V402" s="398"/>
      <c r="W402" s="398"/>
      <c r="X402" s="398"/>
      <c r="Y402" s="398"/>
      <c r="Z402" s="398"/>
      <c r="AA402" s="398"/>
      <c r="AB402" s="398"/>
      <c r="AC402" s="398"/>
    </row>
    <row r="403" spans="1:29" s="162" customFormat="1">
      <c r="A403" s="161"/>
      <c r="B403" s="159"/>
      <c r="C403" s="440"/>
      <c r="D403" s="166"/>
      <c r="E403" s="458"/>
      <c r="F403" s="385"/>
      <c r="G403" s="422"/>
      <c r="H403" s="398"/>
      <c r="I403" s="398"/>
      <c r="J403" s="398"/>
      <c r="K403" s="398"/>
      <c r="L403" s="398"/>
      <c r="M403" s="398"/>
      <c r="N403" s="398"/>
      <c r="O403" s="398"/>
      <c r="P403" s="398"/>
      <c r="Q403" s="398"/>
      <c r="R403" s="398"/>
      <c r="S403" s="398"/>
      <c r="T403" s="398"/>
      <c r="U403" s="398"/>
      <c r="V403" s="398"/>
      <c r="W403" s="398"/>
      <c r="X403" s="398"/>
      <c r="Y403" s="398"/>
      <c r="Z403" s="398"/>
      <c r="AA403" s="398"/>
      <c r="AB403" s="398"/>
      <c r="AC403" s="398"/>
    </row>
    <row r="404" spans="1:29" s="162" customFormat="1" ht="55.5" customHeight="1">
      <c r="A404" s="161" t="s">
        <v>1701</v>
      </c>
      <c r="B404" s="159" t="s">
        <v>2303</v>
      </c>
      <c r="C404" s="440"/>
      <c r="D404" s="166"/>
      <c r="E404" s="458"/>
      <c r="F404" s="385"/>
      <c r="G404" s="422"/>
      <c r="H404" s="398"/>
      <c r="I404" s="398"/>
      <c r="J404" s="398"/>
      <c r="K404" s="398"/>
      <c r="L404" s="398"/>
      <c r="M404" s="398"/>
      <c r="N404" s="398"/>
      <c r="O404" s="398"/>
      <c r="P404" s="398"/>
      <c r="Q404" s="398"/>
      <c r="R404" s="398"/>
      <c r="S404" s="398"/>
      <c r="T404" s="398"/>
      <c r="U404" s="398"/>
      <c r="V404" s="398"/>
      <c r="W404" s="398"/>
      <c r="X404" s="398"/>
      <c r="Y404" s="398"/>
      <c r="Z404" s="398"/>
      <c r="AA404" s="398"/>
      <c r="AB404" s="398"/>
      <c r="AC404" s="398"/>
    </row>
    <row r="405" spans="1:29" s="162" customFormat="1" ht="25.5">
      <c r="A405" s="161"/>
      <c r="B405" s="159" t="s">
        <v>1695</v>
      </c>
      <c r="C405" s="440"/>
      <c r="D405" s="166"/>
      <c r="E405" s="458"/>
      <c r="F405" s="385"/>
      <c r="G405" s="422"/>
      <c r="H405" s="398"/>
      <c r="I405" s="398"/>
      <c r="J405" s="398"/>
      <c r="K405" s="398"/>
      <c r="L405" s="398"/>
      <c r="M405" s="398"/>
      <c r="N405" s="398"/>
      <c r="O405" s="398"/>
      <c r="P405" s="398"/>
      <c r="Q405" s="398"/>
      <c r="R405" s="398"/>
      <c r="S405" s="398"/>
      <c r="T405" s="398"/>
      <c r="U405" s="398"/>
      <c r="V405" s="398"/>
      <c r="W405" s="398"/>
      <c r="X405" s="398"/>
      <c r="Y405" s="398"/>
      <c r="Z405" s="398"/>
      <c r="AA405" s="398"/>
      <c r="AB405" s="398"/>
      <c r="AC405" s="398"/>
    </row>
    <row r="406" spans="1:29" s="162" customFormat="1" ht="25.5">
      <c r="A406" s="161"/>
      <c r="B406" s="159" t="s">
        <v>2494</v>
      </c>
      <c r="C406" s="440"/>
      <c r="D406" s="166"/>
      <c r="E406" s="458"/>
      <c r="F406" s="385"/>
      <c r="G406" s="422"/>
      <c r="H406" s="398"/>
      <c r="I406" s="398"/>
      <c r="J406" s="398"/>
      <c r="K406" s="398"/>
      <c r="L406" s="398"/>
      <c r="M406" s="398"/>
      <c r="N406" s="398"/>
      <c r="O406" s="398"/>
      <c r="P406" s="398"/>
      <c r="Q406" s="398"/>
      <c r="R406" s="398"/>
      <c r="S406" s="398"/>
      <c r="T406" s="398"/>
      <c r="U406" s="398"/>
      <c r="V406" s="398"/>
      <c r="W406" s="398"/>
      <c r="X406" s="398"/>
      <c r="Y406" s="398"/>
      <c r="Z406" s="398"/>
      <c r="AA406" s="398"/>
      <c r="AB406" s="398"/>
      <c r="AC406" s="398"/>
    </row>
    <row r="407" spans="1:29" s="162" customFormat="1" ht="25.5">
      <c r="A407" s="161"/>
      <c r="B407" s="159" t="s">
        <v>2291</v>
      </c>
      <c r="C407" s="440"/>
      <c r="D407" s="166"/>
      <c r="E407" s="458"/>
      <c r="F407" s="385"/>
      <c r="G407" s="422"/>
      <c r="H407" s="398"/>
      <c r="I407" s="398"/>
      <c r="J407" s="398"/>
      <c r="K407" s="398"/>
      <c r="L407" s="398"/>
      <c r="M407" s="398"/>
      <c r="N407" s="398"/>
      <c r="O407" s="398"/>
      <c r="P407" s="398"/>
      <c r="Q407" s="398"/>
      <c r="R407" s="398"/>
      <c r="S407" s="398"/>
      <c r="T407" s="398"/>
      <c r="U407" s="398"/>
      <c r="V407" s="398"/>
      <c r="W407" s="398"/>
      <c r="X407" s="398"/>
      <c r="Y407" s="398"/>
      <c r="Z407" s="398"/>
      <c r="AA407" s="398"/>
      <c r="AB407" s="398"/>
      <c r="AC407" s="398"/>
    </row>
    <row r="408" spans="1:29" s="162" customFormat="1" ht="153">
      <c r="A408" s="161"/>
      <c r="B408" s="159" t="s">
        <v>2289</v>
      </c>
      <c r="C408" s="440"/>
      <c r="D408" s="166"/>
      <c r="E408" s="458"/>
      <c r="F408" s="385"/>
      <c r="G408" s="422"/>
      <c r="H408" s="398"/>
      <c r="I408" s="398"/>
      <c r="J408" s="398"/>
      <c r="K408" s="398"/>
      <c r="L408" s="398"/>
      <c r="M408" s="398"/>
      <c r="N408" s="398"/>
      <c r="O408" s="398"/>
      <c r="P408" s="398"/>
      <c r="Q408" s="398"/>
      <c r="R408" s="398"/>
      <c r="S408" s="398"/>
      <c r="T408" s="398"/>
      <c r="U408" s="398"/>
      <c r="V408" s="398"/>
      <c r="W408" s="398"/>
      <c r="X408" s="398"/>
      <c r="Y408" s="398"/>
      <c r="Z408" s="398"/>
      <c r="AA408" s="398"/>
      <c r="AB408" s="398"/>
      <c r="AC408" s="398"/>
    </row>
    <row r="409" spans="1:29" s="162" customFormat="1" ht="51">
      <c r="A409" s="161"/>
      <c r="B409" s="159" t="s">
        <v>145</v>
      </c>
      <c r="C409" s="440"/>
      <c r="D409" s="166"/>
      <c r="E409" s="458"/>
      <c r="F409" s="385"/>
      <c r="G409" s="422"/>
      <c r="H409" s="398"/>
      <c r="I409" s="398"/>
      <c r="J409" s="398"/>
      <c r="K409" s="398"/>
      <c r="L409" s="398"/>
      <c r="M409" s="398"/>
      <c r="N409" s="398"/>
      <c r="O409" s="398"/>
      <c r="P409" s="398"/>
      <c r="Q409" s="398"/>
      <c r="R409" s="398"/>
      <c r="S409" s="398"/>
      <c r="T409" s="398"/>
      <c r="U409" s="398"/>
      <c r="V409" s="398"/>
      <c r="W409" s="398"/>
      <c r="X409" s="398"/>
      <c r="Y409" s="398"/>
      <c r="Z409" s="398"/>
      <c r="AA409" s="398"/>
      <c r="AB409" s="398"/>
      <c r="AC409" s="398"/>
    </row>
    <row r="410" spans="1:29" s="162" customFormat="1" ht="25.5">
      <c r="A410" s="161"/>
      <c r="B410" s="159" t="s">
        <v>364</v>
      </c>
      <c r="C410" s="440"/>
      <c r="D410" s="166"/>
      <c r="E410" s="458"/>
      <c r="F410" s="385"/>
      <c r="G410" s="422"/>
      <c r="H410" s="398"/>
      <c r="I410" s="398"/>
      <c r="J410" s="398"/>
      <c r="K410" s="398"/>
      <c r="L410" s="398"/>
      <c r="M410" s="398"/>
      <c r="N410" s="398"/>
      <c r="O410" s="398"/>
      <c r="P410" s="398"/>
      <c r="Q410" s="398"/>
      <c r="R410" s="398"/>
      <c r="S410" s="398"/>
      <c r="T410" s="398"/>
      <c r="U410" s="398"/>
      <c r="V410" s="398"/>
      <c r="W410" s="398"/>
      <c r="X410" s="398"/>
      <c r="Y410" s="398"/>
      <c r="Z410" s="398"/>
      <c r="AA410" s="398"/>
      <c r="AB410" s="398"/>
      <c r="AC410" s="398"/>
    </row>
    <row r="411" spans="1:29" s="162" customFormat="1" ht="25.5">
      <c r="A411" s="161"/>
      <c r="B411" s="159" t="s">
        <v>2304</v>
      </c>
      <c r="C411" s="440" t="s">
        <v>45</v>
      </c>
      <c r="D411" s="166">
        <v>1</v>
      </c>
      <c r="E411" s="458"/>
      <c r="F411" s="385">
        <f t="shared" si="29"/>
        <v>0</v>
      </c>
      <c r="G411" s="422"/>
      <c r="H411" s="398"/>
      <c r="I411" s="398"/>
      <c r="J411" s="398"/>
      <c r="K411" s="398"/>
      <c r="L411" s="398"/>
      <c r="M411" s="398"/>
      <c r="N411" s="398"/>
      <c r="O411" s="398"/>
      <c r="P411" s="398"/>
      <c r="Q411" s="398"/>
      <c r="R411" s="398"/>
      <c r="S411" s="398"/>
      <c r="T411" s="398"/>
      <c r="U411" s="398"/>
      <c r="V411" s="398"/>
      <c r="W411" s="398"/>
      <c r="X411" s="398"/>
      <c r="Y411" s="398"/>
      <c r="Z411" s="398"/>
      <c r="AA411" s="398"/>
      <c r="AB411" s="398"/>
      <c r="AC411" s="398"/>
    </row>
    <row r="412" spans="1:29" s="162" customFormat="1">
      <c r="A412" s="161"/>
      <c r="B412" s="159"/>
      <c r="C412" s="440"/>
      <c r="D412" s="166"/>
      <c r="E412" s="458"/>
      <c r="F412" s="385"/>
      <c r="G412" s="422"/>
      <c r="H412" s="398"/>
      <c r="I412" s="398"/>
      <c r="J412" s="398"/>
      <c r="K412" s="398"/>
      <c r="L412" s="398"/>
      <c r="M412" s="398"/>
      <c r="N412" s="398"/>
      <c r="O412" s="398"/>
      <c r="P412" s="398"/>
      <c r="Q412" s="398"/>
      <c r="R412" s="398"/>
      <c r="S412" s="398"/>
      <c r="T412" s="398"/>
      <c r="U412" s="398"/>
      <c r="V412" s="398"/>
      <c r="W412" s="398"/>
      <c r="X412" s="398"/>
      <c r="Y412" s="398"/>
      <c r="Z412" s="398"/>
      <c r="AA412" s="398"/>
      <c r="AB412" s="398"/>
      <c r="AC412" s="398"/>
    </row>
    <row r="413" spans="1:29" s="162" customFormat="1" ht="54">
      <c r="A413" s="161" t="s">
        <v>1702</v>
      </c>
      <c r="B413" s="159" t="s">
        <v>2305</v>
      </c>
      <c r="C413" s="440"/>
      <c r="D413" s="166"/>
      <c r="E413" s="458"/>
      <c r="F413" s="385"/>
      <c r="G413" s="422"/>
      <c r="H413" s="398"/>
      <c r="I413" s="398"/>
      <c r="J413" s="398"/>
      <c r="K413" s="398"/>
      <c r="L413" s="398"/>
      <c r="M413" s="398"/>
      <c r="N413" s="398"/>
      <c r="O413" s="398"/>
      <c r="P413" s="398"/>
      <c r="Q413" s="398"/>
      <c r="R413" s="398"/>
      <c r="S413" s="398"/>
      <c r="T413" s="398"/>
      <c r="U413" s="398"/>
      <c r="V413" s="398"/>
      <c r="W413" s="398"/>
      <c r="X413" s="398"/>
      <c r="Y413" s="398"/>
      <c r="Z413" s="398"/>
      <c r="AA413" s="398"/>
      <c r="AB413" s="398"/>
      <c r="AC413" s="398"/>
    </row>
    <row r="414" spans="1:29" s="162" customFormat="1" ht="25.5">
      <c r="A414" s="161"/>
      <c r="B414" s="159" t="s">
        <v>1695</v>
      </c>
      <c r="C414" s="440"/>
      <c r="D414" s="166"/>
      <c r="E414" s="458"/>
      <c r="F414" s="385"/>
      <c r="G414" s="422"/>
      <c r="H414" s="398"/>
      <c r="I414" s="398"/>
      <c r="J414" s="398"/>
      <c r="K414" s="398"/>
      <c r="L414" s="398"/>
      <c r="M414" s="398"/>
      <c r="N414" s="398"/>
      <c r="O414" s="398"/>
      <c r="P414" s="398"/>
      <c r="Q414" s="398"/>
      <c r="R414" s="398"/>
      <c r="S414" s="398"/>
      <c r="T414" s="398"/>
      <c r="U414" s="398"/>
      <c r="V414" s="398"/>
      <c r="W414" s="398"/>
      <c r="X414" s="398"/>
      <c r="Y414" s="398"/>
      <c r="Z414" s="398"/>
      <c r="AA414" s="398"/>
      <c r="AB414" s="398"/>
      <c r="AC414" s="398"/>
    </row>
    <row r="415" spans="1:29" s="162" customFormat="1" ht="25.5">
      <c r="A415" s="161"/>
      <c r="B415" s="159" t="s">
        <v>2508</v>
      </c>
      <c r="C415" s="440"/>
      <c r="D415" s="166"/>
      <c r="E415" s="458"/>
      <c r="F415" s="385"/>
      <c r="G415" s="422"/>
      <c r="H415" s="398"/>
      <c r="I415" s="398"/>
      <c r="J415" s="398"/>
      <c r="K415" s="398"/>
      <c r="L415" s="398"/>
      <c r="M415" s="398"/>
      <c r="N415" s="398"/>
      <c r="O415" s="398"/>
      <c r="P415" s="398"/>
      <c r="Q415" s="398"/>
      <c r="R415" s="398"/>
      <c r="S415" s="398"/>
      <c r="T415" s="398"/>
      <c r="U415" s="398"/>
      <c r="V415" s="398"/>
      <c r="W415" s="398"/>
      <c r="X415" s="398"/>
      <c r="Y415" s="398"/>
      <c r="Z415" s="398"/>
      <c r="AA415" s="398"/>
      <c r="AB415" s="398"/>
      <c r="AC415" s="398"/>
    </row>
    <row r="416" spans="1:29" s="162" customFormat="1" ht="51">
      <c r="A416" s="161"/>
      <c r="B416" s="159" t="s">
        <v>2509</v>
      </c>
      <c r="C416" s="440"/>
      <c r="D416" s="166"/>
      <c r="E416" s="458"/>
      <c r="F416" s="385"/>
      <c r="G416" s="422"/>
      <c r="H416" s="398"/>
      <c r="I416" s="398"/>
      <c r="J416" s="398"/>
      <c r="K416" s="398"/>
      <c r="L416" s="398"/>
      <c r="M416" s="398"/>
      <c r="N416" s="398"/>
      <c r="O416" s="398"/>
      <c r="P416" s="398"/>
      <c r="Q416" s="398"/>
      <c r="R416" s="398"/>
      <c r="S416" s="398"/>
      <c r="T416" s="398"/>
      <c r="U416" s="398"/>
      <c r="V416" s="398"/>
      <c r="W416" s="398"/>
      <c r="X416" s="398"/>
      <c r="Y416" s="398"/>
      <c r="Z416" s="398"/>
      <c r="AA416" s="398"/>
      <c r="AB416" s="398"/>
      <c r="AC416" s="398"/>
    </row>
    <row r="417" spans="1:29" s="162" customFormat="1" ht="25.5">
      <c r="A417" s="161"/>
      <c r="B417" s="159" t="s">
        <v>2301</v>
      </c>
      <c r="C417" s="440"/>
      <c r="D417" s="166"/>
      <c r="E417" s="458"/>
      <c r="F417" s="385"/>
      <c r="G417" s="422"/>
      <c r="H417" s="398"/>
      <c r="I417" s="398"/>
      <c r="J417" s="398"/>
      <c r="K417" s="398"/>
      <c r="L417" s="398"/>
      <c r="M417" s="398"/>
      <c r="N417" s="398"/>
      <c r="O417" s="398"/>
      <c r="P417" s="398"/>
      <c r="Q417" s="398"/>
      <c r="R417" s="398"/>
      <c r="S417" s="398"/>
      <c r="T417" s="398"/>
      <c r="U417" s="398"/>
      <c r="V417" s="398"/>
      <c r="W417" s="398"/>
      <c r="X417" s="398"/>
      <c r="Y417" s="398"/>
      <c r="Z417" s="398"/>
      <c r="AA417" s="398"/>
      <c r="AB417" s="398"/>
      <c r="AC417" s="398"/>
    </row>
    <row r="418" spans="1:29" s="162" customFormat="1" ht="165.75">
      <c r="A418" s="161"/>
      <c r="B418" s="159" t="s">
        <v>2296</v>
      </c>
      <c r="C418" s="440"/>
      <c r="D418" s="166"/>
      <c r="E418" s="458"/>
      <c r="F418" s="385"/>
      <c r="G418" s="422"/>
      <c r="H418" s="398"/>
      <c r="I418" s="398"/>
      <c r="J418" s="398"/>
      <c r="K418" s="398"/>
      <c r="L418" s="398"/>
      <c r="M418" s="398"/>
      <c r="N418" s="398"/>
      <c r="O418" s="398"/>
      <c r="P418" s="398"/>
      <c r="Q418" s="398"/>
      <c r="R418" s="398"/>
      <c r="S418" s="398"/>
      <c r="T418" s="398"/>
      <c r="U418" s="398"/>
      <c r="V418" s="398"/>
      <c r="W418" s="398"/>
      <c r="X418" s="398"/>
      <c r="Y418" s="398"/>
      <c r="Z418" s="398"/>
      <c r="AA418" s="398"/>
      <c r="AB418" s="398"/>
      <c r="AC418" s="398"/>
    </row>
    <row r="419" spans="1:29" s="162" customFormat="1" ht="51">
      <c r="A419" s="161"/>
      <c r="B419" s="159" t="s">
        <v>145</v>
      </c>
      <c r="C419" s="440"/>
      <c r="D419" s="166"/>
      <c r="E419" s="458"/>
      <c r="F419" s="385"/>
      <c r="G419" s="422"/>
      <c r="H419" s="398"/>
      <c r="I419" s="398"/>
      <c r="J419" s="398"/>
      <c r="K419" s="398"/>
      <c r="L419" s="398"/>
      <c r="M419" s="398"/>
      <c r="N419" s="398"/>
      <c r="O419" s="398"/>
      <c r="P419" s="398"/>
      <c r="Q419" s="398"/>
      <c r="R419" s="398"/>
      <c r="S419" s="398"/>
      <c r="T419" s="398"/>
      <c r="U419" s="398"/>
      <c r="V419" s="398"/>
      <c r="W419" s="398"/>
      <c r="X419" s="398"/>
      <c r="Y419" s="398"/>
      <c r="Z419" s="398"/>
      <c r="AA419" s="398"/>
      <c r="AB419" s="398"/>
      <c r="AC419" s="398"/>
    </row>
    <row r="420" spans="1:29" s="162" customFormat="1" ht="25.5">
      <c r="A420" s="161"/>
      <c r="B420" s="159" t="s">
        <v>1734</v>
      </c>
      <c r="C420" s="440"/>
      <c r="D420" s="166"/>
      <c r="E420" s="458"/>
      <c r="F420" s="385"/>
      <c r="G420" s="422"/>
      <c r="H420" s="398"/>
      <c r="I420" s="398"/>
      <c r="J420" s="398"/>
      <c r="K420" s="398"/>
      <c r="L420" s="398"/>
      <c r="M420" s="398"/>
      <c r="N420" s="398"/>
      <c r="O420" s="398"/>
      <c r="P420" s="398"/>
      <c r="Q420" s="398"/>
      <c r="R420" s="398"/>
      <c r="S420" s="398"/>
      <c r="T420" s="398"/>
      <c r="U420" s="398"/>
      <c r="V420" s="398"/>
      <c r="W420" s="398"/>
      <c r="X420" s="398"/>
      <c r="Y420" s="398"/>
      <c r="Z420" s="398"/>
      <c r="AA420" s="398"/>
      <c r="AB420" s="398"/>
      <c r="AC420" s="398"/>
    </row>
    <row r="421" spans="1:29" s="162" customFormat="1" ht="25.5">
      <c r="A421" s="161"/>
      <c r="B421" s="159" t="s">
        <v>2306</v>
      </c>
      <c r="C421" s="440" t="s">
        <v>45</v>
      </c>
      <c r="D421" s="166">
        <v>1</v>
      </c>
      <c r="E421" s="458"/>
      <c r="F421" s="385">
        <f t="shared" ref="F421:F431" si="30">D421*E421</f>
        <v>0</v>
      </c>
      <c r="G421" s="422"/>
      <c r="H421" s="398"/>
      <c r="I421" s="398"/>
      <c r="J421" s="398"/>
      <c r="K421" s="398"/>
      <c r="L421" s="398"/>
      <c r="M421" s="398"/>
      <c r="N421" s="398"/>
      <c r="O421" s="398"/>
      <c r="P421" s="398"/>
      <c r="Q421" s="398"/>
      <c r="R421" s="398"/>
      <c r="S421" s="398"/>
      <c r="T421" s="398"/>
      <c r="U421" s="398"/>
      <c r="V421" s="398"/>
      <c r="W421" s="398"/>
      <c r="X421" s="398"/>
      <c r="Y421" s="398"/>
      <c r="Z421" s="398"/>
      <c r="AA421" s="398"/>
      <c r="AB421" s="398"/>
      <c r="AC421" s="398"/>
    </row>
    <row r="422" spans="1:29" s="162" customFormat="1">
      <c r="A422" s="161"/>
      <c r="B422" s="159"/>
      <c r="C422" s="440"/>
      <c r="D422" s="166"/>
      <c r="E422" s="458"/>
      <c r="F422" s="385"/>
      <c r="G422" s="422"/>
      <c r="H422" s="398"/>
      <c r="I422" s="398"/>
      <c r="J422" s="398"/>
      <c r="K422" s="398"/>
      <c r="L422" s="398"/>
      <c r="M422" s="398"/>
      <c r="N422" s="398"/>
      <c r="O422" s="398"/>
      <c r="P422" s="398"/>
      <c r="Q422" s="398"/>
      <c r="R422" s="398"/>
      <c r="S422" s="398"/>
      <c r="T422" s="398"/>
      <c r="U422" s="398"/>
      <c r="V422" s="398"/>
      <c r="W422" s="398"/>
      <c r="X422" s="398"/>
      <c r="Y422" s="398"/>
      <c r="Z422" s="398"/>
      <c r="AA422" s="398"/>
      <c r="AB422" s="398"/>
      <c r="AC422" s="398"/>
    </row>
    <row r="423" spans="1:29" s="162" customFormat="1" ht="25.5">
      <c r="A423" s="161" t="s">
        <v>1703</v>
      </c>
      <c r="B423" s="159" t="s">
        <v>2307</v>
      </c>
      <c r="C423" s="440"/>
      <c r="D423" s="166"/>
      <c r="E423" s="458"/>
      <c r="F423" s="385"/>
      <c r="G423" s="422"/>
      <c r="H423" s="398"/>
      <c r="I423" s="398"/>
      <c r="J423" s="398"/>
      <c r="K423" s="398"/>
      <c r="L423" s="398"/>
      <c r="M423" s="398"/>
      <c r="N423" s="398"/>
      <c r="O423" s="398"/>
      <c r="P423" s="398"/>
      <c r="Q423" s="398"/>
      <c r="R423" s="398"/>
      <c r="S423" s="398"/>
      <c r="T423" s="398"/>
      <c r="U423" s="398"/>
      <c r="V423" s="398"/>
      <c r="W423" s="398"/>
      <c r="X423" s="398"/>
      <c r="Y423" s="398"/>
      <c r="Z423" s="398"/>
      <c r="AA423" s="398"/>
      <c r="AB423" s="398"/>
      <c r="AC423" s="398"/>
    </row>
    <row r="424" spans="1:29" s="162" customFormat="1" ht="25.5">
      <c r="A424" s="161"/>
      <c r="B424" s="159" t="s">
        <v>1694</v>
      </c>
      <c r="C424" s="440"/>
      <c r="D424" s="166"/>
      <c r="E424" s="458"/>
      <c r="F424" s="385"/>
      <c r="G424" s="422"/>
      <c r="H424" s="398"/>
      <c r="I424" s="398"/>
      <c r="J424" s="398"/>
      <c r="K424" s="398"/>
      <c r="L424" s="398"/>
      <c r="M424" s="398"/>
      <c r="N424" s="398"/>
      <c r="O424" s="398"/>
      <c r="P424" s="398"/>
      <c r="Q424" s="398"/>
      <c r="R424" s="398"/>
      <c r="S424" s="398"/>
      <c r="T424" s="398"/>
      <c r="U424" s="398"/>
      <c r="V424" s="398"/>
      <c r="W424" s="398"/>
      <c r="X424" s="398"/>
      <c r="Y424" s="398"/>
      <c r="Z424" s="398"/>
      <c r="AA424" s="398"/>
      <c r="AB424" s="398"/>
      <c r="AC424" s="398"/>
    </row>
    <row r="425" spans="1:29" s="162" customFormat="1" ht="25.5">
      <c r="A425" s="161"/>
      <c r="B425" s="159" t="s">
        <v>2494</v>
      </c>
      <c r="C425" s="440"/>
      <c r="D425" s="166"/>
      <c r="E425" s="458"/>
      <c r="F425" s="385"/>
      <c r="G425" s="422"/>
      <c r="H425" s="398"/>
      <c r="I425" s="398"/>
      <c r="J425" s="398"/>
      <c r="K425" s="398"/>
      <c r="L425" s="398"/>
      <c r="M425" s="398"/>
      <c r="N425" s="398"/>
      <c r="O425" s="398"/>
      <c r="P425" s="398"/>
      <c r="Q425" s="398"/>
      <c r="R425" s="398"/>
      <c r="S425" s="398"/>
      <c r="T425" s="398"/>
      <c r="U425" s="398"/>
      <c r="V425" s="398"/>
      <c r="W425" s="398"/>
      <c r="X425" s="398"/>
      <c r="Y425" s="398"/>
      <c r="Z425" s="398"/>
      <c r="AA425" s="398"/>
      <c r="AB425" s="398"/>
      <c r="AC425" s="398"/>
    </row>
    <row r="426" spans="1:29" s="162" customFormat="1" ht="51">
      <c r="A426" s="161"/>
      <c r="B426" s="159" t="s">
        <v>2509</v>
      </c>
      <c r="C426" s="440"/>
      <c r="D426" s="166"/>
      <c r="E426" s="458"/>
      <c r="F426" s="385"/>
      <c r="G426" s="422"/>
      <c r="H426" s="398"/>
      <c r="I426" s="398"/>
      <c r="J426" s="398"/>
      <c r="K426" s="398"/>
      <c r="L426" s="398"/>
      <c r="M426" s="398"/>
      <c r="N426" s="398"/>
      <c r="O426" s="398"/>
      <c r="P426" s="398"/>
      <c r="Q426" s="398"/>
      <c r="R426" s="398"/>
      <c r="S426" s="398"/>
      <c r="T426" s="398"/>
      <c r="U426" s="398"/>
      <c r="V426" s="398"/>
      <c r="W426" s="398"/>
      <c r="X426" s="398"/>
      <c r="Y426" s="398"/>
      <c r="Z426" s="398"/>
      <c r="AA426" s="398"/>
      <c r="AB426" s="398"/>
      <c r="AC426" s="398"/>
    </row>
    <row r="427" spans="1:29" s="162" customFormat="1" ht="25.5">
      <c r="A427" s="161"/>
      <c r="B427" s="159" t="s">
        <v>2308</v>
      </c>
      <c r="C427" s="440"/>
      <c r="D427" s="166"/>
      <c r="E427" s="458"/>
      <c r="F427" s="385"/>
      <c r="G427" s="422"/>
      <c r="H427" s="398"/>
      <c r="I427" s="398"/>
      <c r="J427" s="398"/>
      <c r="K427" s="398"/>
      <c r="L427" s="398"/>
      <c r="M427" s="398"/>
      <c r="N427" s="398"/>
      <c r="O427" s="398"/>
      <c r="P427" s="398"/>
      <c r="Q427" s="398"/>
      <c r="R427" s="398"/>
      <c r="S427" s="398"/>
      <c r="T427" s="398"/>
      <c r="U427" s="398"/>
      <c r="V427" s="398"/>
      <c r="W427" s="398"/>
      <c r="X427" s="398"/>
      <c r="Y427" s="398"/>
      <c r="Z427" s="398"/>
      <c r="AA427" s="398"/>
      <c r="AB427" s="398"/>
      <c r="AC427" s="398"/>
    </row>
    <row r="428" spans="1:29" s="162" customFormat="1" ht="153">
      <c r="A428" s="161"/>
      <c r="B428" s="159" t="s">
        <v>2289</v>
      </c>
      <c r="C428" s="440"/>
      <c r="D428" s="166"/>
      <c r="E428" s="458"/>
      <c r="F428" s="385"/>
      <c r="G428" s="422"/>
      <c r="H428" s="398"/>
      <c r="I428" s="398"/>
      <c r="J428" s="398"/>
      <c r="K428" s="398"/>
      <c r="L428" s="398"/>
      <c r="M428" s="398"/>
      <c r="N428" s="398"/>
      <c r="O428" s="398"/>
      <c r="P428" s="398"/>
      <c r="Q428" s="398"/>
      <c r="R428" s="398"/>
      <c r="S428" s="398"/>
      <c r="T428" s="398"/>
      <c r="U428" s="398"/>
      <c r="V428" s="398"/>
      <c r="W428" s="398"/>
      <c r="X428" s="398"/>
      <c r="Y428" s="398"/>
      <c r="Z428" s="398"/>
      <c r="AA428" s="398"/>
      <c r="AB428" s="398"/>
      <c r="AC428" s="398"/>
    </row>
    <row r="429" spans="1:29" s="162" customFormat="1" ht="51">
      <c r="A429" s="161"/>
      <c r="B429" s="159" t="s">
        <v>145</v>
      </c>
      <c r="C429" s="440"/>
      <c r="D429" s="166"/>
      <c r="E429" s="458"/>
      <c r="F429" s="385"/>
      <c r="G429" s="422"/>
      <c r="H429" s="398"/>
      <c r="I429" s="398"/>
      <c r="J429" s="398"/>
      <c r="K429" s="398"/>
      <c r="L429" s="398"/>
      <c r="M429" s="398"/>
      <c r="N429" s="398"/>
      <c r="O429" s="398"/>
      <c r="P429" s="398"/>
      <c r="Q429" s="398"/>
      <c r="R429" s="398"/>
      <c r="S429" s="398"/>
      <c r="T429" s="398"/>
      <c r="U429" s="398"/>
      <c r="V429" s="398"/>
      <c r="W429" s="398"/>
      <c r="X429" s="398"/>
      <c r="Y429" s="398"/>
      <c r="Z429" s="398"/>
      <c r="AA429" s="398"/>
      <c r="AB429" s="398"/>
      <c r="AC429" s="398"/>
    </row>
    <row r="430" spans="1:29" s="162" customFormat="1" ht="25.5">
      <c r="A430" s="161"/>
      <c r="B430" s="159" t="s">
        <v>364</v>
      </c>
      <c r="C430" s="440"/>
      <c r="D430" s="166"/>
      <c r="E430" s="458"/>
      <c r="F430" s="385"/>
      <c r="G430" s="422"/>
      <c r="H430" s="398"/>
      <c r="I430" s="398"/>
      <c r="J430" s="398"/>
      <c r="K430" s="398"/>
      <c r="L430" s="398"/>
      <c r="M430" s="398"/>
      <c r="N430" s="398"/>
      <c r="O430" s="398"/>
      <c r="P430" s="398"/>
      <c r="Q430" s="398"/>
      <c r="R430" s="398"/>
      <c r="S430" s="398"/>
      <c r="T430" s="398"/>
      <c r="U430" s="398"/>
      <c r="V430" s="398"/>
      <c r="W430" s="398"/>
      <c r="X430" s="398"/>
      <c r="Y430" s="398"/>
      <c r="Z430" s="398"/>
      <c r="AA430" s="398"/>
      <c r="AB430" s="398"/>
      <c r="AC430" s="398"/>
    </row>
    <row r="431" spans="1:29" s="162" customFormat="1" ht="25.5">
      <c r="A431" s="161"/>
      <c r="B431" s="159" t="s">
        <v>2309</v>
      </c>
      <c r="C431" s="440" t="s">
        <v>45</v>
      </c>
      <c r="D431" s="166">
        <v>2</v>
      </c>
      <c r="E431" s="458"/>
      <c r="F431" s="385">
        <f t="shared" si="30"/>
        <v>0</v>
      </c>
      <c r="G431" s="422"/>
      <c r="H431" s="398"/>
      <c r="I431" s="398"/>
      <c r="J431" s="398"/>
      <c r="K431" s="398"/>
      <c r="L431" s="398"/>
      <c r="M431" s="398"/>
      <c r="N431" s="398"/>
      <c r="O431" s="398"/>
      <c r="P431" s="398"/>
      <c r="Q431" s="398"/>
      <c r="R431" s="398"/>
      <c r="S431" s="398"/>
      <c r="T431" s="398"/>
      <c r="U431" s="398"/>
      <c r="V431" s="398"/>
      <c r="W431" s="398"/>
      <c r="X431" s="398"/>
      <c r="Y431" s="398"/>
      <c r="Z431" s="398"/>
      <c r="AA431" s="398"/>
      <c r="AB431" s="398"/>
      <c r="AC431" s="398"/>
    </row>
    <row r="432" spans="1:29" s="162" customFormat="1">
      <c r="A432" s="161"/>
      <c r="B432" s="159"/>
      <c r="C432" s="440"/>
      <c r="D432" s="166"/>
      <c r="E432" s="458"/>
      <c r="F432" s="385"/>
      <c r="G432" s="422"/>
      <c r="H432" s="398"/>
      <c r="I432" s="398"/>
      <c r="J432" s="398"/>
      <c r="K432" s="398"/>
      <c r="L432" s="398"/>
      <c r="M432" s="398"/>
      <c r="N432" s="398"/>
      <c r="O432" s="398"/>
      <c r="P432" s="398"/>
      <c r="Q432" s="398"/>
      <c r="R432" s="398"/>
      <c r="S432" s="398"/>
      <c r="T432" s="398"/>
      <c r="U432" s="398"/>
      <c r="V432" s="398"/>
      <c r="W432" s="398"/>
      <c r="X432" s="398"/>
      <c r="Y432" s="398"/>
      <c r="Z432" s="398"/>
      <c r="AA432" s="398"/>
      <c r="AB432" s="398"/>
      <c r="AC432" s="398"/>
    </row>
    <row r="433" spans="1:29" s="162" customFormat="1" ht="54">
      <c r="A433" s="161" t="s">
        <v>1704</v>
      </c>
      <c r="B433" s="159" t="s">
        <v>2310</v>
      </c>
      <c r="C433" s="440"/>
      <c r="D433" s="166"/>
      <c r="E433" s="458"/>
      <c r="F433" s="385"/>
      <c r="G433" s="422"/>
      <c r="H433" s="398"/>
      <c r="I433" s="398"/>
      <c r="J433" s="398"/>
      <c r="K433" s="398"/>
      <c r="L433" s="398"/>
      <c r="M433" s="398"/>
      <c r="N433" s="398"/>
      <c r="O433" s="398"/>
      <c r="P433" s="398"/>
      <c r="Q433" s="398"/>
      <c r="R433" s="398"/>
      <c r="S433" s="398"/>
      <c r="T433" s="398"/>
      <c r="U433" s="398"/>
      <c r="V433" s="398"/>
      <c r="W433" s="398"/>
      <c r="X433" s="398"/>
      <c r="Y433" s="398"/>
      <c r="Z433" s="398"/>
      <c r="AA433" s="398"/>
      <c r="AB433" s="398"/>
      <c r="AC433" s="398"/>
    </row>
    <row r="434" spans="1:29" s="162" customFormat="1" ht="25.5">
      <c r="A434" s="161"/>
      <c r="B434" s="159" t="s">
        <v>1695</v>
      </c>
      <c r="C434" s="440"/>
      <c r="D434" s="166"/>
      <c r="E434" s="458"/>
      <c r="F434" s="385"/>
      <c r="G434" s="422"/>
      <c r="H434" s="398"/>
      <c r="I434" s="398"/>
      <c r="J434" s="398"/>
      <c r="K434" s="398"/>
      <c r="L434" s="398"/>
      <c r="M434" s="398"/>
      <c r="N434" s="398"/>
      <c r="O434" s="398"/>
      <c r="P434" s="398"/>
      <c r="Q434" s="398"/>
      <c r="R434" s="398"/>
      <c r="S434" s="398"/>
      <c r="T434" s="398"/>
      <c r="U434" s="398"/>
      <c r="V434" s="398"/>
      <c r="W434" s="398"/>
      <c r="X434" s="398"/>
      <c r="Y434" s="398"/>
      <c r="Z434" s="398"/>
      <c r="AA434" s="398"/>
      <c r="AB434" s="398"/>
      <c r="AC434" s="398"/>
    </row>
    <row r="435" spans="1:29" s="162" customFormat="1" ht="25.5">
      <c r="A435" s="161"/>
      <c r="B435" s="159" t="s">
        <v>2494</v>
      </c>
      <c r="C435" s="440"/>
      <c r="D435" s="166"/>
      <c r="E435" s="458"/>
      <c r="F435" s="385"/>
      <c r="G435" s="422"/>
      <c r="H435" s="398"/>
      <c r="I435" s="398"/>
      <c r="J435" s="398"/>
      <c r="K435" s="398"/>
      <c r="L435" s="398"/>
      <c r="M435" s="398"/>
      <c r="N435" s="398"/>
      <c r="O435" s="398"/>
      <c r="P435" s="398"/>
      <c r="Q435" s="398"/>
      <c r="R435" s="398"/>
      <c r="S435" s="398"/>
      <c r="T435" s="398"/>
      <c r="U435" s="398"/>
      <c r="V435" s="398"/>
      <c r="W435" s="398"/>
      <c r="X435" s="398"/>
      <c r="Y435" s="398"/>
      <c r="Z435" s="398"/>
      <c r="AA435" s="398"/>
      <c r="AB435" s="398"/>
      <c r="AC435" s="398"/>
    </row>
    <row r="436" spans="1:29" s="162" customFormat="1" ht="51">
      <c r="A436" s="161"/>
      <c r="B436" s="159" t="s">
        <v>2509</v>
      </c>
      <c r="C436" s="440"/>
      <c r="D436" s="166"/>
      <c r="E436" s="458"/>
      <c r="F436" s="385"/>
      <c r="G436" s="422"/>
      <c r="H436" s="398"/>
      <c r="I436" s="398"/>
      <c r="J436" s="398"/>
      <c r="K436" s="398"/>
      <c r="L436" s="398"/>
      <c r="M436" s="398"/>
      <c r="N436" s="398"/>
      <c r="O436" s="398"/>
      <c r="P436" s="398"/>
      <c r="Q436" s="398"/>
      <c r="R436" s="398"/>
      <c r="S436" s="398"/>
      <c r="T436" s="398"/>
      <c r="U436" s="398"/>
      <c r="V436" s="398"/>
      <c r="W436" s="398"/>
      <c r="X436" s="398"/>
      <c r="Y436" s="398"/>
      <c r="Z436" s="398"/>
      <c r="AA436" s="398"/>
      <c r="AB436" s="398"/>
      <c r="AC436" s="398"/>
    </row>
    <row r="437" spans="1:29" s="162" customFormat="1" ht="25.5">
      <c r="A437" s="161"/>
      <c r="B437" s="159" t="s">
        <v>2308</v>
      </c>
      <c r="C437" s="440"/>
      <c r="D437" s="166"/>
      <c r="E437" s="458"/>
      <c r="F437" s="385"/>
      <c r="G437" s="422"/>
      <c r="H437" s="398"/>
      <c r="I437" s="398"/>
      <c r="J437" s="398"/>
      <c r="K437" s="398"/>
      <c r="L437" s="398"/>
      <c r="M437" s="398"/>
      <c r="N437" s="398"/>
      <c r="O437" s="398"/>
      <c r="P437" s="398"/>
      <c r="Q437" s="398"/>
      <c r="R437" s="398"/>
      <c r="S437" s="398"/>
      <c r="T437" s="398"/>
      <c r="U437" s="398"/>
      <c r="V437" s="398"/>
      <c r="W437" s="398"/>
      <c r="X437" s="398"/>
      <c r="Y437" s="398"/>
      <c r="Z437" s="398"/>
      <c r="AA437" s="398"/>
      <c r="AB437" s="398"/>
      <c r="AC437" s="398"/>
    </row>
    <row r="438" spans="1:29" s="162" customFormat="1" ht="153">
      <c r="A438" s="161"/>
      <c r="B438" s="159" t="s">
        <v>2289</v>
      </c>
      <c r="C438" s="440"/>
      <c r="D438" s="166"/>
      <c r="E438" s="458"/>
      <c r="F438" s="385"/>
      <c r="G438" s="422"/>
      <c r="H438" s="398"/>
      <c r="I438" s="398"/>
      <c r="J438" s="398"/>
      <c r="K438" s="398"/>
      <c r="L438" s="398"/>
      <c r="M438" s="398"/>
      <c r="N438" s="398"/>
      <c r="O438" s="398"/>
      <c r="P438" s="398"/>
      <c r="Q438" s="398"/>
      <c r="R438" s="398"/>
      <c r="S438" s="398"/>
      <c r="T438" s="398"/>
      <c r="U438" s="398"/>
      <c r="V438" s="398"/>
      <c r="W438" s="398"/>
      <c r="X438" s="398"/>
      <c r="Y438" s="398"/>
      <c r="Z438" s="398"/>
      <c r="AA438" s="398"/>
      <c r="AB438" s="398"/>
      <c r="AC438" s="398"/>
    </row>
    <row r="439" spans="1:29" s="162" customFormat="1" ht="51">
      <c r="A439" s="161"/>
      <c r="B439" s="159" t="s">
        <v>145</v>
      </c>
      <c r="C439" s="440"/>
      <c r="D439" s="166"/>
      <c r="E439" s="458"/>
      <c r="F439" s="385"/>
      <c r="G439" s="422"/>
      <c r="H439" s="398"/>
      <c r="I439" s="398"/>
      <c r="J439" s="398"/>
      <c r="K439" s="398"/>
      <c r="L439" s="398"/>
      <c r="M439" s="398"/>
      <c r="N439" s="398"/>
      <c r="O439" s="398"/>
      <c r="P439" s="398"/>
      <c r="Q439" s="398"/>
      <c r="R439" s="398"/>
      <c r="S439" s="398"/>
      <c r="T439" s="398"/>
      <c r="U439" s="398"/>
      <c r="V439" s="398"/>
      <c r="W439" s="398"/>
      <c r="X439" s="398"/>
      <c r="Y439" s="398"/>
      <c r="Z439" s="398"/>
      <c r="AA439" s="398"/>
      <c r="AB439" s="398"/>
      <c r="AC439" s="398"/>
    </row>
    <row r="440" spans="1:29" s="162" customFormat="1" ht="25.5">
      <c r="A440" s="161"/>
      <c r="B440" s="159" t="s">
        <v>364</v>
      </c>
      <c r="C440" s="440"/>
      <c r="D440" s="166"/>
      <c r="E440" s="458"/>
      <c r="F440" s="385"/>
      <c r="G440" s="422"/>
      <c r="H440" s="398"/>
      <c r="I440" s="398"/>
      <c r="J440" s="398"/>
      <c r="K440" s="398"/>
      <c r="L440" s="398"/>
      <c r="M440" s="398"/>
      <c r="N440" s="398"/>
      <c r="O440" s="398"/>
      <c r="P440" s="398"/>
      <c r="Q440" s="398"/>
      <c r="R440" s="398"/>
      <c r="S440" s="398"/>
      <c r="T440" s="398"/>
      <c r="U440" s="398"/>
      <c r="V440" s="398"/>
      <c r="W440" s="398"/>
      <c r="X440" s="398"/>
      <c r="Y440" s="398"/>
      <c r="Z440" s="398"/>
      <c r="AA440" s="398"/>
      <c r="AB440" s="398"/>
      <c r="AC440" s="398"/>
    </row>
    <row r="441" spans="1:29" s="162" customFormat="1" ht="25.5">
      <c r="A441" s="161"/>
      <c r="B441" s="159" t="s">
        <v>2311</v>
      </c>
      <c r="C441" s="440" t="s">
        <v>45</v>
      </c>
      <c r="D441" s="166">
        <v>1</v>
      </c>
      <c r="E441" s="458"/>
      <c r="F441" s="385">
        <f t="shared" ref="F441" si="31">D441*E441</f>
        <v>0</v>
      </c>
      <c r="G441" s="422"/>
      <c r="H441" s="398"/>
      <c r="I441" s="398"/>
      <c r="J441" s="398"/>
      <c r="K441" s="398"/>
      <c r="L441" s="398"/>
      <c r="M441" s="398"/>
      <c r="N441" s="398"/>
      <c r="O441" s="398"/>
      <c r="P441" s="398"/>
      <c r="Q441" s="398"/>
      <c r="R441" s="398"/>
      <c r="S441" s="398"/>
      <c r="T441" s="398"/>
      <c r="U441" s="398"/>
      <c r="V441" s="398"/>
      <c r="W441" s="398"/>
      <c r="X441" s="398"/>
      <c r="Y441" s="398"/>
      <c r="Z441" s="398"/>
      <c r="AA441" s="398"/>
      <c r="AB441" s="398"/>
      <c r="AC441" s="398"/>
    </row>
    <row r="442" spans="1:29" s="162" customFormat="1">
      <c r="A442" s="161"/>
      <c r="B442" s="159"/>
      <c r="C442" s="440"/>
      <c r="D442" s="166"/>
      <c r="E442" s="458"/>
      <c r="F442" s="385"/>
      <c r="G442" s="422"/>
      <c r="H442" s="398"/>
      <c r="I442" s="398"/>
      <c r="J442" s="398"/>
      <c r="K442" s="398"/>
      <c r="L442" s="398"/>
      <c r="M442" s="398"/>
      <c r="N442" s="398"/>
      <c r="O442" s="398"/>
      <c r="P442" s="398"/>
      <c r="Q442" s="398"/>
      <c r="R442" s="398"/>
      <c r="S442" s="398"/>
      <c r="T442" s="398"/>
      <c r="U442" s="398"/>
      <c r="V442" s="398"/>
      <c r="W442" s="398"/>
      <c r="X442" s="398"/>
      <c r="Y442" s="398"/>
      <c r="Z442" s="398"/>
      <c r="AA442" s="398"/>
      <c r="AB442" s="398"/>
      <c r="AC442" s="398"/>
    </row>
    <row r="443" spans="1:29" s="162" customFormat="1" ht="54">
      <c r="A443" s="161" t="s">
        <v>1705</v>
      </c>
      <c r="B443" s="159" t="s">
        <v>2510</v>
      </c>
      <c r="C443" s="440"/>
      <c r="D443" s="166"/>
      <c r="E443" s="458"/>
      <c r="F443" s="385"/>
      <c r="G443" s="422"/>
      <c r="H443" s="398"/>
      <c r="I443" s="398"/>
      <c r="J443" s="398"/>
      <c r="K443" s="398"/>
      <c r="L443" s="398"/>
      <c r="M443" s="398"/>
      <c r="N443" s="398"/>
      <c r="O443" s="398"/>
      <c r="P443" s="398"/>
      <c r="Q443" s="398"/>
      <c r="R443" s="398"/>
      <c r="S443" s="398"/>
      <c r="T443" s="398"/>
      <c r="U443" s="398"/>
      <c r="V443" s="398"/>
      <c r="W443" s="398"/>
      <c r="X443" s="398"/>
      <c r="Y443" s="398"/>
      <c r="Z443" s="398"/>
      <c r="AA443" s="398"/>
      <c r="AB443" s="398"/>
      <c r="AC443" s="398"/>
    </row>
    <row r="444" spans="1:29" s="162" customFormat="1" ht="25.5">
      <c r="A444" s="161"/>
      <c r="B444" s="159" t="s">
        <v>1695</v>
      </c>
      <c r="C444" s="440"/>
      <c r="D444" s="166"/>
      <c r="E444" s="458"/>
      <c r="F444" s="385"/>
      <c r="G444" s="422"/>
      <c r="H444" s="398"/>
      <c r="I444" s="398"/>
      <c r="J444" s="398"/>
      <c r="K444" s="398"/>
      <c r="L444" s="398"/>
      <c r="M444" s="398"/>
      <c r="N444" s="398"/>
      <c r="O444" s="398"/>
      <c r="P444" s="398"/>
      <c r="Q444" s="398"/>
      <c r="R444" s="398"/>
      <c r="S444" s="398"/>
      <c r="T444" s="398"/>
      <c r="U444" s="398"/>
      <c r="V444" s="398"/>
      <c r="W444" s="398"/>
      <c r="X444" s="398"/>
      <c r="Y444" s="398"/>
      <c r="Z444" s="398"/>
      <c r="AA444" s="398"/>
      <c r="AB444" s="398"/>
      <c r="AC444" s="398"/>
    </row>
    <row r="445" spans="1:29" s="162" customFormat="1" ht="25.5">
      <c r="A445" s="161"/>
      <c r="B445" s="159" t="s">
        <v>2494</v>
      </c>
      <c r="C445" s="440"/>
      <c r="D445" s="166"/>
      <c r="E445" s="458"/>
      <c r="F445" s="385"/>
      <c r="G445" s="422"/>
      <c r="H445" s="398"/>
      <c r="I445" s="398"/>
      <c r="J445" s="398"/>
      <c r="K445" s="398"/>
      <c r="L445" s="398"/>
      <c r="M445" s="398"/>
      <c r="N445" s="398"/>
      <c r="O445" s="398"/>
      <c r="P445" s="398"/>
      <c r="Q445" s="398"/>
      <c r="R445" s="398"/>
      <c r="S445" s="398"/>
      <c r="T445" s="398"/>
      <c r="U445" s="398"/>
      <c r="V445" s="398"/>
      <c r="W445" s="398"/>
      <c r="X445" s="398"/>
      <c r="Y445" s="398"/>
      <c r="Z445" s="398"/>
      <c r="AA445" s="398"/>
      <c r="AB445" s="398"/>
      <c r="AC445" s="398"/>
    </row>
    <row r="446" spans="1:29" s="162" customFormat="1" ht="51">
      <c r="A446" s="161"/>
      <c r="B446" s="159" t="s">
        <v>2509</v>
      </c>
      <c r="C446" s="440"/>
      <c r="D446" s="166"/>
      <c r="E446" s="458"/>
      <c r="F446" s="385"/>
      <c r="G446" s="422"/>
      <c r="H446" s="398"/>
      <c r="I446" s="398"/>
      <c r="J446" s="398"/>
      <c r="K446" s="398"/>
      <c r="L446" s="398"/>
      <c r="M446" s="398"/>
      <c r="N446" s="398"/>
      <c r="O446" s="398"/>
      <c r="P446" s="398"/>
      <c r="Q446" s="398"/>
      <c r="R446" s="398"/>
      <c r="S446" s="398"/>
      <c r="T446" s="398"/>
      <c r="U446" s="398"/>
      <c r="V446" s="398"/>
      <c r="W446" s="398"/>
      <c r="X446" s="398"/>
      <c r="Y446" s="398"/>
      <c r="Z446" s="398"/>
      <c r="AA446" s="398"/>
      <c r="AB446" s="398"/>
      <c r="AC446" s="398"/>
    </row>
    <row r="447" spans="1:29" s="162" customFormat="1" ht="25.5">
      <c r="A447" s="161"/>
      <c r="B447" s="159" t="s">
        <v>2308</v>
      </c>
      <c r="C447" s="440"/>
      <c r="D447" s="166"/>
      <c r="E447" s="458"/>
      <c r="F447" s="385"/>
      <c r="G447" s="422"/>
      <c r="H447" s="398"/>
      <c r="I447" s="398"/>
      <c r="J447" s="398"/>
      <c r="K447" s="398"/>
      <c r="L447" s="398"/>
      <c r="M447" s="398"/>
      <c r="N447" s="398"/>
      <c r="O447" s="398"/>
      <c r="P447" s="398"/>
      <c r="Q447" s="398"/>
      <c r="R447" s="398"/>
      <c r="S447" s="398"/>
      <c r="T447" s="398"/>
      <c r="U447" s="398"/>
      <c r="V447" s="398"/>
      <c r="W447" s="398"/>
      <c r="X447" s="398"/>
      <c r="Y447" s="398"/>
      <c r="Z447" s="398"/>
      <c r="AA447" s="398"/>
      <c r="AB447" s="398"/>
      <c r="AC447" s="398"/>
    </row>
    <row r="448" spans="1:29" s="162" customFormat="1" ht="153">
      <c r="A448" s="161"/>
      <c r="B448" s="159" t="s">
        <v>2289</v>
      </c>
      <c r="C448" s="440"/>
      <c r="D448" s="166"/>
      <c r="E448" s="458"/>
      <c r="F448" s="385"/>
      <c r="G448" s="422"/>
      <c r="H448" s="398"/>
      <c r="I448" s="398"/>
      <c r="J448" s="398"/>
      <c r="K448" s="398"/>
      <c r="L448" s="398"/>
      <c r="M448" s="398"/>
      <c r="N448" s="398"/>
      <c r="O448" s="398"/>
      <c r="P448" s="398"/>
      <c r="Q448" s="398"/>
      <c r="R448" s="398"/>
      <c r="S448" s="398"/>
      <c r="T448" s="398"/>
      <c r="U448" s="398"/>
      <c r="V448" s="398"/>
      <c r="W448" s="398"/>
      <c r="X448" s="398"/>
      <c r="Y448" s="398"/>
      <c r="Z448" s="398"/>
      <c r="AA448" s="398"/>
      <c r="AB448" s="398"/>
      <c r="AC448" s="398"/>
    </row>
    <row r="449" spans="1:29" s="162" customFormat="1" ht="51">
      <c r="A449" s="161"/>
      <c r="B449" s="159" t="s">
        <v>145</v>
      </c>
      <c r="C449" s="440"/>
      <c r="D449" s="166"/>
      <c r="E449" s="458"/>
      <c r="F449" s="385"/>
      <c r="G449" s="422"/>
      <c r="H449" s="398"/>
      <c r="I449" s="398"/>
      <c r="J449" s="398"/>
      <c r="K449" s="398"/>
      <c r="L449" s="398"/>
      <c r="M449" s="398"/>
      <c r="N449" s="398"/>
      <c r="O449" s="398"/>
      <c r="P449" s="398"/>
      <c r="Q449" s="398"/>
      <c r="R449" s="398"/>
      <c r="S449" s="398"/>
      <c r="T449" s="398"/>
      <c r="U449" s="398"/>
      <c r="V449" s="398"/>
      <c r="W449" s="398"/>
      <c r="X449" s="398"/>
      <c r="Y449" s="398"/>
      <c r="Z449" s="398"/>
      <c r="AA449" s="398"/>
      <c r="AB449" s="398"/>
      <c r="AC449" s="398"/>
    </row>
    <row r="450" spans="1:29" s="162" customFormat="1" ht="25.5">
      <c r="A450" s="161"/>
      <c r="B450" s="159" t="s">
        <v>364</v>
      </c>
      <c r="C450" s="440"/>
      <c r="D450" s="166"/>
      <c r="E450" s="458"/>
      <c r="F450" s="385"/>
      <c r="G450" s="422"/>
      <c r="H450" s="398"/>
      <c r="I450" s="398"/>
      <c r="J450" s="398"/>
      <c r="K450" s="398"/>
      <c r="L450" s="398"/>
      <c r="M450" s="398"/>
      <c r="N450" s="398"/>
      <c r="O450" s="398"/>
      <c r="P450" s="398"/>
      <c r="Q450" s="398"/>
      <c r="R450" s="398"/>
      <c r="S450" s="398"/>
      <c r="T450" s="398"/>
      <c r="U450" s="398"/>
      <c r="V450" s="398"/>
      <c r="W450" s="398"/>
      <c r="X450" s="398"/>
      <c r="Y450" s="398"/>
      <c r="Z450" s="398"/>
      <c r="AA450" s="398"/>
      <c r="AB450" s="398"/>
      <c r="AC450" s="398"/>
    </row>
    <row r="451" spans="1:29" s="162" customFormat="1" ht="25.5">
      <c r="A451" s="161"/>
      <c r="B451" s="159" t="s">
        <v>2312</v>
      </c>
      <c r="C451" s="440" t="s">
        <v>45</v>
      </c>
      <c r="D451" s="166">
        <v>1</v>
      </c>
      <c r="E451" s="458"/>
      <c r="F451" s="385">
        <f t="shared" ref="F451" si="32">D451*E451</f>
        <v>0</v>
      </c>
      <c r="G451" s="422"/>
      <c r="H451" s="398"/>
      <c r="I451" s="398"/>
      <c r="J451" s="398"/>
      <c r="K451" s="398"/>
      <c r="L451" s="398"/>
      <c r="M451" s="398"/>
      <c r="N451" s="398"/>
      <c r="O451" s="398"/>
      <c r="P451" s="398"/>
      <c r="Q451" s="398"/>
      <c r="R451" s="398"/>
      <c r="S451" s="398"/>
      <c r="T451" s="398"/>
      <c r="U451" s="398"/>
      <c r="V451" s="398"/>
      <c r="W451" s="398"/>
      <c r="X451" s="398"/>
      <c r="Y451" s="398"/>
      <c r="Z451" s="398"/>
      <c r="AA451" s="398"/>
      <c r="AB451" s="398"/>
      <c r="AC451" s="398"/>
    </row>
    <row r="452" spans="1:29" s="162" customFormat="1">
      <c r="A452" s="161"/>
      <c r="B452" s="159"/>
      <c r="C452" s="440"/>
      <c r="D452" s="166"/>
      <c r="E452" s="458"/>
      <c r="F452" s="385"/>
      <c r="G452" s="422"/>
      <c r="H452" s="398"/>
      <c r="I452" s="398"/>
      <c r="J452" s="398"/>
      <c r="K452" s="398"/>
      <c r="L452" s="398"/>
      <c r="M452" s="398"/>
      <c r="N452" s="398"/>
      <c r="O452" s="398"/>
      <c r="P452" s="398"/>
      <c r="Q452" s="398"/>
      <c r="R452" s="398"/>
      <c r="S452" s="398"/>
      <c r="T452" s="398"/>
      <c r="U452" s="398"/>
      <c r="V452" s="398"/>
      <c r="W452" s="398"/>
      <c r="X452" s="398"/>
      <c r="Y452" s="398"/>
      <c r="Z452" s="398"/>
      <c r="AA452" s="398"/>
      <c r="AB452" s="398"/>
      <c r="AC452" s="398"/>
    </row>
    <row r="453" spans="1:29" s="162" customFormat="1" ht="25.5">
      <c r="A453" s="161" t="s">
        <v>1706</v>
      </c>
      <c r="B453" s="159" t="s">
        <v>2313</v>
      </c>
      <c r="C453" s="440"/>
      <c r="D453" s="166"/>
      <c r="E453" s="458"/>
      <c r="F453" s="385"/>
      <c r="G453" s="422"/>
      <c r="H453" s="398"/>
      <c r="I453" s="398"/>
      <c r="J453" s="398"/>
      <c r="K453" s="398"/>
      <c r="L453" s="398"/>
      <c r="M453" s="398"/>
      <c r="N453" s="398"/>
      <c r="O453" s="398"/>
      <c r="P453" s="398"/>
      <c r="Q453" s="398"/>
      <c r="R453" s="398"/>
      <c r="S453" s="398"/>
      <c r="T453" s="398"/>
      <c r="U453" s="398"/>
      <c r="V453" s="398"/>
      <c r="W453" s="398"/>
      <c r="X453" s="398"/>
      <c r="Y453" s="398"/>
      <c r="Z453" s="398"/>
      <c r="AA453" s="398"/>
      <c r="AB453" s="398"/>
      <c r="AC453" s="398"/>
    </row>
    <row r="454" spans="1:29" s="162" customFormat="1" ht="25.5">
      <c r="A454" s="161"/>
      <c r="B454" s="159" t="s">
        <v>1694</v>
      </c>
      <c r="C454" s="440"/>
      <c r="D454" s="166"/>
      <c r="E454" s="458"/>
      <c r="F454" s="385"/>
      <c r="G454" s="422"/>
      <c r="H454" s="398"/>
      <c r="I454" s="398"/>
      <c r="J454" s="398"/>
      <c r="K454" s="398"/>
      <c r="L454" s="398"/>
      <c r="M454" s="398"/>
      <c r="N454" s="398"/>
      <c r="O454" s="398"/>
      <c r="P454" s="398"/>
      <c r="Q454" s="398"/>
      <c r="R454" s="398"/>
      <c r="S454" s="398"/>
      <c r="T454" s="398"/>
      <c r="U454" s="398"/>
      <c r="V454" s="398"/>
      <c r="W454" s="398"/>
      <c r="X454" s="398"/>
      <c r="Y454" s="398"/>
      <c r="Z454" s="398"/>
      <c r="AA454" s="398"/>
      <c r="AB454" s="398"/>
      <c r="AC454" s="398"/>
    </row>
    <row r="455" spans="1:29" s="162" customFormat="1" ht="25.5">
      <c r="A455" s="161"/>
      <c r="B455" s="159" t="s">
        <v>2494</v>
      </c>
      <c r="C455" s="440"/>
      <c r="D455" s="166"/>
      <c r="E455" s="458"/>
      <c r="F455" s="385"/>
      <c r="G455" s="422"/>
      <c r="H455" s="398"/>
      <c r="I455" s="398"/>
      <c r="J455" s="398"/>
      <c r="K455" s="398"/>
      <c r="L455" s="398"/>
      <c r="M455" s="398"/>
      <c r="N455" s="398"/>
      <c r="O455" s="398"/>
      <c r="P455" s="398"/>
      <c r="Q455" s="398"/>
      <c r="R455" s="398"/>
      <c r="S455" s="398"/>
      <c r="T455" s="398"/>
      <c r="U455" s="398"/>
      <c r="V455" s="398"/>
      <c r="W455" s="398"/>
      <c r="X455" s="398"/>
      <c r="Y455" s="398"/>
      <c r="Z455" s="398"/>
      <c r="AA455" s="398"/>
      <c r="AB455" s="398"/>
      <c r="AC455" s="398"/>
    </row>
    <row r="456" spans="1:29" s="162" customFormat="1" ht="51">
      <c r="A456" s="161"/>
      <c r="B456" s="159" t="s">
        <v>2509</v>
      </c>
      <c r="C456" s="440"/>
      <c r="D456" s="166"/>
      <c r="E456" s="458"/>
      <c r="F456" s="385"/>
      <c r="G456" s="422"/>
      <c r="H456" s="398"/>
      <c r="I456" s="398"/>
      <c r="J456" s="398"/>
      <c r="K456" s="398"/>
      <c r="L456" s="398"/>
      <c r="M456" s="398"/>
      <c r="N456" s="398"/>
      <c r="O456" s="398"/>
      <c r="P456" s="398"/>
      <c r="Q456" s="398"/>
      <c r="R456" s="398"/>
      <c r="S456" s="398"/>
      <c r="T456" s="398"/>
      <c r="U456" s="398"/>
      <c r="V456" s="398"/>
      <c r="W456" s="398"/>
      <c r="X456" s="398"/>
      <c r="Y456" s="398"/>
      <c r="Z456" s="398"/>
      <c r="AA456" s="398"/>
      <c r="AB456" s="398"/>
      <c r="AC456" s="398"/>
    </row>
    <row r="457" spans="1:29" s="162" customFormat="1" ht="25.5">
      <c r="A457" s="161"/>
      <c r="B457" s="159" t="s">
        <v>2308</v>
      </c>
      <c r="C457" s="440"/>
      <c r="D457" s="166"/>
      <c r="E457" s="458"/>
      <c r="F457" s="385"/>
      <c r="G457" s="422"/>
      <c r="H457" s="398"/>
      <c r="I457" s="398"/>
      <c r="J457" s="398"/>
      <c r="K457" s="398"/>
      <c r="L457" s="398"/>
      <c r="M457" s="398"/>
      <c r="N457" s="398"/>
      <c r="O457" s="398"/>
      <c r="P457" s="398"/>
      <c r="Q457" s="398"/>
      <c r="R457" s="398"/>
      <c r="S457" s="398"/>
      <c r="T457" s="398"/>
      <c r="U457" s="398"/>
      <c r="V457" s="398"/>
      <c r="W457" s="398"/>
      <c r="X457" s="398"/>
      <c r="Y457" s="398"/>
      <c r="Z457" s="398"/>
      <c r="AA457" s="398"/>
      <c r="AB457" s="398"/>
      <c r="AC457" s="398"/>
    </row>
    <row r="458" spans="1:29" s="162" customFormat="1" ht="153">
      <c r="A458" s="161"/>
      <c r="B458" s="159" t="s">
        <v>2289</v>
      </c>
      <c r="C458" s="440"/>
      <c r="D458" s="166"/>
      <c r="E458" s="458"/>
      <c r="F458" s="385"/>
      <c r="G458" s="422"/>
      <c r="H458" s="398"/>
      <c r="I458" s="398"/>
      <c r="J458" s="398"/>
      <c r="K458" s="398"/>
      <c r="L458" s="398"/>
      <c r="M458" s="398"/>
      <c r="N458" s="398"/>
      <c r="O458" s="398"/>
      <c r="P458" s="398"/>
      <c r="Q458" s="398"/>
      <c r="R458" s="398"/>
      <c r="S458" s="398"/>
      <c r="T458" s="398"/>
      <c r="U458" s="398"/>
      <c r="V458" s="398"/>
      <c r="W458" s="398"/>
      <c r="X458" s="398"/>
      <c r="Y458" s="398"/>
      <c r="Z458" s="398"/>
      <c r="AA458" s="398"/>
      <c r="AB458" s="398"/>
      <c r="AC458" s="398"/>
    </row>
    <row r="459" spans="1:29" s="162" customFormat="1" ht="51">
      <c r="A459" s="161"/>
      <c r="B459" s="159" t="s">
        <v>145</v>
      </c>
      <c r="C459" s="440"/>
      <c r="D459" s="166"/>
      <c r="E459" s="458"/>
      <c r="F459" s="385"/>
      <c r="G459" s="422"/>
      <c r="H459" s="398"/>
      <c r="I459" s="398"/>
      <c r="J459" s="398"/>
      <c r="K459" s="398"/>
      <c r="L459" s="398"/>
      <c r="M459" s="398"/>
      <c r="N459" s="398"/>
      <c r="O459" s="398"/>
      <c r="P459" s="398"/>
      <c r="Q459" s="398"/>
      <c r="R459" s="398"/>
      <c r="S459" s="398"/>
      <c r="T459" s="398"/>
      <c r="U459" s="398"/>
      <c r="V459" s="398"/>
      <c r="W459" s="398"/>
      <c r="X459" s="398"/>
      <c r="Y459" s="398"/>
      <c r="Z459" s="398"/>
      <c r="AA459" s="398"/>
      <c r="AB459" s="398"/>
      <c r="AC459" s="398"/>
    </row>
    <row r="460" spans="1:29" s="162" customFormat="1" ht="25.5">
      <c r="A460" s="161"/>
      <c r="B460" s="159" t="s">
        <v>364</v>
      </c>
      <c r="C460" s="440"/>
      <c r="D460" s="166"/>
      <c r="E460" s="458"/>
      <c r="F460" s="385"/>
      <c r="G460" s="422"/>
      <c r="H460" s="398"/>
      <c r="I460" s="398"/>
      <c r="J460" s="398"/>
      <c r="K460" s="398"/>
      <c r="L460" s="398"/>
      <c r="M460" s="398"/>
      <c r="N460" s="398"/>
      <c r="O460" s="398"/>
      <c r="P460" s="398"/>
      <c r="Q460" s="398"/>
      <c r="R460" s="398"/>
      <c r="S460" s="398"/>
      <c r="T460" s="398"/>
      <c r="U460" s="398"/>
      <c r="V460" s="398"/>
      <c r="W460" s="398"/>
      <c r="X460" s="398"/>
      <c r="Y460" s="398"/>
      <c r="Z460" s="398"/>
      <c r="AA460" s="398"/>
      <c r="AB460" s="398"/>
      <c r="AC460" s="398"/>
    </row>
    <row r="461" spans="1:29" s="162" customFormat="1" ht="25.5">
      <c r="A461" s="161"/>
      <c r="B461" s="159" t="s">
        <v>2314</v>
      </c>
      <c r="C461" s="440" t="s">
        <v>45</v>
      </c>
      <c r="D461" s="166">
        <v>1</v>
      </c>
      <c r="E461" s="458"/>
      <c r="F461" s="385">
        <f t="shared" ref="F461" si="33">D461*E461</f>
        <v>0</v>
      </c>
      <c r="G461" s="422"/>
      <c r="H461" s="398"/>
      <c r="I461" s="398"/>
      <c r="J461" s="398"/>
      <c r="K461" s="398"/>
      <c r="L461" s="398"/>
      <c r="M461" s="398"/>
      <c r="N461" s="398"/>
      <c r="O461" s="398"/>
      <c r="P461" s="398"/>
      <c r="Q461" s="398"/>
      <c r="R461" s="398"/>
      <c r="S461" s="398"/>
      <c r="T461" s="398"/>
      <c r="U461" s="398"/>
      <c r="V461" s="398"/>
      <c r="W461" s="398"/>
      <c r="X461" s="398"/>
      <c r="Y461" s="398"/>
      <c r="Z461" s="398"/>
      <c r="AA461" s="398"/>
      <c r="AB461" s="398"/>
      <c r="AC461" s="398"/>
    </row>
    <row r="462" spans="1:29" s="162" customFormat="1">
      <c r="A462" s="161"/>
      <c r="B462" s="159"/>
      <c r="C462" s="440"/>
      <c r="D462" s="166"/>
      <c r="E462" s="458"/>
      <c r="F462" s="385"/>
      <c r="G462" s="422"/>
      <c r="H462" s="398"/>
      <c r="I462" s="398"/>
      <c r="J462" s="398"/>
      <c r="K462" s="398"/>
      <c r="L462" s="398"/>
      <c r="M462" s="398"/>
      <c r="N462" s="398"/>
      <c r="O462" s="398"/>
      <c r="P462" s="398"/>
      <c r="Q462" s="398"/>
      <c r="R462" s="398"/>
      <c r="S462" s="398"/>
      <c r="T462" s="398"/>
      <c r="U462" s="398"/>
      <c r="V462" s="398"/>
      <c r="W462" s="398"/>
      <c r="X462" s="398"/>
      <c r="Y462" s="398"/>
      <c r="Z462" s="398"/>
      <c r="AA462" s="398"/>
      <c r="AB462" s="398"/>
      <c r="AC462" s="398"/>
    </row>
    <row r="463" spans="1:29" s="162" customFormat="1" ht="25.5">
      <c r="A463" s="161" t="s">
        <v>1707</v>
      </c>
      <c r="B463" s="159" t="s">
        <v>2353</v>
      </c>
      <c r="C463" s="440"/>
      <c r="D463" s="166"/>
      <c r="E463" s="458"/>
      <c r="F463" s="385"/>
      <c r="G463" s="422"/>
      <c r="H463" s="398"/>
      <c r="I463" s="398"/>
      <c r="J463" s="398"/>
      <c r="K463" s="398"/>
      <c r="L463" s="398"/>
      <c r="M463" s="398"/>
      <c r="N463" s="398"/>
      <c r="O463" s="398"/>
      <c r="P463" s="398"/>
      <c r="Q463" s="398"/>
      <c r="R463" s="398"/>
      <c r="S463" s="398"/>
      <c r="T463" s="398"/>
      <c r="U463" s="398"/>
      <c r="V463" s="398"/>
      <c r="W463" s="398"/>
      <c r="X463" s="398"/>
      <c r="Y463" s="398"/>
      <c r="Z463" s="398"/>
      <c r="AA463" s="398"/>
      <c r="AB463" s="398"/>
      <c r="AC463" s="398"/>
    </row>
    <row r="464" spans="1:29" s="162" customFormat="1" ht="25.5">
      <c r="A464" s="161"/>
      <c r="B464" s="159" t="s">
        <v>1694</v>
      </c>
      <c r="C464" s="440"/>
      <c r="D464" s="166"/>
      <c r="E464" s="458"/>
      <c r="F464" s="385"/>
      <c r="G464" s="422"/>
      <c r="H464" s="398"/>
      <c r="I464" s="398"/>
      <c r="J464" s="398"/>
      <c r="K464" s="398"/>
      <c r="L464" s="398"/>
      <c r="M464" s="398"/>
      <c r="N464" s="398"/>
      <c r="O464" s="398"/>
      <c r="P464" s="398"/>
      <c r="Q464" s="398"/>
      <c r="R464" s="398"/>
      <c r="S464" s="398"/>
      <c r="T464" s="398"/>
      <c r="U464" s="398"/>
      <c r="V464" s="398"/>
      <c r="W464" s="398"/>
      <c r="X464" s="398"/>
      <c r="Y464" s="398"/>
      <c r="Z464" s="398"/>
      <c r="AA464" s="398"/>
      <c r="AB464" s="398"/>
      <c r="AC464" s="398"/>
    </row>
    <row r="465" spans="1:29" s="162" customFormat="1" ht="25.5">
      <c r="A465" s="161"/>
      <c r="B465" s="159" t="s">
        <v>2494</v>
      </c>
      <c r="C465" s="440"/>
      <c r="D465" s="166"/>
      <c r="E465" s="458"/>
      <c r="F465" s="385"/>
      <c r="G465" s="422"/>
      <c r="H465" s="398"/>
      <c r="I465" s="398"/>
      <c r="J465" s="398"/>
      <c r="K465" s="398"/>
      <c r="L465" s="398"/>
      <c r="M465" s="398"/>
      <c r="N465" s="398"/>
      <c r="O465" s="398"/>
      <c r="P465" s="398"/>
      <c r="Q465" s="398"/>
      <c r="R465" s="398"/>
      <c r="S465" s="398"/>
      <c r="T465" s="398"/>
      <c r="U465" s="398"/>
      <c r="V465" s="398"/>
      <c r="W465" s="398"/>
      <c r="X465" s="398"/>
      <c r="Y465" s="398"/>
      <c r="Z465" s="398"/>
      <c r="AA465" s="398"/>
      <c r="AB465" s="398"/>
      <c r="AC465" s="398"/>
    </row>
    <row r="466" spans="1:29" s="162" customFormat="1" ht="51">
      <c r="A466" s="161"/>
      <c r="B466" s="159" t="s">
        <v>2509</v>
      </c>
      <c r="C466" s="440"/>
      <c r="D466" s="166"/>
      <c r="E466" s="458"/>
      <c r="F466" s="385"/>
      <c r="G466" s="422"/>
      <c r="H466" s="398"/>
      <c r="I466" s="398"/>
      <c r="J466" s="398"/>
      <c r="K466" s="398"/>
      <c r="L466" s="398"/>
      <c r="M466" s="398"/>
      <c r="N466" s="398"/>
      <c r="O466" s="398"/>
      <c r="P466" s="398"/>
      <c r="Q466" s="398"/>
      <c r="R466" s="398"/>
      <c r="S466" s="398"/>
      <c r="T466" s="398"/>
      <c r="U466" s="398"/>
      <c r="V466" s="398"/>
      <c r="W466" s="398"/>
      <c r="X466" s="398"/>
      <c r="Y466" s="398"/>
      <c r="Z466" s="398"/>
      <c r="AA466" s="398"/>
      <c r="AB466" s="398"/>
      <c r="AC466" s="398"/>
    </row>
    <row r="467" spans="1:29" s="162" customFormat="1" ht="25.5">
      <c r="A467" s="161"/>
      <c r="B467" s="159" t="s">
        <v>2308</v>
      </c>
      <c r="C467" s="440"/>
      <c r="D467" s="166"/>
      <c r="E467" s="458"/>
      <c r="F467" s="385"/>
      <c r="G467" s="422"/>
      <c r="H467" s="398"/>
      <c r="I467" s="398"/>
      <c r="J467" s="398"/>
      <c r="K467" s="398"/>
      <c r="L467" s="398"/>
      <c r="M467" s="398"/>
      <c r="N467" s="398"/>
      <c r="O467" s="398"/>
      <c r="P467" s="398"/>
      <c r="Q467" s="398"/>
      <c r="R467" s="398"/>
      <c r="S467" s="398"/>
      <c r="T467" s="398"/>
      <c r="U467" s="398"/>
      <c r="V467" s="398"/>
      <c r="W467" s="398"/>
      <c r="X467" s="398"/>
      <c r="Y467" s="398"/>
      <c r="Z467" s="398"/>
      <c r="AA467" s="398"/>
      <c r="AB467" s="398"/>
      <c r="AC467" s="398"/>
    </row>
    <row r="468" spans="1:29" s="162" customFormat="1" ht="153">
      <c r="A468" s="161"/>
      <c r="B468" s="159" t="s">
        <v>2289</v>
      </c>
      <c r="C468" s="440"/>
      <c r="D468" s="166"/>
      <c r="E468" s="458"/>
      <c r="F468" s="385"/>
      <c r="G468" s="422"/>
      <c r="H468" s="398"/>
      <c r="I468" s="398"/>
      <c r="J468" s="398"/>
      <c r="K468" s="398"/>
      <c r="L468" s="398"/>
      <c r="M468" s="398"/>
      <c r="N468" s="398"/>
      <c r="O468" s="398"/>
      <c r="P468" s="398"/>
      <c r="Q468" s="398"/>
      <c r="R468" s="398"/>
      <c r="S468" s="398"/>
      <c r="T468" s="398"/>
      <c r="U468" s="398"/>
      <c r="V468" s="398"/>
      <c r="W468" s="398"/>
      <c r="X468" s="398"/>
      <c r="Y468" s="398"/>
      <c r="Z468" s="398"/>
      <c r="AA468" s="398"/>
      <c r="AB468" s="398"/>
      <c r="AC468" s="398"/>
    </row>
    <row r="469" spans="1:29" s="162" customFormat="1" ht="51">
      <c r="A469" s="161"/>
      <c r="B469" s="159" t="s">
        <v>145</v>
      </c>
      <c r="C469" s="440"/>
      <c r="D469" s="166"/>
      <c r="E469" s="458"/>
      <c r="F469" s="385"/>
      <c r="G469" s="422"/>
      <c r="H469" s="398"/>
      <c r="I469" s="398"/>
      <c r="J469" s="398"/>
      <c r="K469" s="398"/>
      <c r="L469" s="398"/>
      <c r="M469" s="398"/>
      <c r="N469" s="398"/>
      <c r="O469" s="398"/>
      <c r="P469" s="398"/>
      <c r="Q469" s="398"/>
      <c r="R469" s="398"/>
      <c r="S469" s="398"/>
      <c r="T469" s="398"/>
      <c r="U469" s="398"/>
      <c r="V469" s="398"/>
      <c r="W469" s="398"/>
      <c r="X469" s="398"/>
      <c r="Y469" s="398"/>
      <c r="Z469" s="398"/>
      <c r="AA469" s="398"/>
      <c r="AB469" s="398"/>
      <c r="AC469" s="398"/>
    </row>
    <row r="470" spans="1:29" s="162" customFormat="1" ht="25.5">
      <c r="A470" s="161"/>
      <c r="B470" s="159" t="s">
        <v>364</v>
      </c>
      <c r="C470" s="440"/>
      <c r="D470" s="166"/>
      <c r="E470" s="458"/>
      <c r="F470" s="385"/>
      <c r="G470" s="422"/>
      <c r="H470" s="398"/>
      <c r="I470" s="398"/>
      <c r="J470" s="398"/>
      <c r="K470" s="398"/>
      <c r="L470" s="398"/>
      <c r="M470" s="398"/>
      <c r="N470" s="398"/>
      <c r="O470" s="398"/>
      <c r="P470" s="398"/>
      <c r="Q470" s="398"/>
      <c r="R470" s="398"/>
      <c r="S470" s="398"/>
      <c r="T470" s="398"/>
      <c r="U470" s="398"/>
      <c r="V470" s="398"/>
      <c r="W470" s="398"/>
      <c r="X470" s="398"/>
      <c r="Y470" s="398"/>
      <c r="Z470" s="398"/>
      <c r="AA470" s="398"/>
      <c r="AB470" s="398"/>
      <c r="AC470" s="398"/>
    </row>
    <row r="471" spans="1:29" s="162" customFormat="1" ht="25.5">
      <c r="A471" s="161"/>
      <c r="B471" s="159" t="s">
        <v>2315</v>
      </c>
      <c r="C471" s="440" t="s">
        <v>45</v>
      </c>
      <c r="D471" s="166">
        <v>1</v>
      </c>
      <c r="E471" s="458"/>
      <c r="F471" s="385">
        <f t="shared" ref="F471:F481" si="34">D471*E471</f>
        <v>0</v>
      </c>
      <c r="G471" s="422"/>
      <c r="H471" s="398"/>
      <c r="I471" s="398"/>
      <c r="J471" s="398"/>
      <c r="K471" s="398"/>
      <c r="L471" s="398"/>
      <c r="M471" s="398"/>
      <c r="N471" s="398"/>
      <c r="O471" s="398"/>
      <c r="P471" s="398"/>
      <c r="Q471" s="398"/>
      <c r="R471" s="398"/>
      <c r="S471" s="398"/>
      <c r="T471" s="398"/>
      <c r="U471" s="398"/>
      <c r="V471" s="398"/>
      <c r="W471" s="398"/>
      <c r="X471" s="398"/>
      <c r="Y471" s="398"/>
      <c r="Z471" s="398"/>
      <c r="AA471" s="398"/>
      <c r="AB471" s="398"/>
      <c r="AC471" s="398"/>
    </row>
    <row r="472" spans="1:29" s="162" customFormat="1">
      <c r="A472" s="161"/>
      <c r="B472" s="159"/>
      <c r="C472" s="440"/>
      <c r="D472" s="166"/>
      <c r="E472" s="458"/>
      <c r="F472" s="385"/>
      <c r="G472" s="422"/>
      <c r="H472" s="398"/>
      <c r="I472" s="398"/>
      <c r="J472" s="398"/>
      <c r="K472" s="398"/>
      <c r="L472" s="398"/>
      <c r="M472" s="398"/>
      <c r="N472" s="398"/>
      <c r="O472" s="398"/>
      <c r="P472" s="398"/>
      <c r="Q472" s="398"/>
      <c r="R472" s="398"/>
      <c r="S472" s="398"/>
      <c r="T472" s="398"/>
      <c r="U472" s="398"/>
      <c r="V472" s="398"/>
      <c r="W472" s="398"/>
      <c r="X472" s="398"/>
      <c r="Y472" s="398"/>
      <c r="Z472" s="398"/>
      <c r="AA472" s="398"/>
      <c r="AB472" s="398"/>
      <c r="AC472" s="398"/>
    </row>
    <row r="473" spans="1:29" s="162" customFormat="1" ht="38.25">
      <c r="A473" s="161" t="s">
        <v>1708</v>
      </c>
      <c r="B473" s="159" t="s">
        <v>2511</v>
      </c>
      <c r="C473" s="440"/>
      <c r="D473" s="166"/>
      <c r="E473" s="458"/>
      <c r="F473" s="385"/>
      <c r="G473" s="422"/>
      <c r="H473" s="398"/>
      <c r="I473" s="398"/>
      <c r="J473" s="398"/>
      <c r="K473" s="398"/>
      <c r="L473" s="398"/>
      <c r="M473" s="398"/>
      <c r="N473" s="398"/>
      <c r="O473" s="398"/>
      <c r="P473" s="398"/>
      <c r="Q473" s="398"/>
      <c r="R473" s="398"/>
      <c r="S473" s="398"/>
      <c r="T473" s="398"/>
      <c r="U473" s="398"/>
      <c r="V473" s="398"/>
      <c r="W473" s="398"/>
      <c r="X473" s="398"/>
      <c r="Y473" s="398"/>
      <c r="Z473" s="398"/>
      <c r="AA473" s="398"/>
      <c r="AB473" s="398"/>
      <c r="AC473" s="398"/>
    </row>
    <row r="474" spans="1:29" s="162" customFormat="1" ht="25.5">
      <c r="A474" s="161"/>
      <c r="B474" s="159" t="s">
        <v>1694</v>
      </c>
      <c r="C474" s="440"/>
      <c r="D474" s="166"/>
      <c r="E474" s="458"/>
      <c r="F474" s="385"/>
      <c r="G474" s="422"/>
      <c r="H474" s="398"/>
      <c r="I474" s="398"/>
      <c r="J474" s="398"/>
      <c r="K474" s="398"/>
      <c r="L474" s="398"/>
      <c r="M474" s="398"/>
      <c r="N474" s="398"/>
      <c r="O474" s="398"/>
      <c r="P474" s="398"/>
      <c r="Q474" s="398"/>
      <c r="R474" s="398"/>
      <c r="S474" s="398"/>
      <c r="T474" s="398"/>
      <c r="U474" s="398"/>
      <c r="V474" s="398"/>
      <c r="W474" s="398"/>
      <c r="X474" s="398"/>
      <c r="Y474" s="398"/>
      <c r="Z474" s="398"/>
      <c r="AA474" s="398"/>
      <c r="AB474" s="398"/>
      <c r="AC474" s="398"/>
    </row>
    <row r="475" spans="1:29" s="162" customFormat="1" ht="25.5">
      <c r="A475" s="161"/>
      <c r="B475" s="159" t="s">
        <v>2508</v>
      </c>
      <c r="C475" s="440"/>
      <c r="D475" s="166"/>
      <c r="E475" s="458"/>
      <c r="F475" s="385"/>
      <c r="G475" s="422"/>
      <c r="H475" s="398"/>
      <c r="I475" s="398"/>
      <c r="J475" s="398"/>
      <c r="K475" s="398"/>
      <c r="L475" s="398"/>
      <c r="M475" s="398"/>
      <c r="N475" s="398"/>
      <c r="O475" s="398"/>
      <c r="P475" s="398"/>
      <c r="Q475" s="398"/>
      <c r="R475" s="398"/>
      <c r="S475" s="398"/>
      <c r="T475" s="398"/>
      <c r="U475" s="398"/>
      <c r="V475" s="398"/>
      <c r="W475" s="398"/>
      <c r="X475" s="398"/>
      <c r="Y475" s="398"/>
      <c r="Z475" s="398"/>
      <c r="AA475" s="398"/>
      <c r="AB475" s="398"/>
      <c r="AC475" s="398"/>
    </row>
    <row r="476" spans="1:29" s="162" customFormat="1" ht="51">
      <c r="A476" s="161"/>
      <c r="B476" s="159" t="s">
        <v>2509</v>
      </c>
      <c r="C476" s="440"/>
      <c r="D476" s="166"/>
      <c r="E476" s="458"/>
      <c r="F476" s="385"/>
      <c r="G476" s="422"/>
      <c r="H476" s="398"/>
      <c r="I476" s="398"/>
      <c r="J476" s="398"/>
      <c r="K476" s="398"/>
      <c r="L476" s="398"/>
      <c r="M476" s="398"/>
      <c r="N476" s="398"/>
      <c r="O476" s="398"/>
      <c r="P476" s="398"/>
      <c r="Q476" s="398"/>
      <c r="R476" s="398"/>
      <c r="S476" s="398"/>
      <c r="T476" s="398"/>
      <c r="U476" s="398"/>
      <c r="V476" s="398"/>
      <c r="W476" s="398"/>
      <c r="X476" s="398"/>
      <c r="Y476" s="398"/>
      <c r="Z476" s="398"/>
      <c r="AA476" s="398"/>
      <c r="AB476" s="398"/>
      <c r="AC476" s="398"/>
    </row>
    <row r="477" spans="1:29" s="162" customFormat="1" ht="25.5">
      <c r="A477" s="161"/>
      <c r="B477" s="159" t="s">
        <v>2301</v>
      </c>
      <c r="C477" s="440"/>
      <c r="D477" s="166"/>
      <c r="E477" s="458"/>
      <c r="F477" s="385"/>
      <c r="G477" s="422"/>
      <c r="H477" s="398"/>
      <c r="I477" s="398"/>
      <c r="J477" s="398"/>
      <c r="K477" s="398"/>
      <c r="L477" s="398"/>
      <c r="M477" s="398"/>
      <c r="N477" s="398"/>
      <c r="O477" s="398"/>
      <c r="P477" s="398"/>
      <c r="Q477" s="398"/>
      <c r="R477" s="398"/>
      <c r="S477" s="398"/>
      <c r="T477" s="398"/>
      <c r="U477" s="398"/>
      <c r="V477" s="398"/>
      <c r="W477" s="398"/>
      <c r="X477" s="398"/>
      <c r="Y477" s="398"/>
      <c r="Z477" s="398"/>
      <c r="AA477" s="398"/>
      <c r="AB477" s="398"/>
      <c r="AC477" s="398"/>
    </row>
    <row r="478" spans="1:29" s="162" customFormat="1" ht="178.5">
      <c r="A478" s="161"/>
      <c r="B478" s="159" t="s">
        <v>2316</v>
      </c>
      <c r="C478" s="440"/>
      <c r="D478" s="166"/>
      <c r="E478" s="458"/>
      <c r="F478" s="385"/>
      <c r="G478" s="422"/>
      <c r="H478" s="398"/>
      <c r="I478" s="398"/>
      <c r="J478" s="398"/>
      <c r="K478" s="398"/>
      <c r="L478" s="398"/>
      <c r="M478" s="398"/>
      <c r="N478" s="398"/>
      <c r="O478" s="398"/>
      <c r="P478" s="398"/>
      <c r="Q478" s="398"/>
      <c r="R478" s="398"/>
      <c r="S478" s="398"/>
      <c r="T478" s="398"/>
      <c r="U478" s="398"/>
      <c r="V478" s="398"/>
      <c r="W478" s="398"/>
      <c r="X478" s="398"/>
      <c r="Y478" s="398"/>
      <c r="Z478" s="398"/>
      <c r="AA478" s="398"/>
      <c r="AB478" s="398"/>
      <c r="AC478" s="398"/>
    </row>
    <row r="479" spans="1:29" s="162" customFormat="1" ht="51">
      <c r="A479" s="161"/>
      <c r="B479" s="159" t="s">
        <v>145</v>
      </c>
      <c r="C479" s="440"/>
      <c r="D479" s="166"/>
      <c r="E479" s="458"/>
      <c r="F479" s="385"/>
      <c r="G479" s="422"/>
      <c r="H479" s="398"/>
      <c r="I479" s="398"/>
      <c r="J479" s="398"/>
      <c r="K479" s="398"/>
      <c r="L479" s="398"/>
      <c r="M479" s="398"/>
      <c r="N479" s="398"/>
      <c r="O479" s="398"/>
      <c r="P479" s="398"/>
      <c r="Q479" s="398"/>
      <c r="R479" s="398"/>
      <c r="S479" s="398"/>
      <c r="T479" s="398"/>
      <c r="U479" s="398"/>
      <c r="V479" s="398"/>
      <c r="W479" s="398"/>
      <c r="X479" s="398"/>
      <c r="Y479" s="398"/>
      <c r="Z479" s="398"/>
      <c r="AA479" s="398"/>
      <c r="AB479" s="398"/>
      <c r="AC479" s="398"/>
    </row>
    <row r="480" spans="1:29" s="162" customFormat="1" ht="25.5">
      <c r="A480" s="161"/>
      <c r="B480" s="159" t="s">
        <v>233</v>
      </c>
      <c r="C480" s="440"/>
      <c r="D480" s="166"/>
      <c r="E480" s="458"/>
      <c r="F480" s="385"/>
      <c r="G480" s="422"/>
      <c r="H480" s="398"/>
      <c r="I480" s="398"/>
      <c r="J480" s="398"/>
      <c r="K480" s="398"/>
      <c r="L480" s="398"/>
      <c r="M480" s="398"/>
      <c r="N480" s="398"/>
      <c r="O480" s="398"/>
      <c r="P480" s="398"/>
      <c r="Q480" s="398"/>
      <c r="R480" s="398"/>
      <c r="S480" s="398"/>
      <c r="T480" s="398"/>
      <c r="U480" s="398"/>
      <c r="V480" s="398"/>
      <c r="W480" s="398"/>
      <c r="X480" s="398"/>
      <c r="Y480" s="398"/>
      <c r="Z480" s="398"/>
      <c r="AA480" s="398"/>
      <c r="AB480" s="398"/>
      <c r="AC480" s="398"/>
    </row>
    <row r="481" spans="1:29" s="162" customFormat="1" ht="25.5">
      <c r="A481" s="161"/>
      <c r="B481" s="159" t="s">
        <v>2317</v>
      </c>
      <c r="C481" s="440" t="s">
        <v>45</v>
      </c>
      <c r="D481" s="166">
        <v>1</v>
      </c>
      <c r="E481" s="458"/>
      <c r="F481" s="385">
        <f t="shared" si="34"/>
        <v>0</v>
      </c>
      <c r="G481" s="422"/>
      <c r="H481" s="398"/>
      <c r="I481" s="398"/>
      <c r="J481" s="398"/>
      <c r="K481" s="398"/>
      <c r="L481" s="398"/>
      <c r="M481" s="398"/>
      <c r="N481" s="398"/>
      <c r="O481" s="398"/>
      <c r="P481" s="398"/>
      <c r="Q481" s="398"/>
      <c r="R481" s="398"/>
      <c r="S481" s="398"/>
      <c r="T481" s="398"/>
      <c r="U481" s="398"/>
      <c r="V481" s="398"/>
      <c r="W481" s="398"/>
      <c r="X481" s="398"/>
      <c r="Y481" s="398"/>
      <c r="Z481" s="398"/>
      <c r="AA481" s="398"/>
      <c r="AB481" s="398"/>
      <c r="AC481" s="398"/>
    </row>
    <row r="482" spans="1:29" s="162" customFormat="1">
      <c r="A482" s="161"/>
      <c r="B482" s="159"/>
      <c r="C482" s="440"/>
      <c r="D482" s="166"/>
      <c r="E482" s="458"/>
      <c r="F482" s="385"/>
      <c r="G482" s="422"/>
      <c r="H482" s="398"/>
      <c r="I482" s="398"/>
      <c r="J482" s="398"/>
      <c r="K482" s="398"/>
      <c r="L482" s="398"/>
      <c r="M482" s="398"/>
      <c r="N482" s="398"/>
      <c r="O482" s="398"/>
      <c r="P482" s="398"/>
      <c r="Q482" s="398"/>
      <c r="R482" s="398"/>
      <c r="S482" s="398"/>
      <c r="T482" s="398"/>
      <c r="U482" s="398"/>
      <c r="V482" s="398"/>
      <c r="W482" s="398"/>
      <c r="X482" s="398"/>
      <c r="Y482" s="398"/>
      <c r="Z482" s="398"/>
      <c r="AA482" s="398"/>
      <c r="AB482" s="398"/>
      <c r="AC482" s="398"/>
    </row>
    <row r="483" spans="1:29" s="162" customFormat="1" ht="38.25">
      <c r="A483" s="161" t="s">
        <v>1709</v>
      </c>
      <c r="B483" s="159" t="s">
        <v>2512</v>
      </c>
      <c r="C483" s="440"/>
      <c r="D483" s="166"/>
      <c r="E483" s="458"/>
      <c r="F483" s="385"/>
      <c r="G483" s="422"/>
      <c r="H483" s="398"/>
      <c r="I483" s="398"/>
      <c r="J483" s="398"/>
      <c r="K483" s="398"/>
      <c r="L483" s="398"/>
      <c r="M483" s="398"/>
      <c r="N483" s="398"/>
      <c r="O483" s="398"/>
      <c r="P483" s="398"/>
      <c r="Q483" s="398"/>
      <c r="R483" s="398"/>
      <c r="S483" s="398"/>
      <c r="T483" s="398"/>
      <c r="U483" s="398"/>
      <c r="V483" s="398"/>
      <c r="W483" s="398"/>
      <c r="X483" s="398"/>
      <c r="Y483" s="398"/>
      <c r="Z483" s="398"/>
      <c r="AA483" s="398"/>
      <c r="AB483" s="398"/>
      <c r="AC483" s="398"/>
    </row>
    <row r="484" spans="1:29" s="162" customFormat="1" ht="25.5">
      <c r="A484" s="161"/>
      <c r="B484" s="159" t="s">
        <v>1694</v>
      </c>
      <c r="C484" s="440"/>
      <c r="D484" s="166"/>
      <c r="E484" s="458"/>
      <c r="F484" s="385"/>
      <c r="G484" s="422"/>
      <c r="H484" s="398"/>
      <c r="I484" s="398"/>
      <c r="J484" s="398"/>
      <c r="K484" s="398"/>
      <c r="L484" s="398"/>
      <c r="M484" s="398"/>
      <c r="N484" s="398"/>
      <c r="O484" s="398"/>
      <c r="P484" s="398"/>
      <c r="Q484" s="398"/>
      <c r="R484" s="398"/>
      <c r="S484" s="398"/>
      <c r="T484" s="398"/>
      <c r="U484" s="398"/>
      <c r="V484" s="398"/>
      <c r="W484" s="398"/>
      <c r="X484" s="398"/>
      <c r="Y484" s="398"/>
      <c r="Z484" s="398"/>
      <c r="AA484" s="398"/>
      <c r="AB484" s="398"/>
      <c r="AC484" s="398"/>
    </row>
    <row r="485" spans="1:29" s="162" customFormat="1" ht="25.5">
      <c r="A485" s="161"/>
      <c r="B485" s="159" t="s">
        <v>2508</v>
      </c>
      <c r="C485" s="440"/>
      <c r="D485" s="166"/>
      <c r="E485" s="458"/>
      <c r="F485" s="385"/>
      <c r="G485" s="422"/>
      <c r="H485" s="398"/>
      <c r="I485" s="398"/>
      <c r="J485" s="398"/>
      <c r="K485" s="398"/>
      <c r="L485" s="398"/>
      <c r="M485" s="398"/>
      <c r="N485" s="398"/>
      <c r="O485" s="398"/>
      <c r="P485" s="398"/>
      <c r="Q485" s="398"/>
      <c r="R485" s="398"/>
      <c r="S485" s="398"/>
      <c r="T485" s="398"/>
      <c r="U485" s="398"/>
      <c r="V485" s="398"/>
      <c r="W485" s="398"/>
      <c r="X485" s="398"/>
      <c r="Y485" s="398"/>
      <c r="Z485" s="398"/>
      <c r="AA485" s="398"/>
      <c r="AB485" s="398"/>
      <c r="AC485" s="398"/>
    </row>
    <row r="486" spans="1:29" s="162" customFormat="1" ht="51">
      <c r="A486" s="161"/>
      <c r="B486" s="159" t="s">
        <v>2509</v>
      </c>
      <c r="C486" s="440"/>
      <c r="D486" s="166"/>
      <c r="E486" s="458"/>
      <c r="F486" s="385"/>
      <c r="G486" s="422"/>
      <c r="H486" s="398"/>
      <c r="I486" s="398"/>
      <c r="J486" s="398"/>
      <c r="K486" s="398"/>
      <c r="L486" s="398"/>
      <c r="M486" s="398"/>
      <c r="N486" s="398"/>
      <c r="O486" s="398"/>
      <c r="P486" s="398"/>
      <c r="Q486" s="398"/>
      <c r="R486" s="398"/>
      <c r="S486" s="398"/>
      <c r="T486" s="398"/>
      <c r="U486" s="398"/>
      <c r="V486" s="398"/>
      <c r="W486" s="398"/>
      <c r="X486" s="398"/>
      <c r="Y486" s="398"/>
      <c r="Z486" s="398"/>
      <c r="AA486" s="398"/>
      <c r="AB486" s="398"/>
      <c r="AC486" s="398"/>
    </row>
    <row r="487" spans="1:29" s="162" customFormat="1" ht="25.5">
      <c r="A487" s="161"/>
      <c r="B487" s="159" t="s">
        <v>2301</v>
      </c>
      <c r="C487" s="440"/>
      <c r="D487" s="166"/>
      <c r="E487" s="458"/>
      <c r="F487" s="385"/>
      <c r="G487" s="422"/>
      <c r="H487" s="398"/>
      <c r="I487" s="398"/>
      <c r="J487" s="398"/>
      <c r="K487" s="398"/>
      <c r="L487" s="398"/>
      <c r="M487" s="398"/>
      <c r="N487" s="398"/>
      <c r="O487" s="398"/>
      <c r="P487" s="398"/>
      <c r="Q487" s="398"/>
      <c r="R487" s="398"/>
      <c r="S487" s="398"/>
      <c r="T487" s="398"/>
      <c r="U487" s="398"/>
      <c r="V487" s="398"/>
      <c r="W487" s="398"/>
      <c r="X487" s="398"/>
      <c r="Y487" s="398"/>
      <c r="Z487" s="398"/>
      <c r="AA487" s="398"/>
      <c r="AB487" s="398"/>
      <c r="AC487" s="398"/>
    </row>
    <row r="488" spans="1:29" s="162" customFormat="1" ht="178.5">
      <c r="A488" s="161"/>
      <c r="B488" s="159" t="s">
        <v>2316</v>
      </c>
      <c r="C488" s="440"/>
      <c r="D488" s="166"/>
      <c r="E488" s="458"/>
      <c r="F488" s="385"/>
      <c r="G488" s="422"/>
      <c r="H488" s="398"/>
      <c r="I488" s="398"/>
      <c r="J488" s="398"/>
      <c r="K488" s="398"/>
      <c r="L488" s="398"/>
      <c r="M488" s="398"/>
      <c r="N488" s="398"/>
      <c r="O488" s="398"/>
      <c r="P488" s="398"/>
      <c r="Q488" s="398"/>
      <c r="R488" s="398"/>
      <c r="S488" s="398"/>
      <c r="T488" s="398"/>
      <c r="U488" s="398"/>
      <c r="V488" s="398"/>
      <c r="W488" s="398"/>
      <c r="X488" s="398"/>
      <c r="Y488" s="398"/>
      <c r="Z488" s="398"/>
      <c r="AA488" s="398"/>
      <c r="AB488" s="398"/>
      <c r="AC488" s="398"/>
    </row>
    <row r="489" spans="1:29" s="162" customFormat="1" ht="51">
      <c r="A489" s="161"/>
      <c r="B489" s="159" t="s">
        <v>145</v>
      </c>
      <c r="C489" s="440"/>
      <c r="D489" s="166"/>
      <c r="E489" s="458"/>
      <c r="F489" s="385"/>
      <c r="G489" s="422"/>
      <c r="H489" s="398"/>
      <c r="I489" s="398"/>
      <c r="J489" s="398"/>
      <c r="K489" s="398"/>
      <c r="L489" s="398"/>
      <c r="M489" s="398"/>
      <c r="N489" s="398"/>
      <c r="O489" s="398"/>
      <c r="P489" s="398"/>
      <c r="Q489" s="398"/>
      <c r="R489" s="398"/>
      <c r="S489" s="398"/>
      <c r="T489" s="398"/>
      <c r="U489" s="398"/>
      <c r="V489" s="398"/>
      <c r="W489" s="398"/>
      <c r="X489" s="398"/>
      <c r="Y489" s="398"/>
      <c r="Z489" s="398"/>
      <c r="AA489" s="398"/>
      <c r="AB489" s="398"/>
      <c r="AC489" s="398"/>
    </row>
    <row r="490" spans="1:29" s="162" customFormat="1" ht="25.5">
      <c r="A490" s="161"/>
      <c r="B490" s="159" t="s">
        <v>233</v>
      </c>
      <c r="C490" s="440"/>
      <c r="D490" s="166"/>
      <c r="E490" s="458"/>
      <c r="F490" s="385"/>
      <c r="G490" s="422"/>
      <c r="H490" s="398"/>
      <c r="I490" s="398"/>
      <c r="J490" s="398"/>
      <c r="K490" s="398"/>
      <c r="L490" s="398"/>
      <c r="M490" s="398"/>
      <c r="N490" s="398"/>
      <c r="O490" s="398"/>
      <c r="P490" s="398"/>
      <c r="Q490" s="398"/>
      <c r="R490" s="398"/>
      <c r="S490" s="398"/>
      <c r="T490" s="398"/>
      <c r="U490" s="398"/>
      <c r="V490" s="398"/>
      <c r="W490" s="398"/>
      <c r="X490" s="398"/>
      <c r="Y490" s="398"/>
      <c r="Z490" s="398"/>
      <c r="AA490" s="398"/>
      <c r="AB490" s="398"/>
      <c r="AC490" s="398"/>
    </row>
    <row r="491" spans="1:29" s="162" customFormat="1" ht="25.5">
      <c r="A491" s="161"/>
      <c r="B491" s="159" t="s">
        <v>2318</v>
      </c>
      <c r="C491" s="440" t="s">
        <v>45</v>
      </c>
      <c r="D491" s="166">
        <v>1</v>
      </c>
      <c r="E491" s="458"/>
      <c r="F491" s="385">
        <f t="shared" ref="F491" si="35">D491*E491</f>
        <v>0</v>
      </c>
      <c r="G491" s="422"/>
      <c r="H491" s="398"/>
      <c r="I491" s="398"/>
      <c r="J491" s="398"/>
      <c r="K491" s="398"/>
      <c r="L491" s="398"/>
      <c r="M491" s="398"/>
      <c r="N491" s="398"/>
      <c r="O491" s="398"/>
      <c r="P491" s="398"/>
      <c r="Q491" s="398"/>
      <c r="R491" s="398"/>
      <c r="S491" s="398"/>
      <c r="T491" s="398"/>
      <c r="U491" s="398"/>
      <c r="V491" s="398"/>
      <c r="W491" s="398"/>
      <c r="X491" s="398"/>
      <c r="Y491" s="398"/>
      <c r="Z491" s="398"/>
      <c r="AA491" s="398"/>
      <c r="AB491" s="398"/>
      <c r="AC491" s="398"/>
    </row>
    <row r="492" spans="1:29" s="162" customFormat="1">
      <c r="A492" s="161"/>
      <c r="B492" s="159"/>
      <c r="C492" s="440"/>
      <c r="D492" s="166"/>
      <c r="E492" s="458"/>
      <c r="F492" s="385"/>
      <c r="G492" s="422"/>
      <c r="H492" s="398"/>
      <c r="I492" s="398"/>
      <c r="J492" s="398"/>
      <c r="K492" s="398"/>
      <c r="L492" s="398"/>
      <c r="M492" s="398"/>
      <c r="N492" s="398"/>
      <c r="O492" s="398"/>
      <c r="P492" s="398"/>
      <c r="Q492" s="398"/>
      <c r="R492" s="398"/>
      <c r="S492" s="398"/>
      <c r="T492" s="398"/>
      <c r="U492" s="398"/>
      <c r="V492" s="398"/>
      <c r="W492" s="398"/>
      <c r="X492" s="398"/>
      <c r="Y492" s="398"/>
      <c r="Z492" s="398"/>
      <c r="AA492" s="398"/>
      <c r="AB492" s="398"/>
      <c r="AC492" s="398"/>
    </row>
    <row r="493" spans="1:29" s="162" customFormat="1" ht="54">
      <c r="A493" s="161" t="s">
        <v>1710</v>
      </c>
      <c r="B493" s="159" t="s">
        <v>2319</v>
      </c>
      <c r="C493" s="440"/>
      <c r="D493" s="166"/>
      <c r="E493" s="458"/>
      <c r="F493" s="385"/>
      <c r="G493" s="422"/>
      <c r="H493" s="398"/>
      <c r="I493" s="398"/>
      <c r="J493" s="398"/>
      <c r="K493" s="398"/>
      <c r="L493" s="398"/>
      <c r="M493" s="398"/>
      <c r="N493" s="398"/>
      <c r="O493" s="398"/>
      <c r="P493" s="398"/>
      <c r="Q493" s="398"/>
      <c r="R493" s="398"/>
      <c r="S493" s="398"/>
      <c r="T493" s="398"/>
      <c r="U493" s="398"/>
      <c r="V493" s="398"/>
      <c r="W493" s="398"/>
      <c r="X493" s="398"/>
      <c r="Y493" s="398"/>
      <c r="Z493" s="398"/>
      <c r="AA493" s="398"/>
      <c r="AB493" s="398"/>
      <c r="AC493" s="398"/>
    </row>
    <row r="494" spans="1:29" s="162" customFormat="1" ht="25.5">
      <c r="A494" s="161"/>
      <c r="B494" s="159" t="s">
        <v>1695</v>
      </c>
      <c r="C494" s="440"/>
      <c r="D494" s="166"/>
      <c r="E494" s="458"/>
      <c r="F494" s="385"/>
      <c r="G494" s="422"/>
      <c r="H494" s="398"/>
      <c r="I494" s="398"/>
      <c r="J494" s="398"/>
      <c r="K494" s="398"/>
      <c r="L494" s="398"/>
      <c r="M494" s="398"/>
      <c r="N494" s="398"/>
      <c r="O494" s="398"/>
      <c r="P494" s="398"/>
      <c r="Q494" s="398"/>
      <c r="R494" s="398"/>
      <c r="S494" s="398"/>
      <c r="T494" s="398"/>
      <c r="U494" s="398"/>
      <c r="V494" s="398"/>
      <c r="W494" s="398"/>
      <c r="X494" s="398"/>
      <c r="Y494" s="398"/>
      <c r="Z494" s="398"/>
      <c r="AA494" s="398"/>
      <c r="AB494" s="398"/>
      <c r="AC494" s="398"/>
    </row>
    <row r="495" spans="1:29" s="162" customFormat="1" ht="25.5">
      <c r="A495" s="161"/>
      <c r="B495" s="159" t="s">
        <v>2494</v>
      </c>
      <c r="C495" s="440"/>
      <c r="D495" s="166"/>
      <c r="E495" s="458"/>
      <c r="F495" s="385"/>
      <c r="G495" s="422"/>
      <c r="H495" s="398"/>
      <c r="I495" s="398"/>
      <c r="J495" s="398"/>
      <c r="K495" s="398"/>
      <c r="L495" s="398"/>
      <c r="M495" s="398"/>
      <c r="N495" s="398"/>
      <c r="O495" s="398"/>
      <c r="P495" s="398"/>
      <c r="Q495" s="398"/>
      <c r="R495" s="398"/>
      <c r="S495" s="398"/>
      <c r="T495" s="398"/>
      <c r="U495" s="398"/>
      <c r="V495" s="398"/>
      <c r="W495" s="398"/>
      <c r="X495" s="398"/>
      <c r="Y495" s="398"/>
      <c r="Z495" s="398"/>
      <c r="AA495" s="398"/>
      <c r="AB495" s="398"/>
      <c r="AC495" s="398"/>
    </row>
    <row r="496" spans="1:29" s="162" customFormat="1" ht="51">
      <c r="A496" s="161"/>
      <c r="B496" s="159" t="s">
        <v>2509</v>
      </c>
      <c r="C496" s="440"/>
      <c r="D496" s="166"/>
      <c r="E496" s="458"/>
      <c r="F496" s="385"/>
      <c r="G496" s="422"/>
      <c r="H496" s="398"/>
      <c r="I496" s="398"/>
      <c r="J496" s="398"/>
      <c r="K496" s="398"/>
      <c r="L496" s="398"/>
      <c r="M496" s="398"/>
      <c r="N496" s="398"/>
      <c r="O496" s="398"/>
      <c r="P496" s="398"/>
      <c r="Q496" s="398"/>
      <c r="R496" s="398"/>
      <c r="S496" s="398"/>
      <c r="T496" s="398"/>
      <c r="U496" s="398"/>
      <c r="V496" s="398"/>
      <c r="W496" s="398"/>
      <c r="X496" s="398"/>
      <c r="Y496" s="398"/>
      <c r="Z496" s="398"/>
      <c r="AA496" s="398"/>
      <c r="AB496" s="398"/>
      <c r="AC496" s="398"/>
    </row>
    <row r="497" spans="1:29" s="162" customFormat="1" ht="25.5">
      <c r="A497" s="161"/>
      <c r="B497" s="159" t="s">
        <v>2308</v>
      </c>
      <c r="C497" s="440"/>
      <c r="D497" s="166"/>
      <c r="E497" s="458"/>
      <c r="F497" s="385"/>
      <c r="G497" s="422"/>
      <c r="H497" s="398"/>
      <c r="I497" s="398"/>
      <c r="J497" s="398"/>
      <c r="K497" s="398"/>
      <c r="L497" s="398"/>
      <c r="M497" s="398"/>
      <c r="N497" s="398"/>
      <c r="O497" s="398"/>
      <c r="P497" s="398"/>
      <c r="Q497" s="398"/>
      <c r="R497" s="398"/>
      <c r="S497" s="398"/>
      <c r="T497" s="398"/>
      <c r="U497" s="398"/>
      <c r="V497" s="398"/>
      <c r="W497" s="398"/>
      <c r="X497" s="398"/>
      <c r="Y497" s="398"/>
      <c r="Z497" s="398"/>
      <c r="AA497" s="398"/>
      <c r="AB497" s="398"/>
      <c r="AC497" s="398"/>
    </row>
    <row r="498" spans="1:29" s="162" customFormat="1" ht="153">
      <c r="A498" s="161"/>
      <c r="B498" s="159" t="s">
        <v>2289</v>
      </c>
      <c r="C498" s="440"/>
      <c r="D498" s="166"/>
      <c r="E498" s="458"/>
      <c r="F498" s="385"/>
      <c r="G498" s="422"/>
      <c r="H498" s="398"/>
      <c r="I498" s="398"/>
      <c r="J498" s="398"/>
      <c r="K498" s="398"/>
      <c r="L498" s="398"/>
      <c r="M498" s="398"/>
      <c r="N498" s="398"/>
      <c r="O498" s="398"/>
      <c r="P498" s="398"/>
      <c r="Q498" s="398"/>
      <c r="R498" s="398"/>
      <c r="S498" s="398"/>
      <c r="T498" s="398"/>
      <c r="U498" s="398"/>
      <c r="V498" s="398"/>
      <c r="W498" s="398"/>
      <c r="X498" s="398"/>
      <c r="Y498" s="398"/>
      <c r="Z498" s="398"/>
      <c r="AA498" s="398"/>
      <c r="AB498" s="398"/>
      <c r="AC498" s="398"/>
    </row>
    <row r="499" spans="1:29" s="162" customFormat="1" ht="51">
      <c r="A499" s="161"/>
      <c r="B499" s="159" t="s">
        <v>145</v>
      </c>
      <c r="C499" s="440"/>
      <c r="D499" s="166"/>
      <c r="E499" s="458"/>
      <c r="F499" s="385"/>
      <c r="G499" s="422"/>
      <c r="H499" s="398"/>
      <c r="I499" s="398"/>
      <c r="J499" s="398"/>
      <c r="K499" s="398"/>
      <c r="L499" s="398"/>
      <c r="M499" s="398"/>
      <c r="N499" s="398"/>
      <c r="O499" s="398"/>
      <c r="P499" s="398"/>
      <c r="Q499" s="398"/>
      <c r="R499" s="398"/>
      <c r="S499" s="398"/>
      <c r="T499" s="398"/>
      <c r="U499" s="398"/>
      <c r="V499" s="398"/>
      <c r="W499" s="398"/>
      <c r="X499" s="398"/>
      <c r="Y499" s="398"/>
      <c r="Z499" s="398"/>
      <c r="AA499" s="398"/>
      <c r="AB499" s="398"/>
      <c r="AC499" s="398"/>
    </row>
    <row r="500" spans="1:29" s="162" customFormat="1" ht="25.5">
      <c r="A500" s="161"/>
      <c r="B500" s="159" t="s">
        <v>364</v>
      </c>
      <c r="C500" s="440"/>
      <c r="D500" s="166"/>
      <c r="E500" s="458"/>
      <c r="F500" s="385"/>
      <c r="G500" s="422"/>
      <c r="H500" s="398"/>
      <c r="I500" s="398"/>
      <c r="J500" s="398"/>
      <c r="K500" s="398"/>
      <c r="L500" s="398"/>
      <c r="M500" s="398"/>
      <c r="N500" s="398"/>
      <c r="O500" s="398"/>
      <c r="P500" s="398"/>
      <c r="Q500" s="398"/>
      <c r="R500" s="398"/>
      <c r="S500" s="398"/>
      <c r="T500" s="398"/>
      <c r="U500" s="398"/>
      <c r="V500" s="398"/>
      <c r="W500" s="398"/>
      <c r="X500" s="398"/>
      <c r="Y500" s="398"/>
      <c r="Z500" s="398"/>
      <c r="AA500" s="398"/>
      <c r="AB500" s="398"/>
      <c r="AC500" s="398"/>
    </row>
    <row r="501" spans="1:29" s="162" customFormat="1" ht="25.5">
      <c r="A501" s="161"/>
      <c r="B501" s="159" t="s">
        <v>2320</v>
      </c>
      <c r="C501" s="440" t="s">
        <v>45</v>
      </c>
      <c r="D501" s="166">
        <v>1</v>
      </c>
      <c r="E501" s="458"/>
      <c r="F501" s="385">
        <f t="shared" ref="F501" si="36">D501*E501</f>
        <v>0</v>
      </c>
      <c r="G501" s="422"/>
      <c r="H501" s="398"/>
      <c r="I501" s="398"/>
      <c r="J501" s="398"/>
      <c r="K501" s="398"/>
      <c r="L501" s="398"/>
      <c r="M501" s="398"/>
      <c r="N501" s="398"/>
      <c r="O501" s="398"/>
      <c r="P501" s="398"/>
      <c r="Q501" s="398"/>
      <c r="R501" s="398"/>
      <c r="S501" s="398"/>
      <c r="T501" s="398"/>
      <c r="U501" s="398"/>
      <c r="V501" s="398"/>
      <c r="W501" s="398"/>
      <c r="X501" s="398"/>
      <c r="Y501" s="398"/>
      <c r="Z501" s="398"/>
      <c r="AA501" s="398"/>
      <c r="AB501" s="398"/>
      <c r="AC501" s="398"/>
    </row>
    <row r="502" spans="1:29" s="162" customFormat="1">
      <c r="A502" s="161"/>
      <c r="B502" s="159"/>
      <c r="C502" s="440"/>
      <c r="D502" s="166"/>
      <c r="E502" s="458"/>
      <c r="F502" s="385"/>
      <c r="G502" s="422"/>
      <c r="H502" s="398"/>
      <c r="I502" s="398"/>
      <c r="J502" s="398"/>
      <c r="K502" s="398"/>
      <c r="L502" s="398"/>
      <c r="M502" s="398"/>
      <c r="N502" s="398"/>
      <c r="O502" s="398"/>
      <c r="P502" s="398"/>
      <c r="Q502" s="398"/>
      <c r="R502" s="398"/>
      <c r="S502" s="398"/>
      <c r="T502" s="398"/>
      <c r="U502" s="398"/>
      <c r="V502" s="398"/>
      <c r="W502" s="398"/>
      <c r="X502" s="398"/>
      <c r="Y502" s="398"/>
      <c r="Z502" s="398"/>
      <c r="AA502" s="398"/>
      <c r="AB502" s="398"/>
      <c r="AC502" s="398"/>
    </row>
    <row r="503" spans="1:29" s="162" customFormat="1" ht="54">
      <c r="A503" s="161" t="s">
        <v>1711</v>
      </c>
      <c r="B503" s="159" t="s">
        <v>2321</v>
      </c>
      <c r="C503" s="440"/>
      <c r="D503" s="166"/>
      <c r="E503" s="458"/>
      <c r="F503" s="385"/>
      <c r="G503" s="422"/>
      <c r="H503" s="398"/>
      <c r="I503" s="398"/>
      <c r="J503" s="398"/>
      <c r="K503" s="398"/>
      <c r="L503" s="398"/>
      <c r="M503" s="398"/>
      <c r="N503" s="398"/>
      <c r="O503" s="398"/>
      <c r="P503" s="398"/>
      <c r="Q503" s="398"/>
      <c r="R503" s="398"/>
      <c r="S503" s="398"/>
      <c r="T503" s="398"/>
      <c r="U503" s="398"/>
      <c r="V503" s="398"/>
      <c r="W503" s="398"/>
      <c r="X503" s="398"/>
      <c r="Y503" s="398"/>
      <c r="Z503" s="398"/>
      <c r="AA503" s="398"/>
      <c r="AB503" s="398"/>
      <c r="AC503" s="398"/>
    </row>
    <row r="504" spans="1:29" s="162" customFormat="1" ht="25.5">
      <c r="A504" s="161"/>
      <c r="B504" s="159" t="s">
        <v>1695</v>
      </c>
      <c r="C504" s="440"/>
      <c r="D504" s="166"/>
      <c r="E504" s="458"/>
      <c r="F504" s="385"/>
      <c r="G504" s="422"/>
      <c r="H504" s="398"/>
      <c r="I504" s="398"/>
      <c r="J504" s="398"/>
      <c r="K504" s="398"/>
      <c r="L504" s="398"/>
      <c r="M504" s="398"/>
      <c r="N504" s="398"/>
      <c r="O504" s="398"/>
      <c r="P504" s="398"/>
      <c r="Q504" s="398"/>
      <c r="R504" s="398"/>
      <c r="S504" s="398"/>
      <c r="T504" s="398"/>
      <c r="U504" s="398"/>
      <c r="V504" s="398"/>
      <c r="W504" s="398"/>
      <c r="X504" s="398"/>
      <c r="Y504" s="398"/>
      <c r="Z504" s="398"/>
      <c r="AA504" s="398"/>
      <c r="AB504" s="398"/>
      <c r="AC504" s="398"/>
    </row>
    <row r="505" spans="1:29" s="162" customFormat="1" ht="25.5">
      <c r="A505" s="161"/>
      <c r="B505" s="159" t="s">
        <v>2508</v>
      </c>
      <c r="C505" s="440"/>
      <c r="D505" s="166"/>
      <c r="E505" s="458"/>
      <c r="F505" s="385"/>
      <c r="G505" s="422"/>
      <c r="H505" s="398"/>
      <c r="I505" s="398"/>
      <c r="J505" s="398"/>
      <c r="K505" s="398"/>
      <c r="L505" s="398"/>
      <c r="M505" s="398"/>
      <c r="N505" s="398"/>
      <c r="O505" s="398"/>
      <c r="P505" s="398"/>
      <c r="Q505" s="398"/>
      <c r="R505" s="398"/>
      <c r="S505" s="398"/>
      <c r="T505" s="398"/>
      <c r="U505" s="398"/>
      <c r="V505" s="398"/>
      <c r="W505" s="398"/>
      <c r="X505" s="398"/>
      <c r="Y505" s="398"/>
      <c r="Z505" s="398"/>
      <c r="AA505" s="398"/>
      <c r="AB505" s="398"/>
      <c r="AC505" s="398"/>
    </row>
    <row r="506" spans="1:29" s="162" customFormat="1" ht="51">
      <c r="A506" s="161"/>
      <c r="B506" s="159" t="s">
        <v>2509</v>
      </c>
      <c r="C506" s="440"/>
      <c r="D506" s="166"/>
      <c r="E506" s="458"/>
      <c r="F506" s="385"/>
      <c r="G506" s="422"/>
      <c r="H506" s="398"/>
      <c r="I506" s="398"/>
      <c r="J506" s="398"/>
      <c r="K506" s="398"/>
      <c r="L506" s="398"/>
      <c r="M506" s="398"/>
      <c r="N506" s="398"/>
      <c r="O506" s="398"/>
      <c r="P506" s="398"/>
      <c r="Q506" s="398"/>
      <c r="R506" s="398"/>
      <c r="S506" s="398"/>
      <c r="T506" s="398"/>
      <c r="U506" s="398"/>
      <c r="V506" s="398"/>
      <c r="W506" s="398"/>
      <c r="X506" s="398"/>
      <c r="Y506" s="398"/>
      <c r="Z506" s="398"/>
      <c r="AA506" s="398"/>
      <c r="AB506" s="398"/>
      <c r="AC506" s="398"/>
    </row>
    <row r="507" spans="1:29" s="162" customFormat="1" ht="25.5">
      <c r="A507" s="161"/>
      <c r="B507" s="159" t="s">
        <v>2301</v>
      </c>
      <c r="C507" s="440"/>
      <c r="D507" s="166"/>
      <c r="E507" s="458"/>
      <c r="F507" s="385"/>
      <c r="G507" s="422"/>
      <c r="H507" s="398"/>
      <c r="I507" s="398"/>
      <c r="J507" s="398"/>
      <c r="K507" s="398"/>
      <c r="L507" s="398"/>
      <c r="M507" s="398"/>
      <c r="N507" s="398"/>
      <c r="O507" s="398"/>
      <c r="P507" s="398"/>
      <c r="Q507" s="398"/>
      <c r="R507" s="398"/>
      <c r="S507" s="398"/>
      <c r="T507" s="398"/>
      <c r="U507" s="398"/>
      <c r="V507" s="398"/>
      <c r="W507" s="398"/>
      <c r="X507" s="398"/>
      <c r="Y507" s="398"/>
      <c r="Z507" s="398"/>
      <c r="AA507" s="398"/>
      <c r="AB507" s="398"/>
      <c r="AC507" s="398"/>
    </row>
    <row r="508" spans="1:29" s="162" customFormat="1" ht="165.75">
      <c r="A508" s="161"/>
      <c r="B508" s="159" t="s">
        <v>2322</v>
      </c>
      <c r="C508" s="440"/>
      <c r="D508" s="166"/>
      <c r="E508" s="458"/>
      <c r="F508" s="385"/>
      <c r="G508" s="422"/>
      <c r="H508" s="398"/>
      <c r="I508" s="398"/>
      <c r="J508" s="398"/>
      <c r="K508" s="398"/>
      <c r="L508" s="398"/>
      <c r="M508" s="398"/>
      <c r="N508" s="398"/>
      <c r="O508" s="398"/>
      <c r="P508" s="398"/>
      <c r="Q508" s="398"/>
      <c r="R508" s="398"/>
      <c r="S508" s="398"/>
      <c r="T508" s="398"/>
      <c r="U508" s="398"/>
      <c r="V508" s="398"/>
      <c r="W508" s="398"/>
      <c r="X508" s="398"/>
      <c r="Y508" s="398"/>
      <c r="Z508" s="398"/>
      <c r="AA508" s="398"/>
      <c r="AB508" s="398"/>
      <c r="AC508" s="398"/>
    </row>
    <row r="509" spans="1:29" s="162" customFormat="1" ht="51">
      <c r="A509" s="161"/>
      <c r="B509" s="159" t="s">
        <v>145</v>
      </c>
      <c r="C509" s="440"/>
      <c r="D509" s="166"/>
      <c r="E509" s="458"/>
      <c r="F509" s="385"/>
      <c r="G509" s="422"/>
      <c r="H509" s="398"/>
      <c r="I509" s="398"/>
      <c r="J509" s="398"/>
      <c r="K509" s="398"/>
      <c r="L509" s="398"/>
      <c r="M509" s="398"/>
      <c r="N509" s="398"/>
      <c r="O509" s="398"/>
      <c r="P509" s="398"/>
      <c r="Q509" s="398"/>
      <c r="R509" s="398"/>
      <c r="S509" s="398"/>
      <c r="T509" s="398"/>
      <c r="U509" s="398"/>
      <c r="V509" s="398"/>
      <c r="W509" s="398"/>
      <c r="X509" s="398"/>
      <c r="Y509" s="398"/>
      <c r="Z509" s="398"/>
      <c r="AA509" s="398"/>
      <c r="AB509" s="398"/>
      <c r="AC509" s="398"/>
    </row>
    <row r="510" spans="1:29" s="162" customFormat="1" ht="25.5">
      <c r="A510" s="161"/>
      <c r="B510" s="159" t="s">
        <v>1734</v>
      </c>
      <c r="C510" s="440"/>
      <c r="D510" s="166"/>
      <c r="E510" s="458"/>
      <c r="F510" s="385"/>
      <c r="G510" s="422"/>
      <c r="H510" s="398"/>
      <c r="I510" s="398"/>
      <c r="J510" s="398"/>
      <c r="K510" s="398"/>
      <c r="L510" s="398"/>
      <c r="M510" s="398"/>
      <c r="N510" s="398"/>
      <c r="O510" s="398"/>
      <c r="P510" s="398"/>
      <c r="Q510" s="398"/>
      <c r="R510" s="398"/>
      <c r="S510" s="398"/>
      <c r="T510" s="398"/>
      <c r="U510" s="398"/>
      <c r="V510" s="398"/>
      <c r="W510" s="398"/>
      <c r="X510" s="398"/>
      <c r="Y510" s="398"/>
      <c r="Z510" s="398"/>
      <c r="AA510" s="398"/>
      <c r="AB510" s="398"/>
      <c r="AC510" s="398"/>
    </row>
    <row r="511" spans="1:29" s="162" customFormat="1" ht="25.5">
      <c r="A511" s="161"/>
      <c r="B511" s="159" t="s">
        <v>2323</v>
      </c>
      <c r="C511" s="440" t="s">
        <v>45</v>
      </c>
      <c r="D511" s="166">
        <v>1</v>
      </c>
      <c r="E511" s="458"/>
      <c r="F511" s="385">
        <f t="shared" ref="F511" si="37">D511*E511</f>
        <v>0</v>
      </c>
      <c r="G511" s="422"/>
      <c r="H511" s="398"/>
      <c r="I511" s="398"/>
      <c r="J511" s="398"/>
      <c r="K511" s="398"/>
      <c r="L511" s="398"/>
      <c r="M511" s="398"/>
      <c r="N511" s="398"/>
      <c r="O511" s="398"/>
      <c r="P511" s="398"/>
      <c r="Q511" s="398"/>
      <c r="R511" s="398"/>
      <c r="S511" s="398"/>
      <c r="T511" s="398"/>
      <c r="U511" s="398"/>
      <c r="V511" s="398"/>
      <c r="W511" s="398"/>
      <c r="X511" s="398"/>
      <c r="Y511" s="398"/>
      <c r="Z511" s="398"/>
      <c r="AA511" s="398"/>
      <c r="AB511" s="398"/>
      <c r="AC511" s="398"/>
    </row>
    <row r="512" spans="1:29" s="162" customFormat="1">
      <c r="A512" s="161"/>
      <c r="B512" s="159"/>
      <c r="C512" s="440"/>
      <c r="D512" s="166"/>
      <c r="E512" s="458"/>
      <c r="F512" s="385"/>
      <c r="G512" s="422"/>
      <c r="H512" s="398"/>
      <c r="I512" s="398"/>
      <c r="J512" s="398"/>
      <c r="K512" s="398"/>
      <c r="L512" s="398"/>
      <c r="M512" s="398"/>
      <c r="N512" s="398"/>
      <c r="O512" s="398"/>
      <c r="P512" s="398"/>
      <c r="Q512" s="398"/>
      <c r="R512" s="398"/>
      <c r="S512" s="398"/>
      <c r="T512" s="398"/>
      <c r="U512" s="398"/>
      <c r="V512" s="398"/>
      <c r="W512" s="398"/>
      <c r="X512" s="398"/>
      <c r="Y512" s="398"/>
      <c r="Z512" s="398"/>
      <c r="AA512" s="398"/>
      <c r="AB512" s="398"/>
      <c r="AC512" s="398"/>
    </row>
    <row r="513" spans="1:29" s="162" customFormat="1" ht="54">
      <c r="A513" s="161" t="s">
        <v>1712</v>
      </c>
      <c r="B513" s="159" t="s">
        <v>2324</v>
      </c>
      <c r="C513" s="440"/>
      <c r="D513" s="166"/>
      <c r="E513" s="458"/>
      <c r="F513" s="385"/>
      <c r="G513" s="422"/>
      <c r="H513" s="398"/>
      <c r="I513" s="398"/>
      <c r="J513" s="398"/>
      <c r="K513" s="398"/>
      <c r="L513" s="398"/>
      <c r="M513" s="398"/>
      <c r="N513" s="398"/>
      <c r="O513" s="398"/>
      <c r="P513" s="398"/>
      <c r="Q513" s="398"/>
      <c r="R513" s="398"/>
      <c r="S513" s="398"/>
      <c r="T513" s="398"/>
      <c r="U513" s="398"/>
      <c r="V513" s="398"/>
      <c r="W513" s="398"/>
      <c r="X513" s="398"/>
      <c r="Y513" s="398"/>
      <c r="Z513" s="398"/>
      <c r="AA513" s="398"/>
      <c r="AB513" s="398"/>
      <c r="AC513" s="398"/>
    </row>
    <row r="514" spans="1:29" s="162" customFormat="1" ht="25.5">
      <c r="A514" s="161"/>
      <c r="B514" s="159" t="s">
        <v>1695</v>
      </c>
      <c r="C514" s="440"/>
      <c r="D514" s="166"/>
      <c r="E514" s="458"/>
      <c r="F514" s="385"/>
      <c r="G514" s="422"/>
      <c r="H514" s="398"/>
      <c r="I514" s="398"/>
      <c r="J514" s="398"/>
      <c r="K514" s="398"/>
      <c r="L514" s="398"/>
      <c r="M514" s="398"/>
      <c r="N514" s="398"/>
      <c r="O514" s="398"/>
      <c r="P514" s="398"/>
      <c r="Q514" s="398"/>
      <c r="R514" s="398"/>
      <c r="S514" s="398"/>
      <c r="T514" s="398"/>
      <c r="U514" s="398"/>
      <c r="V514" s="398"/>
      <c r="W514" s="398"/>
      <c r="X514" s="398"/>
      <c r="Y514" s="398"/>
      <c r="Z514" s="398"/>
      <c r="AA514" s="398"/>
      <c r="AB514" s="398"/>
      <c r="AC514" s="398"/>
    </row>
    <row r="515" spans="1:29" s="162" customFormat="1" ht="25.5">
      <c r="A515" s="161"/>
      <c r="B515" s="159" t="s">
        <v>2494</v>
      </c>
      <c r="C515" s="440"/>
      <c r="D515" s="166"/>
      <c r="E515" s="458"/>
      <c r="F515" s="385"/>
      <c r="G515" s="422"/>
      <c r="H515" s="398"/>
      <c r="I515" s="398"/>
      <c r="J515" s="398"/>
      <c r="K515" s="398"/>
      <c r="L515" s="398"/>
      <c r="M515" s="398"/>
      <c r="N515" s="398"/>
      <c r="O515" s="398"/>
      <c r="P515" s="398"/>
      <c r="Q515" s="398"/>
      <c r="R515" s="398"/>
      <c r="S515" s="398"/>
      <c r="T515" s="398"/>
      <c r="U515" s="398"/>
      <c r="V515" s="398"/>
      <c r="W515" s="398"/>
      <c r="X515" s="398"/>
      <c r="Y515" s="398"/>
      <c r="Z515" s="398"/>
      <c r="AA515" s="398"/>
      <c r="AB515" s="398"/>
      <c r="AC515" s="398"/>
    </row>
    <row r="516" spans="1:29" s="162" customFormat="1" ht="51">
      <c r="A516" s="161"/>
      <c r="B516" s="159" t="s">
        <v>2509</v>
      </c>
      <c r="C516" s="440"/>
      <c r="D516" s="166"/>
      <c r="E516" s="458"/>
      <c r="F516" s="385"/>
      <c r="G516" s="422"/>
      <c r="H516" s="398"/>
      <c r="I516" s="398"/>
      <c r="J516" s="398"/>
      <c r="K516" s="398"/>
      <c r="L516" s="398"/>
      <c r="M516" s="398"/>
      <c r="N516" s="398"/>
      <c r="O516" s="398"/>
      <c r="P516" s="398"/>
      <c r="Q516" s="398"/>
      <c r="R516" s="398"/>
      <c r="S516" s="398"/>
      <c r="T516" s="398"/>
      <c r="U516" s="398"/>
      <c r="V516" s="398"/>
      <c r="W516" s="398"/>
      <c r="X516" s="398"/>
      <c r="Y516" s="398"/>
      <c r="Z516" s="398"/>
      <c r="AA516" s="398"/>
      <c r="AB516" s="398"/>
      <c r="AC516" s="398"/>
    </row>
    <row r="517" spans="1:29" s="162" customFormat="1" ht="25.5">
      <c r="A517" s="161"/>
      <c r="B517" s="159" t="s">
        <v>2308</v>
      </c>
      <c r="C517" s="440"/>
      <c r="D517" s="166"/>
      <c r="E517" s="458"/>
      <c r="F517" s="385"/>
      <c r="G517" s="422"/>
      <c r="H517" s="398"/>
      <c r="I517" s="398"/>
      <c r="J517" s="398"/>
      <c r="K517" s="398"/>
      <c r="L517" s="398"/>
      <c r="M517" s="398"/>
      <c r="N517" s="398"/>
      <c r="O517" s="398"/>
      <c r="P517" s="398"/>
      <c r="Q517" s="398"/>
      <c r="R517" s="398"/>
      <c r="S517" s="398"/>
      <c r="T517" s="398"/>
      <c r="U517" s="398"/>
      <c r="V517" s="398"/>
      <c r="W517" s="398"/>
      <c r="X517" s="398"/>
      <c r="Y517" s="398"/>
      <c r="Z517" s="398"/>
      <c r="AA517" s="398"/>
      <c r="AB517" s="398"/>
      <c r="AC517" s="398"/>
    </row>
    <row r="518" spans="1:29" s="162" customFormat="1" ht="153">
      <c r="A518" s="161"/>
      <c r="B518" s="159" t="s">
        <v>2289</v>
      </c>
      <c r="C518" s="440"/>
      <c r="D518" s="166"/>
      <c r="E518" s="458"/>
      <c r="F518" s="385"/>
      <c r="G518" s="422"/>
      <c r="H518" s="398"/>
      <c r="I518" s="398"/>
      <c r="J518" s="398"/>
      <c r="K518" s="398"/>
      <c r="L518" s="398"/>
      <c r="M518" s="398"/>
      <c r="N518" s="398"/>
      <c r="O518" s="398"/>
      <c r="P518" s="398"/>
      <c r="Q518" s="398"/>
      <c r="R518" s="398"/>
      <c r="S518" s="398"/>
      <c r="T518" s="398"/>
      <c r="U518" s="398"/>
      <c r="V518" s="398"/>
      <c r="W518" s="398"/>
      <c r="X518" s="398"/>
      <c r="Y518" s="398"/>
      <c r="Z518" s="398"/>
      <c r="AA518" s="398"/>
      <c r="AB518" s="398"/>
      <c r="AC518" s="398"/>
    </row>
    <row r="519" spans="1:29" s="162" customFormat="1" ht="51">
      <c r="A519" s="161"/>
      <c r="B519" s="159" t="s">
        <v>145</v>
      </c>
      <c r="C519" s="440"/>
      <c r="D519" s="166"/>
      <c r="E519" s="458"/>
      <c r="F519" s="385"/>
      <c r="G519" s="422"/>
      <c r="H519" s="398"/>
      <c r="I519" s="398"/>
      <c r="J519" s="398"/>
      <c r="K519" s="398"/>
      <c r="L519" s="398"/>
      <c r="M519" s="398"/>
      <c r="N519" s="398"/>
      <c r="O519" s="398"/>
      <c r="P519" s="398"/>
      <c r="Q519" s="398"/>
      <c r="R519" s="398"/>
      <c r="S519" s="398"/>
      <c r="T519" s="398"/>
      <c r="U519" s="398"/>
      <c r="V519" s="398"/>
      <c r="W519" s="398"/>
      <c r="X519" s="398"/>
      <c r="Y519" s="398"/>
      <c r="Z519" s="398"/>
      <c r="AA519" s="398"/>
      <c r="AB519" s="398"/>
      <c r="AC519" s="398"/>
    </row>
    <row r="520" spans="1:29" s="162" customFormat="1" ht="25.5">
      <c r="A520" s="161"/>
      <c r="B520" s="159" t="s">
        <v>364</v>
      </c>
      <c r="C520" s="440"/>
      <c r="D520" s="166"/>
      <c r="E520" s="458"/>
      <c r="F520" s="385"/>
      <c r="G520" s="422"/>
      <c r="H520" s="398"/>
      <c r="I520" s="398"/>
      <c r="J520" s="398"/>
      <c r="K520" s="398"/>
      <c r="L520" s="398"/>
      <c r="M520" s="398"/>
      <c r="N520" s="398"/>
      <c r="O520" s="398"/>
      <c r="P520" s="398"/>
      <c r="Q520" s="398"/>
      <c r="R520" s="398"/>
      <c r="S520" s="398"/>
      <c r="T520" s="398"/>
      <c r="U520" s="398"/>
      <c r="V520" s="398"/>
      <c r="W520" s="398"/>
      <c r="X520" s="398"/>
      <c r="Y520" s="398"/>
      <c r="Z520" s="398"/>
      <c r="AA520" s="398"/>
      <c r="AB520" s="398"/>
      <c r="AC520" s="398"/>
    </row>
    <row r="521" spans="1:29" s="162" customFormat="1" ht="25.5">
      <c r="A521" s="161"/>
      <c r="B521" s="159" t="s">
        <v>2325</v>
      </c>
      <c r="C521" s="440" t="s">
        <v>45</v>
      </c>
      <c r="D521" s="166">
        <v>1</v>
      </c>
      <c r="E521" s="458"/>
      <c r="F521" s="385">
        <f t="shared" ref="F521" si="38">D521*E521</f>
        <v>0</v>
      </c>
      <c r="G521" s="422"/>
      <c r="H521" s="398"/>
      <c r="I521" s="398"/>
      <c r="J521" s="398"/>
      <c r="K521" s="398"/>
      <c r="L521" s="398"/>
      <c r="M521" s="398"/>
      <c r="N521" s="398"/>
      <c r="O521" s="398"/>
      <c r="P521" s="398"/>
      <c r="Q521" s="398"/>
      <c r="R521" s="398"/>
      <c r="S521" s="398"/>
      <c r="T521" s="398"/>
      <c r="U521" s="398"/>
      <c r="V521" s="398"/>
      <c r="W521" s="398"/>
      <c r="X521" s="398"/>
      <c r="Y521" s="398"/>
      <c r="Z521" s="398"/>
      <c r="AA521" s="398"/>
      <c r="AB521" s="398"/>
      <c r="AC521" s="398"/>
    </row>
    <row r="522" spans="1:29" s="162" customFormat="1">
      <c r="A522" s="161"/>
      <c r="B522" s="159"/>
      <c r="C522" s="440"/>
      <c r="D522" s="166"/>
      <c r="E522" s="458"/>
      <c r="F522" s="385"/>
      <c r="G522" s="422"/>
      <c r="H522" s="398"/>
      <c r="I522" s="398"/>
      <c r="J522" s="398"/>
      <c r="K522" s="398"/>
      <c r="L522" s="398"/>
      <c r="M522" s="398"/>
      <c r="N522" s="398"/>
      <c r="O522" s="398"/>
      <c r="P522" s="398"/>
      <c r="Q522" s="398"/>
      <c r="R522" s="398"/>
      <c r="S522" s="398"/>
      <c r="T522" s="398"/>
      <c r="U522" s="398"/>
      <c r="V522" s="398"/>
      <c r="W522" s="398"/>
      <c r="X522" s="398"/>
      <c r="Y522" s="398"/>
      <c r="Z522" s="398"/>
      <c r="AA522" s="398"/>
      <c r="AB522" s="398"/>
      <c r="AC522" s="398"/>
    </row>
    <row r="523" spans="1:29" s="162" customFormat="1" ht="38.25">
      <c r="A523" s="161" t="s">
        <v>1713</v>
      </c>
      <c r="B523" s="159" t="s">
        <v>2326</v>
      </c>
      <c r="C523" s="440"/>
      <c r="D523" s="166"/>
      <c r="E523" s="458"/>
      <c r="F523" s="385"/>
      <c r="G523" s="422"/>
      <c r="H523" s="398"/>
      <c r="I523" s="398"/>
      <c r="J523" s="398"/>
      <c r="K523" s="398"/>
      <c r="L523" s="398"/>
      <c r="M523" s="398"/>
      <c r="N523" s="398"/>
      <c r="O523" s="398"/>
      <c r="P523" s="398"/>
      <c r="Q523" s="398"/>
      <c r="R523" s="398"/>
      <c r="S523" s="398"/>
      <c r="T523" s="398"/>
      <c r="U523" s="398"/>
      <c r="V523" s="398"/>
      <c r="W523" s="398"/>
      <c r="X523" s="398"/>
      <c r="Y523" s="398"/>
      <c r="Z523" s="398"/>
      <c r="AA523" s="398"/>
      <c r="AB523" s="398"/>
      <c r="AC523" s="398"/>
    </row>
    <row r="524" spans="1:29" s="162" customFormat="1" ht="25.5">
      <c r="A524" s="161"/>
      <c r="B524" s="159" t="s">
        <v>1694</v>
      </c>
      <c r="C524" s="440"/>
      <c r="D524" s="166"/>
      <c r="E524" s="458"/>
      <c r="F524" s="385"/>
      <c r="G524" s="422"/>
      <c r="H524" s="398"/>
      <c r="I524" s="398"/>
      <c r="J524" s="398"/>
      <c r="K524" s="398"/>
      <c r="L524" s="398"/>
      <c r="M524" s="398"/>
      <c r="N524" s="398"/>
      <c r="O524" s="398"/>
      <c r="P524" s="398"/>
      <c r="Q524" s="398"/>
      <c r="R524" s="398"/>
      <c r="S524" s="398"/>
      <c r="T524" s="398"/>
      <c r="U524" s="398"/>
      <c r="V524" s="398"/>
      <c r="W524" s="398"/>
      <c r="X524" s="398"/>
      <c r="Y524" s="398"/>
      <c r="Z524" s="398"/>
      <c r="AA524" s="398"/>
      <c r="AB524" s="398"/>
      <c r="AC524" s="398"/>
    </row>
    <row r="525" spans="1:29" s="162" customFormat="1" ht="25.5">
      <c r="A525" s="161"/>
      <c r="B525" s="159" t="s">
        <v>2508</v>
      </c>
      <c r="C525" s="440"/>
      <c r="D525" s="166"/>
      <c r="E525" s="458"/>
      <c r="F525" s="385"/>
      <c r="G525" s="422"/>
      <c r="H525" s="398"/>
      <c r="I525" s="398"/>
      <c r="J525" s="398"/>
      <c r="K525" s="398"/>
      <c r="L525" s="398"/>
      <c r="M525" s="398"/>
      <c r="N525" s="398"/>
      <c r="O525" s="398"/>
      <c r="P525" s="398"/>
      <c r="Q525" s="398"/>
      <c r="R525" s="398"/>
      <c r="S525" s="398"/>
      <c r="T525" s="398"/>
      <c r="U525" s="398"/>
      <c r="V525" s="398"/>
      <c r="W525" s="398"/>
      <c r="X525" s="398"/>
      <c r="Y525" s="398"/>
      <c r="Z525" s="398"/>
      <c r="AA525" s="398"/>
      <c r="AB525" s="398"/>
      <c r="AC525" s="398"/>
    </row>
    <row r="526" spans="1:29" s="162" customFormat="1" ht="51">
      <c r="A526" s="161"/>
      <c r="B526" s="159" t="s">
        <v>2509</v>
      </c>
      <c r="C526" s="440"/>
      <c r="D526" s="166"/>
      <c r="E526" s="458"/>
      <c r="F526" s="385"/>
      <c r="G526" s="422"/>
      <c r="H526" s="398"/>
      <c r="I526" s="398"/>
      <c r="J526" s="398"/>
      <c r="K526" s="398"/>
      <c r="L526" s="398"/>
      <c r="M526" s="398"/>
      <c r="N526" s="398"/>
      <c r="O526" s="398"/>
      <c r="P526" s="398"/>
      <c r="Q526" s="398"/>
      <c r="R526" s="398"/>
      <c r="S526" s="398"/>
      <c r="T526" s="398"/>
      <c r="U526" s="398"/>
      <c r="V526" s="398"/>
      <c r="W526" s="398"/>
      <c r="X526" s="398"/>
      <c r="Y526" s="398"/>
      <c r="Z526" s="398"/>
      <c r="AA526" s="398"/>
      <c r="AB526" s="398"/>
      <c r="AC526" s="398"/>
    </row>
    <row r="527" spans="1:29" s="162" customFormat="1" ht="25.5">
      <c r="A527" s="161"/>
      <c r="B527" s="159" t="s">
        <v>2301</v>
      </c>
      <c r="C527" s="440"/>
      <c r="D527" s="166"/>
      <c r="E527" s="458"/>
      <c r="F527" s="385"/>
      <c r="G527" s="422"/>
      <c r="H527" s="398"/>
      <c r="I527" s="398"/>
      <c r="J527" s="398"/>
      <c r="K527" s="398"/>
      <c r="L527" s="398"/>
      <c r="M527" s="398"/>
      <c r="N527" s="398"/>
      <c r="O527" s="398"/>
      <c r="P527" s="398"/>
      <c r="Q527" s="398"/>
      <c r="R527" s="398"/>
      <c r="S527" s="398"/>
      <c r="T527" s="398"/>
      <c r="U527" s="398"/>
      <c r="V527" s="398"/>
      <c r="W527" s="398"/>
      <c r="X527" s="398"/>
      <c r="Y527" s="398"/>
      <c r="Z527" s="398"/>
      <c r="AA527" s="398"/>
      <c r="AB527" s="398"/>
      <c r="AC527" s="398"/>
    </row>
    <row r="528" spans="1:29" s="162" customFormat="1" ht="165.75">
      <c r="A528" s="161"/>
      <c r="B528" s="159" t="s">
        <v>2322</v>
      </c>
      <c r="C528" s="440"/>
      <c r="D528" s="166"/>
      <c r="E528" s="458"/>
      <c r="F528" s="385"/>
      <c r="G528" s="422"/>
      <c r="H528" s="398"/>
      <c r="I528" s="398"/>
      <c r="J528" s="398"/>
      <c r="K528" s="398"/>
      <c r="L528" s="398"/>
      <c r="M528" s="398"/>
      <c r="N528" s="398"/>
      <c r="O528" s="398"/>
      <c r="P528" s="398"/>
      <c r="Q528" s="398"/>
      <c r="R528" s="398"/>
      <c r="S528" s="398"/>
      <c r="T528" s="398"/>
      <c r="U528" s="398"/>
      <c r="V528" s="398"/>
      <c r="W528" s="398"/>
      <c r="X528" s="398"/>
      <c r="Y528" s="398"/>
      <c r="Z528" s="398"/>
      <c r="AA528" s="398"/>
      <c r="AB528" s="398"/>
      <c r="AC528" s="398"/>
    </row>
    <row r="529" spans="1:29" s="162" customFormat="1" ht="51">
      <c r="A529" s="161"/>
      <c r="B529" s="159" t="s">
        <v>145</v>
      </c>
      <c r="C529" s="440"/>
      <c r="D529" s="166"/>
      <c r="E529" s="458"/>
      <c r="F529" s="385"/>
      <c r="G529" s="422"/>
      <c r="H529" s="398"/>
      <c r="I529" s="398"/>
      <c r="J529" s="398"/>
      <c r="K529" s="398"/>
      <c r="L529" s="398"/>
      <c r="M529" s="398"/>
      <c r="N529" s="398"/>
      <c r="O529" s="398"/>
      <c r="P529" s="398"/>
      <c r="Q529" s="398"/>
      <c r="R529" s="398"/>
      <c r="S529" s="398"/>
      <c r="T529" s="398"/>
      <c r="U529" s="398"/>
      <c r="V529" s="398"/>
      <c r="W529" s="398"/>
      <c r="X529" s="398"/>
      <c r="Y529" s="398"/>
      <c r="Z529" s="398"/>
      <c r="AA529" s="398"/>
      <c r="AB529" s="398"/>
      <c r="AC529" s="398"/>
    </row>
    <row r="530" spans="1:29" s="162" customFormat="1" ht="25.5">
      <c r="A530" s="161"/>
      <c r="B530" s="159" t="s">
        <v>1734</v>
      </c>
      <c r="C530" s="440"/>
      <c r="D530" s="166"/>
      <c r="E530" s="458"/>
      <c r="F530" s="385"/>
      <c r="G530" s="422"/>
      <c r="H530" s="398"/>
      <c r="I530" s="398"/>
      <c r="J530" s="398"/>
      <c r="K530" s="398"/>
      <c r="L530" s="398"/>
      <c r="M530" s="398"/>
      <c r="N530" s="398"/>
      <c r="O530" s="398"/>
      <c r="P530" s="398"/>
      <c r="Q530" s="398"/>
      <c r="R530" s="398"/>
      <c r="S530" s="398"/>
      <c r="T530" s="398"/>
      <c r="U530" s="398"/>
      <c r="V530" s="398"/>
      <c r="W530" s="398"/>
      <c r="X530" s="398"/>
      <c r="Y530" s="398"/>
      <c r="Z530" s="398"/>
      <c r="AA530" s="398"/>
      <c r="AB530" s="398"/>
      <c r="AC530" s="398"/>
    </row>
    <row r="531" spans="1:29" s="162" customFormat="1" ht="25.5">
      <c r="A531" s="161"/>
      <c r="B531" s="159" t="s">
        <v>2327</v>
      </c>
      <c r="C531" s="440" t="s">
        <v>45</v>
      </c>
      <c r="D531" s="166">
        <v>2</v>
      </c>
      <c r="E531" s="458"/>
      <c r="F531" s="385">
        <f t="shared" ref="F531" si="39">D531*E531</f>
        <v>0</v>
      </c>
      <c r="G531" s="422"/>
      <c r="H531" s="398"/>
      <c r="I531" s="398"/>
      <c r="J531" s="398"/>
      <c r="K531" s="398"/>
      <c r="L531" s="398"/>
      <c r="M531" s="398"/>
      <c r="N531" s="398"/>
      <c r="O531" s="398"/>
      <c r="P531" s="398"/>
      <c r="Q531" s="398"/>
      <c r="R531" s="398"/>
      <c r="S531" s="398"/>
      <c r="T531" s="398"/>
      <c r="U531" s="398"/>
      <c r="V531" s="398"/>
      <c r="W531" s="398"/>
      <c r="X531" s="398"/>
      <c r="Y531" s="398"/>
      <c r="Z531" s="398"/>
      <c r="AA531" s="398"/>
      <c r="AB531" s="398"/>
      <c r="AC531" s="398"/>
    </row>
    <row r="532" spans="1:29" s="162" customFormat="1">
      <c r="A532" s="161"/>
      <c r="B532" s="159"/>
      <c r="C532" s="440"/>
      <c r="D532" s="166"/>
      <c r="E532" s="458"/>
      <c r="F532" s="385"/>
      <c r="G532" s="422"/>
      <c r="H532" s="398"/>
      <c r="I532" s="398"/>
      <c r="J532" s="398"/>
      <c r="K532" s="398"/>
      <c r="L532" s="398"/>
      <c r="M532" s="398"/>
      <c r="N532" s="398"/>
      <c r="O532" s="398"/>
      <c r="P532" s="398"/>
      <c r="Q532" s="398"/>
      <c r="R532" s="398"/>
      <c r="S532" s="398"/>
      <c r="T532" s="398"/>
      <c r="U532" s="398"/>
      <c r="V532" s="398"/>
      <c r="W532" s="398"/>
      <c r="X532" s="398"/>
      <c r="Y532" s="398"/>
      <c r="Z532" s="398"/>
      <c r="AA532" s="398"/>
      <c r="AB532" s="398"/>
      <c r="AC532" s="398"/>
    </row>
    <row r="533" spans="1:29" s="162" customFormat="1" ht="54">
      <c r="A533" s="161" t="s">
        <v>1714</v>
      </c>
      <c r="B533" s="159" t="s">
        <v>2328</v>
      </c>
      <c r="C533" s="440"/>
      <c r="D533" s="166"/>
      <c r="E533" s="458"/>
      <c r="F533" s="385"/>
      <c r="G533" s="422"/>
      <c r="H533" s="398"/>
      <c r="I533" s="398"/>
      <c r="J533" s="398"/>
      <c r="K533" s="398"/>
      <c r="L533" s="398"/>
      <c r="M533" s="398"/>
      <c r="N533" s="398"/>
      <c r="O533" s="398"/>
      <c r="P533" s="398"/>
      <c r="Q533" s="398"/>
      <c r="R533" s="398"/>
      <c r="S533" s="398"/>
      <c r="T533" s="398"/>
      <c r="U533" s="398"/>
      <c r="V533" s="398"/>
      <c r="W533" s="398"/>
      <c r="X533" s="398"/>
      <c r="Y533" s="398"/>
      <c r="Z533" s="398"/>
      <c r="AA533" s="398"/>
      <c r="AB533" s="398"/>
      <c r="AC533" s="398"/>
    </row>
    <row r="534" spans="1:29" s="162" customFormat="1" ht="25.5">
      <c r="A534" s="161"/>
      <c r="B534" s="159" t="s">
        <v>1695</v>
      </c>
      <c r="C534" s="440"/>
      <c r="D534" s="166"/>
      <c r="E534" s="458"/>
      <c r="F534" s="385"/>
      <c r="G534" s="422"/>
      <c r="H534" s="398"/>
      <c r="I534" s="398"/>
      <c r="J534" s="398"/>
      <c r="K534" s="398"/>
      <c r="L534" s="398"/>
      <c r="M534" s="398"/>
      <c r="N534" s="398"/>
      <c r="O534" s="398"/>
      <c r="P534" s="398"/>
      <c r="Q534" s="398"/>
      <c r="R534" s="398"/>
      <c r="S534" s="398"/>
      <c r="T534" s="398"/>
      <c r="U534" s="398"/>
      <c r="V534" s="398"/>
      <c r="W534" s="398"/>
      <c r="X534" s="398"/>
      <c r="Y534" s="398"/>
      <c r="Z534" s="398"/>
      <c r="AA534" s="398"/>
      <c r="AB534" s="398"/>
      <c r="AC534" s="398"/>
    </row>
    <row r="535" spans="1:29" s="162" customFormat="1" ht="25.5">
      <c r="A535" s="161"/>
      <c r="B535" s="159" t="s">
        <v>2508</v>
      </c>
      <c r="C535" s="440"/>
      <c r="D535" s="166"/>
      <c r="E535" s="458"/>
      <c r="F535" s="385"/>
      <c r="G535" s="422"/>
      <c r="H535" s="398"/>
      <c r="I535" s="398"/>
      <c r="J535" s="398"/>
      <c r="K535" s="398"/>
      <c r="L535" s="398"/>
      <c r="M535" s="398"/>
      <c r="N535" s="398"/>
      <c r="O535" s="398"/>
      <c r="P535" s="398"/>
      <c r="Q535" s="398"/>
      <c r="R535" s="398"/>
      <c r="S535" s="398"/>
      <c r="T535" s="398"/>
      <c r="U535" s="398"/>
      <c r="V535" s="398"/>
      <c r="W535" s="398"/>
      <c r="X535" s="398"/>
      <c r="Y535" s="398"/>
      <c r="Z535" s="398"/>
      <c r="AA535" s="398"/>
      <c r="AB535" s="398"/>
      <c r="AC535" s="398"/>
    </row>
    <row r="536" spans="1:29" s="162" customFormat="1" ht="51">
      <c r="A536" s="161"/>
      <c r="B536" s="159" t="s">
        <v>2509</v>
      </c>
      <c r="C536" s="440"/>
      <c r="D536" s="166"/>
      <c r="E536" s="458"/>
      <c r="F536" s="385"/>
      <c r="G536" s="422"/>
      <c r="H536" s="398"/>
      <c r="I536" s="398"/>
      <c r="J536" s="398"/>
      <c r="K536" s="398"/>
      <c r="L536" s="398"/>
      <c r="M536" s="398"/>
      <c r="N536" s="398"/>
      <c r="O536" s="398"/>
      <c r="P536" s="398"/>
      <c r="Q536" s="398"/>
      <c r="R536" s="398"/>
      <c r="S536" s="398"/>
      <c r="T536" s="398"/>
      <c r="U536" s="398"/>
      <c r="V536" s="398"/>
      <c r="W536" s="398"/>
      <c r="X536" s="398"/>
      <c r="Y536" s="398"/>
      <c r="Z536" s="398"/>
      <c r="AA536" s="398"/>
      <c r="AB536" s="398"/>
      <c r="AC536" s="398"/>
    </row>
    <row r="537" spans="1:29" s="162" customFormat="1" ht="25.5">
      <c r="A537" s="161"/>
      <c r="B537" s="159" t="s">
        <v>2301</v>
      </c>
      <c r="C537" s="440"/>
      <c r="D537" s="166"/>
      <c r="E537" s="458"/>
      <c r="F537" s="385"/>
      <c r="G537" s="422"/>
      <c r="H537" s="398"/>
      <c r="I537" s="398"/>
      <c r="J537" s="398"/>
      <c r="K537" s="398"/>
      <c r="L537" s="398"/>
      <c r="M537" s="398"/>
      <c r="N537" s="398"/>
      <c r="O537" s="398"/>
      <c r="P537" s="398"/>
      <c r="Q537" s="398"/>
      <c r="R537" s="398"/>
      <c r="S537" s="398"/>
      <c r="T537" s="398"/>
      <c r="U537" s="398"/>
      <c r="V537" s="398"/>
      <c r="W537" s="398"/>
      <c r="X537" s="398"/>
      <c r="Y537" s="398"/>
      <c r="Z537" s="398"/>
      <c r="AA537" s="398"/>
      <c r="AB537" s="398"/>
      <c r="AC537" s="398"/>
    </row>
    <row r="538" spans="1:29" s="162" customFormat="1" ht="165.75">
      <c r="A538" s="161"/>
      <c r="B538" s="159" t="s">
        <v>2329</v>
      </c>
      <c r="C538" s="440"/>
      <c r="D538" s="166"/>
      <c r="E538" s="458"/>
      <c r="F538" s="385"/>
      <c r="G538" s="422"/>
      <c r="H538" s="398"/>
      <c r="I538" s="398"/>
      <c r="J538" s="398"/>
      <c r="K538" s="398"/>
      <c r="L538" s="398"/>
      <c r="M538" s="398"/>
      <c r="N538" s="398"/>
      <c r="O538" s="398"/>
      <c r="P538" s="398"/>
      <c r="Q538" s="398"/>
      <c r="R538" s="398"/>
      <c r="S538" s="398"/>
      <c r="T538" s="398"/>
      <c r="U538" s="398"/>
      <c r="V538" s="398"/>
      <c r="W538" s="398"/>
      <c r="X538" s="398"/>
      <c r="Y538" s="398"/>
      <c r="Z538" s="398"/>
      <c r="AA538" s="398"/>
      <c r="AB538" s="398"/>
      <c r="AC538" s="398"/>
    </row>
    <row r="539" spans="1:29" s="162" customFormat="1" ht="51">
      <c r="A539" s="161"/>
      <c r="B539" s="159" t="s">
        <v>145</v>
      </c>
      <c r="C539" s="440"/>
      <c r="D539" s="166"/>
      <c r="E539" s="458"/>
      <c r="F539" s="385"/>
      <c r="G539" s="422"/>
      <c r="H539" s="398"/>
      <c r="I539" s="398"/>
      <c r="J539" s="398"/>
      <c r="K539" s="398"/>
      <c r="L539" s="398"/>
      <c r="M539" s="398"/>
      <c r="N539" s="398"/>
      <c r="O539" s="398"/>
      <c r="P539" s="398"/>
      <c r="Q539" s="398"/>
      <c r="R539" s="398"/>
      <c r="S539" s="398"/>
      <c r="T539" s="398"/>
      <c r="U539" s="398"/>
      <c r="V539" s="398"/>
      <c r="W539" s="398"/>
      <c r="X539" s="398"/>
      <c r="Y539" s="398"/>
      <c r="Z539" s="398"/>
      <c r="AA539" s="398"/>
      <c r="AB539" s="398"/>
      <c r="AC539" s="398"/>
    </row>
    <row r="540" spans="1:29" s="162" customFormat="1" ht="25.5">
      <c r="A540" s="161"/>
      <c r="B540" s="159" t="s">
        <v>1734</v>
      </c>
      <c r="C540" s="440"/>
      <c r="D540" s="166"/>
      <c r="E540" s="458"/>
      <c r="F540" s="385"/>
      <c r="G540" s="422"/>
      <c r="H540" s="398"/>
      <c r="I540" s="398"/>
      <c r="J540" s="398"/>
      <c r="K540" s="398"/>
      <c r="L540" s="398"/>
      <c r="M540" s="398"/>
      <c r="N540" s="398"/>
      <c r="O540" s="398"/>
      <c r="P540" s="398"/>
      <c r="Q540" s="398"/>
      <c r="R540" s="398"/>
      <c r="S540" s="398"/>
      <c r="T540" s="398"/>
      <c r="U540" s="398"/>
      <c r="V540" s="398"/>
      <c r="W540" s="398"/>
      <c r="X540" s="398"/>
      <c r="Y540" s="398"/>
      <c r="Z540" s="398"/>
      <c r="AA540" s="398"/>
      <c r="AB540" s="398"/>
      <c r="AC540" s="398"/>
    </row>
    <row r="541" spans="1:29" s="162" customFormat="1" ht="25.5">
      <c r="A541" s="161"/>
      <c r="B541" s="159" t="s">
        <v>2330</v>
      </c>
      <c r="C541" s="440" t="s">
        <v>45</v>
      </c>
      <c r="D541" s="166">
        <v>1</v>
      </c>
      <c r="E541" s="458"/>
      <c r="F541" s="385">
        <f t="shared" ref="F541:F551" si="40">D541*E541</f>
        <v>0</v>
      </c>
      <c r="G541" s="422"/>
      <c r="H541" s="398"/>
      <c r="I541" s="398"/>
      <c r="J541" s="398"/>
      <c r="K541" s="398"/>
      <c r="L541" s="398"/>
      <c r="M541" s="398"/>
      <c r="N541" s="398"/>
      <c r="O541" s="398"/>
      <c r="P541" s="398"/>
      <c r="Q541" s="398"/>
      <c r="R541" s="398"/>
      <c r="S541" s="398"/>
      <c r="T541" s="398"/>
      <c r="U541" s="398"/>
      <c r="V541" s="398"/>
      <c r="W541" s="398"/>
      <c r="X541" s="398"/>
      <c r="Y541" s="398"/>
      <c r="Z541" s="398"/>
      <c r="AA541" s="398"/>
      <c r="AB541" s="398"/>
      <c r="AC541" s="398"/>
    </row>
    <row r="542" spans="1:29" s="162" customFormat="1">
      <c r="A542" s="161"/>
      <c r="B542" s="159"/>
      <c r="C542" s="440"/>
      <c r="D542" s="166"/>
      <c r="E542" s="458"/>
      <c r="F542" s="385"/>
      <c r="G542" s="422"/>
      <c r="H542" s="398"/>
      <c r="I542" s="398"/>
      <c r="J542" s="398"/>
      <c r="K542" s="398"/>
      <c r="L542" s="398"/>
      <c r="M542" s="398"/>
      <c r="N542" s="398"/>
      <c r="O542" s="398"/>
      <c r="P542" s="398"/>
      <c r="Q542" s="398"/>
      <c r="R542" s="398"/>
      <c r="S542" s="398"/>
      <c r="T542" s="398"/>
      <c r="U542" s="398"/>
      <c r="V542" s="398"/>
      <c r="W542" s="398"/>
      <c r="X542" s="398"/>
      <c r="Y542" s="398"/>
      <c r="Z542" s="398"/>
      <c r="AA542" s="398"/>
      <c r="AB542" s="398"/>
      <c r="AC542" s="398"/>
    </row>
    <row r="543" spans="1:29" s="162" customFormat="1" ht="54">
      <c r="A543" s="161" t="s">
        <v>1715</v>
      </c>
      <c r="B543" s="159" t="s">
        <v>2331</v>
      </c>
      <c r="C543" s="440"/>
      <c r="D543" s="166"/>
      <c r="E543" s="458"/>
      <c r="F543" s="385"/>
      <c r="G543" s="422"/>
      <c r="H543" s="398"/>
      <c r="I543" s="398"/>
      <c r="J543" s="398"/>
      <c r="K543" s="398"/>
      <c r="L543" s="398"/>
      <c r="M543" s="398"/>
      <c r="N543" s="398"/>
      <c r="O543" s="398"/>
      <c r="P543" s="398"/>
      <c r="Q543" s="398"/>
      <c r="R543" s="398"/>
      <c r="S543" s="398"/>
      <c r="T543" s="398"/>
      <c r="U543" s="398"/>
      <c r="V543" s="398"/>
      <c r="W543" s="398"/>
      <c r="X543" s="398"/>
      <c r="Y543" s="398"/>
      <c r="Z543" s="398"/>
      <c r="AA543" s="398"/>
      <c r="AB543" s="398"/>
      <c r="AC543" s="398"/>
    </row>
    <row r="544" spans="1:29" s="162" customFormat="1" ht="25.5">
      <c r="A544" s="161"/>
      <c r="B544" s="159" t="s">
        <v>1695</v>
      </c>
      <c r="C544" s="440"/>
      <c r="D544" s="166"/>
      <c r="E544" s="458"/>
      <c r="F544" s="385"/>
      <c r="G544" s="422"/>
      <c r="H544" s="398"/>
      <c r="I544" s="398"/>
      <c r="J544" s="398"/>
      <c r="K544" s="398"/>
      <c r="L544" s="398"/>
      <c r="M544" s="398"/>
      <c r="N544" s="398"/>
      <c r="O544" s="398"/>
      <c r="P544" s="398"/>
      <c r="Q544" s="398"/>
      <c r="R544" s="398"/>
      <c r="S544" s="398"/>
      <c r="T544" s="398"/>
      <c r="U544" s="398"/>
      <c r="V544" s="398"/>
      <c r="W544" s="398"/>
      <c r="X544" s="398"/>
      <c r="Y544" s="398"/>
      <c r="Z544" s="398"/>
      <c r="AA544" s="398"/>
      <c r="AB544" s="398"/>
      <c r="AC544" s="398"/>
    </row>
    <row r="545" spans="1:29" s="162" customFormat="1" ht="25.5">
      <c r="A545" s="161"/>
      <c r="B545" s="159" t="s">
        <v>2494</v>
      </c>
      <c r="C545" s="440"/>
      <c r="D545" s="166"/>
      <c r="E545" s="458"/>
      <c r="F545" s="385"/>
      <c r="G545" s="422"/>
      <c r="H545" s="398"/>
      <c r="I545" s="398"/>
      <c r="J545" s="398"/>
      <c r="K545" s="398"/>
      <c r="L545" s="398"/>
      <c r="M545" s="398"/>
      <c r="N545" s="398"/>
      <c r="O545" s="398"/>
      <c r="P545" s="398"/>
      <c r="Q545" s="398"/>
      <c r="R545" s="398"/>
      <c r="S545" s="398"/>
      <c r="T545" s="398"/>
      <c r="U545" s="398"/>
      <c r="V545" s="398"/>
      <c r="W545" s="398"/>
      <c r="X545" s="398"/>
      <c r="Y545" s="398"/>
      <c r="Z545" s="398"/>
      <c r="AA545" s="398"/>
      <c r="AB545" s="398"/>
      <c r="AC545" s="398"/>
    </row>
    <row r="546" spans="1:29" s="162" customFormat="1" ht="51">
      <c r="A546" s="161"/>
      <c r="B546" s="159" t="s">
        <v>2509</v>
      </c>
      <c r="C546" s="440"/>
      <c r="D546" s="166"/>
      <c r="E546" s="458"/>
      <c r="F546" s="385"/>
      <c r="G546" s="422"/>
      <c r="H546" s="398"/>
      <c r="I546" s="398"/>
      <c r="J546" s="398"/>
      <c r="K546" s="398"/>
      <c r="L546" s="398"/>
      <c r="M546" s="398"/>
      <c r="N546" s="398"/>
      <c r="O546" s="398"/>
      <c r="P546" s="398"/>
      <c r="Q546" s="398"/>
      <c r="R546" s="398"/>
      <c r="S546" s="398"/>
      <c r="T546" s="398"/>
      <c r="U546" s="398"/>
      <c r="V546" s="398"/>
      <c r="W546" s="398"/>
      <c r="X546" s="398"/>
      <c r="Y546" s="398"/>
      <c r="Z546" s="398"/>
      <c r="AA546" s="398"/>
      <c r="AB546" s="398"/>
      <c r="AC546" s="398"/>
    </row>
    <row r="547" spans="1:29" s="162" customFormat="1" ht="25.5">
      <c r="A547" s="161"/>
      <c r="B547" s="159" t="s">
        <v>2301</v>
      </c>
      <c r="C547" s="440"/>
      <c r="D547" s="166"/>
      <c r="E547" s="458"/>
      <c r="F547" s="385"/>
      <c r="G547" s="422"/>
      <c r="H547" s="398"/>
      <c r="I547" s="398"/>
      <c r="J547" s="398"/>
      <c r="K547" s="398"/>
      <c r="L547" s="398"/>
      <c r="M547" s="398"/>
      <c r="N547" s="398"/>
      <c r="O547" s="398"/>
      <c r="P547" s="398"/>
      <c r="Q547" s="398"/>
      <c r="R547" s="398"/>
      <c r="S547" s="398"/>
      <c r="T547" s="398"/>
      <c r="U547" s="398"/>
      <c r="V547" s="398"/>
      <c r="W547" s="398"/>
      <c r="X547" s="398"/>
      <c r="Y547" s="398"/>
      <c r="Z547" s="398"/>
      <c r="AA547" s="398"/>
      <c r="AB547" s="398"/>
      <c r="AC547" s="398"/>
    </row>
    <row r="548" spans="1:29" s="162" customFormat="1" ht="153">
      <c r="A548" s="161"/>
      <c r="B548" s="159" t="s">
        <v>2289</v>
      </c>
      <c r="C548" s="440"/>
      <c r="D548" s="166"/>
      <c r="E548" s="458"/>
      <c r="F548" s="385"/>
      <c r="G548" s="422"/>
      <c r="H548" s="398"/>
      <c r="I548" s="398"/>
      <c r="J548" s="398"/>
      <c r="K548" s="398"/>
      <c r="L548" s="398"/>
      <c r="M548" s="398"/>
      <c r="N548" s="398"/>
      <c r="O548" s="398"/>
      <c r="P548" s="398"/>
      <c r="Q548" s="398"/>
      <c r="R548" s="398"/>
      <c r="S548" s="398"/>
      <c r="T548" s="398"/>
      <c r="U548" s="398"/>
      <c r="V548" s="398"/>
      <c r="W548" s="398"/>
      <c r="X548" s="398"/>
      <c r="Y548" s="398"/>
      <c r="Z548" s="398"/>
      <c r="AA548" s="398"/>
      <c r="AB548" s="398"/>
      <c r="AC548" s="398"/>
    </row>
    <row r="549" spans="1:29" s="162" customFormat="1" ht="51">
      <c r="A549" s="161"/>
      <c r="B549" s="159" t="s">
        <v>145</v>
      </c>
      <c r="C549" s="440"/>
      <c r="D549" s="166"/>
      <c r="E549" s="458"/>
      <c r="F549" s="385"/>
      <c r="G549" s="422"/>
      <c r="H549" s="398"/>
      <c r="I549" s="398"/>
      <c r="J549" s="398"/>
      <c r="K549" s="398"/>
      <c r="L549" s="398"/>
      <c r="M549" s="398"/>
      <c r="N549" s="398"/>
      <c r="O549" s="398"/>
      <c r="P549" s="398"/>
      <c r="Q549" s="398"/>
      <c r="R549" s="398"/>
      <c r="S549" s="398"/>
      <c r="T549" s="398"/>
      <c r="U549" s="398"/>
      <c r="V549" s="398"/>
      <c r="W549" s="398"/>
      <c r="X549" s="398"/>
      <c r="Y549" s="398"/>
      <c r="Z549" s="398"/>
      <c r="AA549" s="398"/>
      <c r="AB549" s="398"/>
      <c r="AC549" s="398"/>
    </row>
    <row r="550" spans="1:29" s="162" customFormat="1" ht="25.5">
      <c r="A550" s="161"/>
      <c r="B550" s="159" t="s">
        <v>364</v>
      </c>
      <c r="C550" s="440"/>
      <c r="D550" s="166"/>
      <c r="E550" s="458"/>
      <c r="F550" s="385"/>
      <c r="G550" s="422"/>
      <c r="H550" s="398"/>
      <c r="I550" s="398"/>
      <c r="J550" s="398"/>
      <c r="K550" s="398"/>
      <c r="L550" s="398"/>
      <c r="M550" s="398"/>
      <c r="N550" s="398"/>
      <c r="O550" s="398"/>
      <c r="P550" s="398"/>
      <c r="Q550" s="398"/>
      <c r="R550" s="398"/>
      <c r="S550" s="398"/>
      <c r="T550" s="398"/>
      <c r="U550" s="398"/>
      <c r="V550" s="398"/>
      <c r="W550" s="398"/>
      <c r="X550" s="398"/>
      <c r="Y550" s="398"/>
      <c r="Z550" s="398"/>
      <c r="AA550" s="398"/>
      <c r="AB550" s="398"/>
      <c r="AC550" s="398"/>
    </row>
    <row r="551" spans="1:29" s="162" customFormat="1" ht="25.5">
      <c r="A551" s="161"/>
      <c r="B551" s="159" t="s">
        <v>2332</v>
      </c>
      <c r="C551" s="440" t="s">
        <v>45</v>
      </c>
      <c r="D551" s="166">
        <v>1</v>
      </c>
      <c r="E551" s="458"/>
      <c r="F551" s="385">
        <f t="shared" si="40"/>
        <v>0</v>
      </c>
      <c r="G551" s="422"/>
      <c r="H551" s="398"/>
      <c r="I551" s="398"/>
      <c r="J551" s="398"/>
      <c r="K551" s="398"/>
      <c r="L551" s="398"/>
      <c r="M551" s="398"/>
      <c r="N551" s="398"/>
      <c r="O551" s="398"/>
      <c r="P551" s="398"/>
      <c r="Q551" s="398"/>
      <c r="R551" s="398"/>
      <c r="S551" s="398"/>
      <c r="T551" s="398"/>
      <c r="U551" s="398"/>
      <c r="V551" s="398"/>
      <c r="W551" s="398"/>
      <c r="X551" s="398"/>
      <c r="Y551" s="398"/>
      <c r="Z551" s="398"/>
      <c r="AA551" s="398"/>
      <c r="AB551" s="398"/>
      <c r="AC551" s="398"/>
    </row>
    <row r="552" spans="1:29" s="162" customFormat="1">
      <c r="A552" s="161"/>
      <c r="B552" s="159"/>
      <c r="C552" s="440"/>
      <c r="D552" s="166"/>
      <c r="E552" s="458"/>
      <c r="F552" s="385"/>
      <c r="G552" s="422"/>
      <c r="H552" s="398"/>
      <c r="I552" s="398"/>
      <c r="J552" s="398"/>
      <c r="K552" s="398"/>
      <c r="L552" s="398"/>
      <c r="M552" s="398"/>
      <c r="N552" s="398"/>
      <c r="O552" s="398"/>
      <c r="P552" s="398"/>
      <c r="Q552" s="398"/>
      <c r="R552" s="398"/>
      <c r="S552" s="398"/>
      <c r="T552" s="398"/>
      <c r="U552" s="398"/>
      <c r="V552" s="398"/>
      <c r="W552" s="398"/>
      <c r="X552" s="398"/>
      <c r="Y552" s="398"/>
      <c r="Z552" s="398"/>
      <c r="AA552" s="398"/>
      <c r="AB552" s="398"/>
      <c r="AC552" s="398"/>
    </row>
    <row r="553" spans="1:29" s="162" customFormat="1" ht="54">
      <c r="A553" s="161" t="s">
        <v>1716</v>
      </c>
      <c r="B553" s="159" t="s">
        <v>2333</v>
      </c>
      <c r="C553" s="440"/>
      <c r="D553" s="166"/>
      <c r="E553" s="458"/>
      <c r="F553" s="385"/>
      <c r="G553" s="422"/>
      <c r="H553" s="398"/>
      <c r="I553" s="398"/>
      <c r="J553" s="398"/>
      <c r="K553" s="398"/>
      <c r="L553" s="398"/>
      <c r="M553" s="398"/>
      <c r="N553" s="398"/>
      <c r="O553" s="398"/>
      <c r="P553" s="398"/>
      <c r="Q553" s="398"/>
      <c r="R553" s="398"/>
      <c r="S553" s="398"/>
      <c r="T553" s="398"/>
      <c r="U553" s="398"/>
      <c r="V553" s="398"/>
      <c r="W553" s="398"/>
      <c r="X553" s="398"/>
      <c r="Y553" s="398"/>
      <c r="Z553" s="398"/>
      <c r="AA553" s="398"/>
      <c r="AB553" s="398"/>
      <c r="AC553" s="398"/>
    </row>
    <row r="554" spans="1:29" s="162" customFormat="1" ht="25.5">
      <c r="A554" s="161"/>
      <c r="B554" s="159" t="s">
        <v>1695</v>
      </c>
      <c r="C554" s="440"/>
      <c r="D554" s="166"/>
      <c r="E554" s="458"/>
      <c r="F554" s="385"/>
      <c r="G554" s="422"/>
      <c r="H554" s="398"/>
      <c r="I554" s="398"/>
      <c r="J554" s="398"/>
      <c r="K554" s="398"/>
      <c r="L554" s="398"/>
      <c r="M554" s="398"/>
      <c r="N554" s="398"/>
      <c r="O554" s="398"/>
      <c r="P554" s="398"/>
      <c r="Q554" s="398"/>
      <c r="R554" s="398"/>
      <c r="S554" s="398"/>
      <c r="T554" s="398"/>
      <c r="U554" s="398"/>
      <c r="V554" s="398"/>
      <c r="W554" s="398"/>
      <c r="X554" s="398"/>
      <c r="Y554" s="398"/>
      <c r="Z554" s="398"/>
      <c r="AA554" s="398"/>
      <c r="AB554" s="398"/>
      <c r="AC554" s="398"/>
    </row>
    <row r="555" spans="1:29" s="162" customFormat="1" ht="25.5">
      <c r="A555" s="161"/>
      <c r="B555" s="159" t="s">
        <v>2508</v>
      </c>
      <c r="C555" s="440"/>
      <c r="D555" s="166"/>
      <c r="E555" s="458"/>
      <c r="F555" s="385"/>
      <c r="G555" s="422"/>
      <c r="H555" s="398"/>
      <c r="I555" s="398"/>
      <c r="J555" s="398"/>
      <c r="K555" s="398"/>
      <c r="L555" s="398"/>
      <c r="M555" s="398"/>
      <c r="N555" s="398"/>
      <c r="O555" s="398"/>
      <c r="P555" s="398"/>
      <c r="Q555" s="398"/>
      <c r="R555" s="398"/>
      <c r="S555" s="398"/>
      <c r="T555" s="398"/>
      <c r="U555" s="398"/>
      <c r="V555" s="398"/>
      <c r="W555" s="398"/>
      <c r="X555" s="398"/>
      <c r="Y555" s="398"/>
      <c r="Z555" s="398"/>
      <c r="AA555" s="398"/>
      <c r="AB555" s="398"/>
      <c r="AC555" s="398"/>
    </row>
    <row r="556" spans="1:29" s="162" customFormat="1" ht="51">
      <c r="A556" s="161"/>
      <c r="B556" s="159" t="s">
        <v>2509</v>
      </c>
      <c r="C556" s="440"/>
      <c r="D556" s="166"/>
      <c r="E556" s="458"/>
      <c r="F556" s="385"/>
      <c r="G556" s="422"/>
      <c r="H556" s="398"/>
      <c r="I556" s="398"/>
      <c r="J556" s="398"/>
      <c r="K556" s="398"/>
      <c r="L556" s="398"/>
      <c r="M556" s="398"/>
      <c r="N556" s="398"/>
      <c r="O556" s="398"/>
      <c r="P556" s="398"/>
      <c r="Q556" s="398"/>
      <c r="R556" s="398"/>
      <c r="S556" s="398"/>
      <c r="T556" s="398"/>
      <c r="U556" s="398"/>
      <c r="V556" s="398"/>
      <c r="W556" s="398"/>
      <c r="X556" s="398"/>
      <c r="Y556" s="398"/>
      <c r="Z556" s="398"/>
      <c r="AA556" s="398"/>
      <c r="AB556" s="398"/>
      <c r="AC556" s="398"/>
    </row>
    <row r="557" spans="1:29" s="162" customFormat="1" ht="25.5">
      <c r="A557" s="161"/>
      <c r="B557" s="159" t="s">
        <v>2301</v>
      </c>
      <c r="C557" s="440"/>
      <c r="D557" s="166"/>
      <c r="E557" s="458"/>
      <c r="F557" s="385"/>
      <c r="G557" s="422"/>
      <c r="H557" s="398"/>
      <c r="I557" s="398"/>
      <c r="J557" s="398"/>
      <c r="K557" s="398"/>
      <c r="L557" s="398"/>
      <c r="M557" s="398"/>
      <c r="N557" s="398"/>
      <c r="O557" s="398"/>
      <c r="P557" s="398"/>
      <c r="Q557" s="398"/>
      <c r="R557" s="398"/>
      <c r="S557" s="398"/>
      <c r="T557" s="398"/>
      <c r="U557" s="398"/>
      <c r="V557" s="398"/>
      <c r="W557" s="398"/>
      <c r="X557" s="398"/>
      <c r="Y557" s="398"/>
      <c r="Z557" s="398"/>
      <c r="AA557" s="398"/>
      <c r="AB557" s="398"/>
      <c r="AC557" s="398"/>
    </row>
    <row r="558" spans="1:29" s="162" customFormat="1" ht="165.75">
      <c r="A558" s="161"/>
      <c r="B558" s="159" t="s">
        <v>2834</v>
      </c>
      <c r="C558" s="440"/>
      <c r="D558" s="166"/>
      <c r="E558" s="458"/>
      <c r="F558" s="385"/>
      <c r="G558" s="422"/>
      <c r="H558" s="398"/>
      <c r="I558" s="398"/>
      <c r="J558" s="398"/>
      <c r="K558" s="398"/>
      <c r="L558" s="398"/>
      <c r="M558" s="398"/>
      <c r="N558" s="398"/>
      <c r="O558" s="398"/>
      <c r="P558" s="398"/>
      <c r="Q558" s="398"/>
      <c r="R558" s="398"/>
      <c r="S558" s="398"/>
      <c r="T558" s="398"/>
      <c r="U558" s="398"/>
      <c r="V558" s="398"/>
      <c r="W558" s="398"/>
      <c r="X558" s="398"/>
      <c r="Y558" s="398"/>
      <c r="Z558" s="398"/>
      <c r="AA558" s="398"/>
      <c r="AB558" s="398"/>
      <c r="AC558" s="398"/>
    </row>
    <row r="559" spans="1:29" s="162" customFormat="1" ht="51">
      <c r="A559" s="161"/>
      <c r="B559" s="159" t="s">
        <v>145</v>
      </c>
      <c r="C559" s="440"/>
      <c r="D559" s="166"/>
      <c r="E559" s="458"/>
      <c r="F559" s="385"/>
      <c r="G559" s="422"/>
      <c r="H559" s="398"/>
      <c r="I559" s="398"/>
      <c r="J559" s="398"/>
      <c r="K559" s="398"/>
      <c r="L559" s="398"/>
      <c r="M559" s="398"/>
      <c r="N559" s="398"/>
      <c r="O559" s="398"/>
      <c r="P559" s="398"/>
      <c r="Q559" s="398"/>
      <c r="R559" s="398"/>
      <c r="S559" s="398"/>
      <c r="T559" s="398"/>
      <c r="U559" s="398"/>
      <c r="V559" s="398"/>
      <c r="W559" s="398"/>
      <c r="X559" s="398"/>
      <c r="Y559" s="398"/>
      <c r="Z559" s="398"/>
      <c r="AA559" s="398"/>
      <c r="AB559" s="398"/>
      <c r="AC559" s="398"/>
    </row>
    <row r="560" spans="1:29" s="162" customFormat="1" ht="25.5">
      <c r="A560" s="161"/>
      <c r="B560" s="159" t="s">
        <v>1734</v>
      </c>
      <c r="C560" s="440"/>
      <c r="D560" s="166"/>
      <c r="E560" s="458"/>
      <c r="F560" s="385"/>
      <c r="G560" s="422"/>
      <c r="H560" s="398"/>
      <c r="I560" s="398"/>
      <c r="J560" s="398"/>
      <c r="K560" s="398"/>
      <c r="L560" s="398"/>
      <c r="M560" s="398"/>
      <c r="N560" s="398"/>
      <c r="O560" s="398"/>
      <c r="P560" s="398"/>
      <c r="Q560" s="398"/>
      <c r="R560" s="398"/>
      <c r="S560" s="398"/>
      <c r="T560" s="398"/>
      <c r="U560" s="398"/>
      <c r="V560" s="398"/>
      <c r="W560" s="398"/>
      <c r="X560" s="398"/>
      <c r="Y560" s="398"/>
      <c r="Z560" s="398"/>
      <c r="AA560" s="398"/>
      <c r="AB560" s="398"/>
      <c r="AC560" s="398"/>
    </row>
    <row r="561" spans="1:29" s="162" customFormat="1" ht="25.5">
      <c r="A561" s="161"/>
      <c r="B561" s="159" t="s">
        <v>2334</v>
      </c>
      <c r="C561" s="440" t="s">
        <v>45</v>
      </c>
      <c r="D561" s="166">
        <v>1</v>
      </c>
      <c r="E561" s="458"/>
      <c r="F561" s="385">
        <f t="shared" ref="F561" si="41">D561*E561</f>
        <v>0</v>
      </c>
      <c r="G561" s="422"/>
      <c r="H561" s="398"/>
      <c r="I561" s="398"/>
      <c r="J561" s="398"/>
      <c r="K561" s="398"/>
      <c r="L561" s="398"/>
      <c r="M561" s="398"/>
      <c r="N561" s="398"/>
      <c r="O561" s="398"/>
      <c r="P561" s="398"/>
      <c r="Q561" s="398"/>
      <c r="R561" s="398"/>
      <c r="S561" s="398"/>
      <c r="T561" s="398"/>
      <c r="U561" s="398"/>
      <c r="V561" s="398"/>
      <c r="W561" s="398"/>
      <c r="X561" s="398"/>
      <c r="Y561" s="398"/>
      <c r="Z561" s="398"/>
      <c r="AA561" s="398"/>
      <c r="AB561" s="398"/>
      <c r="AC561" s="398"/>
    </row>
    <row r="562" spans="1:29" s="162" customFormat="1">
      <c r="A562" s="161"/>
      <c r="B562" s="159"/>
      <c r="C562" s="440"/>
      <c r="D562" s="166"/>
      <c r="E562" s="458"/>
      <c r="F562" s="385"/>
      <c r="G562" s="422"/>
      <c r="H562" s="398"/>
      <c r="I562" s="398"/>
      <c r="J562" s="398"/>
      <c r="K562" s="398"/>
      <c r="L562" s="398"/>
      <c r="M562" s="398"/>
      <c r="N562" s="398"/>
      <c r="O562" s="398"/>
      <c r="P562" s="398"/>
      <c r="Q562" s="398"/>
      <c r="R562" s="398"/>
      <c r="S562" s="398"/>
      <c r="T562" s="398"/>
      <c r="U562" s="398"/>
      <c r="V562" s="398"/>
      <c r="W562" s="398"/>
      <c r="X562" s="398"/>
      <c r="Y562" s="398"/>
      <c r="Z562" s="398"/>
      <c r="AA562" s="398"/>
      <c r="AB562" s="398"/>
      <c r="AC562" s="398"/>
    </row>
    <row r="563" spans="1:29" s="162" customFormat="1" ht="54">
      <c r="A563" s="161" t="s">
        <v>1717</v>
      </c>
      <c r="B563" s="159" t="s">
        <v>2335</v>
      </c>
      <c r="C563" s="440"/>
      <c r="D563" s="166"/>
      <c r="E563" s="458"/>
      <c r="F563" s="385"/>
      <c r="G563" s="422"/>
      <c r="H563" s="398"/>
      <c r="I563" s="398"/>
      <c r="J563" s="398"/>
      <c r="K563" s="398"/>
      <c r="L563" s="398"/>
      <c r="M563" s="398"/>
      <c r="N563" s="398"/>
      <c r="O563" s="398"/>
      <c r="P563" s="398"/>
      <c r="Q563" s="398"/>
      <c r="R563" s="398"/>
      <c r="S563" s="398"/>
      <c r="T563" s="398"/>
      <c r="U563" s="398"/>
      <c r="V563" s="398"/>
      <c r="W563" s="398"/>
      <c r="X563" s="398"/>
      <c r="Y563" s="398"/>
      <c r="Z563" s="398"/>
      <c r="AA563" s="398"/>
      <c r="AB563" s="398"/>
      <c r="AC563" s="398"/>
    </row>
    <row r="564" spans="1:29" s="162" customFormat="1" ht="25.5">
      <c r="A564" s="161"/>
      <c r="B564" s="159" t="s">
        <v>1695</v>
      </c>
      <c r="C564" s="440"/>
      <c r="D564" s="166"/>
      <c r="E564" s="458"/>
      <c r="F564" s="385"/>
      <c r="G564" s="422"/>
      <c r="H564" s="398"/>
      <c r="I564" s="398"/>
      <c r="J564" s="398"/>
      <c r="K564" s="398"/>
      <c r="L564" s="398"/>
      <c r="M564" s="398"/>
      <c r="N564" s="398"/>
      <c r="O564" s="398"/>
      <c r="P564" s="398"/>
      <c r="Q564" s="398"/>
      <c r="R564" s="398"/>
      <c r="S564" s="398"/>
      <c r="T564" s="398"/>
      <c r="U564" s="398"/>
      <c r="V564" s="398"/>
      <c r="W564" s="398"/>
      <c r="X564" s="398"/>
      <c r="Y564" s="398"/>
      <c r="Z564" s="398"/>
      <c r="AA564" s="398"/>
      <c r="AB564" s="398"/>
      <c r="AC564" s="398"/>
    </row>
    <row r="565" spans="1:29" s="162" customFormat="1" ht="25.5">
      <c r="A565" s="161"/>
      <c r="B565" s="159" t="s">
        <v>2494</v>
      </c>
      <c r="C565" s="440"/>
      <c r="D565" s="166"/>
      <c r="E565" s="458"/>
      <c r="F565" s="385"/>
      <c r="G565" s="422"/>
      <c r="H565" s="398"/>
      <c r="I565" s="398"/>
      <c r="J565" s="398"/>
      <c r="K565" s="398"/>
      <c r="L565" s="398"/>
      <c r="M565" s="398"/>
      <c r="N565" s="398"/>
      <c r="O565" s="398"/>
      <c r="P565" s="398"/>
      <c r="Q565" s="398"/>
      <c r="R565" s="398"/>
      <c r="S565" s="398"/>
      <c r="T565" s="398"/>
      <c r="U565" s="398"/>
      <c r="V565" s="398"/>
      <c r="W565" s="398"/>
      <c r="X565" s="398"/>
      <c r="Y565" s="398"/>
      <c r="Z565" s="398"/>
      <c r="AA565" s="398"/>
      <c r="AB565" s="398"/>
      <c r="AC565" s="398"/>
    </row>
    <row r="566" spans="1:29" s="162" customFormat="1" ht="51">
      <c r="A566" s="161"/>
      <c r="B566" s="159" t="s">
        <v>2509</v>
      </c>
      <c r="C566" s="440"/>
      <c r="D566" s="166"/>
      <c r="E566" s="458"/>
      <c r="F566" s="385"/>
      <c r="G566" s="422"/>
      <c r="H566" s="398"/>
      <c r="I566" s="398"/>
      <c r="J566" s="398"/>
      <c r="K566" s="398"/>
      <c r="L566" s="398"/>
      <c r="M566" s="398"/>
      <c r="N566" s="398"/>
      <c r="O566" s="398"/>
      <c r="P566" s="398"/>
      <c r="Q566" s="398"/>
      <c r="R566" s="398"/>
      <c r="S566" s="398"/>
      <c r="T566" s="398"/>
      <c r="U566" s="398"/>
      <c r="V566" s="398"/>
      <c r="W566" s="398"/>
      <c r="X566" s="398"/>
      <c r="Y566" s="398"/>
      <c r="Z566" s="398"/>
      <c r="AA566" s="398"/>
      <c r="AB566" s="398"/>
      <c r="AC566" s="398"/>
    </row>
    <row r="567" spans="1:29" s="162" customFormat="1" ht="25.5">
      <c r="A567" s="161"/>
      <c r="B567" s="159" t="s">
        <v>2308</v>
      </c>
      <c r="C567" s="440"/>
      <c r="D567" s="166"/>
      <c r="E567" s="458"/>
      <c r="F567" s="385"/>
      <c r="G567" s="422"/>
      <c r="H567" s="398"/>
      <c r="I567" s="398"/>
      <c r="J567" s="398"/>
      <c r="K567" s="398"/>
      <c r="L567" s="398"/>
      <c r="M567" s="398"/>
      <c r="N567" s="398"/>
      <c r="O567" s="398"/>
      <c r="P567" s="398"/>
      <c r="Q567" s="398"/>
      <c r="R567" s="398"/>
      <c r="S567" s="398"/>
      <c r="T567" s="398"/>
      <c r="U567" s="398"/>
      <c r="V567" s="398"/>
      <c r="W567" s="398"/>
      <c r="X567" s="398"/>
      <c r="Y567" s="398"/>
      <c r="Z567" s="398"/>
      <c r="AA567" s="398"/>
      <c r="AB567" s="398"/>
      <c r="AC567" s="398"/>
    </row>
    <row r="568" spans="1:29" s="162" customFormat="1" ht="153">
      <c r="A568" s="161"/>
      <c r="B568" s="159" t="s">
        <v>2289</v>
      </c>
      <c r="C568" s="440"/>
      <c r="D568" s="166"/>
      <c r="E568" s="458"/>
      <c r="F568" s="385"/>
      <c r="G568" s="422"/>
      <c r="H568" s="398"/>
      <c r="I568" s="398"/>
      <c r="J568" s="398"/>
      <c r="K568" s="398"/>
      <c r="L568" s="398"/>
      <c r="M568" s="398"/>
      <c r="N568" s="398"/>
      <c r="O568" s="398"/>
      <c r="P568" s="398"/>
      <c r="Q568" s="398"/>
      <c r="R568" s="398"/>
      <c r="S568" s="398"/>
      <c r="T568" s="398"/>
      <c r="U568" s="398"/>
      <c r="V568" s="398"/>
      <c r="W568" s="398"/>
      <c r="X568" s="398"/>
      <c r="Y568" s="398"/>
      <c r="Z568" s="398"/>
      <c r="AA568" s="398"/>
      <c r="AB568" s="398"/>
      <c r="AC568" s="398"/>
    </row>
    <row r="569" spans="1:29" s="162" customFormat="1" ht="51">
      <c r="A569" s="161"/>
      <c r="B569" s="159" t="s">
        <v>145</v>
      </c>
      <c r="C569" s="440"/>
      <c r="D569" s="166"/>
      <c r="E569" s="458"/>
      <c r="F569" s="385"/>
      <c r="G569" s="422"/>
      <c r="H569" s="398"/>
      <c r="I569" s="398"/>
      <c r="J569" s="398"/>
      <c r="K569" s="398"/>
      <c r="L569" s="398"/>
      <c r="M569" s="398"/>
      <c r="N569" s="398"/>
      <c r="O569" s="398"/>
      <c r="P569" s="398"/>
      <c r="Q569" s="398"/>
      <c r="R569" s="398"/>
      <c r="S569" s="398"/>
      <c r="T569" s="398"/>
      <c r="U569" s="398"/>
      <c r="V569" s="398"/>
      <c r="W569" s="398"/>
      <c r="X569" s="398"/>
      <c r="Y569" s="398"/>
      <c r="Z569" s="398"/>
      <c r="AA569" s="398"/>
      <c r="AB569" s="398"/>
      <c r="AC569" s="398"/>
    </row>
    <row r="570" spans="1:29" s="162" customFormat="1" ht="25.5">
      <c r="A570" s="161"/>
      <c r="B570" s="159" t="s">
        <v>364</v>
      </c>
      <c r="C570" s="440"/>
      <c r="D570" s="166"/>
      <c r="E570" s="458"/>
      <c r="F570" s="385"/>
      <c r="G570" s="422"/>
      <c r="H570" s="398"/>
      <c r="I570" s="398"/>
      <c r="J570" s="398"/>
      <c r="K570" s="398"/>
      <c r="L570" s="398"/>
      <c r="M570" s="398"/>
      <c r="N570" s="398"/>
      <c r="O570" s="398"/>
      <c r="P570" s="398"/>
      <c r="Q570" s="398"/>
      <c r="R570" s="398"/>
      <c r="S570" s="398"/>
      <c r="T570" s="398"/>
      <c r="U570" s="398"/>
      <c r="V570" s="398"/>
      <c r="W570" s="398"/>
      <c r="X570" s="398"/>
      <c r="Y570" s="398"/>
      <c r="Z570" s="398"/>
      <c r="AA570" s="398"/>
      <c r="AB570" s="398"/>
      <c r="AC570" s="398"/>
    </row>
    <row r="571" spans="1:29" s="162" customFormat="1" ht="25.5">
      <c r="A571" s="161"/>
      <c r="B571" s="159" t="s">
        <v>2336</v>
      </c>
      <c r="C571" s="440" t="s">
        <v>45</v>
      </c>
      <c r="D571" s="166">
        <v>1</v>
      </c>
      <c r="E571" s="458"/>
      <c r="F571" s="385">
        <f t="shared" ref="F571" si="42">D571*E571</f>
        <v>0</v>
      </c>
      <c r="G571" s="422"/>
      <c r="H571" s="398"/>
      <c r="I571" s="398"/>
      <c r="J571" s="398"/>
      <c r="K571" s="398"/>
      <c r="L571" s="398"/>
      <c r="M571" s="398"/>
      <c r="N571" s="398"/>
      <c r="O571" s="398"/>
      <c r="P571" s="398"/>
      <c r="Q571" s="398"/>
      <c r="R571" s="398"/>
      <c r="S571" s="398"/>
      <c r="T571" s="398"/>
      <c r="U571" s="398"/>
      <c r="V571" s="398"/>
      <c r="W571" s="398"/>
      <c r="X571" s="398"/>
      <c r="Y571" s="398"/>
      <c r="Z571" s="398"/>
      <c r="AA571" s="398"/>
      <c r="AB571" s="398"/>
      <c r="AC571" s="398"/>
    </row>
    <row r="572" spans="1:29" s="162" customFormat="1">
      <c r="A572" s="161"/>
      <c r="B572" s="159"/>
      <c r="C572" s="440"/>
      <c r="D572" s="166"/>
      <c r="E572" s="458"/>
      <c r="F572" s="385"/>
      <c r="G572" s="422"/>
      <c r="H572" s="398"/>
      <c r="I572" s="398"/>
      <c r="J572" s="398"/>
      <c r="K572" s="398"/>
      <c r="L572" s="398"/>
      <c r="M572" s="398"/>
      <c r="N572" s="398"/>
      <c r="O572" s="398"/>
      <c r="P572" s="398"/>
      <c r="Q572" s="398"/>
      <c r="R572" s="398"/>
      <c r="S572" s="398"/>
      <c r="T572" s="398"/>
      <c r="U572" s="398"/>
      <c r="V572" s="398"/>
      <c r="W572" s="398"/>
      <c r="X572" s="398"/>
      <c r="Y572" s="398"/>
      <c r="Z572" s="398"/>
      <c r="AA572" s="398"/>
      <c r="AB572" s="398"/>
      <c r="AC572" s="398"/>
    </row>
    <row r="573" spans="1:29" s="162" customFormat="1" ht="38.25">
      <c r="A573" s="161" t="s">
        <v>1718</v>
      </c>
      <c r="B573" s="159" t="s">
        <v>2337</v>
      </c>
      <c r="C573" s="440"/>
      <c r="D573" s="166"/>
      <c r="E573" s="458"/>
      <c r="F573" s="385"/>
      <c r="G573" s="422"/>
      <c r="H573" s="398"/>
      <c r="I573" s="398"/>
      <c r="J573" s="398"/>
      <c r="K573" s="398"/>
      <c r="L573" s="398"/>
      <c r="M573" s="398"/>
      <c r="N573" s="398"/>
      <c r="O573" s="398"/>
      <c r="P573" s="398"/>
      <c r="Q573" s="398"/>
      <c r="R573" s="398"/>
      <c r="S573" s="398"/>
      <c r="T573" s="398"/>
      <c r="U573" s="398"/>
      <c r="V573" s="398"/>
      <c r="W573" s="398"/>
      <c r="X573" s="398"/>
      <c r="Y573" s="398"/>
      <c r="Z573" s="398"/>
      <c r="AA573" s="398"/>
      <c r="AB573" s="398"/>
      <c r="AC573" s="398"/>
    </row>
    <row r="574" spans="1:29" s="162" customFormat="1" ht="25.5">
      <c r="A574" s="161"/>
      <c r="B574" s="159" t="s">
        <v>1694</v>
      </c>
      <c r="C574" s="440"/>
      <c r="D574" s="166"/>
      <c r="E574" s="458"/>
      <c r="F574" s="385"/>
      <c r="G574" s="422"/>
      <c r="H574" s="398"/>
      <c r="I574" s="398"/>
      <c r="J574" s="398"/>
      <c r="K574" s="398"/>
      <c r="L574" s="398"/>
      <c r="M574" s="398"/>
      <c r="N574" s="398"/>
      <c r="O574" s="398"/>
      <c r="P574" s="398"/>
      <c r="Q574" s="398"/>
      <c r="R574" s="398"/>
      <c r="S574" s="398"/>
      <c r="T574" s="398"/>
      <c r="U574" s="398"/>
      <c r="V574" s="398"/>
      <c r="W574" s="398"/>
      <c r="X574" s="398"/>
      <c r="Y574" s="398"/>
      <c r="Z574" s="398"/>
      <c r="AA574" s="398"/>
      <c r="AB574" s="398"/>
      <c r="AC574" s="398"/>
    </row>
    <row r="575" spans="1:29" s="162" customFormat="1" ht="25.5">
      <c r="A575" s="161"/>
      <c r="B575" s="159" t="s">
        <v>2495</v>
      </c>
      <c r="C575" s="440"/>
      <c r="D575" s="166"/>
      <c r="E575" s="458"/>
      <c r="F575" s="385"/>
      <c r="G575" s="422"/>
      <c r="H575" s="398"/>
      <c r="I575" s="398"/>
      <c r="J575" s="398"/>
      <c r="K575" s="398"/>
      <c r="L575" s="398"/>
      <c r="M575" s="398"/>
      <c r="N575" s="398"/>
      <c r="O575" s="398"/>
      <c r="P575" s="398"/>
      <c r="Q575" s="398"/>
      <c r="R575" s="398"/>
      <c r="S575" s="398"/>
      <c r="T575" s="398"/>
      <c r="U575" s="398"/>
      <c r="V575" s="398"/>
      <c r="W575" s="398"/>
      <c r="X575" s="398"/>
      <c r="Y575" s="398"/>
      <c r="Z575" s="398"/>
      <c r="AA575" s="398"/>
      <c r="AB575" s="398"/>
      <c r="AC575" s="398"/>
    </row>
    <row r="576" spans="1:29" s="162" customFormat="1" ht="51">
      <c r="A576" s="161"/>
      <c r="B576" s="159" t="s">
        <v>2509</v>
      </c>
      <c r="C576" s="440"/>
      <c r="D576" s="166"/>
      <c r="E576" s="458"/>
      <c r="F576" s="385"/>
      <c r="G576" s="422"/>
      <c r="H576" s="398"/>
      <c r="I576" s="398"/>
      <c r="J576" s="398"/>
      <c r="K576" s="398"/>
      <c r="L576" s="398"/>
      <c r="M576" s="398"/>
      <c r="N576" s="398"/>
      <c r="O576" s="398"/>
      <c r="P576" s="398"/>
      <c r="Q576" s="398"/>
      <c r="R576" s="398"/>
      <c r="S576" s="398"/>
      <c r="T576" s="398"/>
      <c r="U576" s="398"/>
      <c r="V576" s="398"/>
      <c r="W576" s="398"/>
      <c r="X576" s="398"/>
      <c r="Y576" s="398"/>
      <c r="Z576" s="398"/>
      <c r="AA576" s="398"/>
      <c r="AB576" s="398"/>
      <c r="AC576" s="398"/>
    </row>
    <row r="577" spans="1:29" s="162" customFormat="1" ht="25.5">
      <c r="A577" s="161"/>
      <c r="B577" s="159" t="s">
        <v>2338</v>
      </c>
      <c r="C577" s="440"/>
      <c r="D577" s="166"/>
      <c r="E577" s="458"/>
      <c r="F577" s="385"/>
      <c r="G577" s="422"/>
      <c r="H577" s="398"/>
      <c r="I577" s="398"/>
      <c r="J577" s="398"/>
      <c r="K577" s="398"/>
      <c r="L577" s="398"/>
      <c r="M577" s="398"/>
      <c r="N577" s="398"/>
      <c r="O577" s="398"/>
      <c r="P577" s="398"/>
      <c r="Q577" s="398"/>
      <c r="R577" s="398"/>
      <c r="S577" s="398"/>
      <c r="T577" s="398"/>
      <c r="U577" s="398"/>
      <c r="V577" s="398"/>
      <c r="W577" s="398"/>
      <c r="X577" s="398"/>
      <c r="Y577" s="398"/>
      <c r="Z577" s="398"/>
      <c r="AA577" s="398"/>
      <c r="AB577" s="398"/>
      <c r="AC577" s="398"/>
    </row>
    <row r="578" spans="1:29" s="162" customFormat="1" ht="165.75">
      <c r="A578" s="161"/>
      <c r="B578" s="159" t="s">
        <v>2322</v>
      </c>
      <c r="C578" s="440"/>
      <c r="D578" s="166"/>
      <c r="E578" s="458"/>
      <c r="F578" s="385"/>
      <c r="G578" s="422"/>
      <c r="H578" s="398"/>
      <c r="I578" s="398"/>
      <c r="J578" s="398"/>
      <c r="K578" s="398"/>
      <c r="L578" s="398"/>
      <c r="M578" s="398"/>
      <c r="N578" s="398"/>
      <c r="O578" s="398"/>
      <c r="P578" s="398"/>
      <c r="Q578" s="398"/>
      <c r="R578" s="398"/>
      <c r="S578" s="398"/>
      <c r="T578" s="398"/>
      <c r="U578" s="398"/>
      <c r="V578" s="398"/>
      <c r="W578" s="398"/>
      <c r="X578" s="398"/>
      <c r="Y578" s="398"/>
      <c r="Z578" s="398"/>
      <c r="AA578" s="398"/>
      <c r="AB578" s="398"/>
      <c r="AC578" s="398"/>
    </row>
    <row r="579" spans="1:29" s="162" customFormat="1" ht="51">
      <c r="A579" s="161"/>
      <c r="B579" s="159" t="s">
        <v>145</v>
      </c>
      <c r="C579" s="440"/>
      <c r="D579" s="166"/>
      <c r="E579" s="458"/>
      <c r="F579" s="385"/>
      <c r="G579" s="422"/>
      <c r="H579" s="398"/>
      <c r="I579" s="398"/>
      <c r="J579" s="398"/>
      <c r="K579" s="398"/>
      <c r="L579" s="398"/>
      <c r="M579" s="398"/>
      <c r="N579" s="398"/>
      <c r="O579" s="398"/>
      <c r="P579" s="398"/>
      <c r="Q579" s="398"/>
      <c r="R579" s="398"/>
      <c r="S579" s="398"/>
      <c r="T579" s="398"/>
      <c r="U579" s="398"/>
      <c r="V579" s="398"/>
      <c r="W579" s="398"/>
      <c r="X579" s="398"/>
      <c r="Y579" s="398"/>
      <c r="Z579" s="398"/>
      <c r="AA579" s="398"/>
      <c r="AB579" s="398"/>
      <c r="AC579" s="398"/>
    </row>
    <row r="580" spans="1:29" s="162" customFormat="1" ht="25.5">
      <c r="A580" s="161"/>
      <c r="B580" s="159" t="s">
        <v>233</v>
      </c>
      <c r="C580" s="440"/>
      <c r="D580" s="166"/>
      <c r="E580" s="458"/>
      <c r="F580" s="385"/>
      <c r="G580" s="422"/>
      <c r="H580" s="398"/>
      <c r="I580" s="398"/>
      <c r="J580" s="398"/>
      <c r="K580" s="398"/>
      <c r="L580" s="398"/>
      <c r="M580" s="398"/>
      <c r="N580" s="398"/>
      <c r="O580" s="398"/>
      <c r="P580" s="398"/>
      <c r="Q580" s="398"/>
      <c r="R580" s="398"/>
      <c r="S580" s="398"/>
      <c r="T580" s="398"/>
      <c r="U580" s="398"/>
      <c r="V580" s="398"/>
      <c r="W580" s="398"/>
      <c r="X580" s="398"/>
      <c r="Y580" s="398"/>
      <c r="Z580" s="398"/>
      <c r="AA580" s="398"/>
      <c r="AB580" s="398"/>
      <c r="AC580" s="398"/>
    </row>
    <row r="581" spans="1:29" s="162" customFormat="1" ht="25.5">
      <c r="A581" s="161"/>
      <c r="B581" s="159" t="s">
        <v>2339</v>
      </c>
      <c r="C581" s="440" t="s">
        <v>45</v>
      </c>
      <c r="D581" s="166">
        <v>2</v>
      </c>
      <c r="E581" s="458"/>
      <c r="F581" s="385">
        <f t="shared" ref="F581:F600" si="43">D581*E581</f>
        <v>0</v>
      </c>
      <c r="G581" s="422"/>
      <c r="H581" s="398"/>
      <c r="I581" s="398"/>
      <c r="J581" s="398"/>
      <c r="K581" s="398"/>
      <c r="L581" s="398"/>
      <c r="M581" s="398"/>
      <c r="N581" s="398"/>
      <c r="O581" s="398"/>
      <c r="P581" s="398"/>
      <c r="Q581" s="398"/>
      <c r="R581" s="398"/>
      <c r="S581" s="398"/>
      <c r="T581" s="398"/>
      <c r="U581" s="398"/>
      <c r="V581" s="398"/>
      <c r="W581" s="398"/>
      <c r="X581" s="398"/>
      <c r="Y581" s="398"/>
      <c r="Z581" s="398"/>
      <c r="AA581" s="398"/>
      <c r="AB581" s="398"/>
      <c r="AC581" s="398"/>
    </row>
    <row r="582" spans="1:29" s="162" customFormat="1">
      <c r="A582" s="161"/>
      <c r="B582" s="159"/>
      <c r="C582" s="440"/>
      <c r="D582" s="166"/>
      <c r="E582" s="458"/>
      <c r="F582" s="385"/>
      <c r="G582" s="422"/>
      <c r="H582" s="398"/>
      <c r="I582" s="398"/>
      <c r="J582" s="398"/>
      <c r="K582" s="398"/>
      <c r="L582" s="398"/>
      <c r="M582" s="398"/>
      <c r="N582" s="398"/>
      <c r="O582" s="398"/>
      <c r="P582" s="398"/>
      <c r="Q582" s="398"/>
      <c r="R582" s="398"/>
      <c r="S582" s="398"/>
      <c r="T582" s="398"/>
      <c r="U582" s="398"/>
      <c r="V582" s="398"/>
      <c r="W582" s="398"/>
      <c r="X582" s="398"/>
      <c r="Y582" s="398"/>
      <c r="Z582" s="398"/>
      <c r="AA582" s="398"/>
      <c r="AB582" s="398"/>
      <c r="AC582" s="398"/>
    </row>
    <row r="583" spans="1:29" s="162" customFormat="1" ht="54">
      <c r="A583" s="161" t="s">
        <v>1719</v>
      </c>
      <c r="B583" s="159" t="s">
        <v>2340</v>
      </c>
      <c r="C583" s="440"/>
      <c r="D583" s="166"/>
      <c r="E583" s="458"/>
      <c r="F583" s="385"/>
      <c r="G583" s="422"/>
      <c r="H583" s="398"/>
      <c r="I583" s="398"/>
      <c r="J583" s="398"/>
      <c r="K583" s="398"/>
      <c r="L583" s="398"/>
      <c r="M583" s="398"/>
      <c r="N583" s="398"/>
      <c r="O583" s="398"/>
      <c r="P583" s="398"/>
      <c r="Q583" s="398"/>
      <c r="R583" s="398"/>
      <c r="S583" s="398"/>
      <c r="T583" s="398"/>
      <c r="U583" s="398"/>
      <c r="V583" s="398"/>
      <c r="W583" s="398"/>
      <c r="X583" s="398"/>
      <c r="Y583" s="398"/>
      <c r="Z583" s="398"/>
      <c r="AA583" s="398"/>
      <c r="AB583" s="398"/>
      <c r="AC583" s="398"/>
    </row>
    <row r="584" spans="1:29" s="162" customFormat="1" ht="25.5">
      <c r="A584" s="161"/>
      <c r="B584" s="159" t="s">
        <v>1695</v>
      </c>
      <c r="C584" s="440"/>
      <c r="D584" s="166"/>
      <c r="E584" s="458"/>
      <c r="F584" s="385"/>
      <c r="G584" s="422"/>
      <c r="H584" s="398"/>
      <c r="I584" s="398"/>
      <c r="J584" s="398"/>
      <c r="K584" s="398"/>
      <c r="L584" s="398"/>
      <c r="M584" s="398"/>
      <c r="N584" s="398"/>
      <c r="O584" s="398"/>
      <c r="P584" s="398"/>
      <c r="Q584" s="398"/>
      <c r="R584" s="398"/>
      <c r="S584" s="398"/>
      <c r="T584" s="398"/>
      <c r="U584" s="398"/>
      <c r="V584" s="398"/>
      <c r="W584" s="398"/>
      <c r="X584" s="398"/>
      <c r="Y584" s="398"/>
      <c r="Z584" s="398"/>
      <c r="AA584" s="398"/>
      <c r="AB584" s="398"/>
      <c r="AC584" s="398"/>
    </row>
    <row r="585" spans="1:29" s="162" customFormat="1" ht="25.5">
      <c r="A585" s="161"/>
      <c r="B585" s="159" t="s">
        <v>2495</v>
      </c>
      <c r="C585" s="440"/>
      <c r="D585" s="166"/>
      <c r="E585" s="458"/>
      <c r="F585" s="385"/>
      <c r="G585" s="422"/>
      <c r="H585" s="398"/>
      <c r="I585" s="398"/>
      <c r="J585" s="398"/>
      <c r="K585" s="398"/>
      <c r="L585" s="398"/>
      <c r="M585" s="398"/>
      <c r="N585" s="398"/>
      <c r="O585" s="398"/>
      <c r="P585" s="398"/>
      <c r="Q585" s="398"/>
      <c r="R585" s="398"/>
      <c r="S585" s="398"/>
      <c r="T585" s="398"/>
      <c r="U585" s="398"/>
      <c r="V585" s="398"/>
      <c r="W585" s="398"/>
      <c r="X585" s="398"/>
      <c r="Y585" s="398"/>
      <c r="Z585" s="398"/>
      <c r="AA585" s="398"/>
      <c r="AB585" s="398"/>
      <c r="AC585" s="398"/>
    </row>
    <row r="586" spans="1:29" s="162" customFormat="1" ht="51">
      <c r="A586" s="161"/>
      <c r="B586" s="159" t="s">
        <v>2509</v>
      </c>
      <c r="C586" s="440"/>
      <c r="D586" s="166"/>
      <c r="E586" s="458"/>
      <c r="F586" s="385"/>
      <c r="G586" s="422"/>
      <c r="H586" s="398"/>
      <c r="I586" s="398"/>
      <c r="J586" s="398"/>
      <c r="K586" s="398"/>
      <c r="L586" s="398"/>
      <c r="M586" s="398"/>
      <c r="N586" s="398"/>
      <c r="O586" s="398"/>
      <c r="P586" s="398"/>
      <c r="Q586" s="398"/>
      <c r="R586" s="398"/>
      <c r="S586" s="398"/>
      <c r="T586" s="398"/>
      <c r="U586" s="398"/>
      <c r="V586" s="398"/>
      <c r="W586" s="398"/>
      <c r="X586" s="398"/>
      <c r="Y586" s="398"/>
      <c r="Z586" s="398"/>
      <c r="AA586" s="398"/>
      <c r="AB586" s="398"/>
      <c r="AC586" s="398"/>
    </row>
    <row r="587" spans="1:29" s="162" customFormat="1" ht="25.5">
      <c r="A587" s="161"/>
      <c r="B587" s="159" t="s">
        <v>2338</v>
      </c>
      <c r="C587" s="440"/>
      <c r="D587" s="166"/>
      <c r="E587" s="458"/>
      <c r="F587" s="385"/>
      <c r="G587" s="422"/>
      <c r="H587" s="398"/>
      <c r="I587" s="398"/>
      <c r="J587" s="398"/>
      <c r="K587" s="398"/>
      <c r="L587" s="398"/>
      <c r="M587" s="398"/>
      <c r="N587" s="398"/>
      <c r="O587" s="398"/>
      <c r="P587" s="398"/>
      <c r="Q587" s="398"/>
      <c r="R587" s="398"/>
      <c r="S587" s="398"/>
      <c r="T587" s="398"/>
      <c r="U587" s="398"/>
      <c r="V587" s="398"/>
      <c r="W587" s="398"/>
      <c r="X587" s="398"/>
      <c r="Y587" s="398"/>
      <c r="Z587" s="398"/>
      <c r="AA587" s="398"/>
      <c r="AB587" s="398"/>
      <c r="AC587" s="398"/>
    </row>
    <row r="588" spans="1:29" s="162" customFormat="1" ht="165.75">
      <c r="A588" s="161"/>
      <c r="B588" s="159" t="s">
        <v>2322</v>
      </c>
      <c r="C588" s="440"/>
      <c r="D588" s="166"/>
      <c r="E588" s="458"/>
      <c r="F588" s="385"/>
      <c r="G588" s="422"/>
      <c r="H588" s="398"/>
      <c r="I588" s="398"/>
      <c r="J588" s="398"/>
      <c r="K588" s="398"/>
      <c r="L588" s="398"/>
      <c r="M588" s="398"/>
      <c r="N588" s="398"/>
      <c r="O588" s="398"/>
      <c r="P588" s="398"/>
      <c r="Q588" s="398"/>
      <c r="R588" s="398"/>
      <c r="S588" s="398"/>
      <c r="T588" s="398"/>
      <c r="U588" s="398"/>
      <c r="V588" s="398"/>
      <c r="W588" s="398"/>
      <c r="X588" s="398"/>
      <c r="Y588" s="398"/>
      <c r="Z588" s="398"/>
      <c r="AA588" s="398"/>
      <c r="AB588" s="398"/>
      <c r="AC588" s="398"/>
    </row>
    <row r="589" spans="1:29" s="162" customFormat="1" ht="51">
      <c r="A589" s="161"/>
      <c r="B589" s="159" t="s">
        <v>145</v>
      </c>
      <c r="C589" s="440"/>
      <c r="D589" s="166"/>
      <c r="E589" s="458"/>
      <c r="F589" s="385"/>
      <c r="G589" s="422"/>
      <c r="H589" s="398"/>
      <c r="I589" s="398"/>
      <c r="J589" s="398"/>
      <c r="K589" s="398"/>
      <c r="L589" s="398"/>
      <c r="M589" s="398"/>
      <c r="N589" s="398"/>
      <c r="O589" s="398"/>
      <c r="P589" s="398"/>
      <c r="Q589" s="398"/>
      <c r="R589" s="398"/>
      <c r="S589" s="398"/>
      <c r="T589" s="398"/>
      <c r="U589" s="398"/>
      <c r="V589" s="398"/>
      <c r="W589" s="398"/>
      <c r="X589" s="398"/>
      <c r="Y589" s="398"/>
      <c r="Z589" s="398"/>
      <c r="AA589" s="398"/>
      <c r="AB589" s="398"/>
      <c r="AC589" s="398"/>
    </row>
    <row r="590" spans="1:29" s="162" customFormat="1" ht="25.5">
      <c r="A590" s="161"/>
      <c r="B590" s="159" t="s">
        <v>233</v>
      </c>
      <c r="C590" s="440"/>
      <c r="D590" s="166"/>
      <c r="E590" s="458"/>
      <c r="F590" s="385"/>
      <c r="G590" s="422"/>
      <c r="H590" s="398"/>
      <c r="I590" s="398"/>
      <c r="J590" s="398"/>
      <c r="K590" s="398"/>
      <c r="L590" s="398"/>
      <c r="M590" s="398"/>
      <c r="N590" s="398"/>
      <c r="O590" s="398"/>
      <c r="P590" s="398"/>
      <c r="Q590" s="398"/>
      <c r="R590" s="398"/>
      <c r="S590" s="398"/>
      <c r="T590" s="398"/>
      <c r="U590" s="398"/>
      <c r="V590" s="398"/>
      <c r="W590" s="398"/>
      <c r="X590" s="398"/>
      <c r="Y590" s="398"/>
      <c r="Z590" s="398"/>
      <c r="AA590" s="398"/>
      <c r="AB590" s="398"/>
      <c r="AC590" s="398"/>
    </row>
    <row r="591" spans="1:29" s="162" customFormat="1" ht="25.5">
      <c r="A591" s="161"/>
      <c r="B591" s="159" t="s">
        <v>2341</v>
      </c>
      <c r="C591" s="440" t="s">
        <v>45</v>
      </c>
      <c r="D591" s="166">
        <v>2</v>
      </c>
      <c r="E591" s="458"/>
      <c r="F591" s="385">
        <f t="shared" ref="F591" si="44">D591*E591</f>
        <v>0</v>
      </c>
      <c r="G591" s="422"/>
      <c r="H591" s="398"/>
      <c r="I591" s="398"/>
      <c r="J591" s="398"/>
      <c r="K591" s="398"/>
      <c r="L591" s="398"/>
      <c r="M591" s="398"/>
      <c r="N591" s="398"/>
      <c r="O591" s="398"/>
      <c r="P591" s="398"/>
      <c r="Q591" s="398"/>
      <c r="R591" s="398"/>
      <c r="S591" s="398"/>
      <c r="T591" s="398"/>
      <c r="U591" s="398"/>
      <c r="V591" s="398"/>
      <c r="W591" s="398"/>
      <c r="X591" s="398"/>
      <c r="Y591" s="398"/>
      <c r="Z591" s="398"/>
      <c r="AA591" s="398"/>
      <c r="AB591" s="398"/>
      <c r="AC591" s="398"/>
    </row>
    <row r="592" spans="1:29" s="162" customFormat="1">
      <c r="A592" s="161"/>
      <c r="B592" s="159"/>
      <c r="C592" s="440"/>
      <c r="D592" s="166"/>
      <c r="E592" s="458"/>
      <c r="F592" s="385"/>
      <c r="G592" s="422"/>
      <c r="H592" s="398"/>
      <c r="I592" s="398"/>
      <c r="J592" s="398"/>
      <c r="K592" s="398"/>
      <c r="L592" s="398"/>
      <c r="M592" s="398"/>
      <c r="N592" s="398"/>
      <c r="O592" s="398"/>
      <c r="P592" s="398"/>
      <c r="Q592" s="398"/>
      <c r="R592" s="398"/>
      <c r="S592" s="398"/>
      <c r="T592" s="398"/>
      <c r="U592" s="398"/>
      <c r="V592" s="398"/>
      <c r="W592" s="398"/>
      <c r="X592" s="398"/>
      <c r="Y592" s="398"/>
      <c r="Z592" s="398"/>
      <c r="AA592" s="398"/>
      <c r="AB592" s="398"/>
      <c r="AC592" s="398"/>
    </row>
    <row r="593" spans="1:29" s="162" customFormat="1" ht="38.25">
      <c r="A593" s="161" t="s">
        <v>1720</v>
      </c>
      <c r="B593" s="159" t="s">
        <v>2342</v>
      </c>
      <c r="C593" s="440"/>
      <c r="D593" s="166"/>
      <c r="E593" s="458"/>
      <c r="F593" s="385"/>
      <c r="G593" s="422"/>
      <c r="H593" s="398"/>
      <c r="I593" s="398"/>
      <c r="J593" s="398"/>
      <c r="K593" s="398"/>
      <c r="L593" s="398"/>
      <c r="M593" s="398"/>
      <c r="N593" s="398"/>
      <c r="O593" s="398"/>
      <c r="P593" s="398"/>
      <c r="Q593" s="398"/>
      <c r="R593" s="398"/>
      <c r="S593" s="398"/>
      <c r="T593" s="398"/>
      <c r="U593" s="398"/>
      <c r="V593" s="398"/>
      <c r="W593" s="398"/>
      <c r="X593" s="398"/>
      <c r="Y593" s="398"/>
      <c r="Z593" s="398"/>
      <c r="AA593" s="398"/>
      <c r="AB593" s="398"/>
      <c r="AC593" s="398"/>
    </row>
    <row r="594" spans="1:29" s="162" customFormat="1" ht="25.5">
      <c r="A594" s="161"/>
      <c r="B594" s="159" t="s">
        <v>1694</v>
      </c>
      <c r="C594" s="440"/>
      <c r="D594" s="166"/>
      <c r="E594" s="458"/>
      <c r="F594" s="385"/>
      <c r="G594" s="422"/>
      <c r="H594" s="398"/>
      <c r="I594" s="398"/>
      <c r="J594" s="398"/>
      <c r="K594" s="398"/>
      <c r="L594" s="398"/>
      <c r="M594" s="398"/>
      <c r="N594" s="398"/>
      <c r="O594" s="398"/>
      <c r="P594" s="398"/>
      <c r="Q594" s="398"/>
      <c r="R594" s="398"/>
      <c r="S594" s="398"/>
      <c r="T594" s="398"/>
      <c r="U594" s="398"/>
      <c r="V594" s="398"/>
      <c r="W594" s="398"/>
      <c r="X594" s="398"/>
      <c r="Y594" s="398"/>
      <c r="Z594" s="398"/>
      <c r="AA594" s="398"/>
      <c r="AB594" s="398"/>
      <c r="AC594" s="398"/>
    </row>
    <row r="595" spans="1:29" s="162" customFormat="1" ht="25.5">
      <c r="A595" s="161"/>
      <c r="B595" s="159" t="s">
        <v>2494</v>
      </c>
      <c r="C595" s="440"/>
      <c r="D595" s="166"/>
      <c r="E595" s="458"/>
      <c r="F595" s="385"/>
      <c r="G595" s="422"/>
      <c r="H595" s="398"/>
      <c r="I595" s="398"/>
      <c r="J595" s="398"/>
      <c r="K595" s="398"/>
      <c r="L595" s="398"/>
      <c r="M595" s="398"/>
      <c r="N595" s="398"/>
      <c r="O595" s="398"/>
      <c r="P595" s="398"/>
      <c r="Q595" s="398"/>
      <c r="R595" s="398"/>
      <c r="S595" s="398"/>
      <c r="T595" s="398"/>
      <c r="U595" s="398"/>
      <c r="V595" s="398"/>
      <c r="W595" s="398"/>
      <c r="X595" s="398"/>
      <c r="Y595" s="398"/>
      <c r="Z595" s="398"/>
      <c r="AA595" s="398"/>
      <c r="AB595" s="398"/>
      <c r="AC595" s="398"/>
    </row>
    <row r="596" spans="1:29" s="162" customFormat="1" ht="51">
      <c r="A596" s="161"/>
      <c r="B596" s="159" t="s">
        <v>2509</v>
      </c>
      <c r="C596" s="440"/>
      <c r="D596" s="166"/>
      <c r="E596" s="458"/>
      <c r="F596" s="385"/>
      <c r="G596" s="422"/>
      <c r="H596" s="398"/>
      <c r="I596" s="398"/>
      <c r="J596" s="398"/>
      <c r="K596" s="398"/>
      <c r="L596" s="398"/>
      <c r="M596" s="398"/>
      <c r="N596" s="398"/>
      <c r="O596" s="398"/>
      <c r="P596" s="398"/>
      <c r="Q596" s="398"/>
      <c r="R596" s="398"/>
      <c r="S596" s="398"/>
      <c r="T596" s="398"/>
      <c r="U596" s="398"/>
      <c r="V596" s="398"/>
      <c r="W596" s="398"/>
      <c r="X596" s="398"/>
      <c r="Y596" s="398"/>
      <c r="Z596" s="398"/>
      <c r="AA596" s="398"/>
      <c r="AB596" s="398"/>
      <c r="AC596" s="398"/>
    </row>
    <row r="597" spans="1:29" s="162" customFormat="1" ht="153">
      <c r="A597" s="161"/>
      <c r="B597" s="159" t="s">
        <v>2289</v>
      </c>
      <c r="C597" s="440"/>
      <c r="D597" s="166"/>
      <c r="E597" s="458"/>
      <c r="F597" s="385"/>
      <c r="G597" s="422"/>
      <c r="H597" s="398"/>
      <c r="I597" s="398"/>
      <c r="J597" s="398"/>
      <c r="K597" s="398"/>
      <c r="L597" s="398"/>
      <c r="M597" s="398"/>
      <c r="N597" s="398"/>
      <c r="O597" s="398"/>
      <c r="P597" s="398"/>
      <c r="Q597" s="398"/>
      <c r="R597" s="398"/>
      <c r="S597" s="398"/>
      <c r="T597" s="398"/>
      <c r="U597" s="398"/>
      <c r="V597" s="398"/>
      <c r="W597" s="398"/>
      <c r="X597" s="398"/>
      <c r="Y597" s="398"/>
      <c r="Z597" s="398"/>
      <c r="AA597" s="398"/>
      <c r="AB597" s="398"/>
      <c r="AC597" s="398"/>
    </row>
    <row r="598" spans="1:29" s="162" customFormat="1" ht="51">
      <c r="A598" s="161"/>
      <c r="B598" s="159" t="s">
        <v>145</v>
      </c>
      <c r="C598" s="440"/>
      <c r="D598" s="166"/>
      <c r="E598" s="458"/>
      <c r="F598" s="385"/>
      <c r="G598" s="422"/>
      <c r="H598" s="398"/>
      <c r="I598" s="398"/>
      <c r="J598" s="398"/>
      <c r="K598" s="398"/>
      <c r="L598" s="398"/>
      <c r="M598" s="398"/>
      <c r="N598" s="398"/>
      <c r="O598" s="398"/>
      <c r="P598" s="398"/>
      <c r="Q598" s="398"/>
      <c r="R598" s="398"/>
      <c r="S598" s="398"/>
      <c r="T598" s="398"/>
      <c r="U598" s="398"/>
      <c r="V598" s="398"/>
      <c r="W598" s="398"/>
      <c r="X598" s="398"/>
      <c r="Y598" s="398"/>
      <c r="Z598" s="398"/>
      <c r="AA598" s="398"/>
      <c r="AB598" s="398"/>
      <c r="AC598" s="398"/>
    </row>
    <row r="599" spans="1:29" s="162" customFormat="1" ht="25.5">
      <c r="A599" s="161"/>
      <c r="B599" s="159" t="s">
        <v>364</v>
      </c>
      <c r="C599" s="440"/>
      <c r="D599" s="166"/>
      <c r="E599" s="458"/>
      <c r="F599" s="385"/>
      <c r="G599" s="422"/>
      <c r="H599" s="398"/>
      <c r="I599" s="398"/>
      <c r="J599" s="398"/>
      <c r="K599" s="398"/>
      <c r="L599" s="398"/>
      <c r="M599" s="398"/>
      <c r="N599" s="398"/>
      <c r="O599" s="398"/>
      <c r="P599" s="398"/>
      <c r="Q599" s="398"/>
      <c r="R599" s="398"/>
      <c r="S599" s="398"/>
      <c r="T599" s="398"/>
      <c r="U599" s="398"/>
      <c r="V599" s="398"/>
      <c r="W599" s="398"/>
      <c r="X599" s="398"/>
      <c r="Y599" s="398"/>
      <c r="Z599" s="398"/>
      <c r="AA599" s="398"/>
      <c r="AB599" s="398"/>
      <c r="AC599" s="398"/>
    </row>
    <row r="600" spans="1:29" s="162" customFormat="1" ht="25.5">
      <c r="A600" s="161"/>
      <c r="B600" s="159" t="s">
        <v>2343</v>
      </c>
      <c r="C600" s="440" t="s">
        <v>45</v>
      </c>
      <c r="D600" s="166">
        <v>1</v>
      </c>
      <c r="E600" s="458"/>
      <c r="F600" s="385">
        <f t="shared" si="43"/>
        <v>0</v>
      </c>
      <c r="G600" s="422"/>
      <c r="H600" s="398"/>
      <c r="I600" s="398"/>
      <c r="J600" s="398"/>
      <c r="K600" s="398"/>
      <c r="L600" s="398"/>
      <c r="M600" s="398"/>
      <c r="N600" s="398"/>
      <c r="O600" s="398"/>
      <c r="P600" s="398"/>
      <c r="Q600" s="398"/>
      <c r="R600" s="398"/>
      <c r="S600" s="398"/>
      <c r="T600" s="398"/>
      <c r="U600" s="398"/>
      <c r="V600" s="398"/>
      <c r="W600" s="398"/>
      <c r="X600" s="398"/>
      <c r="Y600" s="398"/>
      <c r="Z600" s="398"/>
      <c r="AA600" s="398"/>
      <c r="AB600" s="398"/>
      <c r="AC600" s="398"/>
    </row>
    <row r="601" spans="1:29" s="162" customFormat="1">
      <c r="A601" s="161"/>
      <c r="B601" s="159"/>
      <c r="C601" s="440"/>
      <c r="D601" s="166"/>
      <c r="E601" s="458"/>
      <c r="F601" s="385"/>
      <c r="G601" s="422"/>
      <c r="H601" s="398"/>
      <c r="I601" s="398"/>
      <c r="J601" s="398"/>
      <c r="K601" s="398"/>
      <c r="L601" s="398"/>
      <c r="M601" s="398"/>
      <c r="N601" s="398"/>
      <c r="O601" s="398"/>
      <c r="P601" s="398"/>
      <c r="Q601" s="398"/>
      <c r="R601" s="398"/>
      <c r="S601" s="398"/>
      <c r="T601" s="398"/>
      <c r="U601" s="398"/>
      <c r="V601" s="398"/>
      <c r="W601" s="398"/>
      <c r="X601" s="398"/>
      <c r="Y601" s="398"/>
      <c r="Z601" s="398"/>
      <c r="AA601" s="398"/>
      <c r="AB601" s="398"/>
      <c r="AC601" s="398"/>
    </row>
    <row r="602" spans="1:29" s="162" customFormat="1" ht="54">
      <c r="A602" s="161" t="s">
        <v>1764</v>
      </c>
      <c r="B602" s="159" t="s">
        <v>2344</v>
      </c>
      <c r="C602" s="440"/>
      <c r="D602" s="166"/>
      <c r="E602" s="458"/>
      <c r="F602" s="385"/>
      <c r="G602" s="422"/>
      <c r="H602" s="398"/>
      <c r="I602" s="398"/>
      <c r="J602" s="398"/>
      <c r="K602" s="398"/>
      <c r="L602" s="398"/>
      <c r="M602" s="398"/>
      <c r="N602" s="398"/>
      <c r="O602" s="398"/>
      <c r="P602" s="398"/>
      <c r="Q602" s="398"/>
      <c r="R602" s="398"/>
      <c r="S602" s="398"/>
      <c r="T602" s="398"/>
      <c r="U602" s="398"/>
      <c r="V602" s="398"/>
      <c r="W602" s="398"/>
      <c r="X602" s="398"/>
      <c r="Y602" s="398"/>
      <c r="Z602" s="398"/>
      <c r="AA602" s="398"/>
      <c r="AB602" s="398"/>
      <c r="AC602" s="398"/>
    </row>
    <row r="603" spans="1:29" s="162" customFormat="1" ht="25.5">
      <c r="A603" s="161"/>
      <c r="B603" s="159" t="s">
        <v>1695</v>
      </c>
      <c r="C603" s="440"/>
      <c r="D603" s="166"/>
      <c r="E603" s="458"/>
      <c r="F603" s="385"/>
      <c r="G603" s="422"/>
      <c r="H603" s="398"/>
      <c r="I603" s="398"/>
      <c r="J603" s="398"/>
      <c r="K603" s="398"/>
      <c r="L603" s="398"/>
      <c r="M603" s="398"/>
      <c r="N603" s="398"/>
      <c r="O603" s="398"/>
      <c r="P603" s="398"/>
      <c r="Q603" s="398"/>
      <c r="R603" s="398"/>
      <c r="S603" s="398"/>
      <c r="T603" s="398"/>
      <c r="U603" s="398"/>
      <c r="V603" s="398"/>
      <c r="W603" s="398"/>
      <c r="X603" s="398"/>
      <c r="Y603" s="398"/>
      <c r="Z603" s="398"/>
      <c r="AA603" s="398"/>
      <c r="AB603" s="398"/>
      <c r="AC603" s="398"/>
    </row>
    <row r="604" spans="1:29" s="162" customFormat="1" ht="25.5">
      <c r="A604" s="161"/>
      <c r="B604" s="159" t="s">
        <v>2495</v>
      </c>
      <c r="C604" s="440"/>
      <c r="D604" s="166"/>
      <c r="E604" s="458"/>
      <c r="F604" s="385"/>
      <c r="G604" s="422"/>
      <c r="H604" s="398"/>
      <c r="I604" s="398"/>
      <c r="J604" s="398"/>
      <c r="K604" s="398"/>
      <c r="L604" s="398"/>
      <c r="M604" s="398"/>
      <c r="N604" s="398"/>
      <c r="O604" s="398"/>
      <c r="P604" s="398"/>
      <c r="Q604" s="398"/>
      <c r="R604" s="398"/>
      <c r="S604" s="398"/>
      <c r="T604" s="398"/>
      <c r="U604" s="398"/>
      <c r="V604" s="398"/>
      <c r="W604" s="398"/>
      <c r="X604" s="398"/>
      <c r="Y604" s="398"/>
      <c r="Z604" s="398"/>
      <c r="AA604" s="398"/>
      <c r="AB604" s="398"/>
      <c r="AC604" s="398"/>
    </row>
    <row r="605" spans="1:29" s="162" customFormat="1" ht="51">
      <c r="A605" s="161"/>
      <c r="B605" s="159" t="s">
        <v>2509</v>
      </c>
      <c r="C605" s="440"/>
      <c r="D605" s="166"/>
      <c r="E605" s="458"/>
      <c r="F605" s="385"/>
      <c r="G605" s="422"/>
      <c r="H605" s="398"/>
      <c r="I605" s="398"/>
      <c r="J605" s="398"/>
      <c r="K605" s="398"/>
      <c r="L605" s="398"/>
      <c r="M605" s="398"/>
      <c r="N605" s="398"/>
      <c r="O605" s="398"/>
      <c r="P605" s="398"/>
      <c r="Q605" s="398"/>
      <c r="R605" s="398"/>
      <c r="S605" s="398"/>
      <c r="T605" s="398"/>
      <c r="U605" s="398"/>
      <c r="V605" s="398"/>
      <c r="W605" s="398"/>
      <c r="X605" s="398"/>
      <c r="Y605" s="398"/>
      <c r="Z605" s="398"/>
      <c r="AA605" s="398"/>
      <c r="AB605" s="398"/>
      <c r="AC605" s="398"/>
    </row>
    <row r="606" spans="1:29" s="162" customFormat="1" ht="25.5">
      <c r="A606" s="161"/>
      <c r="B606" s="159" t="s">
        <v>2338</v>
      </c>
      <c r="C606" s="440"/>
      <c r="D606" s="166"/>
      <c r="E606" s="458"/>
      <c r="F606" s="385"/>
      <c r="G606" s="422"/>
      <c r="H606" s="398"/>
      <c r="I606" s="398"/>
      <c r="J606" s="398"/>
      <c r="K606" s="398"/>
      <c r="L606" s="398"/>
      <c r="M606" s="398"/>
      <c r="N606" s="398"/>
      <c r="O606" s="398"/>
      <c r="P606" s="398"/>
      <c r="Q606" s="398"/>
      <c r="R606" s="398"/>
      <c r="S606" s="398"/>
      <c r="T606" s="398"/>
      <c r="U606" s="398"/>
      <c r="V606" s="398"/>
      <c r="W606" s="398"/>
      <c r="X606" s="398"/>
      <c r="Y606" s="398"/>
      <c r="Z606" s="398"/>
      <c r="AA606" s="398"/>
      <c r="AB606" s="398"/>
      <c r="AC606" s="398"/>
    </row>
    <row r="607" spans="1:29" s="162" customFormat="1" ht="165.75">
      <c r="A607" s="161"/>
      <c r="B607" s="159" t="s">
        <v>2322</v>
      </c>
      <c r="C607" s="440"/>
      <c r="D607" s="166"/>
      <c r="E607" s="458"/>
      <c r="F607" s="385"/>
      <c r="G607" s="422"/>
      <c r="H607" s="398"/>
      <c r="I607" s="398"/>
      <c r="J607" s="398"/>
      <c r="K607" s="398"/>
      <c r="L607" s="398"/>
      <c r="M607" s="398"/>
      <c r="N607" s="398"/>
      <c r="O607" s="398"/>
      <c r="P607" s="398"/>
      <c r="Q607" s="398"/>
      <c r="R607" s="398"/>
      <c r="S607" s="398"/>
      <c r="T607" s="398"/>
      <c r="U607" s="398"/>
      <c r="V607" s="398"/>
      <c r="W607" s="398"/>
      <c r="X607" s="398"/>
      <c r="Y607" s="398"/>
      <c r="Z607" s="398"/>
      <c r="AA607" s="398"/>
      <c r="AB607" s="398"/>
      <c r="AC607" s="398"/>
    </row>
    <row r="608" spans="1:29" s="162" customFormat="1" ht="51">
      <c r="A608" s="161"/>
      <c r="B608" s="159" t="s">
        <v>145</v>
      </c>
      <c r="C608" s="440"/>
      <c r="D608" s="166"/>
      <c r="E608" s="458"/>
      <c r="F608" s="385"/>
      <c r="G608" s="422"/>
      <c r="H608" s="398"/>
      <c r="I608" s="398"/>
      <c r="J608" s="398"/>
      <c r="K608" s="398"/>
      <c r="L608" s="398"/>
      <c r="M608" s="398"/>
      <c r="N608" s="398"/>
      <c r="O608" s="398"/>
      <c r="P608" s="398"/>
      <c r="Q608" s="398"/>
      <c r="R608" s="398"/>
      <c r="S608" s="398"/>
      <c r="T608" s="398"/>
      <c r="U608" s="398"/>
      <c r="V608" s="398"/>
      <c r="W608" s="398"/>
      <c r="X608" s="398"/>
      <c r="Y608" s="398"/>
      <c r="Z608" s="398"/>
      <c r="AA608" s="398"/>
      <c r="AB608" s="398"/>
      <c r="AC608" s="398"/>
    </row>
    <row r="609" spans="1:29" s="162" customFormat="1" ht="25.5">
      <c r="A609" s="161"/>
      <c r="B609" s="159" t="s">
        <v>233</v>
      </c>
      <c r="C609" s="440"/>
      <c r="D609" s="166"/>
      <c r="E609" s="458"/>
      <c r="F609" s="385"/>
      <c r="G609" s="422"/>
      <c r="H609" s="398"/>
      <c r="I609" s="398"/>
      <c r="J609" s="398"/>
      <c r="K609" s="398"/>
      <c r="L609" s="398"/>
      <c r="M609" s="398"/>
      <c r="N609" s="398"/>
      <c r="O609" s="398"/>
      <c r="P609" s="398"/>
      <c r="Q609" s="398"/>
      <c r="R609" s="398"/>
      <c r="S609" s="398"/>
      <c r="T609" s="398"/>
      <c r="U609" s="398"/>
      <c r="V609" s="398"/>
      <c r="W609" s="398"/>
      <c r="X609" s="398"/>
      <c r="Y609" s="398"/>
      <c r="Z609" s="398"/>
      <c r="AA609" s="398"/>
      <c r="AB609" s="398"/>
      <c r="AC609" s="398"/>
    </row>
    <row r="610" spans="1:29" s="162" customFormat="1" ht="25.5">
      <c r="A610" s="161"/>
      <c r="B610" s="159" t="s">
        <v>2345</v>
      </c>
      <c r="C610" s="440" t="s">
        <v>45</v>
      </c>
      <c r="D610" s="166">
        <v>1</v>
      </c>
      <c r="E610" s="458"/>
      <c r="F610" s="385">
        <f t="shared" ref="F610" si="45">D610*E610</f>
        <v>0</v>
      </c>
      <c r="G610" s="422"/>
      <c r="H610" s="398"/>
      <c r="I610" s="398"/>
      <c r="J610" s="398"/>
      <c r="K610" s="398"/>
      <c r="L610" s="398"/>
      <c r="M610" s="398"/>
      <c r="N610" s="398"/>
      <c r="O610" s="398"/>
      <c r="P610" s="398"/>
      <c r="Q610" s="398"/>
      <c r="R610" s="398"/>
      <c r="S610" s="398"/>
      <c r="T610" s="398"/>
      <c r="U610" s="398"/>
      <c r="V610" s="398"/>
      <c r="W610" s="398"/>
      <c r="X610" s="398"/>
      <c r="Y610" s="398"/>
      <c r="Z610" s="398"/>
      <c r="AA610" s="398"/>
      <c r="AB610" s="398"/>
      <c r="AC610" s="398"/>
    </row>
    <row r="611" spans="1:29" s="162" customFormat="1">
      <c r="A611" s="161"/>
      <c r="B611" s="159"/>
      <c r="C611" s="440"/>
      <c r="D611" s="166"/>
      <c r="E611" s="458"/>
      <c r="F611" s="385"/>
      <c r="G611" s="422"/>
      <c r="H611" s="398"/>
      <c r="I611" s="398"/>
      <c r="J611" s="398"/>
      <c r="K611" s="398"/>
      <c r="L611" s="398"/>
      <c r="M611" s="398"/>
      <c r="N611" s="398"/>
      <c r="O611" s="398"/>
      <c r="P611" s="398"/>
      <c r="Q611" s="398"/>
      <c r="R611" s="398"/>
      <c r="S611" s="398"/>
      <c r="T611" s="398"/>
      <c r="U611" s="398"/>
      <c r="V611" s="398"/>
      <c r="W611" s="398"/>
      <c r="X611" s="398"/>
      <c r="Y611" s="398"/>
      <c r="Z611" s="398"/>
      <c r="AA611" s="398"/>
      <c r="AB611" s="398"/>
      <c r="AC611" s="398"/>
    </row>
    <row r="612" spans="1:29" s="162" customFormat="1" ht="38.25">
      <c r="A612" s="161" t="s">
        <v>1765</v>
      </c>
      <c r="B612" s="159" t="s">
        <v>2346</v>
      </c>
      <c r="C612" s="440"/>
      <c r="D612" s="166"/>
      <c r="E612" s="458"/>
      <c r="F612" s="385"/>
      <c r="G612" s="422"/>
      <c r="H612" s="398"/>
      <c r="I612" s="398"/>
      <c r="J612" s="398"/>
      <c r="K612" s="398"/>
      <c r="L612" s="398"/>
      <c r="M612" s="398"/>
      <c r="N612" s="398"/>
      <c r="O612" s="398"/>
      <c r="P612" s="398"/>
      <c r="Q612" s="398"/>
      <c r="R612" s="398"/>
      <c r="S612" s="398"/>
      <c r="T612" s="398"/>
      <c r="U612" s="398"/>
      <c r="V612" s="398"/>
      <c r="W612" s="398"/>
      <c r="X612" s="398"/>
      <c r="Y612" s="398"/>
      <c r="Z612" s="398"/>
      <c r="AA612" s="398"/>
      <c r="AB612" s="398"/>
      <c r="AC612" s="398"/>
    </row>
    <row r="613" spans="1:29" s="162" customFormat="1" ht="38.25">
      <c r="A613" s="161"/>
      <c r="B613" s="159" t="s">
        <v>1620</v>
      </c>
      <c r="C613" s="440"/>
      <c r="D613" s="166"/>
      <c r="E613" s="458"/>
      <c r="F613" s="385"/>
      <c r="G613" s="422"/>
      <c r="H613" s="398"/>
      <c r="I613" s="398"/>
      <c r="J613" s="398"/>
      <c r="K613" s="398"/>
      <c r="L613" s="398"/>
      <c r="M613" s="398"/>
      <c r="N613" s="398"/>
      <c r="O613" s="398"/>
      <c r="P613" s="398"/>
      <c r="Q613" s="398"/>
      <c r="R613" s="398"/>
      <c r="S613" s="398"/>
      <c r="T613" s="398"/>
      <c r="U613" s="398"/>
      <c r="V613" s="398"/>
      <c r="W613" s="398"/>
      <c r="X613" s="398"/>
      <c r="Y613" s="398"/>
      <c r="Z613" s="398"/>
      <c r="AA613" s="398"/>
      <c r="AB613" s="398"/>
      <c r="AC613" s="398"/>
    </row>
    <row r="614" spans="1:29" s="162" customFormat="1" ht="25.5">
      <c r="A614" s="161"/>
      <c r="B614" s="159" t="s">
        <v>2494</v>
      </c>
      <c r="C614" s="440"/>
      <c r="D614" s="166"/>
      <c r="E614" s="458"/>
      <c r="F614" s="385"/>
      <c r="G614" s="422"/>
      <c r="H614" s="398"/>
      <c r="I614" s="398"/>
      <c r="J614" s="398"/>
      <c r="K614" s="398"/>
      <c r="L614" s="398"/>
      <c r="M614" s="398"/>
      <c r="N614" s="398"/>
      <c r="O614" s="398"/>
      <c r="P614" s="398"/>
      <c r="Q614" s="398"/>
      <c r="R614" s="398"/>
      <c r="S614" s="398"/>
      <c r="T614" s="398"/>
      <c r="U614" s="398"/>
      <c r="V614" s="398"/>
      <c r="W614" s="398"/>
      <c r="X614" s="398"/>
      <c r="Y614" s="398"/>
      <c r="Z614" s="398"/>
      <c r="AA614" s="398"/>
      <c r="AB614" s="398"/>
      <c r="AC614" s="398"/>
    </row>
    <row r="615" spans="1:29" s="162" customFormat="1" ht="51">
      <c r="A615" s="161"/>
      <c r="B615" s="159" t="s">
        <v>2509</v>
      </c>
      <c r="C615" s="440"/>
      <c r="D615" s="166"/>
      <c r="E615" s="458"/>
      <c r="F615" s="385"/>
      <c r="G615" s="422"/>
      <c r="H615" s="398"/>
      <c r="I615" s="398"/>
      <c r="J615" s="398"/>
      <c r="K615" s="398"/>
      <c r="L615" s="398"/>
      <c r="M615" s="398"/>
      <c r="N615" s="398"/>
      <c r="O615" s="398"/>
      <c r="P615" s="398"/>
      <c r="Q615" s="398"/>
      <c r="R615" s="398"/>
      <c r="S615" s="398"/>
      <c r="T615" s="398"/>
      <c r="U615" s="398"/>
      <c r="V615" s="398"/>
      <c r="W615" s="398"/>
      <c r="X615" s="398"/>
      <c r="Y615" s="398"/>
      <c r="Z615" s="398"/>
      <c r="AA615" s="398"/>
      <c r="AB615" s="398"/>
      <c r="AC615" s="398"/>
    </row>
    <row r="616" spans="1:29" s="162" customFormat="1" ht="25.5">
      <c r="A616" s="161"/>
      <c r="B616" s="159" t="s">
        <v>2338</v>
      </c>
      <c r="C616" s="440"/>
      <c r="D616" s="166"/>
      <c r="E616" s="458"/>
      <c r="F616" s="385"/>
      <c r="G616" s="422"/>
      <c r="H616" s="398"/>
      <c r="I616" s="398"/>
      <c r="J616" s="398"/>
      <c r="K616" s="398"/>
      <c r="L616" s="398"/>
      <c r="M616" s="398"/>
      <c r="N616" s="398"/>
      <c r="O616" s="398"/>
      <c r="P616" s="398"/>
      <c r="Q616" s="398"/>
      <c r="R616" s="398"/>
      <c r="S616" s="398"/>
      <c r="T616" s="398"/>
      <c r="U616" s="398"/>
      <c r="V616" s="398"/>
      <c r="W616" s="398"/>
      <c r="X616" s="398"/>
      <c r="Y616" s="398"/>
      <c r="Z616" s="398"/>
      <c r="AA616" s="398"/>
      <c r="AB616" s="398"/>
      <c r="AC616" s="398"/>
    </row>
    <row r="617" spans="1:29" s="162" customFormat="1" ht="25.5">
      <c r="A617" s="161"/>
      <c r="B617" s="159" t="s">
        <v>2494</v>
      </c>
      <c r="C617" s="440"/>
      <c r="D617" s="166"/>
      <c r="E617" s="458"/>
      <c r="F617" s="385"/>
      <c r="G617" s="422"/>
      <c r="H617" s="398"/>
      <c r="I617" s="398"/>
      <c r="J617" s="398"/>
      <c r="K617" s="398"/>
      <c r="L617" s="398"/>
      <c r="M617" s="398"/>
      <c r="N617" s="398"/>
      <c r="O617" s="398"/>
      <c r="P617" s="398"/>
      <c r="Q617" s="398"/>
      <c r="R617" s="398"/>
      <c r="S617" s="398"/>
      <c r="T617" s="398"/>
      <c r="U617" s="398"/>
      <c r="V617" s="398"/>
      <c r="W617" s="398"/>
      <c r="X617" s="398"/>
      <c r="Y617" s="398"/>
      <c r="Z617" s="398"/>
      <c r="AA617" s="398"/>
      <c r="AB617" s="398"/>
      <c r="AC617" s="398"/>
    </row>
    <row r="618" spans="1:29" s="162" customFormat="1" ht="25.5">
      <c r="A618" s="161"/>
      <c r="B618" s="159" t="s">
        <v>2347</v>
      </c>
      <c r="C618" s="440"/>
      <c r="D618" s="166"/>
      <c r="E618" s="458"/>
      <c r="F618" s="385"/>
      <c r="G618" s="422"/>
      <c r="H618" s="398"/>
      <c r="I618" s="398"/>
      <c r="J618" s="398"/>
      <c r="K618" s="398"/>
      <c r="L618" s="398"/>
      <c r="M618" s="398"/>
      <c r="N618" s="398"/>
      <c r="O618" s="398"/>
      <c r="P618" s="398"/>
      <c r="Q618" s="398"/>
      <c r="R618" s="398"/>
      <c r="S618" s="398"/>
      <c r="T618" s="398"/>
      <c r="U618" s="398"/>
      <c r="V618" s="398"/>
      <c r="W618" s="398"/>
      <c r="X618" s="398"/>
      <c r="Y618" s="398"/>
      <c r="Z618" s="398"/>
      <c r="AA618" s="398"/>
      <c r="AB618" s="398"/>
      <c r="AC618" s="398"/>
    </row>
    <row r="619" spans="1:29" s="162" customFormat="1" ht="159.75" customHeight="1">
      <c r="A619" s="161"/>
      <c r="B619" s="159" t="s">
        <v>2348</v>
      </c>
      <c r="C619" s="440"/>
      <c r="D619" s="166"/>
      <c r="E619" s="458"/>
      <c r="F619" s="385"/>
      <c r="G619" s="422"/>
      <c r="H619" s="398"/>
      <c r="I619" s="398"/>
      <c r="J619" s="398"/>
      <c r="K619" s="398"/>
      <c r="L619" s="398"/>
      <c r="M619" s="398"/>
      <c r="N619" s="398"/>
      <c r="O619" s="398"/>
      <c r="P619" s="398"/>
      <c r="Q619" s="398"/>
      <c r="R619" s="398"/>
      <c r="S619" s="398"/>
      <c r="T619" s="398"/>
      <c r="U619" s="398"/>
      <c r="V619" s="398"/>
      <c r="W619" s="398"/>
      <c r="X619" s="398"/>
      <c r="Y619" s="398"/>
      <c r="Z619" s="398"/>
      <c r="AA619" s="398"/>
      <c r="AB619" s="398"/>
      <c r="AC619" s="398"/>
    </row>
    <row r="620" spans="1:29" s="162" customFormat="1" ht="51">
      <c r="A620" s="161"/>
      <c r="B620" s="159" t="s">
        <v>145</v>
      </c>
      <c r="C620" s="440"/>
      <c r="D620" s="166"/>
      <c r="E620" s="458"/>
      <c r="F620" s="385"/>
      <c r="G620" s="422"/>
      <c r="H620" s="398"/>
      <c r="I620" s="398"/>
      <c r="J620" s="398"/>
      <c r="K620" s="398"/>
      <c r="L620" s="398"/>
      <c r="M620" s="398"/>
      <c r="N620" s="398"/>
      <c r="O620" s="398"/>
      <c r="P620" s="398"/>
      <c r="Q620" s="398"/>
      <c r="R620" s="398"/>
      <c r="S620" s="398"/>
      <c r="T620" s="398"/>
      <c r="U620" s="398"/>
      <c r="V620" s="398"/>
      <c r="W620" s="398"/>
      <c r="X620" s="398"/>
      <c r="Y620" s="398"/>
      <c r="Z620" s="398"/>
      <c r="AA620" s="398"/>
      <c r="AB620" s="398"/>
      <c r="AC620" s="398"/>
    </row>
    <row r="621" spans="1:29" s="162" customFormat="1" ht="25.5">
      <c r="A621" s="161"/>
      <c r="B621" s="159" t="s">
        <v>364</v>
      </c>
      <c r="C621" s="440"/>
      <c r="D621" s="166"/>
      <c r="E621" s="458"/>
      <c r="F621" s="385"/>
      <c r="G621" s="422"/>
      <c r="H621" s="398"/>
      <c r="I621" s="398"/>
      <c r="J621" s="398"/>
      <c r="K621" s="398"/>
      <c r="L621" s="398"/>
      <c r="M621" s="398"/>
      <c r="N621" s="398"/>
      <c r="O621" s="398"/>
      <c r="P621" s="398"/>
      <c r="Q621" s="398"/>
      <c r="R621" s="398"/>
      <c r="S621" s="398"/>
      <c r="T621" s="398"/>
      <c r="U621" s="398"/>
      <c r="V621" s="398"/>
      <c r="W621" s="398"/>
      <c r="X621" s="398"/>
      <c r="Y621" s="398"/>
      <c r="Z621" s="398"/>
      <c r="AA621" s="398"/>
      <c r="AB621" s="398"/>
      <c r="AC621" s="398"/>
    </row>
    <row r="622" spans="1:29" s="162" customFormat="1" ht="25.5">
      <c r="A622" s="161"/>
      <c r="B622" s="159" t="s">
        <v>2349</v>
      </c>
      <c r="C622" s="440" t="s">
        <v>45</v>
      </c>
      <c r="D622" s="166">
        <v>1</v>
      </c>
      <c r="E622" s="458"/>
      <c r="F622" s="385">
        <f t="shared" ref="F622" si="46">D622*E622</f>
        <v>0</v>
      </c>
      <c r="G622" s="422"/>
      <c r="H622" s="398"/>
      <c r="I622" s="398"/>
      <c r="J622" s="398"/>
      <c r="K622" s="398"/>
      <c r="L622" s="398"/>
      <c r="M622" s="398"/>
      <c r="N622" s="398"/>
      <c r="O622" s="398"/>
      <c r="P622" s="398"/>
      <c r="Q622" s="398"/>
      <c r="R622" s="398"/>
      <c r="S622" s="398"/>
      <c r="T622" s="398"/>
      <c r="U622" s="398"/>
      <c r="V622" s="398"/>
      <c r="W622" s="398"/>
      <c r="X622" s="398"/>
      <c r="Y622" s="398"/>
      <c r="Z622" s="398"/>
      <c r="AA622" s="398"/>
      <c r="AB622" s="398"/>
      <c r="AC622" s="398"/>
    </row>
    <row r="623" spans="1:29" s="162" customFormat="1">
      <c r="A623" s="161"/>
      <c r="B623" s="159"/>
      <c r="C623" s="440"/>
      <c r="D623" s="166"/>
      <c r="E623" s="458"/>
      <c r="F623" s="385"/>
      <c r="G623" s="422"/>
      <c r="H623" s="398"/>
      <c r="I623" s="398"/>
      <c r="J623" s="398"/>
      <c r="K623" s="398"/>
      <c r="L623" s="398"/>
      <c r="M623" s="398"/>
      <c r="N623" s="398"/>
      <c r="O623" s="398"/>
      <c r="P623" s="398"/>
      <c r="Q623" s="398"/>
      <c r="R623" s="398"/>
      <c r="S623" s="398"/>
      <c r="T623" s="398"/>
      <c r="U623" s="398"/>
      <c r="V623" s="398"/>
      <c r="W623" s="398"/>
      <c r="X623" s="398"/>
      <c r="Y623" s="398"/>
      <c r="Z623" s="398"/>
      <c r="AA623" s="398"/>
      <c r="AB623" s="398"/>
      <c r="AC623" s="398"/>
    </row>
    <row r="624" spans="1:29" s="162" customFormat="1" ht="54">
      <c r="A624" s="161" t="s">
        <v>1721</v>
      </c>
      <c r="B624" s="159" t="s">
        <v>2350</v>
      </c>
      <c r="C624" s="440"/>
      <c r="D624" s="166"/>
      <c r="E624" s="458"/>
      <c r="F624" s="385"/>
      <c r="G624" s="422"/>
      <c r="H624" s="398"/>
      <c r="I624" s="398"/>
      <c r="J624" s="398"/>
      <c r="K624" s="398"/>
      <c r="L624" s="398"/>
      <c r="M624" s="398"/>
      <c r="N624" s="398"/>
      <c r="O624" s="398"/>
      <c r="P624" s="398"/>
      <c r="Q624" s="398"/>
      <c r="R624" s="398"/>
      <c r="S624" s="398"/>
      <c r="T624" s="398"/>
      <c r="U624" s="398"/>
      <c r="V624" s="398"/>
      <c r="W624" s="398"/>
      <c r="X624" s="398"/>
      <c r="Y624" s="398"/>
      <c r="Z624" s="398"/>
      <c r="AA624" s="398"/>
      <c r="AB624" s="398"/>
      <c r="AC624" s="398"/>
    </row>
    <row r="625" spans="1:29" s="162" customFormat="1" ht="25.5">
      <c r="A625" s="161"/>
      <c r="B625" s="159" t="s">
        <v>1695</v>
      </c>
      <c r="C625" s="440"/>
      <c r="D625" s="166"/>
      <c r="E625" s="458"/>
      <c r="F625" s="385"/>
      <c r="G625" s="422"/>
      <c r="H625" s="398"/>
      <c r="I625" s="398"/>
      <c r="J625" s="398"/>
      <c r="K625" s="398"/>
      <c r="L625" s="398"/>
      <c r="M625" s="398"/>
      <c r="N625" s="398"/>
      <c r="O625" s="398"/>
      <c r="P625" s="398"/>
      <c r="Q625" s="398"/>
      <c r="R625" s="398"/>
      <c r="S625" s="398"/>
      <c r="T625" s="398"/>
      <c r="U625" s="398"/>
      <c r="V625" s="398"/>
      <c r="W625" s="398"/>
      <c r="X625" s="398"/>
      <c r="Y625" s="398"/>
      <c r="Z625" s="398"/>
      <c r="AA625" s="398"/>
      <c r="AB625" s="398"/>
      <c r="AC625" s="398"/>
    </row>
    <row r="626" spans="1:29" s="162" customFormat="1" ht="25.5">
      <c r="A626" s="161"/>
      <c r="B626" s="159" t="s">
        <v>2494</v>
      </c>
      <c r="C626" s="440"/>
      <c r="D626" s="166"/>
      <c r="E626" s="458"/>
      <c r="F626" s="385"/>
      <c r="G626" s="422"/>
      <c r="H626" s="398"/>
      <c r="I626" s="398"/>
      <c r="J626" s="398"/>
      <c r="K626" s="398"/>
      <c r="L626" s="398"/>
      <c r="M626" s="398"/>
      <c r="N626" s="398"/>
      <c r="O626" s="398"/>
      <c r="P626" s="398"/>
      <c r="Q626" s="398"/>
      <c r="R626" s="398"/>
      <c r="S626" s="398"/>
      <c r="T626" s="398"/>
      <c r="U626" s="398"/>
      <c r="V626" s="398"/>
      <c r="W626" s="398"/>
      <c r="X626" s="398"/>
      <c r="Y626" s="398"/>
      <c r="Z626" s="398"/>
      <c r="AA626" s="398"/>
      <c r="AB626" s="398"/>
      <c r="AC626" s="398"/>
    </row>
    <row r="627" spans="1:29" s="162" customFormat="1" ht="25.5">
      <c r="A627" s="161"/>
      <c r="B627" s="159" t="s">
        <v>2351</v>
      </c>
      <c r="C627" s="440"/>
      <c r="D627" s="166"/>
      <c r="E627" s="458"/>
      <c r="F627" s="385"/>
      <c r="G627" s="422"/>
      <c r="H627" s="398"/>
      <c r="I627" s="398"/>
      <c r="J627" s="398"/>
      <c r="K627" s="398"/>
      <c r="L627" s="398"/>
      <c r="M627" s="398"/>
      <c r="N627" s="398"/>
      <c r="O627" s="398"/>
      <c r="P627" s="398"/>
      <c r="Q627" s="398"/>
      <c r="R627" s="398"/>
      <c r="S627" s="398"/>
      <c r="T627" s="398"/>
      <c r="U627" s="398"/>
      <c r="V627" s="398"/>
      <c r="W627" s="398"/>
      <c r="X627" s="398"/>
      <c r="Y627" s="398"/>
      <c r="Z627" s="398"/>
      <c r="AA627" s="398"/>
      <c r="AB627" s="398"/>
      <c r="AC627" s="398"/>
    </row>
    <row r="628" spans="1:29" s="162" customFormat="1" ht="153">
      <c r="A628" s="161"/>
      <c r="B628" s="159" t="s">
        <v>2289</v>
      </c>
      <c r="C628" s="440"/>
      <c r="D628" s="166"/>
      <c r="E628" s="458"/>
      <c r="F628" s="385"/>
      <c r="G628" s="422"/>
      <c r="H628" s="398"/>
      <c r="I628" s="398"/>
      <c r="J628" s="398"/>
      <c r="K628" s="398"/>
      <c r="L628" s="398"/>
      <c r="M628" s="398"/>
      <c r="N628" s="398"/>
      <c r="O628" s="398"/>
      <c r="P628" s="398"/>
      <c r="Q628" s="398"/>
      <c r="R628" s="398"/>
      <c r="S628" s="398"/>
      <c r="T628" s="398"/>
      <c r="U628" s="398"/>
      <c r="V628" s="398"/>
      <c r="W628" s="398"/>
      <c r="X628" s="398"/>
      <c r="Y628" s="398"/>
      <c r="Z628" s="398"/>
      <c r="AA628" s="398"/>
      <c r="AB628" s="398"/>
      <c r="AC628" s="398"/>
    </row>
    <row r="629" spans="1:29" s="162" customFormat="1" ht="51">
      <c r="A629" s="161"/>
      <c r="B629" s="159" t="s">
        <v>145</v>
      </c>
      <c r="C629" s="440"/>
      <c r="D629" s="166"/>
      <c r="E629" s="458"/>
      <c r="F629" s="385"/>
      <c r="G629" s="422"/>
      <c r="H629" s="398"/>
      <c r="I629" s="398"/>
      <c r="J629" s="398"/>
      <c r="K629" s="398"/>
      <c r="L629" s="398"/>
      <c r="M629" s="398"/>
      <c r="N629" s="398"/>
      <c r="O629" s="398"/>
      <c r="P629" s="398"/>
      <c r="Q629" s="398"/>
      <c r="R629" s="398"/>
      <c r="S629" s="398"/>
      <c r="T629" s="398"/>
      <c r="U629" s="398"/>
      <c r="V629" s="398"/>
      <c r="W629" s="398"/>
      <c r="X629" s="398"/>
      <c r="Y629" s="398"/>
      <c r="Z629" s="398"/>
      <c r="AA629" s="398"/>
      <c r="AB629" s="398"/>
      <c r="AC629" s="398"/>
    </row>
    <row r="630" spans="1:29" s="162" customFormat="1" ht="25.5">
      <c r="A630" s="161"/>
      <c r="B630" s="159" t="s">
        <v>364</v>
      </c>
      <c r="C630" s="440"/>
      <c r="D630" s="166"/>
      <c r="E630" s="458"/>
      <c r="F630" s="385"/>
      <c r="G630" s="422"/>
      <c r="H630" s="398"/>
      <c r="I630" s="398"/>
      <c r="J630" s="398"/>
      <c r="K630" s="398"/>
      <c r="L630" s="398"/>
      <c r="M630" s="398"/>
      <c r="N630" s="398"/>
      <c r="O630" s="398"/>
      <c r="P630" s="398"/>
      <c r="Q630" s="398"/>
      <c r="R630" s="398"/>
      <c r="S630" s="398"/>
      <c r="T630" s="398"/>
      <c r="U630" s="398"/>
      <c r="V630" s="398"/>
      <c r="W630" s="398"/>
      <c r="X630" s="398"/>
      <c r="Y630" s="398"/>
      <c r="Z630" s="398"/>
      <c r="AA630" s="398"/>
      <c r="AB630" s="398"/>
      <c r="AC630" s="398"/>
    </row>
    <row r="631" spans="1:29" s="60" customFormat="1" ht="25.5">
      <c r="A631" s="161"/>
      <c r="B631" s="159" t="s">
        <v>2352</v>
      </c>
      <c r="C631" s="440" t="s">
        <v>45</v>
      </c>
      <c r="D631" s="166">
        <v>3</v>
      </c>
      <c r="E631" s="458"/>
      <c r="F631" s="385">
        <f t="shared" ref="F631" si="47">D631*E631</f>
        <v>0</v>
      </c>
      <c r="G631" s="409"/>
      <c r="H631" s="823"/>
      <c r="I631"/>
      <c r="J631"/>
      <c r="K631"/>
      <c r="L631"/>
      <c r="M631"/>
      <c r="N631"/>
      <c r="O631"/>
      <c r="P631"/>
      <c r="Q631"/>
      <c r="R631"/>
      <c r="S631"/>
      <c r="T631"/>
      <c r="U631"/>
      <c r="V631"/>
      <c r="W631"/>
      <c r="X631"/>
      <c r="Y631"/>
      <c r="Z631"/>
      <c r="AA631"/>
      <c r="AB631"/>
      <c r="AC631"/>
    </row>
    <row r="632" spans="1:29" s="60" customFormat="1" ht="15.75" thickBot="1">
      <c r="A632" s="158"/>
      <c r="B632" s="159"/>
      <c r="C632" s="438"/>
      <c r="D632" s="148"/>
      <c r="E632" s="458"/>
      <c r="F632" s="385"/>
      <c r="G632" s="422"/>
      <c r="H632" s="409"/>
      <c r="I632" s="409"/>
      <c r="J632" s="409"/>
      <c r="K632" s="409"/>
      <c r="L632" s="409"/>
      <c r="M632" s="409"/>
      <c r="N632" s="409"/>
      <c r="O632" s="409"/>
      <c r="P632" s="409"/>
      <c r="Q632" s="409"/>
      <c r="R632" s="409"/>
      <c r="S632" s="409"/>
      <c r="T632" s="409"/>
      <c r="U632" s="409"/>
      <c r="V632" s="409"/>
      <c r="W632" s="409"/>
      <c r="X632" s="409"/>
      <c r="Y632" s="409"/>
      <c r="Z632" s="409"/>
      <c r="AA632" s="409"/>
      <c r="AB632" s="409"/>
      <c r="AC632" s="409"/>
    </row>
    <row r="633" spans="1:29" s="60" customFormat="1" ht="15.75" thickBot="1">
      <c r="A633" s="158"/>
      <c r="B633" s="792" t="s">
        <v>49</v>
      </c>
      <c r="C633" s="793"/>
      <c r="D633" s="794"/>
      <c r="E633" s="738"/>
      <c r="F633" s="739">
        <f>SUM(F326:F631)</f>
        <v>0</v>
      </c>
      <c r="G633" s="422"/>
      <c r="H633"/>
      <c r="I633"/>
      <c r="J633"/>
      <c r="K633"/>
      <c r="L633"/>
      <c r="M633"/>
      <c r="N633"/>
      <c r="O633"/>
      <c r="P633"/>
      <c r="Q633"/>
      <c r="R633"/>
      <c r="S633"/>
      <c r="T633"/>
      <c r="U633"/>
      <c r="V633"/>
      <c r="W633"/>
      <c r="X633"/>
      <c r="Y633"/>
      <c r="Z633"/>
      <c r="AA633"/>
      <c r="AB633"/>
      <c r="AC633"/>
    </row>
    <row r="634" spans="1:29" s="60" customFormat="1">
      <c r="A634" s="158"/>
      <c r="B634" s="160"/>
      <c r="C634" s="799"/>
      <c r="D634" s="800"/>
      <c r="E634" s="801"/>
      <c r="F634" s="462"/>
      <c r="G634"/>
      <c r="H634"/>
      <c r="I634"/>
      <c r="J634"/>
      <c r="K634"/>
      <c r="L634"/>
      <c r="M634"/>
      <c r="N634"/>
      <c r="O634"/>
      <c r="P634"/>
      <c r="Q634"/>
      <c r="R634"/>
      <c r="S634"/>
      <c r="T634"/>
      <c r="U634"/>
      <c r="V634"/>
      <c r="W634"/>
      <c r="X634"/>
      <c r="Y634"/>
      <c r="Z634"/>
      <c r="AA634"/>
      <c r="AB634"/>
      <c r="AC634"/>
    </row>
    <row r="635" spans="1:29" s="60" customFormat="1">
      <c r="A635" s="786" t="s">
        <v>27</v>
      </c>
      <c r="B635" s="787" t="s">
        <v>58</v>
      </c>
      <c r="C635" s="438"/>
      <c r="D635" s="148"/>
      <c r="E635" s="458"/>
      <c r="F635" s="385"/>
      <c r="G635"/>
      <c r="H635"/>
      <c r="I635"/>
      <c r="J635"/>
      <c r="K635"/>
      <c r="L635"/>
      <c r="M635"/>
      <c r="N635"/>
      <c r="O635"/>
      <c r="P635"/>
      <c r="Q635"/>
      <c r="R635"/>
      <c r="S635"/>
      <c r="T635"/>
      <c r="U635"/>
      <c r="V635"/>
      <c r="W635"/>
      <c r="X635"/>
      <c r="Y635"/>
      <c r="Z635"/>
      <c r="AA635"/>
      <c r="AB635"/>
      <c r="AC635"/>
    </row>
    <row r="636" spans="1:29" s="60" customFormat="1">
      <c r="A636" s="158"/>
      <c r="B636" s="146"/>
      <c r="C636" s="158"/>
      <c r="D636" s="158"/>
      <c r="E636" s="459"/>
      <c r="F636" s="385"/>
      <c r="G636"/>
      <c r="H636"/>
      <c r="I636"/>
      <c r="J636"/>
      <c r="K636"/>
      <c r="L636"/>
      <c r="M636"/>
      <c r="N636"/>
      <c r="O636"/>
      <c r="P636"/>
      <c r="Q636"/>
      <c r="R636"/>
      <c r="S636"/>
      <c r="T636"/>
      <c r="U636"/>
      <c r="V636"/>
      <c r="W636"/>
      <c r="X636"/>
      <c r="Y636"/>
      <c r="Z636"/>
      <c r="AA636"/>
      <c r="AB636"/>
      <c r="AC636"/>
    </row>
    <row r="637" spans="1:29" s="60" customFormat="1" ht="223.5" customHeight="1">
      <c r="A637" s="158"/>
      <c r="B637" s="802" t="s">
        <v>2822</v>
      </c>
      <c r="C637" s="158"/>
      <c r="D637" s="158"/>
      <c r="E637" s="459"/>
      <c r="F637" s="385"/>
      <c r="G637"/>
      <c r="H637"/>
      <c r="I637"/>
      <c r="J637"/>
      <c r="K637"/>
      <c r="L637"/>
      <c r="M637"/>
      <c r="N637"/>
      <c r="O637"/>
      <c r="P637"/>
      <c r="Q637"/>
      <c r="R637"/>
      <c r="S637"/>
      <c r="T637"/>
      <c r="U637"/>
      <c r="V637"/>
      <c r="W637"/>
      <c r="X637"/>
      <c r="Y637"/>
      <c r="Z637"/>
      <c r="AA637"/>
      <c r="AB637"/>
      <c r="AC637"/>
    </row>
    <row r="638" spans="1:29" s="121" customFormat="1" ht="247.5" customHeight="1">
      <c r="A638" s="161"/>
      <c r="B638" s="888" t="s">
        <v>2823</v>
      </c>
      <c r="C638" s="161"/>
      <c r="D638" s="161"/>
      <c r="E638" s="459"/>
      <c r="F638" s="385"/>
      <c r="G638"/>
      <c r="H638"/>
      <c r="I638"/>
      <c r="J638"/>
      <c r="K638"/>
      <c r="L638"/>
      <c r="M638"/>
      <c r="N638"/>
      <c r="O638"/>
      <c r="P638"/>
      <c r="Q638"/>
      <c r="R638"/>
      <c r="S638"/>
      <c r="T638"/>
      <c r="U638"/>
      <c r="V638"/>
      <c r="W638"/>
      <c r="X638"/>
      <c r="Y638"/>
      <c r="Z638"/>
      <c r="AA638"/>
      <c r="AB638"/>
      <c r="AC638"/>
    </row>
    <row r="639" spans="1:29" s="121" customFormat="1" ht="145.5" customHeight="1">
      <c r="A639" s="161"/>
      <c r="B639" s="900" t="s">
        <v>2824</v>
      </c>
      <c r="C639" s="161"/>
      <c r="D639" s="161"/>
      <c r="E639" s="459"/>
      <c r="F639" s="385"/>
      <c r="G639"/>
      <c r="H639"/>
      <c r="I639"/>
      <c r="J639"/>
      <c r="K639"/>
      <c r="L639"/>
      <c r="M639"/>
      <c r="N639"/>
      <c r="O639"/>
      <c r="P639"/>
      <c r="Q639"/>
      <c r="R639"/>
      <c r="S639"/>
      <c r="T639"/>
      <c r="U639"/>
      <c r="V639"/>
      <c r="W639"/>
      <c r="X639"/>
      <c r="Y639"/>
      <c r="Z639"/>
      <c r="AA639"/>
      <c r="AB639"/>
      <c r="AC639"/>
    </row>
    <row r="640" spans="1:29" s="60" customFormat="1" ht="153.75">
      <c r="A640" s="158"/>
      <c r="B640" s="900" t="s">
        <v>2825</v>
      </c>
      <c r="C640" s="158"/>
      <c r="D640" s="158"/>
      <c r="E640" s="459"/>
      <c r="F640" s="385"/>
      <c r="G640"/>
      <c r="H640"/>
      <c r="I640"/>
      <c r="J640"/>
      <c r="K640"/>
      <c r="L640"/>
      <c r="M640"/>
      <c r="N640"/>
      <c r="O640"/>
      <c r="P640"/>
      <c r="Q640"/>
      <c r="R640"/>
      <c r="S640"/>
      <c r="T640"/>
      <c r="U640"/>
      <c r="V640"/>
      <c r="W640"/>
      <c r="X640"/>
      <c r="Y640"/>
      <c r="Z640"/>
      <c r="AA640"/>
      <c r="AB640"/>
      <c r="AC640"/>
    </row>
    <row r="641" spans="1:29" s="121" customFormat="1" ht="187.5" customHeight="1">
      <c r="A641" s="161"/>
      <c r="B641" s="888" t="s">
        <v>2919</v>
      </c>
      <c r="C641" s="161"/>
      <c r="D641" s="161"/>
      <c r="E641" s="459"/>
      <c r="F641" s="385"/>
      <c r="G641"/>
      <c r="H641"/>
      <c r="I641"/>
      <c r="J641"/>
      <c r="K641"/>
      <c r="L641"/>
      <c r="M641"/>
      <c r="N641"/>
      <c r="O641"/>
      <c r="P641"/>
      <c r="Q641"/>
      <c r="R641"/>
      <c r="S641"/>
      <c r="T641"/>
      <c r="U641"/>
      <c r="V641"/>
      <c r="W641"/>
      <c r="X641"/>
      <c r="Y641"/>
      <c r="Z641"/>
      <c r="AA641"/>
      <c r="AB641"/>
      <c r="AC641"/>
    </row>
    <row r="642" spans="1:29" s="60" customFormat="1">
      <c r="A642" s="158"/>
      <c r="B642" s="802"/>
      <c r="C642" s="158"/>
      <c r="D642" s="158"/>
      <c r="E642" s="459"/>
      <c r="F642" s="385"/>
      <c r="G642"/>
      <c r="H642"/>
      <c r="I642"/>
      <c r="J642"/>
      <c r="K642"/>
      <c r="L642"/>
      <c r="M642"/>
      <c r="N642"/>
      <c r="O642"/>
      <c r="P642"/>
      <c r="Q642"/>
      <c r="R642"/>
      <c r="S642"/>
      <c r="T642"/>
      <c r="U642"/>
      <c r="V642"/>
      <c r="W642"/>
      <c r="X642"/>
      <c r="Y642"/>
      <c r="Z642"/>
      <c r="AA642"/>
      <c r="AB642"/>
      <c r="AC642"/>
    </row>
    <row r="643" spans="1:29" s="60" customFormat="1" ht="159" customHeight="1">
      <c r="A643" s="158"/>
      <c r="B643" s="889" t="s">
        <v>2513</v>
      </c>
      <c r="C643" s="158"/>
      <c r="D643" s="158"/>
      <c r="E643" s="459"/>
      <c r="F643" s="385"/>
      <c r="G643"/>
      <c r="H643"/>
      <c r="I643"/>
      <c r="J643"/>
      <c r="K643"/>
      <c r="L643"/>
      <c r="M643"/>
      <c r="N643"/>
      <c r="O643"/>
      <c r="P643"/>
      <c r="Q643"/>
      <c r="R643"/>
      <c r="S643"/>
      <c r="T643"/>
      <c r="U643"/>
      <c r="V643"/>
      <c r="W643"/>
      <c r="X643"/>
      <c r="Y643"/>
      <c r="Z643"/>
      <c r="AA643"/>
      <c r="AB643"/>
      <c r="AC643"/>
    </row>
    <row r="644" spans="1:29" s="60" customFormat="1" ht="171" customHeight="1">
      <c r="A644" s="158"/>
      <c r="B644" s="802" t="s">
        <v>149</v>
      </c>
      <c r="C644" s="158"/>
      <c r="D644" s="158"/>
      <c r="E644" s="459"/>
      <c r="F644" s="385"/>
      <c r="G644"/>
      <c r="H644"/>
      <c r="I644"/>
      <c r="J644"/>
      <c r="K644"/>
      <c r="L644"/>
      <c r="M644"/>
      <c r="N644"/>
      <c r="O644"/>
      <c r="P644"/>
      <c r="Q644"/>
      <c r="R644"/>
      <c r="S644"/>
      <c r="T644"/>
      <c r="U644"/>
      <c r="V644"/>
      <c r="W644"/>
      <c r="X644"/>
      <c r="Y644"/>
      <c r="Z644"/>
      <c r="AA644"/>
      <c r="AB644"/>
      <c r="AC644"/>
    </row>
    <row r="645" spans="1:29" s="60" customFormat="1">
      <c r="A645" s="158"/>
      <c r="B645" s="802"/>
      <c r="C645" s="158"/>
      <c r="D645" s="158"/>
      <c r="E645" s="459"/>
      <c r="F645" s="385"/>
      <c r="G645"/>
      <c r="H645"/>
      <c r="I645"/>
      <c r="J645"/>
      <c r="K645"/>
      <c r="L645"/>
      <c r="M645"/>
      <c r="N645"/>
      <c r="O645"/>
      <c r="P645"/>
      <c r="Q645"/>
      <c r="R645"/>
      <c r="S645"/>
      <c r="T645"/>
      <c r="U645"/>
      <c r="V645"/>
      <c r="W645"/>
      <c r="X645"/>
      <c r="Y645"/>
      <c r="Z645"/>
      <c r="AA645"/>
      <c r="AB645"/>
      <c r="AC645"/>
    </row>
    <row r="646" spans="1:29" s="60" customFormat="1" ht="229.5">
      <c r="A646" s="158"/>
      <c r="B646" s="889" t="s">
        <v>2826</v>
      </c>
      <c r="C646" s="158"/>
      <c r="D646" s="158"/>
      <c r="E646" s="459"/>
      <c r="F646" s="385"/>
      <c r="G646"/>
      <c r="H646"/>
      <c r="I646"/>
      <c r="J646"/>
      <c r="K646"/>
      <c r="L646"/>
      <c r="M646"/>
      <c r="N646"/>
      <c r="O646"/>
      <c r="P646"/>
      <c r="Q646"/>
      <c r="R646"/>
      <c r="S646"/>
      <c r="T646"/>
      <c r="U646"/>
      <c r="V646"/>
      <c r="W646"/>
      <c r="X646"/>
      <c r="Y646"/>
      <c r="Z646"/>
      <c r="AA646"/>
      <c r="AB646"/>
      <c r="AC646"/>
    </row>
    <row r="647" spans="1:29" s="60" customFormat="1">
      <c r="A647" s="158"/>
      <c r="B647" s="802"/>
      <c r="C647" s="158"/>
      <c r="D647" s="158"/>
      <c r="E647" s="459"/>
      <c r="F647" s="385"/>
      <c r="G647"/>
      <c r="H647"/>
      <c r="I647"/>
      <c r="J647"/>
      <c r="K647"/>
      <c r="L647"/>
      <c r="M647"/>
      <c r="N647"/>
      <c r="O647"/>
      <c r="P647"/>
      <c r="Q647"/>
      <c r="R647"/>
      <c r="S647"/>
      <c r="T647"/>
      <c r="U647"/>
      <c r="V647"/>
      <c r="W647"/>
      <c r="X647"/>
      <c r="Y647"/>
      <c r="Z647"/>
      <c r="AA647"/>
      <c r="AB647"/>
      <c r="AC647"/>
    </row>
    <row r="648" spans="1:29" s="60" customFormat="1" ht="178.5">
      <c r="A648" s="158"/>
      <c r="B648" s="889" t="s">
        <v>2514</v>
      </c>
      <c r="C648" s="158"/>
      <c r="D648" s="158"/>
      <c r="E648" s="459"/>
      <c r="F648" s="385"/>
      <c r="G648"/>
      <c r="H648"/>
      <c r="I648"/>
      <c r="J648"/>
      <c r="K648"/>
      <c r="L648"/>
      <c r="M648"/>
      <c r="N648"/>
      <c r="O648"/>
      <c r="P648"/>
      <c r="Q648"/>
      <c r="R648"/>
      <c r="S648"/>
      <c r="T648"/>
      <c r="U648"/>
      <c r="V648"/>
      <c r="W648"/>
      <c r="X648"/>
      <c r="Y648"/>
      <c r="Z648"/>
      <c r="AA648"/>
      <c r="AB648"/>
      <c r="AC648"/>
    </row>
    <row r="649" spans="1:29" s="60" customFormat="1">
      <c r="A649" s="158"/>
      <c r="B649" s="802"/>
      <c r="C649" s="158"/>
      <c r="D649" s="158"/>
      <c r="E649" s="459"/>
      <c r="F649" s="385"/>
      <c r="G649"/>
      <c r="H649"/>
      <c r="I649"/>
      <c r="J649"/>
      <c r="K649"/>
      <c r="L649"/>
      <c r="M649"/>
      <c r="N649"/>
      <c r="O649"/>
      <c r="P649"/>
      <c r="Q649"/>
      <c r="R649"/>
      <c r="S649"/>
      <c r="T649"/>
      <c r="U649"/>
      <c r="V649"/>
      <c r="W649"/>
      <c r="X649"/>
      <c r="Y649"/>
      <c r="Z649"/>
      <c r="AA649"/>
      <c r="AB649"/>
      <c r="AC649"/>
    </row>
    <row r="650" spans="1:29" s="60" customFormat="1" ht="82.5" customHeight="1">
      <c r="A650" s="158"/>
      <c r="B650" s="802" t="s">
        <v>2735</v>
      </c>
      <c r="C650" s="158"/>
      <c r="D650" s="158"/>
      <c r="E650" s="459"/>
      <c r="F650" s="385"/>
      <c r="G650"/>
      <c r="H650"/>
      <c r="I650"/>
      <c r="J650"/>
      <c r="K650"/>
      <c r="L650"/>
      <c r="M650"/>
      <c r="N650"/>
      <c r="O650"/>
      <c r="P650"/>
      <c r="Q650"/>
      <c r="R650"/>
      <c r="S650"/>
      <c r="T650"/>
      <c r="U650"/>
      <c r="V650"/>
      <c r="W650"/>
      <c r="X650"/>
      <c r="Y650"/>
      <c r="Z650"/>
      <c r="AA650"/>
      <c r="AB650"/>
      <c r="AC650"/>
    </row>
    <row r="651" spans="1:29" s="60" customFormat="1" ht="38.25">
      <c r="A651" s="158"/>
      <c r="B651" s="802" t="s">
        <v>150</v>
      </c>
      <c r="C651" s="158"/>
      <c r="D651" s="158"/>
      <c r="E651" s="459"/>
      <c r="F651" s="385"/>
      <c r="G651"/>
      <c r="H651"/>
      <c r="I651"/>
      <c r="J651"/>
      <c r="K651"/>
      <c r="L651"/>
      <c r="M651"/>
      <c r="N651"/>
      <c r="O651"/>
      <c r="P651"/>
      <c r="Q651"/>
      <c r="R651"/>
      <c r="S651"/>
      <c r="T651"/>
      <c r="U651"/>
      <c r="V651"/>
      <c r="W651"/>
      <c r="X651"/>
      <c r="Y651"/>
      <c r="Z651"/>
      <c r="AA651"/>
      <c r="AB651"/>
      <c r="AC651"/>
    </row>
    <row r="652" spans="1:29" s="60" customFormat="1">
      <c r="A652" s="158"/>
      <c r="B652" s="802"/>
      <c r="C652" s="158"/>
      <c r="D652" s="158"/>
      <c r="E652" s="459"/>
      <c r="F652" s="385"/>
      <c r="G652"/>
      <c r="H652"/>
      <c r="I652"/>
      <c r="J652"/>
      <c r="K652"/>
      <c r="L652"/>
      <c r="M652"/>
      <c r="N652"/>
      <c r="O652"/>
      <c r="P652"/>
      <c r="Q652"/>
      <c r="R652"/>
      <c r="S652"/>
      <c r="T652"/>
      <c r="U652"/>
      <c r="V652"/>
      <c r="W652"/>
      <c r="X652"/>
      <c r="Y652"/>
      <c r="Z652"/>
      <c r="AA652"/>
      <c r="AB652"/>
      <c r="AC652"/>
    </row>
    <row r="653" spans="1:29" s="60" customFormat="1" ht="209.25" customHeight="1">
      <c r="A653" s="158"/>
      <c r="B653" s="802" t="s">
        <v>2515</v>
      </c>
      <c r="C653" s="158"/>
      <c r="D653" s="158"/>
      <c r="E653" s="459"/>
      <c r="F653" s="385"/>
      <c r="G653"/>
      <c r="H653"/>
      <c r="I653"/>
      <c r="J653"/>
      <c r="K653"/>
      <c r="L653"/>
      <c r="M653"/>
      <c r="N653"/>
      <c r="O653"/>
      <c r="P653"/>
      <c r="Q653"/>
      <c r="R653"/>
      <c r="S653"/>
      <c r="T653"/>
      <c r="U653"/>
      <c r="V653"/>
      <c r="W653"/>
      <c r="X653"/>
      <c r="Y653"/>
      <c r="Z653"/>
      <c r="AA653"/>
      <c r="AB653"/>
      <c r="AC653"/>
    </row>
    <row r="654" spans="1:29" s="60" customFormat="1">
      <c r="A654" s="158"/>
      <c r="B654" s="802"/>
      <c r="C654" s="158"/>
      <c r="D654" s="158"/>
      <c r="E654" s="459"/>
      <c r="F654" s="385"/>
      <c r="G654"/>
      <c r="H654"/>
      <c r="I654"/>
      <c r="J654"/>
      <c r="K654"/>
      <c r="L654"/>
      <c r="M654"/>
      <c r="N654"/>
      <c r="O654"/>
      <c r="P654"/>
      <c r="Q654"/>
      <c r="R654"/>
      <c r="S654"/>
      <c r="T654"/>
      <c r="U654"/>
      <c r="V654"/>
      <c r="W654"/>
      <c r="X654"/>
      <c r="Y654"/>
      <c r="Z654"/>
      <c r="AA654"/>
      <c r="AB654"/>
      <c r="AC654"/>
    </row>
    <row r="655" spans="1:29" s="60" customFormat="1" ht="76.5">
      <c r="A655" s="158"/>
      <c r="B655" s="802" t="s">
        <v>151</v>
      </c>
      <c r="C655" s="158"/>
      <c r="D655" s="158"/>
      <c r="E655" s="459"/>
      <c r="F655" s="385"/>
      <c r="G655"/>
      <c r="H655"/>
      <c r="I655"/>
      <c r="J655"/>
      <c r="K655"/>
      <c r="L655"/>
      <c r="M655"/>
      <c r="N655"/>
      <c r="O655"/>
      <c r="P655"/>
      <c r="Q655"/>
      <c r="R655"/>
      <c r="S655"/>
      <c r="T655"/>
      <c r="U655"/>
      <c r="V655"/>
      <c r="W655"/>
      <c r="X655"/>
      <c r="Y655"/>
      <c r="Z655"/>
      <c r="AA655"/>
      <c r="AB655"/>
      <c r="AC655"/>
    </row>
    <row r="656" spans="1:29" s="60" customFormat="1" ht="51">
      <c r="A656" s="158"/>
      <c r="B656" s="802" t="s">
        <v>288</v>
      </c>
      <c r="C656" s="438"/>
      <c r="D656" s="148"/>
      <c r="E656" s="458"/>
      <c r="F656" s="385"/>
      <c r="G656"/>
      <c r="H656"/>
      <c r="I656"/>
      <c r="J656"/>
      <c r="K656"/>
      <c r="L656"/>
      <c r="M656"/>
      <c r="N656"/>
      <c r="O656"/>
      <c r="P656"/>
      <c r="Q656"/>
      <c r="R656"/>
      <c r="S656"/>
      <c r="T656"/>
      <c r="U656"/>
      <c r="V656"/>
      <c r="W656"/>
      <c r="X656"/>
      <c r="Y656"/>
      <c r="Z656"/>
      <c r="AA656"/>
      <c r="AB656"/>
      <c r="AC656"/>
    </row>
    <row r="657" spans="1:29" s="60" customFormat="1">
      <c r="A657" s="158"/>
      <c r="B657" s="802"/>
      <c r="C657" s="438"/>
      <c r="D657" s="148"/>
      <c r="E657" s="458"/>
      <c r="F657" s="385"/>
      <c r="G657" s="409"/>
      <c r="H657" s="409"/>
      <c r="I657" s="409"/>
      <c r="J657" s="409"/>
      <c r="K657" s="409"/>
      <c r="L657" s="409"/>
      <c r="M657" s="409"/>
      <c r="N657" s="409"/>
      <c r="O657" s="409"/>
      <c r="P657" s="409"/>
      <c r="Q657" s="409"/>
      <c r="R657" s="409"/>
      <c r="S657" s="409"/>
      <c r="T657" s="409"/>
      <c r="U657" s="409"/>
      <c r="V657" s="409"/>
      <c r="W657" s="409"/>
      <c r="X657" s="409"/>
      <c r="Y657" s="409"/>
      <c r="Z657" s="409"/>
      <c r="AA657" s="409"/>
      <c r="AB657" s="409"/>
      <c r="AC657" s="409"/>
    </row>
    <row r="658" spans="1:29" s="60" customFormat="1">
      <c r="A658" s="158"/>
      <c r="B658" s="889" t="s">
        <v>2519</v>
      </c>
      <c r="C658" s="438"/>
      <c r="D658" s="148"/>
      <c r="E658" s="458"/>
      <c r="F658" s="385"/>
      <c r="G658" s="409"/>
      <c r="H658" s="409"/>
      <c r="I658" s="409"/>
      <c r="J658" s="409"/>
      <c r="K658" s="409"/>
      <c r="L658" s="409"/>
      <c r="M658" s="409"/>
      <c r="N658" s="409"/>
      <c r="O658" s="409"/>
      <c r="P658" s="409"/>
      <c r="Q658" s="409"/>
      <c r="R658" s="409"/>
      <c r="S658" s="409"/>
      <c r="T658" s="409"/>
      <c r="U658" s="409"/>
      <c r="V658" s="409"/>
      <c r="W658" s="409"/>
      <c r="X658" s="409"/>
      <c r="Y658" s="409"/>
      <c r="Z658" s="409"/>
      <c r="AA658" s="409"/>
      <c r="AB658" s="409"/>
      <c r="AC658" s="409"/>
    </row>
    <row r="659" spans="1:29" s="60" customFormat="1" ht="162.75" customHeight="1">
      <c r="A659" s="158"/>
      <c r="B659" s="889" t="s">
        <v>2520</v>
      </c>
      <c r="C659" s="438"/>
      <c r="D659" s="148"/>
      <c r="E659" s="458"/>
      <c r="F659" s="385"/>
      <c r="G659" s="409"/>
      <c r="H659" s="409"/>
      <c r="I659" s="409"/>
      <c r="J659" s="409"/>
      <c r="K659" s="409"/>
      <c r="L659" s="409"/>
      <c r="M659" s="409"/>
      <c r="N659" s="409"/>
      <c r="O659" s="409"/>
      <c r="P659" s="409"/>
      <c r="Q659" s="409"/>
      <c r="R659" s="409"/>
      <c r="S659" s="409"/>
      <c r="T659" s="409"/>
      <c r="U659" s="409"/>
      <c r="V659" s="409"/>
      <c r="W659" s="409"/>
      <c r="X659" s="409"/>
      <c r="Y659" s="409"/>
      <c r="Z659" s="409"/>
      <c r="AA659" s="409"/>
      <c r="AB659" s="409"/>
      <c r="AC659" s="409"/>
    </row>
    <row r="660" spans="1:29" s="60" customFormat="1" ht="25.5">
      <c r="A660" s="158"/>
      <c r="B660" s="141" t="s">
        <v>152</v>
      </c>
      <c r="C660" s="438"/>
      <c r="D660" s="148"/>
      <c r="E660" s="458"/>
      <c r="F660" s="385"/>
      <c r="G660" s="409"/>
      <c r="H660" s="409"/>
      <c r="I660" s="409"/>
      <c r="J660" s="409"/>
      <c r="K660" s="409"/>
      <c r="L660" s="409"/>
      <c r="M660" s="409"/>
      <c r="N660" s="409"/>
      <c r="O660" s="409"/>
      <c r="P660" s="409"/>
      <c r="Q660" s="409"/>
      <c r="R660" s="409"/>
      <c r="S660" s="409"/>
      <c r="T660" s="409"/>
      <c r="U660" s="409"/>
      <c r="V660" s="409"/>
      <c r="W660" s="409"/>
      <c r="X660" s="409"/>
      <c r="Y660" s="409"/>
      <c r="Z660" s="409"/>
      <c r="AA660" s="409"/>
      <c r="AB660" s="409"/>
      <c r="AC660" s="409"/>
    </row>
    <row r="661" spans="1:29" s="60" customFormat="1" ht="38.25">
      <c r="A661" s="158"/>
      <c r="B661" s="141" t="s">
        <v>153</v>
      </c>
      <c r="C661" s="438"/>
      <c r="D661" s="148"/>
      <c r="E661" s="458"/>
      <c r="F661" s="385"/>
      <c r="G661" s="409"/>
      <c r="H661" s="409"/>
      <c r="I661" s="409"/>
      <c r="J661" s="409"/>
      <c r="K661" s="409"/>
      <c r="L661" s="409"/>
      <c r="M661" s="409"/>
      <c r="N661" s="409"/>
      <c r="O661" s="409"/>
      <c r="P661" s="409"/>
      <c r="Q661" s="409"/>
      <c r="R661" s="409"/>
      <c r="S661" s="409"/>
      <c r="T661" s="409"/>
      <c r="U661" s="409"/>
      <c r="V661" s="409"/>
      <c r="W661" s="409"/>
      <c r="X661" s="409"/>
      <c r="Y661" s="409"/>
      <c r="Z661" s="409"/>
      <c r="AA661" s="409"/>
      <c r="AB661" s="409"/>
      <c r="AC661" s="409"/>
    </row>
    <row r="662" spans="1:29" s="60" customFormat="1" ht="192.75" customHeight="1">
      <c r="A662" s="158"/>
      <c r="B662" s="741" t="s">
        <v>2521</v>
      </c>
      <c r="C662" s="438"/>
      <c r="D662" s="148"/>
      <c r="E662" s="458"/>
      <c r="F662" s="385"/>
      <c r="G662" s="409"/>
      <c r="H662" s="409"/>
      <c r="I662" s="409"/>
      <c r="J662" s="409"/>
      <c r="K662" s="409"/>
      <c r="L662" s="409"/>
      <c r="M662" s="409"/>
      <c r="N662" s="409"/>
      <c r="O662" s="409"/>
      <c r="P662" s="409"/>
      <c r="Q662" s="409"/>
      <c r="R662" s="409"/>
      <c r="S662" s="409"/>
      <c r="T662" s="409"/>
      <c r="U662" s="409"/>
      <c r="V662" s="409"/>
      <c r="W662" s="409"/>
      <c r="X662" s="409"/>
      <c r="Y662" s="409"/>
      <c r="Z662" s="409"/>
      <c r="AA662" s="409"/>
      <c r="AB662" s="409"/>
      <c r="AC662" s="409"/>
    </row>
    <row r="663" spans="1:29" s="60" customFormat="1" ht="89.25">
      <c r="A663" s="158"/>
      <c r="B663" s="159" t="s">
        <v>262</v>
      </c>
      <c r="C663" s="438"/>
      <c r="D663" s="148"/>
      <c r="E663" s="458"/>
      <c r="F663" s="385"/>
      <c r="G663" s="409"/>
      <c r="H663" s="409"/>
      <c r="I663" s="409"/>
      <c r="J663" s="409"/>
      <c r="K663" s="409"/>
      <c r="L663" s="409"/>
      <c r="M663" s="409"/>
      <c r="N663" s="409"/>
      <c r="O663" s="409"/>
      <c r="P663" s="409"/>
      <c r="Q663" s="409"/>
      <c r="R663" s="409"/>
      <c r="S663" s="409"/>
      <c r="T663" s="409"/>
      <c r="U663" s="409"/>
      <c r="V663" s="409"/>
      <c r="W663" s="409"/>
      <c r="X663" s="409"/>
      <c r="Y663" s="409"/>
      <c r="Z663" s="409"/>
      <c r="AA663" s="409"/>
      <c r="AB663" s="409"/>
      <c r="AC663" s="409"/>
    </row>
    <row r="664" spans="1:29" s="60" customFormat="1" ht="89.25">
      <c r="A664" s="158"/>
      <c r="B664" s="741" t="s">
        <v>2522</v>
      </c>
      <c r="C664" s="438"/>
      <c r="D664" s="148"/>
      <c r="E664" s="458"/>
      <c r="F664" s="385"/>
      <c r="G664" s="409"/>
      <c r="H664" s="409"/>
      <c r="I664" s="409"/>
      <c r="J664" s="409"/>
      <c r="K664" s="409"/>
      <c r="L664" s="409"/>
      <c r="M664" s="409"/>
      <c r="N664" s="409"/>
      <c r="O664" s="409"/>
      <c r="P664" s="409"/>
      <c r="Q664" s="409"/>
      <c r="R664" s="409"/>
      <c r="S664" s="409"/>
      <c r="T664" s="409"/>
      <c r="U664" s="409"/>
      <c r="V664" s="409"/>
      <c r="W664" s="409"/>
      <c r="X664" s="409"/>
      <c r="Y664" s="409"/>
      <c r="Z664" s="409"/>
      <c r="AA664" s="409"/>
      <c r="AB664" s="409"/>
      <c r="AC664" s="409"/>
    </row>
    <row r="665" spans="1:29" s="60" customFormat="1" ht="153">
      <c r="A665" s="158"/>
      <c r="B665" s="741" t="s">
        <v>2523</v>
      </c>
      <c r="C665" s="438"/>
      <c r="D665" s="148"/>
      <c r="E665" s="458"/>
      <c r="F665" s="385"/>
      <c r="G665" s="409"/>
      <c r="H665" s="409"/>
      <c r="I665" s="409"/>
      <c r="J665" s="409"/>
      <c r="K665" s="409"/>
      <c r="L665" s="409"/>
      <c r="M665" s="409"/>
      <c r="N665" s="409"/>
      <c r="O665" s="409"/>
      <c r="P665" s="409"/>
      <c r="Q665" s="409"/>
      <c r="R665" s="409"/>
      <c r="S665" s="409"/>
      <c r="T665" s="409"/>
      <c r="U665" s="409"/>
      <c r="V665" s="409"/>
      <c r="W665" s="409"/>
      <c r="X665" s="409"/>
      <c r="Y665" s="409"/>
      <c r="Z665" s="409"/>
      <c r="AA665" s="409"/>
      <c r="AB665" s="409"/>
      <c r="AC665" s="409"/>
    </row>
    <row r="666" spans="1:29" s="60" customFormat="1" ht="102">
      <c r="A666" s="158"/>
      <c r="B666" s="741" t="s">
        <v>2524</v>
      </c>
      <c r="C666" s="438"/>
      <c r="D666" s="148"/>
      <c r="E666" s="458"/>
      <c r="F666" s="385"/>
      <c r="G666" s="409"/>
      <c r="H666" s="409"/>
      <c r="I666" s="409"/>
      <c r="J666" s="409"/>
      <c r="K666" s="409"/>
      <c r="L666" s="409"/>
      <c r="M666" s="409"/>
      <c r="N666" s="409"/>
      <c r="O666" s="409"/>
      <c r="P666" s="409"/>
      <c r="Q666" s="409"/>
      <c r="R666" s="409"/>
      <c r="S666" s="409"/>
      <c r="T666" s="409"/>
      <c r="U666" s="409"/>
      <c r="V666" s="409"/>
      <c r="W666" s="409"/>
      <c r="X666" s="409"/>
      <c r="Y666" s="409"/>
      <c r="Z666" s="409"/>
      <c r="AA666" s="409"/>
      <c r="AB666" s="409"/>
      <c r="AC666" s="409"/>
    </row>
    <row r="667" spans="1:29" s="60" customFormat="1" ht="76.5">
      <c r="A667" s="158"/>
      <c r="B667" s="159" t="s">
        <v>2354</v>
      </c>
      <c r="C667" s="438"/>
      <c r="D667" s="148"/>
      <c r="E667" s="458"/>
      <c r="F667" s="385"/>
      <c r="G667" s="409"/>
      <c r="H667" s="409"/>
      <c r="I667" s="409"/>
      <c r="J667" s="409"/>
      <c r="K667" s="409"/>
      <c r="L667" s="409"/>
      <c r="M667" s="409"/>
      <c r="N667" s="409"/>
      <c r="O667" s="409"/>
      <c r="P667" s="409"/>
      <c r="Q667" s="409"/>
      <c r="R667" s="409"/>
      <c r="S667" s="409"/>
      <c r="T667" s="409"/>
      <c r="U667" s="409"/>
      <c r="V667" s="409"/>
      <c r="W667" s="409"/>
      <c r="X667" s="409"/>
      <c r="Y667" s="409"/>
      <c r="Z667" s="409"/>
      <c r="AA667" s="409"/>
      <c r="AB667" s="409"/>
      <c r="AC667" s="409"/>
    </row>
    <row r="668" spans="1:29" s="60" customFormat="1" ht="293.25">
      <c r="A668" s="158"/>
      <c r="B668" s="159" t="s">
        <v>2516</v>
      </c>
      <c r="C668" s="438"/>
      <c r="D668" s="148"/>
      <c r="E668" s="458"/>
      <c r="F668" s="385"/>
      <c r="G668" s="409"/>
      <c r="H668" s="409"/>
      <c r="I668" s="409"/>
      <c r="J668" s="409"/>
      <c r="K668" s="409"/>
      <c r="L668" s="409"/>
      <c r="M668" s="409"/>
      <c r="N668" s="409"/>
      <c r="O668" s="409"/>
      <c r="P668" s="409"/>
      <c r="Q668" s="409"/>
      <c r="R668" s="409"/>
      <c r="S668" s="409"/>
      <c r="T668" s="409"/>
      <c r="U668" s="409"/>
      <c r="V668" s="409"/>
      <c r="W668" s="409"/>
      <c r="X668" s="409"/>
      <c r="Y668" s="409"/>
      <c r="Z668" s="409"/>
      <c r="AA668" s="409"/>
      <c r="AB668" s="409"/>
      <c r="AC668" s="409"/>
    </row>
    <row r="669" spans="1:29" s="169" customFormat="1" ht="300" customHeight="1">
      <c r="A669" s="804"/>
      <c r="B669" s="159" t="s">
        <v>374</v>
      </c>
      <c r="C669" s="161"/>
      <c r="D669" s="440"/>
      <c r="E669" s="459"/>
      <c r="F669" s="463"/>
      <c r="G669"/>
      <c r="H669"/>
      <c r="I669"/>
      <c r="J669"/>
      <c r="K669"/>
      <c r="L669"/>
      <c r="M669"/>
      <c r="N669"/>
      <c r="O669"/>
      <c r="P669"/>
      <c r="Q669"/>
      <c r="R669"/>
      <c r="S669"/>
      <c r="T669"/>
      <c r="U669"/>
      <c r="V669"/>
      <c r="W669"/>
      <c r="X669"/>
      <c r="Y669"/>
      <c r="Z669"/>
      <c r="AA669"/>
      <c r="AB669"/>
      <c r="AC669"/>
    </row>
    <row r="670" spans="1:29" s="60" customFormat="1" ht="76.5">
      <c r="A670" s="158"/>
      <c r="B670" s="159" t="s">
        <v>2517</v>
      </c>
      <c r="C670" s="438"/>
      <c r="D670" s="148"/>
      <c r="E670" s="458"/>
      <c r="F670" s="385"/>
      <c r="G670" s="409"/>
      <c r="H670" s="409"/>
      <c r="I670" s="409"/>
      <c r="J670" s="409"/>
      <c r="K670" s="409"/>
      <c r="L670" s="409"/>
      <c r="M670" s="409"/>
      <c r="N670" s="409"/>
      <c r="O670" s="409"/>
      <c r="P670" s="409"/>
      <c r="Q670" s="409"/>
      <c r="R670" s="409"/>
      <c r="S670" s="409"/>
      <c r="T670" s="409"/>
      <c r="U670" s="409"/>
      <c r="V670" s="409"/>
      <c r="W670" s="409"/>
      <c r="X670" s="409"/>
      <c r="Y670" s="409"/>
      <c r="Z670" s="409"/>
      <c r="AA670" s="409"/>
      <c r="AB670" s="409"/>
      <c r="AC670" s="409"/>
    </row>
    <row r="671" spans="1:29" s="60" customFormat="1" ht="197.25" customHeight="1">
      <c r="A671" s="158"/>
      <c r="B671" s="741" t="s">
        <v>2518</v>
      </c>
      <c r="C671" s="438"/>
      <c r="D671" s="148"/>
      <c r="E671" s="458"/>
      <c r="F671" s="385"/>
      <c r="G671" s="409"/>
      <c r="H671" s="409"/>
      <c r="I671" s="409"/>
      <c r="J671" s="409"/>
      <c r="K671" s="409"/>
      <c r="L671" s="409"/>
      <c r="M671" s="409"/>
      <c r="N671" s="409"/>
      <c r="O671" s="409"/>
      <c r="P671" s="409"/>
      <c r="Q671" s="409"/>
      <c r="R671" s="409"/>
      <c r="S671" s="409"/>
      <c r="T671" s="409"/>
      <c r="U671" s="409"/>
      <c r="V671" s="409"/>
      <c r="W671" s="409"/>
      <c r="X671" s="409"/>
      <c r="Y671" s="409"/>
      <c r="Z671" s="409"/>
      <c r="AA671" s="409"/>
      <c r="AB671" s="409"/>
      <c r="AC671" s="409"/>
    </row>
    <row r="672" spans="1:29" s="60" customFormat="1" ht="118.5" customHeight="1">
      <c r="A672" s="158"/>
      <c r="B672" s="741" t="s">
        <v>2827</v>
      </c>
      <c r="C672" s="438"/>
      <c r="D672" s="148"/>
      <c r="E672" s="458"/>
      <c r="F672" s="385"/>
      <c r="G672" s="409"/>
      <c r="H672" s="409"/>
      <c r="I672" s="409"/>
      <c r="J672" s="409"/>
      <c r="K672" s="409"/>
      <c r="L672" s="409"/>
      <c r="M672" s="409"/>
      <c r="N672" s="409"/>
      <c r="O672" s="409"/>
      <c r="P672" s="409"/>
      <c r="Q672" s="409"/>
      <c r="R672" s="409"/>
      <c r="S672" s="409"/>
      <c r="T672" s="409"/>
      <c r="U672" s="409"/>
      <c r="V672" s="409"/>
      <c r="W672" s="409"/>
      <c r="X672" s="409"/>
      <c r="Y672" s="409"/>
      <c r="Z672" s="409"/>
      <c r="AA672" s="409"/>
      <c r="AB672" s="409"/>
      <c r="AC672" s="409"/>
    </row>
    <row r="673" spans="1:29" s="60" customFormat="1">
      <c r="A673" s="158"/>
      <c r="B673" s="802"/>
      <c r="C673" s="438"/>
      <c r="D673" s="148"/>
      <c r="E673" s="458"/>
      <c r="F673" s="385"/>
      <c r="G673" s="409"/>
      <c r="H673" s="409"/>
      <c r="I673" s="409"/>
      <c r="J673" s="409"/>
      <c r="K673" s="409"/>
      <c r="L673" s="409"/>
      <c r="M673" s="409"/>
      <c r="N673" s="409"/>
      <c r="O673" s="409"/>
      <c r="P673" s="409"/>
      <c r="Q673" s="409"/>
      <c r="R673" s="409"/>
      <c r="S673" s="409"/>
      <c r="T673" s="409"/>
      <c r="U673" s="409"/>
      <c r="V673" s="409"/>
      <c r="W673" s="409"/>
      <c r="X673" s="409"/>
      <c r="Y673" s="409"/>
      <c r="Z673" s="409"/>
      <c r="AA673" s="409"/>
      <c r="AB673" s="409"/>
      <c r="AC673" s="409"/>
    </row>
    <row r="674" spans="1:29" s="112" customFormat="1">
      <c r="A674" s="402" t="s">
        <v>39</v>
      </c>
      <c r="B674" s="403" t="s">
        <v>40</v>
      </c>
      <c r="C674" s="402" t="s">
        <v>41</v>
      </c>
      <c r="D674" s="404" t="s">
        <v>42</v>
      </c>
      <c r="E674" s="379" t="s">
        <v>43</v>
      </c>
      <c r="F674" s="460" t="s">
        <v>44</v>
      </c>
      <c r="G674"/>
      <c r="H674"/>
      <c r="I674"/>
      <c r="J674"/>
      <c r="K674"/>
      <c r="L674"/>
      <c r="M674"/>
      <c r="N674"/>
      <c r="O674"/>
      <c r="P674"/>
      <c r="Q674"/>
      <c r="R674"/>
      <c r="S674"/>
      <c r="T674"/>
      <c r="U674"/>
      <c r="V674"/>
      <c r="W674"/>
      <c r="X674"/>
      <c r="Y674"/>
      <c r="Z674"/>
      <c r="AA674"/>
      <c r="AB674"/>
      <c r="AC674"/>
    </row>
    <row r="675" spans="1:29" s="169" customFormat="1">
      <c r="A675" s="803"/>
      <c r="C675" s="161"/>
      <c r="D675" s="166"/>
      <c r="E675" s="459"/>
      <c r="F675" s="463"/>
      <c r="G675"/>
      <c r="H675"/>
      <c r="I675"/>
      <c r="J675"/>
      <c r="K675"/>
      <c r="L675"/>
      <c r="M675"/>
      <c r="N675"/>
      <c r="O675"/>
      <c r="P675"/>
      <c r="Q675"/>
      <c r="R675"/>
      <c r="S675"/>
      <c r="T675"/>
      <c r="U675"/>
      <c r="V675"/>
      <c r="W675"/>
      <c r="X675"/>
      <c r="Y675"/>
      <c r="Z675"/>
      <c r="AA675"/>
      <c r="AB675"/>
      <c r="AC675"/>
    </row>
    <row r="676" spans="1:29" s="169" customFormat="1" ht="355.5" customHeight="1">
      <c r="A676" s="161" t="s">
        <v>159</v>
      </c>
      <c r="B676" s="741" t="s">
        <v>2525</v>
      </c>
      <c r="C676" s="161"/>
      <c r="D676" s="166"/>
      <c r="E676" s="459"/>
      <c r="F676" s="463"/>
      <c r="G676"/>
      <c r="H676"/>
      <c r="I676"/>
      <c r="J676"/>
      <c r="K676"/>
      <c r="L676"/>
      <c r="M676"/>
      <c r="N676"/>
      <c r="O676"/>
      <c r="P676"/>
      <c r="Q676"/>
      <c r="R676"/>
      <c r="S676"/>
      <c r="T676"/>
      <c r="U676"/>
      <c r="V676"/>
      <c r="W676"/>
      <c r="X676"/>
      <c r="Y676"/>
      <c r="Z676"/>
      <c r="AA676"/>
      <c r="AB676"/>
      <c r="AC676"/>
    </row>
    <row r="677" spans="1:29" s="169" customFormat="1" ht="51">
      <c r="A677" s="161"/>
      <c r="B677" s="741" t="s">
        <v>2529</v>
      </c>
      <c r="C677" s="161"/>
      <c r="D677" s="166"/>
      <c r="E677" s="459"/>
      <c r="F677" s="463"/>
      <c r="G677" s="409"/>
      <c r="H677" s="409"/>
      <c r="I677" s="409"/>
      <c r="J677" s="409"/>
      <c r="K677" s="409"/>
      <c r="L677" s="409"/>
      <c r="M677" s="409"/>
      <c r="N677" s="409"/>
      <c r="O677" s="409"/>
      <c r="P677" s="409"/>
      <c r="Q677" s="409"/>
      <c r="R677" s="409"/>
      <c r="S677" s="409"/>
      <c r="T677" s="409"/>
      <c r="U677" s="409"/>
      <c r="V677" s="409"/>
      <c r="W677" s="409"/>
      <c r="X677" s="409"/>
      <c r="Y677" s="409"/>
      <c r="Z677" s="409"/>
      <c r="AA677" s="409"/>
      <c r="AB677" s="409"/>
      <c r="AC677" s="409"/>
    </row>
    <row r="678" spans="1:29" s="169" customFormat="1" ht="25.5">
      <c r="A678" s="161" t="s">
        <v>71</v>
      </c>
      <c r="B678" s="745" t="s">
        <v>377</v>
      </c>
      <c r="C678" s="440" t="s">
        <v>48</v>
      </c>
      <c r="D678" s="166">
        <v>327.5</v>
      </c>
      <c r="E678" s="458"/>
      <c r="F678" s="385">
        <f t="shared" ref="F678" si="48">E678*D678</f>
        <v>0</v>
      </c>
      <c r="G678" s="409"/>
      <c r="H678" s="823"/>
      <c r="I678" s="409"/>
      <c r="J678" s="409"/>
      <c r="K678" s="409"/>
      <c r="L678" s="409"/>
      <c r="M678" s="409"/>
      <c r="N678" s="409"/>
      <c r="O678" s="409"/>
      <c r="P678" s="409"/>
      <c r="Q678" s="409"/>
      <c r="R678" s="409"/>
      <c r="S678" s="409"/>
      <c r="T678" s="409"/>
      <c r="U678" s="409"/>
      <c r="V678" s="409"/>
      <c r="W678" s="409"/>
      <c r="X678" s="409"/>
      <c r="Y678" s="409"/>
      <c r="Z678" s="409"/>
      <c r="AA678" s="409"/>
      <c r="AB678" s="409"/>
      <c r="AC678" s="409"/>
    </row>
    <row r="679" spans="1:29" s="169" customFormat="1" ht="38.25">
      <c r="A679" s="161" t="s">
        <v>72</v>
      </c>
      <c r="B679" s="745" t="s">
        <v>1767</v>
      </c>
      <c r="C679" s="440" t="s">
        <v>48</v>
      </c>
      <c r="D679" s="166">
        <v>475</v>
      </c>
      <c r="E679" s="458"/>
      <c r="F679" s="385">
        <f>E679*D679</f>
        <v>0</v>
      </c>
      <c r="G679" s="409"/>
      <c r="H679" s="823"/>
      <c r="I679" s="409"/>
      <c r="J679" s="409"/>
      <c r="K679" s="409"/>
      <c r="L679" s="409"/>
      <c r="M679" s="409"/>
      <c r="N679" s="409"/>
      <c r="O679" s="409"/>
      <c r="P679" s="409"/>
      <c r="Q679" s="409"/>
      <c r="R679" s="409"/>
      <c r="S679" s="409"/>
      <c r="T679" s="409"/>
      <c r="U679" s="409"/>
      <c r="V679" s="409"/>
      <c r="W679" s="409"/>
      <c r="X679" s="409"/>
      <c r="Y679" s="409"/>
      <c r="Z679" s="409"/>
      <c r="AA679" s="409"/>
      <c r="AB679" s="409"/>
      <c r="AC679" s="409"/>
    </row>
    <row r="680" spans="1:29" s="169" customFormat="1">
      <c r="A680" s="161"/>
      <c r="B680" s="741"/>
      <c r="C680" s="161"/>
      <c r="D680" s="166"/>
      <c r="E680" s="459"/>
      <c r="F680" s="463"/>
      <c r="G680" s="409"/>
      <c r="H680" s="409"/>
      <c r="I680" s="409"/>
      <c r="J680" s="409"/>
      <c r="K680" s="409"/>
      <c r="L680" s="409"/>
      <c r="M680" s="409"/>
      <c r="N680" s="409"/>
      <c r="O680" s="409"/>
      <c r="P680" s="409"/>
      <c r="Q680" s="409"/>
      <c r="R680" s="409"/>
      <c r="S680" s="409"/>
      <c r="T680" s="409"/>
      <c r="U680" s="409"/>
      <c r="V680" s="409"/>
      <c r="W680" s="409"/>
      <c r="X680" s="409"/>
      <c r="Y680" s="409"/>
      <c r="Z680" s="409"/>
      <c r="AA680" s="409"/>
      <c r="AB680" s="409"/>
      <c r="AC680" s="409"/>
    </row>
    <row r="681" spans="1:29" s="169" customFormat="1" ht="393.75" customHeight="1">
      <c r="A681" s="161" t="s">
        <v>373</v>
      </c>
      <c r="B681" s="742" t="s">
        <v>2736</v>
      </c>
      <c r="C681" s="161"/>
      <c r="D681" s="166"/>
      <c r="E681" s="459"/>
      <c r="F681" s="463"/>
      <c r="G681"/>
      <c r="H681"/>
      <c r="I681"/>
      <c r="J681"/>
      <c r="K681"/>
      <c r="L681"/>
      <c r="M681"/>
      <c r="N681"/>
      <c r="O681"/>
      <c r="P681"/>
      <c r="Q681"/>
      <c r="R681"/>
      <c r="S681"/>
      <c r="T681"/>
      <c r="U681"/>
      <c r="V681"/>
      <c r="W681"/>
      <c r="X681"/>
      <c r="Y681"/>
      <c r="Z681"/>
      <c r="AA681"/>
      <c r="AB681"/>
      <c r="AC681"/>
    </row>
    <row r="682" spans="1:29" s="169" customFormat="1" ht="51">
      <c r="A682" s="161"/>
      <c r="B682" s="741" t="s">
        <v>2529</v>
      </c>
      <c r="C682" s="161"/>
      <c r="D682" s="166"/>
      <c r="E682" s="459"/>
      <c r="F682" s="463"/>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409"/>
    </row>
    <row r="683" spans="1:29" s="169" customFormat="1" ht="25.5">
      <c r="A683" s="161" t="s">
        <v>71</v>
      </c>
      <c r="B683" s="791" t="s">
        <v>2713</v>
      </c>
      <c r="C683" s="440" t="s">
        <v>48</v>
      </c>
      <c r="D683" s="166">
        <v>29.2</v>
      </c>
      <c r="E683" s="458"/>
      <c r="F683" s="385">
        <f t="shared" ref="F683" si="49">E683*D683</f>
        <v>0</v>
      </c>
      <c r="G683" s="409"/>
      <c r="H683" s="409"/>
      <c r="I683" s="409"/>
      <c r="J683" s="409"/>
      <c r="K683" s="409"/>
      <c r="L683" s="409"/>
      <c r="M683" s="409"/>
      <c r="N683" s="409"/>
      <c r="O683" s="409"/>
      <c r="P683" s="409"/>
      <c r="Q683" s="409"/>
      <c r="R683" s="409"/>
      <c r="S683" s="409"/>
      <c r="T683" s="409"/>
      <c r="U683" s="409"/>
      <c r="V683" s="409"/>
      <c r="W683" s="409"/>
      <c r="X683" s="409"/>
      <c r="Y683" s="409"/>
      <c r="Z683" s="409"/>
      <c r="AA683" s="409"/>
      <c r="AB683" s="409"/>
      <c r="AC683" s="409"/>
    </row>
    <row r="684" spans="1:29" s="169" customFormat="1" ht="38.25">
      <c r="A684" s="161" t="s">
        <v>72</v>
      </c>
      <c r="B684" s="159" t="s">
        <v>376</v>
      </c>
      <c r="C684" s="440" t="s">
        <v>48</v>
      </c>
      <c r="D684" s="166">
        <v>19.5</v>
      </c>
      <c r="E684" s="458"/>
      <c r="F684" s="385">
        <f>E684*D684</f>
        <v>0</v>
      </c>
      <c r="G684" s="409"/>
      <c r="H684" s="409"/>
      <c r="I684" s="409"/>
      <c r="J684" s="409"/>
      <c r="K684" s="409"/>
      <c r="L684" s="409"/>
      <c r="M684" s="409"/>
      <c r="N684" s="409"/>
      <c r="O684" s="409"/>
      <c r="P684" s="409"/>
      <c r="Q684" s="409"/>
      <c r="R684" s="409"/>
      <c r="S684" s="409"/>
      <c r="T684" s="409"/>
      <c r="U684" s="409"/>
      <c r="V684" s="409"/>
      <c r="W684" s="409"/>
      <c r="X684" s="409"/>
      <c r="Y684" s="409"/>
      <c r="Z684" s="409"/>
      <c r="AA684" s="409"/>
      <c r="AB684" s="409"/>
      <c r="AC684" s="409"/>
    </row>
    <row r="685" spans="1:29" s="169" customFormat="1">
      <c r="A685" s="161"/>
      <c r="B685" s="742"/>
      <c r="C685" s="161"/>
      <c r="D685" s="166"/>
      <c r="E685" s="459"/>
      <c r="F685" s="463"/>
      <c r="G685" s="409"/>
      <c r="H685" s="409"/>
      <c r="I685" s="409"/>
      <c r="J685" s="409"/>
      <c r="K685" s="409"/>
      <c r="L685" s="409"/>
      <c r="M685" s="409"/>
      <c r="N685" s="409"/>
      <c r="O685" s="409"/>
      <c r="P685" s="409"/>
      <c r="Q685" s="409"/>
      <c r="R685" s="409"/>
      <c r="S685" s="409"/>
      <c r="T685" s="409"/>
      <c r="U685" s="409"/>
      <c r="V685" s="409"/>
      <c r="W685" s="409"/>
      <c r="X685" s="409"/>
      <c r="Y685" s="409"/>
      <c r="Z685" s="409"/>
      <c r="AA685" s="409"/>
      <c r="AB685" s="409"/>
      <c r="AC685" s="409"/>
    </row>
    <row r="686" spans="1:29" s="169" customFormat="1" ht="213.75" customHeight="1">
      <c r="A686" s="161" t="s">
        <v>1736</v>
      </c>
      <c r="B686" s="923" t="s">
        <v>2714</v>
      </c>
      <c r="C686" s="161"/>
      <c r="D686" s="166"/>
      <c r="E686" s="459"/>
      <c r="F686" s="463"/>
      <c r="G686"/>
      <c r="H686"/>
      <c r="I686"/>
      <c r="J686"/>
      <c r="K686"/>
      <c r="L686"/>
      <c r="M686"/>
      <c r="N686"/>
      <c r="O686"/>
      <c r="P686"/>
      <c r="Q686"/>
      <c r="R686"/>
      <c r="S686"/>
      <c r="T686"/>
      <c r="U686"/>
      <c r="V686"/>
      <c r="W686"/>
      <c r="X686"/>
      <c r="Y686"/>
      <c r="Z686"/>
      <c r="AA686"/>
      <c r="AB686"/>
      <c r="AC686"/>
    </row>
    <row r="687" spans="1:29" s="169" customFormat="1" ht="51">
      <c r="A687" s="161"/>
      <c r="B687" s="741" t="s">
        <v>2529</v>
      </c>
      <c r="C687" s="161"/>
      <c r="D687" s="166"/>
      <c r="E687" s="459"/>
      <c r="F687" s="463"/>
      <c r="G687" s="409"/>
      <c r="H687" s="409"/>
      <c r="I687" s="409"/>
      <c r="J687" s="409"/>
      <c r="K687" s="409"/>
      <c r="L687" s="409"/>
      <c r="M687" s="409"/>
      <c r="N687" s="409"/>
      <c r="O687" s="409"/>
      <c r="P687" s="409"/>
      <c r="Q687" s="409"/>
      <c r="R687" s="409"/>
      <c r="S687" s="409"/>
      <c r="T687" s="409"/>
      <c r="U687" s="409"/>
      <c r="V687" s="409"/>
      <c r="W687" s="409"/>
      <c r="X687" s="409"/>
      <c r="Y687" s="409"/>
      <c r="Z687" s="409"/>
      <c r="AA687" s="409"/>
      <c r="AB687" s="409"/>
      <c r="AC687" s="409"/>
    </row>
    <row r="688" spans="1:29" s="169" customFormat="1">
      <c r="A688" s="161" t="s">
        <v>71</v>
      </c>
      <c r="B688" s="791" t="s">
        <v>375</v>
      </c>
      <c r="C688" s="440" t="s">
        <v>48</v>
      </c>
      <c r="D688" s="166">
        <v>71.430000000000007</v>
      </c>
      <c r="E688" s="458"/>
      <c r="F688" s="385">
        <f t="shared" ref="F688" si="50">E688*D688</f>
        <v>0</v>
      </c>
      <c r="G688" s="409"/>
      <c r="H688" s="409"/>
      <c r="I688" s="409"/>
      <c r="J688" s="409"/>
      <c r="K688" s="409"/>
      <c r="L688" s="409"/>
      <c r="M688" s="409"/>
      <c r="N688" s="409"/>
      <c r="O688" s="409"/>
      <c r="P688" s="409"/>
      <c r="Q688" s="409"/>
      <c r="R688" s="409"/>
      <c r="S688" s="409"/>
      <c r="T688" s="409"/>
      <c r="U688" s="409"/>
      <c r="V688" s="409"/>
      <c r="W688" s="409"/>
      <c r="X688" s="409"/>
      <c r="Y688" s="409"/>
      <c r="Z688" s="409"/>
      <c r="AA688" s="409"/>
      <c r="AB688" s="409"/>
      <c r="AC688" s="409"/>
    </row>
    <row r="689" spans="1:30" s="169" customFormat="1" ht="51">
      <c r="A689" s="161" t="s">
        <v>72</v>
      </c>
      <c r="B689" s="791" t="s">
        <v>1766</v>
      </c>
      <c r="C689" s="440" t="s">
        <v>120</v>
      </c>
      <c r="D689" s="166">
        <v>32.9</v>
      </c>
      <c r="E689" s="458"/>
      <c r="F689" s="385">
        <f>E689*D689</f>
        <v>0</v>
      </c>
      <c r="G689" s="409"/>
      <c r="H689" s="409"/>
      <c r="I689" s="409"/>
      <c r="J689" s="409"/>
      <c r="K689" s="409"/>
      <c r="L689" s="409"/>
      <c r="M689" s="409"/>
      <c r="N689" s="409"/>
      <c r="O689" s="409"/>
      <c r="P689" s="409"/>
      <c r="Q689" s="409"/>
      <c r="R689" s="409"/>
      <c r="S689" s="409"/>
      <c r="T689" s="409"/>
      <c r="U689" s="409"/>
      <c r="V689" s="409"/>
      <c r="W689" s="409"/>
      <c r="X689" s="409"/>
      <c r="Y689" s="409"/>
      <c r="Z689" s="409"/>
      <c r="AA689" s="409"/>
      <c r="AB689" s="409"/>
      <c r="AC689" s="409"/>
    </row>
    <row r="690" spans="1:30" s="169" customFormat="1">
      <c r="A690" s="161"/>
      <c r="B690" s="805"/>
      <c r="C690" s="161"/>
      <c r="D690" s="166"/>
      <c r="E690" s="459"/>
      <c r="F690" s="463"/>
      <c r="G690" s="409"/>
      <c r="H690" s="409"/>
      <c r="I690" s="409"/>
      <c r="J690" s="409"/>
      <c r="K690" s="409"/>
      <c r="L690" s="409"/>
      <c r="M690" s="409"/>
      <c r="N690" s="409"/>
      <c r="O690" s="409"/>
      <c r="P690" s="409"/>
      <c r="Q690" s="409"/>
      <c r="R690" s="409"/>
      <c r="S690" s="409"/>
      <c r="T690" s="409"/>
      <c r="U690" s="409"/>
      <c r="V690" s="409"/>
      <c r="W690" s="409"/>
      <c r="X690" s="409"/>
      <c r="Y690" s="409"/>
      <c r="Z690" s="409"/>
      <c r="AA690" s="409"/>
      <c r="AB690" s="409"/>
      <c r="AC690" s="409"/>
    </row>
    <row r="691" spans="1:30" s="169" customFormat="1" ht="363" customHeight="1">
      <c r="A691" s="161" t="s">
        <v>2526</v>
      </c>
      <c r="B691" s="741" t="s">
        <v>2737</v>
      </c>
      <c r="C691" s="699"/>
      <c r="D691" s="699"/>
      <c r="E691" s="806"/>
      <c r="F691" s="806"/>
      <c r="G691"/>
      <c r="H691"/>
      <c r="I691"/>
      <c r="J691"/>
      <c r="K691"/>
      <c r="L691"/>
      <c r="M691"/>
      <c r="N691"/>
      <c r="O691"/>
      <c r="P691"/>
      <c r="Q691"/>
      <c r="R691"/>
      <c r="S691"/>
      <c r="T691"/>
      <c r="U691"/>
      <c r="V691"/>
      <c r="W691"/>
      <c r="X691"/>
      <c r="Y691"/>
      <c r="Z691"/>
      <c r="AA691"/>
      <c r="AB691"/>
      <c r="AC691"/>
    </row>
    <row r="692" spans="1:30" s="169" customFormat="1" ht="51">
      <c r="A692" s="161"/>
      <c r="B692" s="741" t="s">
        <v>2529</v>
      </c>
      <c r="C692" s="161"/>
      <c r="D692" s="166"/>
      <c r="E692" s="459"/>
      <c r="F692" s="463"/>
      <c r="G692" s="409"/>
      <c r="H692" s="409"/>
      <c r="I692" s="409"/>
      <c r="J692" s="409"/>
      <c r="K692" s="409"/>
      <c r="L692" s="409"/>
      <c r="M692" s="409"/>
      <c r="N692" s="409"/>
      <c r="O692" s="409"/>
      <c r="P692" s="409"/>
      <c r="Q692" s="409"/>
      <c r="R692" s="409"/>
      <c r="S692" s="409"/>
      <c r="T692" s="409"/>
      <c r="U692" s="409"/>
      <c r="V692" s="409"/>
      <c r="W692" s="409"/>
      <c r="X692" s="409"/>
      <c r="Y692" s="409"/>
      <c r="Z692" s="409"/>
      <c r="AA692" s="409"/>
      <c r="AB692" s="409"/>
      <c r="AC692" s="409"/>
    </row>
    <row r="693" spans="1:30" s="169" customFormat="1" ht="39.75" customHeight="1">
      <c r="A693" s="161" t="s">
        <v>71</v>
      </c>
      <c r="B693" s="745" t="s">
        <v>378</v>
      </c>
      <c r="C693" s="440" t="s">
        <v>48</v>
      </c>
      <c r="D693" s="166">
        <v>155.6</v>
      </c>
      <c r="E693" s="458"/>
      <c r="F693" s="385">
        <f t="shared" ref="F693" si="51">E693*D693</f>
        <v>0</v>
      </c>
      <c r="G693"/>
      <c r="H693"/>
      <c r="I693"/>
      <c r="J693"/>
      <c r="K693"/>
      <c r="L693"/>
      <c r="M693"/>
      <c r="N693"/>
      <c r="O693"/>
      <c r="P693"/>
      <c r="Q693"/>
      <c r="R693"/>
      <c r="S693"/>
      <c r="T693"/>
      <c r="U693"/>
      <c r="V693"/>
      <c r="W693"/>
      <c r="X693"/>
      <c r="Y693"/>
      <c r="Z693"/>
      <c r="AA693"/>
      <c r="AB693"/>
      <c r="AC693"/>
    </row>
    <row r="694" spans="1:30" s="169" customFormat="1" ht="39.75" customHeight="1">
      <c r="A694" s="161" t="s">
        <v>72</v>
      </c>
      <c r="B694" s="745" t="s">
        <v>1767</v>
      </c>
      <c r="C694" s="440" t="s">
        <v>48</v>
      </c>
      <c r="D694" s="166">
        <v>155.6</v>
      </c>
      <c r="E694" s="458"/>
      <c r="F694" s="385">
        <f>E694*D694</f>
        <v>0</v>
      </c>
      <c r="G694"/>
      <c r="H694"/>
      <c r="I694"/>
      <c r="J694"/>
      <c r="K694"/>
      <c r="L694"/>
      <c r="M694"/>
      <c r="N694"/>
      <c r="O694"/>
      <c r="P694"/>
      <c r="Q694"/>
      <c r="R694"/>
      <c r="S694"/>
      <c r="T694"/>
      <c r="U694" s="409"/>
      <c r="V694" s="409"/>
      <c r="W694" s="409"/>
      <c r="X694" s="409"/>
      <c r="Y694" s="409"/>
      <c r="Z694" s="409"/>
      <c r="AA694" s="409"/>
      <c r="AB694" s="409"/>
      <c r="AC694" s="409"/>
    </row>
    <row r="695" spans="1:30" s="401" customFormat="1" ht="18.75">
      <c r="A695" s="804"/>
      <c r="B695" s="791"/>
      <c r="C695" s="438"/>
      <c r="D695" s="148"/>
      <c r="E695" s="458"/>
      <c r="F695" s="385"/>
      <c r="G695"/>
      <c r="H695"/>
      <c r="I695"/>
      <c r="J695"/>
      <c r="K695"/>
      <c r="L695"/>
      <c r="M695"/>
      <c r="N695"/>
      <c r="O695"/>
      <c r="P695"/>
      <c r="Q695"/>
      <c r="R695"/>
      <c r="S695"/>
      <c r="T695"/>
      <c r="U695" s="400"/>
      <c r="V695" s="400"/>
      <c r="W695" s="400"/>
      <c r="X695" s="400"/>
      <c r="Y695" s="400"/>
      <c r="Z695" s="400"/>
      <c r="AA695" s="400"/>
      <c r="AB695" s="400"/>
      <c r="AC695" s="400"/>
      <c r="AD695" s="400"/>
    </row>
    <row r="696" spans="1:30" s="401" customFormat="1" ht="25.5">
      <c r="A696" s="158" t="s">
        <v>2527</v>
      </c>
      <c r="B696" s="146" t="s">
        <v>1611</v>
      </c>
      <c r="C696" s="438"/>
      <c r="D696" s="148"/>
      <c r="E696" s="458"/>
      <c r="F696" s="385"/>
      <c r="G696"/>
      <c r="H696"/>
      <c r="I696"/>
      <c r="J696"/>
      <c r="K696"/>
      <c r="L696"/>
      <c r="M696"/>
      <c r="N696"/>
      <c r="O696"/>
      <c r="P696"/>
      <c r="Q696"/>
      <c r="R696"/>
      <c r="S696"/>
      <c r="T696"/>
      <c r="U696" s="400"/>
      <c r="V696" s="400"/>
      <c r="W696" s="400"/>
      <c r="X696" s="400"/>
      <c r="Y696" s="400"/>
      <c r="Z696" s="400"/>
      <c r="AA696" s="400"/>
      <c r="AB696" s="400"/>
      <c r="AC696" s="400"/>
      <c r="AD696" s="400"/>
    </row>
    <row r="697" spans="1:30" s="60" customFormat="1" ht="108.6" customHeight="1">
      <c r="A697" s="158"/>
      <c r="B697" s="901" t="s">
        <v>2530</v>
      </c>
      <c r="C697" s="438"/>
      <c r="D697" s="148"/>
      <c r="E697" s="458"/>
      <c r="F697" s="385"/>
      <c r="G697"/>
      <c r="H697"/>
      <c r="I697"/>
      <c r="J697"/>
      <c r="K697"/>
      <c r="L697"/>
      <c r="M697"/>
      <c r="N697"/>
      <c r="O697"/>
      <c r="P697"/>
      <c r="Q697"/>
      <c r="R697"/>
      <c r="S697"/>
      <c r="T697"/>
      <c r="U697"/>
      <c r="V697"/>
      <c r="W697"/>
      <c r="X697"/>
      <c r="Y697"/>
      <c r="Z697"/>
      <c r="AA697"/>
      <c r="AB697"/>
      <c r="AC697"/>
    </row>
    <row r="698" spans="1:30" s="169" customFormat="1" ht="51">
      <c r="A698" s="161"/>
      <c r="B698" s="741" t="s">
        <v>2529</v>
      </c>
      <c r="C698" s="161"/>
      <c r="D698" s="166"/>
      <c r="E698" s="459"/>
      <c r="F698" s="463"/>
      <c r="G698" s="409"/>
      <c r="H698" s="409"/>
      <c r="I698" s="409"/>
      <c r="J698" s="409"/>
      <c r="K698" s="409"/>
      <c r="L698" s="409"/>
      <c r="M698" s="409"/>
      <c r="N698" s="409"/>
      <c r="O698" s="409"/>
      <c r="P698" s="409"/>
      <c r="Q698" s="409"/>
      <c r="R698" s="409"/>
      <c r="S698" s="409"/>
      <c r="T698" s="409"/>
      <c r="U698" s="409"/>
      <c r="V698" s="409"/>
      <c r="W698" s="409"/>
      <c r="X698" s="409"/>
      <c r="Y698" s="409"/>
      <c r="Z698" s="409"/>
      <c r="AA698" s="409"/>
      <c r="AB698" s="409"/>
      <c r="AC698" s="409"/>
    </row>
    <row r="699" spans="1:30" s="60" customFormat="1">
      <c r="A699" s="158"/>
      <c r="B699" s="159" t="s">
        <v>1758</v>
      </c>
      <c r="C699" s="438" t="s">
        <v>48</v>
      </c>
      <c r="D699" s="148">
        <v>150.9</v>
      </c>
      <c r="E699" s="458"/>
      <c r="F699" s="385">
        <f>E699*D699</f>
        <v>0</v>
      </c>
      <c r="G699"/>
      <c r="H699"/>
      <c r="I699"/>
      <c r="J699"/>
      <c r="K699"/>
      <c r="L699"/>
      <c r="M699"/>
      <c r="N699"/>
      <c r="O699"/>
      <c r="P699"/>
      <c r="Q699"/>
      <c r="R699"/>
      <c r="S699"/>
      <c r="T699"/>
      <c r="U699" s="409"/>
      <c r="V699" s="409"/>
      <c r="W699" s="409"/>
      <c r="X699" s="409"/>
      <c r="Y699" s="409"/>
      <c r="Z699" s="409"/>
      <c r="AA699" s="409"/>
      <c r="AB699" s="409"/>
      <c r="AC699" s="409"/>
    </row>
    <row r="700" spans="1:30" s="60" customFormat="1">
      <c r="A700" s="158"/>
      <c r="B700" s="159"/>
      <c r="C700" s="438"/>
      <c r="D700" s="148"/>
      <c r="E700" s="458"/>
      <c r="F700" s="385"/>
      <c r="G700"/>
      <c r="H700"/>
      <c r="I700"/>
      <c r="J700"/>
      <c r="K700"/>
      <c r="L700"/>
      <c r="M700"/>
      <c r="N700"/>
      <c r="O700"/>
      <c r="P700"/>
      <c r="Q700"/>
      <c r="R700"/>
      <c r="S700"/>
      <c r="T700"/>
      <c r="U700" s="409"/>
      <c r="V700" s="409"/>
      <c r="W700" s="409"/>
      <c r="X700" s="409"/>
      <c r="Y700" s="409"/>
      <c r="Z700" s="409"/>
      <c r="AA700" s="409"/>
      <c r="AB700" s="409"/>
      <c r="AC700" s="409"/>
    </row>
    <row r="701" spans="1:30" s="401" customFormat="1" ht="63.75">
      <c r="A701" s="158" t="s">
        <v>2528</v>
      </c>
      <c r="B701" s="159" t="s">
        <v>2456</v>
      </c>
      <c r="C701" s="438"/>
      <c r="D701" s="148"/>
      <c r="E701" s="458"/>
      <c r="F701" s="385"/>
      <c r="G701"/>
      <c r="H701"/>
      <c r="I701"/>
      <c r="J701"/>
      <c r="K701"/>
      <c r="L701"/>
      <c r="M701"/>
      <c r="N701"/>
      <c r="O701"/>
      <c r="P701"/>
      <c r="Q701"/>
      <c r="R701"/>
      <c r="S701"/>
      <c r="T701"/>
      <c r="U701" s="400"/>
      <c r="V701" s="400"/>
      <c r="W701" s="400"/>
      <c r="X701" s="400"/>
      <c r="Y701" s="400"/>
      <c r="Z701" s="400"/>
      <c r="AA701" s="400"/>
      <c r="AB701" s="400"/>
      <c r="AC701" s="400"/>
      <c r="AD701" s="400"/>
    </row>
    <row r="702" spans="1:30" s="401" customFormat="1">
      <c r="A702" s="158"/>
      <c r="B702" s="159" t="s">
        <v>1758</v>
      </c>
      <c r="C702" s="438" t="s">
        <v>48</v>
      </c>
      <c r="D702" s="148">
        <v>81.45</v>
      </c>
      <c r="E702" s="458"/>
      <c r="F702" s="385">
        <f>E702*D702</f>
        <v>0</v>
      </c>
      <c r="G702"/>
      <c r="H702"/>
      <c r="I702"/>
      <c r="J702"/>
      <c r="K702"/>
      <c r="L702"/>
      <c r="M702"/>
      <c r="N702"/>
      <c r="O702"/>
      <c r="P702"/>
      <c r="Q702"/>
      <c r="R702"/>
      <c r="S702"/>
      <c r="T702"/>
      <c r="U702" s="400"/>
      <c r="V702" s="400"/>
      <c r="W702" s="400"/>
      <c r="X702" s="400"/>
      <c r="Y702" s="400"/>
      <c r="Z702" s="400"/>
      <c r="AA702" s="400"/>
      <c r="AB702" s="400"/>
      <c r="AC702" s="400"/>
    </row>
    <row r="703" spans="1:30" s="401" customFormat="1" ht="15.75" thickBot="1">
      <c r="A703" s="158"/>
      <c r="B703" s="159"/>
      <c r="C703" s="438"/>
      <c r="D703" s="148"/>
      <c r="E703" s="458"/>
      <c r="F703" s="385"/>
      <c r="G703"/>
      <c r="H703"/>
      <c r="I703"/>
      <c r="J703"/>
      <c r="K703"/>
      <c r="L703"/>
      <c r="M703"/>
      <c r="N703"/>
      <c r="O703"/>
      <c r="P703"/>
      <c r="Q703"/>
      <c r="R703"/>
      <c r="S703"/>
      <c r="T703"/>
      <c r="U703" s="400"/>
      <c r="V703" s="400"/>
      <c r="W703" s="400"/>
      <c r="X703" s="400"/>
      <c r="Y703" s="400"/>
      <c r="Z703" s="400"/>
      <c r="AA703" s="400"/>
      <c r="AB703" s="400"/>
      <c r="AC703" s="400"/>
    </row>
    <row r="704" spans="1:30" s="60" customFormat="1" ht="15.75" thickBot="1">
      <c r="A704" s="158"/>
      <c r="B704" s="792" t="s">
        <v>49</v>
      </c>
      <c r="C704" s="793"/>
      <c r="D704" s="794"/>
      <c r="E704" s="738"/>
      <c r="F704" s="739">
        <f>SUM(F675:F702)</f>
        <v>0</v>
      </c>
      <c r="G704"/>
      <c r="H704"/>
      <c r="I704"/>
      <c r="J704"/>
      <c r="K704"/>
      <c r="L704"/>
      <c r="M704"/>
      <c r="N704"/>
      <c r="O704"/>
      <c r="P704"/>
      <c r="Q704"/>
      <c r="R704"/>
      <c r="S704"/>
      <c r="T704"/>
      <c r="U704"/>
      <c r="V704"/>
      <c r="W704"/>
      <c r="X704"/>
      <c r="Y704"/>
      <c r="Z704"/>
      <c r="AA704"/>
      <c r="AB704"/>
      <c r="AC704"/>
    </row>
    <row r="705" spans="1:29" s="60" customFormat="1">
      <c r="A705" s="158"/>
      <c r="B705" s="160"/>
      <c r="C705" s="799"/>
      <c r="D705" s="800"/>
      <c r="E705" s="801"/>
      <c r="F705" s="462"/>
      <c r="G705"/>
      <c r="H705"/>
      <c r="I705"/>
      <c r="J705"/>
      <c r="K705"/>
      <c r="L705"/>
      <c r="M705"/>
      <c r="N705"/>
      <c r="O705"/>
      <c r="P705"/>
      <c r="Q705"/>
      <c r="R705"/>
      <c r="S705"/>
      <c r="T705"/>
      <c r="U705"/>
      <c r="V705"/>
      <c r="W705"/>
      <c r="X705"/>
      <c r="Y705"/>
      <c r="Z705"/>
      <c r="AA705"/>
      <c r="AB705"/>
      <c r="AC705"/>
    </row>
    <row r="706" spans="1:29" s="60" customFormat="1">
      <c r="A706" s="786" t="s">
        <v>110</v>
      </c>
      <c r="B706" s="787" t="s">
        <v>59</v>
      </c>
      <c r="C706" s="438"/>
      <c r="D706" s="148"/>
      <c r="E706" s="458"/>
      <c r="F706" s="385"/>
      <c r="G706"/>
      <c r="H706"/>
      <c r="I706"/>
      <c r="J706"/>
      <c r="K706"/>
      <c r="L706"/>
      <c r="M706"/>
      <c r="N706"/>
      <c r="O706"/>
      <c r="P706"/>
      <c r="Q706"/>
      <c r="R706"/>
      <c r="S706"/>
      <c r="T706"/>
      <c r="U706"/>
      <c r="V706"/>
      <c r="W706"/>
      <c r="X706"/>
      <c r="Y706"/>
      <c r="Z706"/>
      <c r="AA706"/>
      <c r="AB706"/>
      <c r="AC706"/>
    </row>
    <row r="707" spans="1:29" s="60" customFormat="1">
      <c r="A707" s="158"/>
      <c r="B707" s="146"/>
      <c r="C707" s="158"/>
      <c r="D707" s="158"/>
      <c r="E707" s="459"/>
      <c r="F707" s="385"/>
      <c r="G707"/>
      <c r="H707"/>
      <c r="I707"/>
      <c r="J707"/>
      <c r="K707"/>
      <c r="L707"/>
      <c r="M707"/>
      <c r="N707"/>
      <c r="O707"/>
      <c r="P707"/>
      <c r="Q707"/>
      <c r="R707"/>
      <c r="S707"/>
      <c r="T707"/>
      <c r="U707"/>
      <c r="V707"/>
      <c r="W707"/>
      <c r="X707"/>
      <c r="Y707"/>
      <c r="Z707"/>
      <c r="AA707"/>
      <c r="AB707"/>
      <c r="AC707"/>
    </row>
    <row r="708" spans="1:29" s="60" customFormat="1" ht="194.25" customHeight="1">
      <c r="A708" s="158"/>
      <c r="B708" s="807" t="s">
        <v>2355</v>
      </c>
      <c r="C708" s="158"/>
      <c r="D708" s="158"/>
      <c r="E708" s="459"/>
      <c r="F708" s="385"/>
      <c r="G708"/>
      <c r="H708"/>
      <c r="I708"/>
      <c r="J708"/>
      <c r="K708"/>
      <c r="L708"/>
      <c r="M708"/>
      <c r="N708"/>
      <c r="O708"/>
      <c r="P708"/>
      <c r="Q708"/>
      <c r="R708"/>
      <c r="S708"/>
      <c r="T708"/>
      <c r="U708"/>
      <c r="V708"/>
      <c r="W708"/>
      <c r="X708"/>
      <c r="Y708"/>
      <c r="Z708"/>
      <c r="AA708"/>
      <c r="AB708"/>
      <c r="AC708"/>
    </row>
    <row r="709" spans="1:29" s="60" customFormat="1">
      <c r="A709" s="158"/>
      <c r="B709" s="807"/>
      <c r="C709" s="158"/>
      <c r="D709" s="158"/>
      <c r="E709" s="459"/>
      <c r="F709" s="385"/>
      <c r="G709"/>
      <c r="H709"/>
      <c r="I709"/>
      <c r="J709"/>
      <c r="K709"/>
      <c r="L709"/>
      <c r="M709"/>
      <c r="N709"/>
      <c r="O709"/>
      <c r="P709"/>
      <c r="Q709"/>
      <c r="R709"/>
      <c r="S709"/>
      <c r="T709"/>
      <c r="U709"/>
      <c r="V709"/>
      <c r="W709"/>
      <c r="X709"/>
      <c r="Y709"/>
      <c r="Z709"/>
      <c r="AA709"/>
      <c r="AB709"/>
      <c r="AC709"/>
    </row>
    <row r="710" spans="1:29" s="60" customFormat="1" ht="150.75" customHeight="1">
      <c r="A710" s="158"/>
      <c r="B710" s="902" t="s">
        <v>2531</v>
      </c>
      <c r="C710" s="158"/>
      <c r="D710" s="158"/>
      <c r="E710" s="459"/>
      <c r="F710" s="385"/>
      <c r="G710"/>
      <c r="H710"/>
      <c r="I710"/>
      <c r="J710"/>
      <c r="K710"/>
      <c r="L710"/>
      <c r="M710"/>
      <c r="N710"/>
      <c r="O710"/>
      <c r="P710"/>
      <c r="Q710"/>
      <c r="R710"/>
      <c r="S710"/>
      <c r="T710"/>
      <c r="U710"/>
      <c r="V710"/>
      <c r="W710"/>
      <c r="X710"/>
      <c r="Y710"/>
      <c r="Z710"/>
      <c r="AA710"/>
      <c r="AB710"/>
      <c r="AC710"/>
    </row>
    <row r="711" spans="1:29" s="60" customFormat="1">
      <c r="A711" s="158"/>
      <c r="B711" s="807"/>
      <c r="C711" s="158"/>
      <c r="D711" s="158"/>
      <c r="E711" s="459"/>
      <c r="F711" s="385"/>
      <c r="G711"/>
      <c r="H711"/>
      <c r="I711"/>
      <c r="J711"/>
      <c r="K711"/>
      <c r="L711"/>
      <c r="M711"/>
      <c r="N711"/>
      <c r="O711"/>
      <c r="P711"/>
      <c r="Q711"/>
      <c r="R711"/>
      <c r="S711"/>
      <c r="T711"/>
      <c r="U711"/>
      <c r="V711"/>
      <c r="W711"/>
      <c r="X711"/>
      <c r="Y711"/>
      <c r="Z711"/>
      <c r="AA711"/>
      <c r="AB711"/>
      <c r="AC711"/>
    </row>
    <row r="712" spans="1:29" s="60" customFormat="1" ht="267.75">
      <c r="A712" s="158"/>
      <c r="B712" s="902" t="s">
        <v>2640</v>
      </c>
      <c r="C712" s="158"/>
      <c r="D712" s="158"/>
      <c r="E712" s="459"/>
      <c r="F712" s="385"/>
      <c r="G712"/>
      <c r="H712"/>
      <c r="I712"/>
      <c r="J712"/>
      <c r="K712"/>
      <c r="L712"/>
      <c r="M712"/>
      <c r="N712"/>
      <c r="O712"/>
      <c r="P712"/>
      <c r="Q712"/>
      <c r="R712"/>
      <c r="S712"/>
      <c r="T712"/>
      <c r="U712"/>
      <c r="V712"/>
      <c r="W712"/>
      <c r="X712"/>
      <c r="Y712"/>
      <c r="Z712"/>
      <c r="AA712"/>
      <c r="AB712"/>
      <c r="AC712"/>
    </row>
    <row r="713" spans="1:29" s="60" customFormat="1">
      <c r="A713" s="158"/>
      <c r="B713" s="807"/>
      <c r="C713" s="158"/>
      <c r="D713" s="158"/>
      <c r="E713" s="459"/>
      <c r="F713" s="385"/>
      <c r="G713"/>
      <c r="H713"/>
      <c r="I713"/>
      <c r="J713"/>
      <c r="K713"/>
      <c r="L713"/>
      <c r="M713"/>
      <c r="N713"/>
      <c r="O713"/>
      <c r="P713"/>
      <c r="Q713"/>
      <c r="R713"/>
      <c r="S713"/>
      <c r="T713"/>
      <c r="U713"/>
      <c r="V713"/>
      <c r="W713"/>
      <c r="X713"/>
      <c r="Y713"/>
      <c r="Z713"/>
      <c r="AA713"/>
      <c r="AB713"/>
      <c r="AC713"/>
    </row>
    <row r="714" spans="1:29" s="60" customFormat="1" ht="114.75">
      <c r="A714" s="158"/>
      <c r="B714" s="807" t="s">
        <v>2356</v>
      </c>
      <c r="C714" s="158"/>
      <c r="D714" s="158"/>
      <c r="E714" s="459"/>
      <c r="F714" s="385"/>
      <c r="G714"/>
      <c r="H714"/>
      <c r="I714"/>
      <c r="J714"/>
      <c r="K714"/>
      <c r="L714"/>
      <c r="M714"/>
      <c r="N714"/>
      <c r="O714"/>
      <c r="P714"/>
      <c r="Q714"/>
      <c r="R714"/>
      <c r="S714"/>
      <c r="T714"/>
      <c r="U714"/>
      <c r="V714"/>
      <c r="W714"/>
      <c r="X714"/>
      <c r="Y714"/>
      <c r="Z714"/>
      <c r="AA714"/>
      <c r="AB714"/>
      <c r="AC714"/>
    </row>
    <row r="715" spans="1:29" s="60" customFormat="1" ht="89.25">
      <c r="A715" s="158"/>
      <c r="B715" s="807" t="s">
        <v>154</v>
      </c>
      <c r="C715" s="158"/>
      <c r="D715" s="158"/>
      <c r="E715" s="459"/>
      <c r="F715" s="385"/>
      <c r="G715"/>
      <c r="H715"/>
      <c r="I715"/>
      <c r="J715"/>
      <c r="K715"/>
      <c r="L715"/>
      <c r="M715"/>
      <c r="N715"/>
      <c r="O715"/>
      <c r="P715"/>
      <c r="Q715"/>
      <c r="R715"/>
      <c r="S715"/>
      <c r="T715"/>
      <c r="U715"/>
      <c r="V715"/>
      <c r="W715"/>
      <c r="X715"/>
      <c r="Y715"/>
      <c r="Z715"/>
      <c r="AA715"/>
      <c r="AB715"/>
      <c r="AC715"/>
    </row>
    <row r="716" spans="1:29" s="121" customFormat="1" ht="408">
      <c r="A716" s="161"/>
      <c r="B716" s="902" t="s">
        <v>2828</v>
      </c>
      <c r="C716" s="161"/>
      <c r="D716" s="161"/>
      <c r="E716" s="459"/>
      <c r="F716" s="385"/>
      <c r="G716"/>
      <c r="H716"/>
      <c r="I716"/>
      <c r="J716"/>
      <c r="K716"/>
      <c r="L716"/>
      <c r="M716"/>
      <c r="N716"/>
      <c r="O716"/>
      <c r="P716"/>
      <c r="Q716"/>
      <c r="R716"/>
      <c r="S716"/>
      <c r="T716"/>
      <c r="U716"/>
      <c r="V716"/>
      <c r="W716"/>
      <c r="X716"/>
      <c r="Y716"/>
      <c r="Z716"/>
      <c r="AA716"/>
      <c r="AB716"/>
      <c r="AC716"/>
    </row>
    <row r="717" spans="1:29" s="60" customFormat="1">
      <c r="A717" s="158"/>
      <c r="B717" s="807"/>
      <c r="C717" s="158"/>
      <c r="D717" s="158"/>
      <c r="E717" s="459"/>
      <c r="F717" s="385"/>
      <c r="G717"/>
      <c r="H717"/>
      <c r="I717"/>
      <c r="J717"/>
      <c r="K717"/>
      <c r="L717"/>
      <c r="M717"/>
      <c r="N717"/>
      <c r="O717"/>
      <c r="P717"/>
      <c r="Q717"/>
      <c r="R717"/>
      <c r="S717"/>
      <c r="T717"/>
      <c r="U717"/>
      <c r="V717"/>
      <c r="W717"/>
      <c r="X717"/>
      <c r="Y717"/>
      <c r="Z717"/>
      <c r="AA717"/>
      <c r="AB717"/>
      <c r="AC717"/>
    </row>
    <row r="718" spans="1:29" s="60" customFormat="1" ht="51">
      <c r="A718" s="158"/>
      <c r="B718" s="807" t="s">
        <v>155</v>
      </c>
      <c r="C718" s="158"/>
      <c r="D718" s="158"/>
      <c r="E718" s="459"/>
      <c r="F718" s="385"/>
      <c r="G718"/>
      <c r="H718"/>
      <c r="I718"/>
      <c r="J718"/>
      <c r="K718"/>
      <c r="L718"/>
      <c r="M718"/>
      <c r="N718"/>
      <c r="O718"/>
      <c r="P718"/>
      <c r="Q718"/>
      <c r="R718"/>
      <c r="S718"/>
      <c r="T718"/>
      <c r="U718"/>
      <c r="V718"/>
      <c r="W718"/>
      <c r="X718"/>
      <c r="Y718"/>
      <c r="Z718"/>
      <c r="AA718"/>
      <c r="AB718"/>
      <c r="AC718"/>
    </row>
    <row r="719" spans="1:29" s="60" customFormat="1">
      <c r="A719" s="158"/>
      <c r="B719" s="807"/>
      <c r="C719" s="158"/>
      <c r="D719" s="158"/>
      <c r="E719" s="459"/>
      <c r="F719" s="385"/>
      <c r="G719"/>
      <c r="H719"/>
      <c r="I719"/>
      <c r="J719"/>
      <c r="K719"/>
      <c r="L719"/>
      <c r="M719"/>
      <c r="N719"/>
      <c r="O719"/>
      <c r="P719"/>
      <c r="Q719"/>
      <c r="R719"/>
      <c r="S719"/>
      <c r="T719"/>
      <c r="U719"/>
      <c r="V719"/>
      <c r="W719"/>
      <c r="X719"/>
      <c r="Y719"/>
      <c r="Z719"/>
      <c r="AA719"/>
      <c r="AB719"/>
      <c r="AC719"/>
    </row>
    <row r="720" spans="1:29" s="60" customFormat="1" ht="222.75" customHeight="1">
      <c r="A720" s="158"/>
      <c r="B720" s="807" t="s">
        <v>2738</v>
      </c>
      <c r="C720" s="158"/>
      <c r="D720" s="158"/>
      <c r="E720" s="459"/>
      <c r="F720" s="385"/>
      <c r="G720"/>
      <c r="H720"/>
      <c r="I720"/>
      <c r="J720"/>
      <c r="K720"/>
      <c r="L720"/>
      <c r="M720"/>
      <c r="N720"/>
      <c r="O720"/>
      <c r="P720"/>
      <c r="Q720"/>
      <c r="R720"/>
      <c r="S720"/>
      <c r="T720"/>
      <c r="U720"/>
      <c r="V720"/>
      <c r="W720"/>
      <c r="X720"/>
      <c r="Y720"/>
      <c r="Z720"/>
      <c r="AA720"/>
      <c r="AB720"/>
      <c r="AC720"/>
    </row>
    <row r="721" spans="1:29" s="60" customFormat="1" ht="127.5">
      <c r="A721" s="158"/>
      <c r="B721" s="807" t="s">
        <v>156</v>
      </c>
      <c r="C721" s="158"/>
      <c r="D721" s="158"/>
      <c r="E721" s="459"/>
      <c r="F721" s="385"/>
      <c r="G721"/>
      <c r="H721"/>
      <c r="I721"/>
      <c r="J721"/>
      <c r="K721"/>
      <c r="L721"/>
      <c r="M721"/>
      <c r="N721"/>
      <c r="O721"/>
      <c r="P721"/>
      <c r="Q721"/>
      <c r="R721"/>
      <c r="S721"/>
      <c r="T721"/>
      <c r="U721"/>
      <c r="V721"/>
      <c r="W721"/>
      <c r="X721"/>
      <c r="Y721"/>
      <c r="Z721"/>
      <c r="AA721"/>
      <c r="AB721"/>
      <c r="AC721"/>
    </row>
    <row r="722" spans="1:29" s="60" customFormat="1" ht="51">
      <c r="A722" s="158"/>
      <c r="B722" s="902" t="s">
        <v>2532</v>
      </c>
      <c r="C722" s="158"/>
      <c r="D722" s="158"/>
      <c r="E722" s="459"/>
      <c r="F722" s="385"/>
      <c r="G722"/>
      <c r="H722"/>
      <c r="I722"/>
      <c r="J722"/>
      <c r="K722"/>
      <c r="L722"/>
      <c r="M722"/>
      <c r="N722"/>
      <c r="O722"/>
      <c r="P722"/>
      <c r="Q722"/>
      <c r="R722"/>
      <c r="S722"/>
      <c r="T722"/>
      <c r="U722"/>
      <c r="V722"/>
      <c r="W722"/>
      <c r="X722"/>
      <c r="Y722"/>
      <c r="Z722"/>
      <c r="AA722"/>
      <c r="AB722"/>
      <c r="AC722"/>
    </row>
    <row r="723" spans="1:29" s="60" customFormat="1" ht="38.25">
      <c r="A723" s="158"/>
      <c r="B723" s="902" t="s">
        <v>2533</v>
      </c>
      <c r="C723" s="158"/>
      <c r="D723" s="158"/>
      <c r="E723" s="459"/>
      <c r="F723" s="385"/>
      <c r="G723"/>
      <c r="H723"/>
      <c r="I723"/>
      <c r="J723"/>
      <c r="K723"/>
      <c r="L723"/>
      <c r="M723"/>
      <c r="N723"/>
      <c r="O723"/>
      <c r="P723"/>
      <c r="Q723"/>
      <c r="R723"/>
      <c r="S723"/>
      <c r="T723"/>
      <c r="U723"/>
      <c r="V723"/>
      <c r="W723"/>
      <c r="X723"/>
      <c r="Y723"/>
      <c r="Z723"/>
      <c r="AA723"/>
      <c r="AB723"/>
      <c r="AC723"/>
    </row>
    <row r="724" spans="1:29" s="60" customFormat="1" ht="38.25">
      <c r="A724" s="158"/>
      <c r="B724" s="807" t="s">
        <v>157</v>
      </c>
      <c r="C724" s="158"/>
      <c r="D724" s="158"/>
      <c r="E724" s="459"/>
      <c r="F724" s="385"/>
      <c r="G724"/>
      <c r="H724"/>
      <c r="I724"/>
      <c r="J724"/>
      <c r="K724"/>
      <c r="L724"/>
      <c r="M724"/>
      <c r="N724"/>
      <c r="O724"/>
      <c r="P724"/>
      <c r="Q724"/>
      <c r="R724"/>
      <c r="S724"/>
      <c r="T724"/>
      <c r="U724"/>
      <c r="V724"/>
      <c r="W724"/>
      <c r="X724"/>
      <c r="Y724"/>
      <c r="Z724"/>
      <c r="AA724"/>
      <c r="AB724"/>
      <c r="AC724"/>
    </row>
    <row r="725" spans="1:29" s="60" customFormat="1" ht="63.75">
      <c r="A725" s="158"/>
      <c r="B725" s="807" t="s">
        <v>158</v>
      </c>
      <c r="C725" s="158"/>
      <c r="D725" s="158"/>
      <c r="E725" s="459"/>
      <c r="F725" s="385"/>
      <c r="G725"/>
      <c r="H725"/>
      <c r="I725"/>
      <c r="J725"/>
      <c r="K725"/>
      <c r="L725"/>
      <c r="M725"/>
      <c r="N725"/>
      <c r="O725"/>
      <c r="P725"/>
      <c r="Q725"/>
      <c r="R725"/>
      <c r="S725"/>
      <c r="T725"/>
      <c r="U725"/>
      <c r="V725"/>
      <c r="W725"/>
      <c r="X725"/>
      <c r="Y725"/>
      <c r="Z725"/>
      <c r="AA725"/>
      <c r="AB725"/>
      <c r="AC725"/>
    </row>
    <row r="726" spans="1:29" s="60" customFormat="1" ht="63.75">
      <c r="A726" s="158"/>
      <c r="B726" s="807" t="s">
        <v>269</v>
      </c>
      <c r="C726" s="438"/>
      <c r="D726" s="148"/>
      <c r="E726" s="458"/>
      <c r="F726" s="385"/>
      <c r="G726"/>
      <c r="H726"/>
      <c r="I726"/>
      <c r="J726"/>
      <c r="K726"/>
      <c r="L726"/>
      <c r="M726"/>
      <c r="N726"/>
      <c r="O726"/>
      <c r="P726"/>
      <c r="Q726"/>
      <c r="R726"/>
      <c r="S726"/>
      <c r="T726"/>
      <c r="U726"/>
      <c r="V726"/>
      <c r="W726"/>
      <c r="X726"/>
      <c r="Y726"/>
      <c r="Z726"/>
      <c r="AA726"/>
      <c r="AB726"/>
      <c r="AC726"/>
    </row>
    <row r="727" spans="1:29" s="112" customFormat="1">
      <c r="A727" s="402" t="s">
        <v>39</v>
      </c>
      <c r="B727" s="403" t="s">
        <v>40</v>
      </c>
      <c r="C727" s="402" t="s">
        <v>41</v>
      </c>
      <c r="D727" s="404" t="s">
        <v>42</v>
      </c>
      <c r="E727" s="379" t="s">
        <v>43</v>
      </c>
      <c r="F727" s="460" t="s">
        <v>44</v>
      </c>
      <c r="G727"/>
      <c r="H727"/>
      <c r="I727"/>
      <c r="J727"/>
      <c r="K727"/>
      <c r="L727"/>
      <c r="M727"/>
      <c r="N727"/>
      <c r="O727"/>
      <c r="P727"/>
      <c r="Q727"/>
      <c r="R727"/>
      <c r="S727"/>
      <c r="T727"/>
      <c r="U727"/>
      <c r="V727"/>
      <c r="W727"/>
      <c r="X727"/>
      <c r="Y727"/>
      <c r="Z727"/>
      <c r="AA727"/>
      <c r="AB727"/>
      <c r="AC727"/>
    </row>
    <row r="728" spans="1:29" s="60" customFormat="1">
      <c r="A728" s="158"/>
      <c r="C728" s="438"/>
      <c r="D728" s="148"/>
      <c r="E728" s="458"/>
      <c r="F728" s="462"/>
      <c r="G728"/>
      <c r="H728"/>
      <c r="I728"/>
      <c r="J728"/>
      <c r="K728"/>
      <c r="L728"/>
      <c r="M728"/>
      <c r="N728"/>
      <c r="O728"/>
      <c r="P728"/>
      <c r="Q728"/>
      <c r="R728"/>
      <c r="S728"/>
      <c r="T728"/>
      <c r="U728"/>
      <c r="V728"/>
      <c r="W728"/>
      <c r="X728"/>
      <c r="Y728"/>
      <c r="Z728"/>
      <c r="AA728"/>
      <c r="AB728"/>
      <c r="AC728"/>
    </row>
    <row r="729" spans="1:29" s="60" customFormat="1" ht="77.25" customHeight="1">
      <c r="A729" s="158" t="s">
        <v>169</v>
      </c>
      <c r="B729" s="146" t="s">
        <v>292</v>
      </c>
      <c r="C729" s="438"/>
      <c r="D729" s="148"/>
      <c r="E729" s="458"/>
      <c r="F729" s="462"/>
      <c r="G729"/>
      <c r="H729"/>
      <c r="I729"/>
      <c r="J729"/>
      <c r="K729"/>
      <c r="L729"/>
      <c r="M729"/>
      <c r="N729"/>
      <c r="O729"/>
      <c r="P729"/>
      <c r="Q729"/>
      <c r="R729"/>
      <c r="S729"/>
      <c r="T729"/>
      <c r="U729"/>
      <c r="V729"/>
      <c r="W729"/>
      <c r="X729"/>
      <c r="Y729"/>
      <c r="Z729"/>
      <c r="AA729"/>
      <c r="AB729"/>
      <c r="AC729"/>
    </row>
    <row r="730" spans="1:29" s="60" customFormat="1" ht="25.5">
      <c r="A730" s="158"/>
      <c r="B730" s="146" t="s">
        <v>247</v>
      </c>
      <c r="C730" s="438"/>
      <c r="D730" s="148"/>
      <c r="E730" s="458"/>
      <c r="F730" s="462"/>
      <c r="G730"/>
      <c r="H730"/>
      <c r="I730"/>
      <c r="J730"/>
      <c r="K730"/>
      <c r="L730"/>
      <c r="M730"/>
      <c r="N730"/>
      <c r="O730"/>
      <c r="P730"/>
      <c r="Q730"/>
      <c r="R730"/>
      <c r="S730"/>
      <c r="T730"/>
      <c r="U730"/>
      <c r="V730"/>
      <c r="W730"/>
      <c r="X730"/>
      <c r="Y730"/>
      <c r="Z730"/>
      <c r="AA730"/>
      <c r="AB730"/>
      <c r="AC730"/>
    </row>
    <row r="731" spans="1:29" s="60" customFormat="1" ht="38.25">
      <c r="A731" s="158"/>
      <c r="B731" s="146" t="s">
        <v>248</v>
      </c>
      <c r="C731" s="438"/>
      <c r="D731" s="148"/>
      <c r="E731" s="458"/>
      <c r="F731" s="462"/>
      <c r="G731"/>
      <c r="H731"/>
      <c r="I731"/>
      <c r="J731"/>
      <c r="K731"/>
      <c r="L731"/>
      <c r="M731"/>
      <c r="N731"/>
      <c r="O731"/>
      <c r="P731"/>
      <c r="Q731"/>
      <c r="R731"/>
      <c r="S731"/>
      <c r="T731"/>
      <c r="U731"/>
      <c r="V731"/>
      <c r="W731"/>
      <c r="X731"/>
      <c r="Y731"/>
      <c r="Z731"/>
      <c r="AA731"/>
      <c r="AB731"/>
      <c r="AC731"/>
    </row>
    <row r="732" spans="1:29" s="121" customFormat="1" ht="122.25" customHeight="1">
      <c r="A732" s="158"/>
      <c r="B732" s="903" t="s">
        <v>2534</v>
      </c>
      <c r="C732" s="161"/>
      <c r="D732" s="161"/>
      <c r="E732" s="459"/>
      <c r="F732" s="385"/>
      <c r="G732"/>
      <c r="H732"/>
      <c r="I732"/>
      <c r="J732"/>
      <c r="K732"/>
      <c r="L732"/>
      <c r="M732"/>
      <c r="N732"/>
      <c r="O732"/>
      <c r="P732"/>
      <c r="Q732"/>
      <c r="R732"/>
      <c r="S732"/>
      <c r="T732"/>
      <c r="U732"/>
      <c r="V732"/>
      <c r="W732"/>
      <c r="X732"/>
      <c r="Y732"/>
      <c r="Z732"/>
      <c r="AA732"/>
      <c r="AB732"/>
      <c r="AC732"/>
    </row>
    <row r="733" spans="1:29" s="60" customFormat="1" ht="119.25" customHeight="1">
      <c r="A733" s="158"/>
      <c r="B733" s="891" t="s">
        <v>2535</v>
      </c>
      <c r="C733" s="442"/>
      <c r="D733" s="442"/>
      <c r="E733" s="461"/>
      <c r="F733" s="461"/>
      <c r="G733"/>
      <c r="H733"/>
      <c r="I733"/>
      <c r="J733"/>
      <c r="K733"/>
      <c r="L733"/>
      <c r="M733"/>
      <c r="N733"/>
      <c r="O733"/>
      <c r="P733"/>
      <c r="Q733"/>
      <c r="R733"/>
      <c r="S733"/>
      <c r="T733"/>
      <c r="U733"/>
      <c r="V733"/>
      <c r="W733"/>
      <c r="X733"/>
      <c r="Y733"/>
      <c r="Z733"/>
      <c r="AA733"/>
      <c r="AB733"/>
      <c r="AC733"/>
    </row>
    <row r="734" spans="1:29" s="60" customFormat="1" ht="25.5">
      <c r="A734" s="158"/>
      <c r="B734" s="146" t="s">
        <v>2536</v>
      </c>
      <c r="C734" s="438" t="s">
        <v>48</v>
      </c>
      <c r="D734" s="148">
        <v>209.8</v>
      </c>
      <c r="E734" s="458"/>
      <c r="F734" s="462">
        <f>E734*D734</f>
        <v>0</v>
      </c>
      <c r="G734" s="409"/>
      <c r="H734" s="823"/>
      <c r="I734"/>
      <c r="J734"/>
      <c r="K734"/>
      <c r="L734"/>
      <c r="M734"/>
      <c r="N734"/>
      <c r="O734"/>
      <c r="P734"/>
      <c r="Q734"/>
      <c r="R734"/>
      <c r="S734"/>
      <c r="T734"/>
      <c r="U734"/>
      <c r="V734"/>
      <c r="W734"/>
      <c r="X734"/>
      <c r="Y734"/>
      <c r="Z734"/>
      <c r="AA734"/>
      <c r="AB734"/>
      <c r="AC734"/>
    </row>
    <row r="735" spans="1:29" s="60" customFormat="1">
      <c r="A735" s="158"/>
      <c r="B735" s="146"/>
      <c r="C735" s="438"/>
      <c r="D735" s="148"/>
      <c r="E735" s="458"/>
      <c r="F735" s="462"/>
      <c r="G735"/>
      <c r="H735"/>
      <c r="I735"/>
      <c r="J735"/>
      <c r="K735"/>
      <c r="L735"/>
      <c r="M735"/>
      <c r="N735"/>
      <c r="O735"/>
      <c r="P735"/>
      <c r="Q735"/>
      <c r="R735"/>
      <c r="S735"/>
      <c r="T735"/>
      <c r="U735"/>
      <c r="V735"/>
      <c r="W735"/>
      <c r="X735"/>
      <c r="Y735"/>
      <c r="Z735"/>
      <c r="AA735"/>
      <c r="AB735"/>
      <c r="AC735"/>
    </row>
    <row r="736" spans="1:29" s="60" customFormat="1" ht="63.75">
      <c r="A736" s="158" t="s">
        <v>1655</v>
      </c>
      <c r="B736" s="146" t="s">
        <v>1618</v>
      </c>
      <c r="C736" s="438"/>
      <c r="D736" s="148"/>
      <c r="E736" s="458"/>
      <c r="F736" s="462"/>
      <c r="G736"/>
      <c r="H736"/>
      <c r="I736"/>
      <c r="J736"/>
      <c r="K736"/>
      <c r="L736"/>
      <c r="M736"/>
      <c r="N736"/>
      <c r="O736"/>
      <c r="P736"/>
      <c r="Q736"/>
      <c r="R736"/>
      <c r="S736"/>
      <c r="T736"/>
      <c r="U736"/>
      <c r="V736"/>
      <c r="W736"/>
      <c r="X736"/>
      <c r="Y736"/>
      <c r="Z736"/>
      <c r="AA736"/>
      <c r="AB736"/>
      <c r="AC736"/>
    </row>
    <row r="737" spans="1:29" s="60" customFormat="1" ht="38.25">
      <c r="A737" s="158"/>
      <c r="B737" s="146" t="s">
        <v>248</v>
      </c>
      <c r="C737" s="438"/>
      <c r="D737" s="148"/>
      <c r="E737" s="458"/>
      <c r="F737" s="462"/>
      <c r="G737"/>
      <c r="H737"/>
      <c r="I737"/>
      <c r="J737"/>
      <c r="K737"/>
      <c r="L737"/>
      <c r="M737"/>
      <c r="N737"/>
      <c r="O737"/>
      <c r="P737"/>
      <c r="Q737"/>
      <c r="R737"/>
      <c r="S737"/>
      <c r="T737"/>
      <c r="U737"/>
      <c r="V737"/>
      <c r="W737"/>
      <c r="X737"/>
      <c r="Y737"/>
      <c r="Z737"/>
      <c r="AA737"/>
      <c r="AB737"/>
      <c r="AC737"/>
    </row>
    <row r="738" spans="1:29" s="121" customFormat="1" ht="114.75">
      <c r="A738" s="158"/>
      <c r="B738" s="903" t="s">
        <v>2537</v>
      </c>
      <c r="C738" s="438"/>
      <c r="D738" s="148"/>
      <c r="E738" s="458"/>
      <c r="F738" s="462"/>
      <c r="G738"/>
      <c r="H738"/>
      <c r="I738"/>
      <c r="J738"/>
      <c r="K738"/>
      <c r="L738"/>
      <c r="M738"/>
      <c r="N738"/>
      <c r="O738"/>
      <c r="P738"/>
      <c r="Q738"/>
      <c r="R738"/>
      <c r="S738"/>
      <c r="T738"/>
      <c r="U738"/>
      <c r="V738"/>
      <c r="W738"/>
      <c r="X738"/>
      <c r="Y738"/>
      <c r="Z738"/>
      <c r="AA738"/>
      <c r="AB738"/>
      <c r="AC738"/>
    </row>
    <row r="739" spans="1:29" s="60" customFormat="1" ht="114.75">
      <c r="A739" s="158"/>
      <c r="B739" s="891" t="s">
        <v>2535</v>
      </c>
      <c r="C739" s="438"/>
      <c r="D739" s="148"/>
      <c r="E739" s="458"/>
      <c r="F739" s="462"/>
      <c r="G739"/>
      <c r="H739"/>
      <c r="I739"/>
      <c r="J739"/>
      <c r="K739"/>
      <c r="L739"/>
      <c r="M739"/>
      <c r="N739"/>
      <c r="O739"/>
      <c r="P739"/>
      <c r="Q739"/>
      <c r="R739"/>
      <c r="S739"/>
      <c r="T739"/>
      <c r="U739"/>
      <c r="V739"/>
      <c r="W739"/>
      <c r="X739"/>
      <c r="Y739"/>
      <c r="Z739"/>
      <c r="AA739"/>
      <c r="AB739"/>
      <c r="AC739"/>
    </row>
    <row r="740" spans="1:29" s="60" customFormat="1" ht="25.5">
      <c r="A740" s="158"/>
      <c r="B740" s="146" t="s">
        <v>2536</v>
      </c>
      <c r="C740" s="438" t="s">
        <v>48</v>
      </c>
      <c r="D740" s="148">
        <v>209.8</v>
      </c>
      <c r="E740" s="458"/>
      <c r="F740" s="462">
        <f t="shared" ref="F740" si="52">E740*D740</f>
        <v>0</v>
      </c>
      <c r="G740" s="409"/>
      <c r="H740" s="823"/>
      <c r="I740"/>
      <c r="J740"/>
      <c r="K740"/>
      <c r="L740"/>
      <c r="M740"/>
      <c r="N740"/>
      <c r="O740"/>
      <c r="P740"/>
      <c r="Q740"/>
      <c r="R740"/>
      <c r="S740"/>
      <c r="T740"/>
      <c r="U740"/>
      <c r="V740"/>
      <c r="W740"/>
      <c r="X740"/>
      <c r="Y740"/>
      <c r="Z740"/>
      <c r="AA740"/>
      <c r="AB740"/>
      <c r="AC740"/>
    </row>
    <row r="741" spans="1:29" s="60" customFormat="1">
      <c r="A741" s="158"/>
      <c r="B741" s="146"/>
      <c r="C741" s="438"/>
      <c r="D741" s="148"/>
      <c r="E741" s="458"/>
      <c r="F741" s="462"/>
      <c r="G741"/>
      <c r="H741"/>
      <c r="I741"/>
      <c r="J741"/>
      <c r="K741"/>
      <c r="L741"/>
      <c r="M741"/>
      <c r="N741"/>
      <c r="O741"/>
      <c r="P741"/>
      <c r="Q741"/>
      <c r="R741"/>
      <c r="S741"/>
      <c r="T741"/>
      <c r="U741"/>
      <c r="V741"/>
      <c r="W741"/>
      <c r="X741"/>
      <c r="Y741"/>
      <c r="Z741"/>
      <c r="AA741"/>
      <c r="AB741"/>
      <c r="AC741"/>
    </row>
    <row r="742" spans="1:29" s="60" customFormat="1" ht="38.25">
      <c r="A742" s="158" t="s">
        <v>1684</v>
      </c>
      <c r="B742" s="146" t="s">
        <v>1619</v>
      </c>
      <c r="C742" s="438"/>
      <c r="D742" s="148"/>
      <c r="E742" s="458"/>
      <c r="F742" s="462"/>
      <c r="G742"/>
      <c r="H742"/>
      <c r="I742"/>
      <c r="J742"/>
      <c r="K742"/>
      <c r="L742"/>
      <c r="M742"/>
      <c r="N742"/>
      <c r="O742"/>
      <c r="P742"/>
      <c r="Q742"/>
      <c r="R742"/>
      <c r="S742"/>
      <c r="T742"/>
      <c r="U742"/>
      <c r="V742"/>
      <c r="W742"/>
      <c r="X742"/>
      <c r="Y742"/>
      <c r="Z742"/>
      <c r="AA742"/>
      <c r="AB742"/>
      <c r="AC742"/>
    </row>
    <row r="743" spans="1:29" s="160" customFormat="1" ht="38.25">
      <c r="A743" s="158"/>
      <c r="B743" s="146" t="s">
        <v>248</v>
      </c>
      <c r="C743" s="438"/>
      <c r="D743" s="148"/>
      <c r="E743" s="458"/>
      <c r="F743" s="462"/>
      <c r="G743"/>
      <c r="H743"/>
      <c r="I743"/>
      <c r="J743"/>
      <c r="K743"/>
      <c r="L743"/>
      <c r="M743"/>
      <c r="N743"/>
      <c r="O743"/>
      <c r="P743"/>
      <c r="Q743"/>
      <c r="R743"/>
      <c r="S743"/>
      <c r="T743"/>
      <c r="U743"/>
      <c r="V743"/>
      <c r="W743"/>
      <c r="X743"/>
      <c r="Y743"/>
      <c r="Z743"/>
      <c r="AA743"/>
      <c r="AB743"/>
      <c r="AC743"/>
    </row>
    <row r="744" spans="1:29" s="60" customFormat="1" ht="117" customHeight="1">
      <c r="A744" s="158"/>
      <c r="B744" s="891" t="s">
        <v>2535</v>
      </c>
      <c r="C744" s="438"/>
      <c r="D744" s="148"/>
      <c r="E744" s="458"/>
      <c r="F744" s="462"/>
      <c r="G744"/>
      <c r="H744"/>
      <c r="I744"/>
      <c r="J744"/>
      <c r="K744"/>
      <c r="L744"/>
      <c r="M744"/>
      <c r="N744"/>
      <c r="O744"/>
      <c r="P744"/>
      <c r="Q744"/>
      <c r="R744"/>
      <c r="S744"/>
      <c r="T744"/>
      <c r="U744"/>
      <c r="V744"/>
      <c r="W744"/>
      <c r="X744"/>
      <c r="Y744"/>
      <c r="Z744"/>
      <c r="AA744"/>
      <c r="AB744"/>
      <c r="AC744"/>
    </row>
    <row r="745" spans="1:29" s="60" customFormat="1" ht="25.5">
      <c r="A745" s="158"/>
      <c r="B745" s="146" t="s">
        <v>2538</v>
      </c>
      <c r="C745" s="438" t="s">
        <v>48</v>
      </c>
      <c r="D745" s="148">
        <v>38.9</v>
      </c>
      <c r="E745" s="458"/>
      <c r="F745" s="462">
        <f t="shared" ref="F745" si="53">E745*D745</f>
        <v>0</v>
      </c>
      <c r="G745" s="409"/>
      <c r="H745" s="823"/>
      <c r="I745"/>
      <c r="J745"/>
      <c r="K745"/>
      <c r="L745"/>
      <c r="M745"/>
      <c r="N745"/>
      <c r="O745"/>
      <c r="P745"/>
      <c r="Q745"/>
      <c r="R745"/>
      <c r="S745"/>
      <c r="T745"/>
      <c r="U745"/>
      <c r="V745"/>
      <c r="W745"/>
      <c r="X745"/>
      <c r="Y745"/>
      <c r="Z745"/>
      <c r="AA745"/>
      <c r="AB745"/>
      <c r="AC745"/>
    </row>
    <row r="746" spans="1:29" s="60" customFormat="1">
      <c r="A746" s="158"/>
      <c r="B746" s="146"/>
      <c r="C746" s="438"/>
      <c r="D746" s="148"/>
      <c r="E746" s="458"/>
      <c r="F746" s="462"/>
      <c r="G746"/>
      <c r="H746"/>
      <c r="I746"/>
      <c r="J746"/>
      <c r="K746"/>
      <c r="L746"/>
      <c r="M746"/>
      <c r="N746"/>
      <c r="O746"/>
      <c r="P746"/>
      <c r="Q746"/>
      <c r="R746"/>
      <c r="S746"/>
      <c r="T746"/>
      <c r="U746"/>
      <c r="V746"/>
      <c r="W746"/>
      <c r="X746"/>
      <c r="Y746"/>
      <c r="Z746"/>
      <c r="AA746"/>
      <c r="AB746"/>
      <c r="AC746"/>
    </row>
    <row r="747" spans="1:29" s="60" customFormat="1" ht="63.75">
      <c r="A747" s="158" t="s">
        <v>1685</v>
      </c>
      <c r="B747" s="146" t="s">
        <v>1615</v>
      </c>
      <c r="C747" s="438"/>
      <c r="D747" s="148"/>
      <c r="E747" s="458"/>
      <c r="F747" s="462"/>
      <c r="G747"/>
      <c r="H747"/>
      <c r="I747"/>
      <c r="J747"/>
      <c r="K747"/>
      <c r="L747"/>
      <c r="M747"/>
      <c r="N747"/>
      <c r="O747"/>
      <c r="P747"/>
      <c r="Q747"/>
      <c r="R747"/>
      <c r="S747"/>
      <c r="T747"/>
      <c r="U747"/>
      <c r="V747"/>
      <c r="W747"/>
      <c r="X747"/>
      <c r="Y747"/>
      <c r="Z747"/>
      <c r="AA747"/>
      <c r="AB747"/>
      <c r="AC747"/>
    </row>
    <row r="748" spans="1:29" s="60" customFormat="1" ht="38.25">
      <c r="A748" s="158"/>
      <c r="B748" s="146" t="s">
        <v>248</v>
      </c>
      <c r="C748" s="438"/>
      <c r="D748" s="148"/>
      <c r="E748" s="458"/>
      <c r="F748" s="462"/>
      <c r="G748"/>
      <c r="H748"/>
      <c r="I748"/>
      <c r="J748"/>
      <c r="K748"/>
      <c r="L748"/>
      <c r="M748"/>
      <c r="N748"/>
      <c r="O748"/>
      <c r="P748"/>
      <c r="Q748"/>
      <c r="R748"/>
      <c r="S748"/>
      <c r="T748"/>
      <c r="U748"/>
      <c r="V748"/>
      <c r="W748"/>
      <c r="X748"/>
      <c r="Y748"/>
      <c r="Z748"/>
      <c r="AA748"/>
      <c r="AB748"/>
      <c r="AC748"/>
    </row>
    <row r="749" spans="1:29" s="121" customFormat="1" ht="122.25" customHeight="1">
      <c r="A749" s="158"/>
      <c r="B749" s="903" t="s">
        <v>2539</v>
      </c>
      <c r="C749" s="438"/>
      <c r="D749" s="148"/>
      <c r="E749" s="458"/>
      <c r="F749" s="462"/>
      <c r="G749"/>
      <c r="H749"/>
      <c r="I749"/>
      <c r="J749"/>
      <c r="K749"/>
      <c r="L749"/>
      <c r="M749"/>
      <c r="N749"/>
      <c r="O749"/>
      <c r="P749"/>
      <c r="Q749"/>
      <c r="R749"/>
      <c r="S749"/>
      <c r="T749"/>
      <c r="U749"/>
      <c r="V749"/>
      <c r="W749"/>
      <c r="X749"/>
      <c r="Y749"/>
      <c r="Z749"/>
      <c r="AA749"/>
      <c r="AB749"/>
      <c r="AC749"/>
    </row>
    <row r="750" spans="1:29" s="60" customFormat="1" ht="102">
      <c r="A750" s="158"/>
      <c r="B750" s="891" t="s">
        <v>2540</v>
      </c>
      <c r="C750" s="438"/>
      <c r="D750" s="148"/>
      <c r="E750" s="458"/>
      <c r="F750" s="462"/>
      <c r="G750"/>
      <c r="H750"/>
      <c r="I750"/>
      <c r="J750"/>
      <c r="K750"/>
      <c r="L750"/>
      <c r="M750"/>
      <c r="N750"/>
      <c r="O750"/>
      <c r="P750"/>
      <c r="Q750"/>
      <c r="R750"/>
      <c r="S750"/>
      <c r="T750"/>
      <c r="U750"/>
      <c r="V750"/>
      <c r="W750"/>
      <c r="X750"/>
      <c r="Y750"/>
      <c r="Z750"/>
      <c r="AA750"/>
      <c r="AB750"/>
      <c r="AC750"/>
    </row>
    <row r="751" spans="1:29" s="60" customFormat="1" ht="25.5">
      <c r="A751" s="158"/>
      <c r="B751" s="146" t="s">
        <v>2538</v>
      </c>
      <c r="C751" s="438" t="s">
        <v>48</v>
      </c>
      <c r="D751" s="148">
        <v>18.899999999999999</v>
      </c>
      <c r="E751" s="458"/>
      <c r="F751" s="462">
        <f t="shared" ref="F751" si="54">E751*D751</f>
        <v>0</v>
      </c>
      <c r="G751"/>
      <c r="H751"/>
      <c r="I751"/>
      <c r="J751"/>
      <c r="K751"/>
      <c r="L751"/>
      <c r="M751"/>
      <c r="N751"/>
      <c r="O751"/>
      <c r="P751"/>
      <c r="Q751"/>
      <c r="R751"/>
      <c r="S751"/>
      <c r="T751"/>
      <c r="U751"/>
      <c r="V751"/>
      <c r="W751"/>
      <c r="X751"/>
      <c r="Y751"/>
      <c r="Z751"/>
      <c r="AA751"/>
      <c r="AB751"/>
      <c r="AC751"/>
    </row>
    <row r="752" spans="1:29" s="60" customFormat="1">
      <c r="A752" s="158"/>
      <c r="B752" s="146"/>
      <c r="C752" s="438"/>
      <c r="D752" s="148"/>
      <c r="E752" s="458"/>
      <c r="F752" s="462"/>
      <c r="G752"/>
      <c r="H752"/>
      <c r="I752"/>
      <c r="J752"/>
      <c r="K752"/>
      <c r="L752"/>
      <c r="M752"/>
      <c r="N752"/>
      <c r="O752"/>
      <c r="P752"/>
      <c r="Q752"/>
      <c r="R752"/>
      <c r="S752"/>
      <c r="T752"/>
      <c r="U752"/>
      <c r="V752"/>
      <c r="W752"/>
      <c r="X752"/>
      <c r="Y752"/>
      <c r="Z752"/>
      <c r="AA752"/>
      <c r="AB752"/>
      <c r="AC752"/>
    </row>
    <row r="753" spans="1:29" s="60" customFormat="1" ht="38.25">
      <c r="A753" s="158" t="s">
        <v>1686</v>
      </c>
      <c r="B753" s="146" t="s">
        <v>1616</v>
      </c>
      <c r="C753" s="438"/>
      <c r="D753" s="148"/>
      <c r="E753" s="458"/>
      <c r="F753" s="462"/>
      <c r="G753"/>
      <c r="H753"/>
      <c r="I753"/>
      <c r="J753"/>
      <c r="K753"/>
      <c r="L753"/>
      <c r="M753"/>
      <c r="N753"/>
      <c r="O753"/>
      <c r="P753"/>
      <c r="Q753"/>
      <c r="R753"/>
      <c r="S753"/>
      <c r="T753"/>
      <c r="U753"/>
      <c r="V753"/>
      <c r="W753"/>
      <c r="X753"/>
      <c r="Y753"/>
      <c r="Z753"/>
      <c r="AA753"/>
      <c r="AB753"/>
      <c r="AC753"/>
    </row>
    <row r="754" spans="1:29" s="160" customFormat="1" ht="38.25">
      <c r="A754" s="158"/>
      <c r="B754" s="146" t="s">
        <v>248</v>
      </c>
      <c r="C754" s="438"/>
      <c r="D754" s="148"/>
      <c r="E754" s="458"/>
      <c r="F754" s="462"/>
      <c r="G754"/>
      <c r="H754"/>
      <c r="I754"/>
      <c r="J754"/>
      <c r="K754"/>
      <c r="L754"/>
      <c r="M754"/>
      <c r="N754"/>
      <c r="O754"/>
      <c r="P754"/>
      <c r="Q754"/>
      <c r="R754"/>
      <c r="S754"/>
      <c r="T754"/>
      <c r="U754"/>
      <c r="V754"/>
      <c r="W754"/>
      <c r="X754"/>
      <c r="Y754"/>
      <c r="Z754"/>
      <c r="AA754"/>
      <c r="AB754"/>
      <c r="AC754"/>
    </row>
    <row r="755" spans="1:29" s="60" customFormat="1" ht="114.75">
      <c r="A755" s="158"/>
      <c r="B755" s="891" t="s">
        <v>2639</v>
      </c>
      <c r="C755" s="438"/>
      <c r="D755" s="148"/>
      <c r="E755" s="458"/>
      <c r="F755" s="462"/>
      <c r="G755"/>
      <c r="H755"/>
      <c r="I755"/>
      <c r="J755"/>
      <c r="K755"/>
      <c r="L755"/>
      <c r="M755"/>
      <c r="N755"/>
      <c r="O755"/>
      <c r="P755"/>
      <c r="Q755"/>
      <c r="R755"/>
      <c r="S755"/>
      <c r="T755"/>
      <c r="U755"/>
      <c r="V755"/>
      <c r="W755"/>
      <c r="X755"/>
      <c r="Y755"/>
      <c r="Z755"/>
      <c r="AA755"/>
      <c r="AB755"/>
      <c r="AC755"/>
    </row>
    <row r="756" spans="1:29" s="60" customFormat="1" ht="25.5">
      <c r="A756" s="158"/>
      <c r="B756" s="146" t="s">
        <v>249</v>
      </c>
      <c r="C756" s="438" t="s">
        <v>48</v>
      </c>
      <c r="D756" s="148">
        <v>81.5</v>
      </c>
      <c r="E756" s="458"/>
      <c r="F756" s="462">
        <f t="shared" ref="F756" si="55">E756*D756</f>
        <v>0</v>
      </c>
      <c r="G756" s="409"/>
      <c r="H756" s="823"/>
      <c r="I756"/>
      <c r="J756"/>
      <c r="K756"/>
      <c r="L756"/>
      <c r="M756"/>
      <c r="N756"/>
      <c r="O756"/>
      <c r="P756"/>
      <c r="Q756"/>
      <c r="R756"/>
      <c r="S756"/>
      <c r="T756"/>
      <c r="U756"/>
      <c r="V756"/>
      <c r="W756"/>
      <c r="X756"/>
      <c r="Y756"/>
      <c r="Z756"/>
      <c r="AA756"/>
      <c r="AB756"/>
      <c r="AC756"/>
    </row>
    <row r="757" spans="1:29" s="60" customFormat="1">
      <c r="A757" s="158"/>
      <c r="B757" s="146"/>
      <c r="C757" s="438"/>
      <c r="D757" s="148"/>
      <c r="E757" s="458"/>
      <c r="F757" s="462"/>
      <c r="G757"/>
      <c r="H757"/>
      <c r="I757"/>
      <c r="J757"/>
      <c r="K757"/>
      <c r="L757"/>
      <c r="M757"/>
      <c r="N757"/>
      <c r="O757"/>
      <c r="P757"/>
      <c r="Q757"/>
      <c r="R757"/>
      <c r="S757"/>
      <c r="T757"/>
      <c r="U757"/>
      <c r="V757"/>
      <c r="W757"/>
      <c r="X757"/>
      <c r="Y757"/>
      <c r="Z757"/>
      <c r="AA757"/>
      <c r="AB757"/>
      <c r="AC757"/>
    </row>
    <row r="758" spans="1:29" s="60" customFormat="1" ht="25.5">
      <c r="A758" s="158" t="s">
        <v>1687</v>
      </c>
      <c r="B758" s="146" t="s">
        <v>293</v>
      </c>
      <c r="C758" s="438"/>
      <c r="D758" s="148"/>
      <c r="E758" s="458"/>
      <c r="F758" s="462"/>
      <c r="G758"/>
      <c r="H758"/>
      <c r="I758"/>
      <c r="J758"/>
      <c r="K758"/>
      <c r="L758"/>
      <c r="M758"/>
      <c r="N758"/>
      <c r="O758"/>
      <c r="P758"/>
      <c r="Q758"/>
      <c r="R758"/>
      <c r="S758"/>
      <c r="T758"/>
      <c r="U758"/>
      <c r="V758"/>
      <c r="W758"/>
      <c r="X758"/>
      <c r="Y758"/>
      <c r="Z758"/>
      <c r="AA758"/>
      <c r="AB758"/>
      <c r="AC758"/>
    </row>
    <row r="759" spans="1:29" s="60" customFormat="1" ht="25.5">
      <c r="A759" s="158"/>
      <c r="B759" s="146" t="s">
        <v>161</v>
      </c>
      <c r="C759" s="438"/>
      <c r="D759" s="148"/>
      <c r="E759" s="458"/>
      <c r="F759" s="462"/>
      <c r="G759"/>
      <c r="H759"/>
      <c r="I759"/>
      <c r="J759"/>
      <c r="K759"/>
      <c r="L759"/>
      <c r="M759"/>
      <c r="N759"/>
      <c r="O759"/>
      <c r="P759"/>
      <c r="Q759"/>
      <c r="R759"/>
      <c r="S759"/>
      <c r="T759"/>
      <c r="U759"/>
      <c r="V759"/>
      <c r="W759"/>
      <c r="X759"/>
      <c r="Y759"/>
      <c r="Z759"/>
      <c r="AA759"/>
      <c r="AB759"/>
      <c r="AC759"/>
    </row>
    <row r="760" spans="1:29" s="60" customFormat="1" ht="76.5">
      <c r="A760" s="158"/>
      <c r="B760" s="146" t="s">
        <v>2541</v>
      </c>
      <c r="C760" s="438"/>
      <c r="D760" s="148"/>
      <c r="E760" s="458"/>
      <c r="F760" s="462"/>
      <c r="G760"/>
      <c r="H760"/>
      <c r="I760"/>
      <c r="J760"/>
      <c r="K760"/>
      <c r="L760"/>
      <c r="M760"/>
      <c r="N760"/>
      <c r="O760"/>
      <c r="P760"/>
      <c r="Q760"/>
      <c r="R760"/>
      <c r="S760"/>
      <c r="T760"/>
      <c r="U760"/>
      <c r="V760"/>
      <c r="W760"/>
      <c r="X760"/>
      <c r="Y760"/>
      <c r="Z760"/>
      <c r="AA760"/>
      <c r="AB760"/>
      <c r="AC760"/>
    </row>
    <row r="761" spans="1:29" s="60" customFormat="1" ht="114.75">
      <c r="A761" s="158"/>
      <c r="B761" s="903" t="s">
        <v>2542</v>
      </c>
      <c r="C761" s="438"/>
      <c r="D761" s="148"/>
      <c r="E761" s="458"/>
      <c r="F761" s="462"/>
      <c r="G761"/>
      <c r="H761"/>
      <c r="I761"/>
      <c r="J761"/>
      <c r="K761"/>
      <c r="L761"/>
      <c r="M761"/>
      <c r="N761"/>
      <c r="O761"/>
      <c r="P761"/>
      <c r="Q761"/>
      <c r="R761"/>
      <c r="S761"/>
      <c r="T761"/>
      <c r="U761"/>
      <c r="V761"/>
      <c r="W761"/>
      <c r="X761"/>
      <c r="Y761"/>
      <c r="Z761"/>
      <c r="AA761"/>
      <c r="AB761"/>
      <c r="AC761"/>
    </row>
    <row r="762" spans="1:29" s="60" customFormat="1" ht="84.75" customHeight="1">
      <c r="A762" s="158"/>
      <c r="B762" s="163" t="s">
        <v>295</v>
      </c>
      <c r="C762" s="438"/>
      <c r="D762" s="148"/>
      <c r="E762" s="458"/>
      <c r="F762" s="462"/>
      <c r="G762"/>
      <c r="H762"/>
      <c r="I762"/>
      <c r="J762"/>
      <c r="K762"/>
      <c r="L762"/>
      <c r="M762"/>
      <c r="N762"/>
      <c r="O762"/>
      <c r="P762"/>
      <c r="Q762"/>
      <c r="R762"/>
      <c r="S762"/>
      <c r="T762"/>
      <c r="U762"/>
      <c r="V762"/>
      <c r="W762"/>
      <c r="X762"/>
      <c r="Y762"/>
      <c r="Z762"/>
      <c r="AA762"/>
      <c r="AB762"/>
      <c r="AC762"/>
    </row>
    <row r="763" spans="1:29" s="60" customFormat="1">
      <c r="A763" s="158"/>
      <c r="B763" s="146" t="s">
        <v>162</v>
      </c>
      <c r="C763" s="438"/>
      <c r="D763" s="148"/>
      <c r="E763" s="458"/>
      <c r="F763" s="462"/>
      <c r="G763"/>
      <c r="H763"/>
      <c r="I763"/>
      <c r="J763"/>
      <c r="K763"/>
      <c r="L763"/>
      <c r="M763"/>
      <c r="N763"/>
      <c r="O763"/>
      <c r="P763"/>
      <c r="Q763"/>
      <c r="R763"/>
      <c r="S763"/>
      <c r="T763"/>
      <c r="U763"/>
      <c r="V763"/>
      <c r="W763"/>
      <c r="X763"/>
      <c r="Y763"/>
      <c r="Z763"/>
      <c r="AA763"/>
      <c r="AB763"/>
      <c r="AC763"/>
    </row>
    <row r="764" spans="1:29" s="60" customFormat="1">
      <c r="A764" s="158"/>
      <c r="B764" s="146" t="s">
        <v>163</v>
      </c>
      <c r="C764" s="438"/>
      <c r="D764" s="148"/>
      <c r="E764" s="458"/>
      <c r="F764" s="462"/>
      <c r="G764"/>
      <c r="H764"/>
      <c r="I764"/>
      <c r="J764"/>
      <c r="K764"/>
      <c r="L764"/>
      <c r="M764"/>
      <c r="N764"/>
      <c r="O764"/>
      <c r="P764"/>
      <c r="Q764"/>
      <c r="R764"/>
      <c r="S764"/>
      <c r="T764"/>
      <c r="U764"/>
      <c r="V764"/>
      <c r="W764"/>
      <c r="X764"/>
      <c r="Y764"/>
      <c r="Z764"/>
      <c r="AA764"/>
      <c r="AB764"/>
      <c r="AC764"/>
    </row>
    <row r="765" spans="1:29" s="60" customFormat="1">
      <c r="A765" s="158"/>
      <c r="B765" s="146" t="s">
        <v>164</v>
      </c>
      <c r="C765" s="438"/>
      <c r="D765" s="148"/>
      <c r="E765" s="458"/>
      <c r="F765" s="462"/>
      <c r="G765"/>
      <c r="H765"/>
      <c r="I765"/>
      <c r="J765"/>
      <c r="K765"/>
      <c r="L765"/>
      <c r="M765"/>
      <c r="N765"/>
      <c r="O765"/>
      <c r="P765"/>
      <c r="Q765"/>
      <c r="R765"/>
      <c r="S765"/>
      <c r="T765"/>
      <c r="U765"/>
      <c r="V765"/>
      <c r="W765"/>
      <c r="X765"/>
      <c r="Y765"/>
      <c r="Z765"/>
      <c r="AA765"/>
      <c r="AB765"/>
      <c r="AC765"/>
    </row>
    <row r="766" spans="1:29" s="60" customFormat="1">
      <c r="A766" s="158"/>
      <c r="B766" s="146" t="s">
        <v>165</v>
      </c>
      <c r="C766" s="442"/>
      <c r="D766" s="442"/>
      <c r="E766" s="726"/>
      <c r="F766" s="462"/>
      <c r="G766"/>
      <c r="H766"/>
      <c r="I766"/>
      <c r="J766"/>
      <c r="K766"/>
      <c r="L766"/>
      <c r="M766"/>
      <c r="N766"/>
      <c r="O766"/>
      <c r="P766"/>
      <c r="Q766"/>
      <c r="R766"/>
      <c r="S766"/>
      <c r="T766"/>
      <c r="U766"/>
      <c r="V766"/>
      <c r="W766"/>
      <c r="X766"/>
      <c r="Y766"/>
      <c r="Z766"/>
      <c r="AA766"/>
      <c r="AB766"/>
      <c r="AC766"/>
    </row>
    <row r="767" spans="1:29" s="60" customFormat="1">
      <c r="A767" s="158"/>
      <c r="B767" s="790" t="s">
        <v>166</v>
      </c>
      <c r="C767" s="438"/>
      <c r="D767" s="148"/>
      <c r="E767" s="458"/>
      <c r="F767" s="462"/>
      <c r="G767"/>
      <c r="H767"/>
      <c r="I767"/>
      <c r="J767"/>
      <c r="K767"/>
      <c r="L767"/>
      <c r="M767"/>
      <c r="N767"/>
      <c r="O767"/>
      <c r="P767"/>
      <c r="Q767"/>
      <c r="R767"/>
      <c r="S767"/>
      <c r="T767"/>
      <c r="U767"/>
      <c r="V767"/>
      <c r="W767"/>
      <c r="X767"/>
      <c r="Y767"/>
      <c r="Z767"/>
      <c r="AA767"/>
      <c r="AB767"/>
      <c r="AC767"/>
    </row>
    <row r="768" spans="1:29" s="60" customFormat="1">
      <c r="A768" s="158"/>
      <c r="B768" s="891" t="s">
        <v>2543</v>
      </c>
      <c r="C768" s="438"/>
      <c r="D768" s="148"/>
      <c r="E768" s="458"/>
      <c r="F768" s="462"/>
      <c r="G768"/>
      <c r="H768"/>
      <c r="I768"/>
      <c r="J768"/>
      <c r="K768"/>
      <c r="L768"/>
      <c r="M768"/>
      <c r="N768"/>
      <c r="O768"/>
      <c r="P768"/>
      <c r="Q768"/>
      <c r="R768"/>
      <c r="S768"/>
      <c r="T768"/>
      <c r="U768"/>
      <c r="V768"/>
      <c r="W768"/>
      <c r="X768"/>
      <c r="Y768"/>
      <c r="Z768"/>
      <c r="AA768"/>
      <c r="AB768"/>
      <c r="AC768"/>
    </row>
    <row r="769" spans="1:29" s="60" customFormat="1">
      <c r="A769" s="158"/>
      <c r="B769" s="146" t="s">
        <v>2357</v>
      </c>
      <c r="C769" s="438"/>
      <c r="D769" s="148"/>
      <c r="E769" s="458"/>
      <c r="F769" s="462"/>
      <c r="G769"/>
      <c r="H769"/>
      <c r="I769"/>
      <c r="J769"/>
      <c r="K769"/>
      <c r="L769"/>
      <c r="M769"/>
      <c r="N769"/>
      <c r="O769"/>
      <c r="P769"/>
      <c r="Q769"/>
      <c r="R769"/>
      <c r="S769"/>
      <c r="T769"/>
      <c r="U769"/>
      <c r="V769"/>
      <c r="W769"/>
      <c r="X769"/>
      <c r="Y769"/>
      <c r="Z769"/>
      <c r="AA769"/>
      <c r="AB769"/>
      <c r="AC769"/>
    </row>
    <row r="770" spans="1:29" s="60" customFormat="1" ht="25.5">
      <c r="A770" s="158"/>
      <c r="B770" s="146" t="s">
        <v>250</v>
      </c>
      <c r="C770" s="438"/>
      <c r="D770" s="148"/>
      <c r="E770" s="458"/>
      <c r="F770" s="462"/>
      <c r="G770"/>
      <c r="H770"/>
      <c r="I770"/>
      <c r="J770"/>
      <c r="K770"/>
      <c r="L770"/>
      <c r="M770"/>
      <c r="N770"/>
      <c r="O770"/>
      <c r="P770"/>
      <c r="Q770"/>
      <c r="R770"/>
      <c r="S770"/>
      <c r="T770"/>
      <c r="U770"/>
      <c r="V770"/>
      <c r="W770"/>
      <c r="X770"/>
      <c r="Y770"/>
      <c r="Z770"/>
      <c r="AA770"/>
      <c r="AB770"/>
      <c r="AC770"/>
    </row>
    <row r="771" spans="1:29" s="60" customFormat="1">
      <c r="A771" s="158" t="s">
        <v>71</v>
      </c>
      <c r="B771" s="146" t="s">
        <v>379</v>
      </c>
      <c r="C771" s="438" t="s">
        <v>48</v>
      </c>
      <c r="D771" s="148">
        <v>240</v>
      </c>
      <c r="E771" s="458"/>
      <c r="F771" s="462">
        <f t="shared" ref="F771:F772" si="56">E771*D771</f>
        <v>0</v>
      </c>
      <c r="G771" s="409"/>
      <c r="H771" s="823"/>
      <c r="I771"/>
      <c r="J771"/>
      <c r="K771"/>
      <c r="L771"/>
      <c r="M771"/>
      <c r="N771"/>
      <c r="O771"/>
      <c r="P771"/>
      <c r="Q771"/>
      <c r="R771"/>
      <c r="S771"/>
      <c r="T771"/>
      <c r="U771"/>
      <c r="V771"/>
      <c r="W771"/>
      <c r="X771"/>
      <c r="Y771"/>
      <c r="Z771"/>
      <c r="AA771"/>
      <c r="AB771"/>
      <c r="AC771"/>
    </row>
    <row r="772" spans="1:29" s="60" customFormat="1">
      <c r="A772" s="158" t="s">
        <v>72</v>
      </c>
      <c r="B772" s="146" t="s">
        <v>380</v>
      </c>
      <c r="C772" s="438" t="s">
        <v>48</v>
      </c>
      <c r="D772" s="148">
        <v>80</v>
      </c>
      <c r="E772" s="458"/>
      <c r="F772" s="462">
        <f t="shared" si="56"/>
        <v>0</v>
      </c>
      <c r="G772" s="409"/>
      <c r="H772" s="823"/>
      <c r="I772"/>
      <c r="J772"/>
      <c r="K772"/>
      <c r="L772"/>
      <c r="M772"/>
      <c r="N772"/>
      <c r="O772"/>
      <c r="P772"/>
      <c r="Q772"/>
      <c r="R772"/>
      <c r="S772"/>
      <c r="T772"/>
      <c r="U772"/>
      <c r="V772"/>
      <c r="W772"/>
      <c r="X772"/>
      <c r="Y772"/>
      <c r="Z772"/>
      <c r="AA772"/>
      <c r="AB772"/>
      <c r="AC772"/>
    </row>
    <row r="773" spans="1:29" s="60" customFormat="1">
      <c r="A773" s="158"/>
      <c r="B773" s="146"/>
      <c r="C773" s="438"/>
      <c r="D773" s="148"/>
      <c r="E773" s="458"/>
      <c r="F773" s="462"/>
      <c r="G773"/>
      <c r="H773"/>
      <c r="I773"/>
      <c r="J773"/>
      <c r="K773"/>
      <c r="L773"/>
      <c r="M773"/>
      <c r="N773"/>
      <c r="O773"/>
      <c r="P773"/>
      <c r="Q773"/>
      <c r="R773"/>
      <c r="S773"/>
      <c r="T773"/>
      <c r="U773"/>
      <c r="V773"/>
      <c r="W773"/>
      <c r="X773"/>
      <c r="Y773"/>
      <c r="Z773"/>
      <c r="AA773"/>
      <c r="AB773"/>
      <c r="AC773"/>
    </row>
    <row r="774" spans="1:29" s="60" customFormat="1" ht="51">
      <c r="A774" s="158" t="s">
        <v>1688</v>
      </c>
      <c r="B774" s="146" t="s">
        <v>1617</v>
      </c>
      <c r="C774" s="438"/>
      <c r="D774" s="148"/>
      <c r="E774" s="458"/>
      <c r="F774" s="462"/>
      <c r="G774"/>
      <c r="H774"/>
      <c r="I774"/>
      <c r="J774"/>
      <c r="K774"/>
      <c r="L774"/>
      <c r="M774"/>
      <c r="N774"/>
      <c r="O774"/>
      <c r="P774"/>
      <c r="Q774"/>
      <c r="R774"/>
      <c r="S774"/>
      <c r="T774"/>
      <c r="U774"/>
      <c r="V774"/>
      <c r="W774"/>
      <c r="X774"/>
      <c r="Y774"/>
      <c r="Z774"/>
      <c r="AA774"/>
      <c r="AB774"/>
      <c r="AC774"/>
    </row>
    <row r="775" spans="1:29" s="60" customFormat="1" ht="51">
      <c r="A775" s="158"/>
      <c r="B775" s="146" t="s">
        <v>167</v>
      </c>
      <c r="C775" s="438"/>
      <c r="D775" s="148"/>
      <c r="E775" s="458"/>
      <c r="F775" s="462"/>
      <c r="G775"/>
      <c r="H775"/>
      <c r="I775"/>
      <c r="J775"/>
      <c r="K775"/>
      <c r="L775"/>
      <c r="M775"/>
      <c r="N775"/>
      <c r="O775"/>
      <c r="P775"/>
      <c r="Q775"/>
      <c r="R775"/>
      <c r="S775"/>
      <c r="T775"/>
      <c r="U775"/>
      <c r="V775"/>
      <c r="W775"/>
      <c r="X775"/>
      <c r="Y775"/>
      <c r="Z775"/>
      <c r="AA775"/>
      <c r="AB775"/>
      <c r="AC775"/>
    </row>
    <row r="776" spans="1:29" s="60" customFormat="1" ht="114.75">
      <c r="A776" s="158"/>
      <c r="B776" s="918" t="s">
        <v>2638</v>
      </c>
      <c r="C776" s="438"/>
      <c r="D776" s="148"/>
      <c r="E776" s="458"/>
      <c r="F776" s="462"/>
      <c r="G776"/>
      <c r="H776"/>
      <c r="I776"/>
      <c r="J776"/>
      <c r="K776"/>
      <c r="L776"/>
      <c r="M776"/>
      <c r="N776"/>
      <c r="O776"/>
      <c r="P776"/>
      <c r="Q776"/>
      <c r="R776"/>
      <c r="S776"/>
      <c r="T776"/>
      <c r="U776"/>
      <c r="V776"/>
      <c r="W776"/>
      <c r="X776"/>
      <c r="Y776"/>
      <c r="Z776"/>
      <c r="AA776"/>
      <c r="AB776"/>
      <c r="AC776"/>
    </row>
    <row r="777" spans="1:29" s="60" customFormat="1" ht="38.25">
      <c r="A777" s="158"/>
      <c r="B777" s="146" t="s">
        <v>168</v>
      </c>
      <c r="C777" s="438"/>
      <c r="D777" s="148"/>
      <c r="E777" s="458"/>
      <c r="F777" s="462"/>
      <c r="G777"/>
      <c r="H777"/>
      <c r="I777"/>
      <c r="J777"/>
      <c r="K777"/>
      <c r="L777"/>
      <c r="M777"/>
      <c r="N777"/>
      <c r="O777"/>
      <c r="P777"/>
      <c r="Q777"/>
      <c r="R777"/>
      <c r="S777"/>
      <c r="T777"/>
      <c r="U777"/>
      <c r="V777"/>
      <c r="W777"/>
      <c r="X777"/>
      <c r="Y777"/>
      <c r="Z777"/>
      <c r="AA777"/>
      <c r="AB777"/>
      <c r="AC777"/>
    </row>
    <row r="778" spans="1:29" s="60" customFormat="1" ht="51">
      <c r="A778" s="158"/>
      <c r="B778" s="146" t="s">
        <v>2358</v>
      </c>
      <c r="C778" s="438"/>
      <c r="D778" s="148"/>
      <c r="E778" s="458"/>
      <c r="F778" s="462"/>
      <c r="G778"/>
      <c r="H778"/>
      <c r="I778"/>
      <c r="J778"/>
      <c r="K778"/>
      <c r="L778"/>
      <c r="M778"/>
      <c r="N778"/>
      <c r="O778"/>
      <c r="P778"/>
      <c r="Q778"/>
      <c r="R778"/>
      <c r="S778"/>
      <c r="T778"/>
      <c r="U778"/>
      <c r="V778"/>
      <c r="W778"/>
      <c r="X778"/>
      <c r="Y778"/>
      <c r="Z778"/>
      <c r="AA778"/>
      <c r="AB778"/>
      <c r="AC778"/>
    </row>
    <row r="779" spans="1:29" s="60" customFormat="1">
      <c r="A779" s="158"/>
      <c r="B779" s="146" t="s">
        <v>1682</v>
      </c>
      <c r="C779" s="438" t="s">
        <v>48</v>
      </c>
      <c r="D779" s="148">
        <v>36</v>
      </c>
      <c r="E779" s="458"/>
      <c r="F779" s="462">
        <f t="shared" ref="F779" si="57">E779*D779</f>
        <v>0</v>
      </c>
      <c r="G779" s="409"/>
      <c r="H779" s="823"/>
      <c r="I779"/>
      <c r="J779"/>
      <c r="K779"/>
      <c r="L779"/>
      <c r="M779"/>
      <c r="N779"/>
      <c r="O779"/>
      <c r="P779"/>
      <c r="Q779"/>
      <c r="R779"/>
      <c r="S779"/>
      <c r="T779"/>
      <c r="U779"/>
      <c r="V779"/>
      <c r="W779"/>
      <c r="X779"/>
      <c r="Y779"/>
      <c r="Z779"/>
      <c r="AA779"/>
      <c r="AB779"/>
      <c r="AC779"/>
    </row>
    <row r="780" spans="1:29" s="60" customFormat="1">
      <c r="A780" s="158"/>
      <c r="B780" s="146"/>
      <c r="C780" s="438"/>
      <c r="D780" s="148"/>
      <c r="E780" s="458"/>
      <c r="F780" s="462"/>
      <c r="G780"/>
      <c r="H780"/>
      <c r="I780"/>
      <c r="J780"/>
      <c r="K780"/>
      <c r="L780"/>
      <c r="M780"/>
      <c r="N780"/>
      <c r="O780"/>
      <c r="P780"/>
      <c r="Q780"/>
      <c r="R780"/>
      <c r="S780"/>
      <c r="T780"/>
      <c r="U780"/>
      <c r="V780"/>
      <c r="W780"/>
      <c r="X780"/>
      <c r="Y780"/>
      <c r="Z780"/>
      <c r="AA780"/>
      <c r="AB780"/>
      <c r="AC780"/>
    </row>
    <row r="781" spans="1:29" s="60" customFormat="1" ht="38.25">
      <c r="A781" s="158" t="s">
        <v>1690</v>
      </c>
      <c r="B781" s="146" t="s">
        <v>294</v>
      </c>
      <c r="C781" s="438"/>
      <c r="D781" s="148"/>
      <c r="E781" s="458"/>
      <c r="F781" s="462"/>
      <c r="G781"/>
      <c r="H781"/>
      <c r="I781"/>
      <c r="J781"/>
      <c r="K781"/>
      <c r="L781"/>
      <c r="M781"/>
      <c r="N781"/>
      <c r="O781"/>
      <c r="P781"/>
      <c r="Q781"/>
      <c r="R781"/>
      <c r="S781"/>
      <c r="T781"/>
      <c r="U781"/>
      <c r="V781"/>
      <c r="W781"/>
      <c r="X781"/>
      <c r="Y781"/>
      <c r="Z781"/>
      <c r="AA781"/>
      <c r="AB781"/>
      <c r="AC781"/>
    </row>
    <row r="782" spans="1:29" s="60" customFormat="1" ht="25.5">
      <c r="A782" s="158"/>
      <c r="B782" s="146" t="s">
        <v>161</v>
      </c>
      <c r="C782" s="438"/>
      <c r="D782" s="148"/>
      <c r="E782" s="458"/>
      <c r="F782" s="462"/>
      <c r="G782"/>
      <c r="H782"/>
      <c r="I782"/>
      <c r="J782"/>
      <c r="K782"/>
      <c r="L782"/>
      <c r="M782"/>
      <c r="N782"/>
      <c r="O782"/>
      <c r="P782"/>
      <c r="Q782"/>
      <c r="R782"/>
      <c r="S782"/>
      <c r="T782"/>
      <c r="U782"/>
      <c r="V782"/>
      <c r="W782"/>
      <c r="X782"/>
      <c r="Y782"/>
      <c r="Z782"/>
      <c r="AA782"/>
      <c r="AB782"/>
      <c r="AC782"/>
    </row>
    <row r="783" spans="1:29" s="60" customFormat="1" ht="114.75">
      <c r="A783" s="158"/>
      <c r="B783" s="163" t="s">
        <v>2544</v>
      </c>
      <c r="C783" s="438"/>
      <c r="D783" s="148"/>
      <c r="E783" s="458"/>
      <c r="F783" s="462"/>
      <c r="G783"/>
      <c r="H783"/>
      <c r="I783"/>
      <c r="J783"/>
      <c r="K783"/>
      <c r="L783"/>
      <c r="M783"/>
      <c r="N783"/>
      <c r="O783"/>
      <c r="P783"/>
      <c r="Q783"/>
      <c r="R783"/>
      <c r="S783"/>
      <c r="T783"/>
      <c r="U783"/>
      <c r="V783"/>
      <c r="W783"/>
      <c r="X783"/>
      <c r="Y783"/>
      <c r="Z783"/>
      <c r="AA783"/>
      <c r="AB783"/>
      <c r="AC783"/>
    </row>
    <row r="784" spans="1:29" s="60" customFormat="1" ht="132.6" customHeight="1">
      <c r="A784" s="158"/>
      <c r="B784" s="903" t="s">
        <v>2545</v>
      </c>
      <c r="C784" s="438"/>
      <c r="D784" s="148"/>
      <c r="E784" s="458"/>
      <c r="F784" s="462"/>
      <c r="G784"/>
      <c r="H784"/>
      <c r="I784"/>
      <c r="J784"/>
      <c r="K784"/>
      <c r="L784"/>
      <c r="M784"/>
      <c r="N784"/>
      <c r="O784"/>
      <c r="P784"/>
      <c r="Q784"/>
      <c r="R784"/>
      <c r="S784"/>
      <c r="T784"/>
      <c r="U784"/>
      <c r="V784"/>
      <c r="W784"/>
      <c r="X784"/>
      <c r="Y784"/>
      <c r="Z784"/>
      <c r="AA784"/>
      <c r="AB784"/>
      <c r="AC784"/>
    </row>
    <row r="785" spans="1:29" s="60" customFormat="1" ht="63.75">
      <c r="A785" s="158"/>
      <c r="B785" s="146" t="s">
        <v>251</v>
      </c>
      <c r="C785" s="438"/>
      <c r="D785" s="148"/>
      <c r="E785" s="458"/>
      <c r="F785" s="462"/>
      <c r="G785"/>
      <c r="H785"/>
      <c r="I785"/>
      <c r="J785"/>
      <c r="K785"/>
      <c r="L785"/>
      <c r="M785"/>
      <c r="N785"/>
      <c r="O785"/>
      <c r="P785"/>
      <c r="Q785"/>
      <c r="R785"/>
      <c r="S785"/>
      <c r="T785"/>
      <c r="U785"/>
      <c r="V785"/>
      <c r="W785"/>
      <c r="X785"/>
      <c r="Y785"/>
      <c r="Z785"/>
      <c r="AA785"/>
      <c r="AB785"/>
      <c r="AC785"/>
    </row>
    <row r="786" spans="1:29" s="121" customFormat="1" ht="198" customHeight="1">
      <c r="A786" s="158"/>
      <c r="B786" s="899" t="s">
        <v>2546</v>
      </c>
      <c r="C786" s="438"/>
      <c r="D786" s="148"/>
      <c r="E786" s="458"/>
      <c r="F786" s="462"/>
      <c r="G786"/>
      <c r="H786"/>
      <c r="I786"/>
      <c r="J786"/>
      <c r="K786"/>
      <c r="L786"/>
      <c r="M786"/>
      <c r="N786"/>
      <c r="O786"/>
      <c r="P786"/>
      <c r="Q786"/>
      <c r="R786"/>
      <c r="S786"/>
      <c r="T786"/>
      <c r="U786"/>
      <c r="V786"/>
      <c r="W786"/>
      <c r="X786"/>
      <c r="Y786"/>
      <c r="Z786"/>
      <c r="AA786"/>
      <c r="AB786"/>
      <c r="AC786"/>
    </row>
    <row r="787" spans="1:29" s="60" customFormat="1">
      <c r="A787" s="158"/>
      <c r="B787" s="146" t="s">
        <v>2359</v>
      </c>
      <c r="C787" s="438"/>
      <c r="D787" s="148"/>
      <c r="E787" s="458"/>
      <c r="F787" s="385"/>
      <c r="G787"/>
      <c r="H787"/>
      <c r="I787"/>
      <c r="J787"/>
      <c r="K787"/>
      <c r="L787"/>
      <c r="M787"/>
      <c r="N787"/>
      <c r="O787"/>
      <c r="P787"/>
      <c r="Q787"/>
      <c r="R787"/>
      <c r="S787"/>
      <c r="T787"/>
      <c r="U787"/>
      <c r="V787"/>
      <c r="W787"/>
      <c r="X787"/>
      <c r="Y787"/>
      <c r="Z787"/>
      <c r="AA787"/>
      <c r="AB787"/>
      <c r="AC787"/>
    </row>
    <row r="788" spans="1:29" s="60" customFormat="1" ht="25.5">
      <c r="A788" s="158"/>
      <c r="B788" s="163" t="s">
        <v>2547</v>
      </c>
      <c r="C788" s="438" t="s">
        <v>48</v>
      </c>
      <c r="D788" s="148">
        <v>477.6</v>
      </c>
      <c r="E788" s="458"/>
      <c r="F788" s="462">
        <f>E788*D788</f>
        <v>0</v>
      </c>
      <c r="G788" s="409"/>
      <c r="H788" s="823"/>
      <c r="I788"/>
      <c r="J788"/>
      <c r="K788"/>
      <c r="L788"/>
      <c r="M788"/>
      <c r="N788"/>
      <c r="O788"/>
      <c r="P788"/>
      <c r="Q788"/>
      <c r="R788"/>
      <c r="S788"/>
      <c r="T788"/>
      <c r="U788"/>
      <c r="V788"/>
      <c r="W788"/>
      <c r="X788"/>
      <c r="Y788"/>
      <c r="Z788"/>
      <c r="AA788"/>
      <c r="AB788"/>
      <c r="AC788"/>
    </row>
    <row r="789" spans="1:29" s="60" customFormat="1">
      <c r="A789" s="158"/>
      <c r="B789" s="146"/>
      <c r="C789" s="438"/>
      <c r="D789" s="148"/>
      <c r="E789" s="458"/>
      <c r="F789" s="462"/>
      <c r="G789"/>
      <c r="H789"/>
      <c r="I789"/>
      <c r="J789"/>
      <c r="K789"/>
      <c r="L789"/>
      <c r="M789"/>
      <c r="N789"/>
      <c r="O789"/>
      <c r="P789"/>
      <c r="Q789"/>
      <c r="R789"/>
      <c r="S789"/>
      <c r="T789"/>
      <c r="U789"/>
      <c r="V789"/>
      <c r="W789"/>
      <c r="X789"/>
      <c r="Y789"/>
      <c r="Z789"/>
      <c r="AA789"/>
      <c r="AB789"/>
      <c r="AC789"/>
    </row>
    <row r="790" spans="1:29" s="60" customFormat="1" ht="25.5">
      <c r="A790" s="158" t="s">
        <v>1691</v>
      </c>
      <c r="B790" s="159" t="s">
        <v>1650</v>
      </c>
      <c r="C790" s="440"/>
      <c r="D790" s="166"/>
      <c r="E790" s="458"/>
      <c r="F790" s="385"/>
      <c r="G790"/>
      <c r="H790"/>
      <c r="I790"/>
      <c r="J790"/>
      <c r="K790"/>
      <c r="L790"/>
      <c r="M790"/>
      <c r="N790"/>
      <c r="O790"/>
      <c r="P790"/>
      <c r="Q790"/>
      <c r="R790"/>
      <c r="S790"/>
      <c r="T790"/>
      <c r="U790"/>
      <c r="V790"/>
      <c r="W790"/>
      <c r="X790"/>
      <c r="Y790"/>
      <c r="Z790"/>
      <c r="AA790"/>
      <c r="AB790"/>
      <c r="AC790"/>
    </row>
    <row r="791" spans="1:29" s="60" customFormat="1" ht="63.75">
      <c r="A791" s="158"/>
      <c r="B791" s="159" t="s">
        <v>2548</v>
      </c>
      <c r="C791" s="440"/>
      <c r="D791" s="166"/>
      <c r="E791" s="458"/>
      <c r="F791" s="385"/>
      <c r="G791"/>
      <c r="H791"/>
      <c r="I791"/>
      <c r="J791"/>
      <c r="K791"/>
      <c r="L791"/>
      <c r="M791"/>
      <c r="N791"/>
      <c r="O791"/>
      <c r="P791"/>
      <c r="Q791"/>
      <c r="R791"/>
      <c r="S791"/>
      <c r="T791"/>
      <c r="U791"/>
      <c r="V791"/>
      <c r="W791"/>
      <c r="X791"/>
      <c r="Y791"/>
      <c r="Z791"/>
      <c r="AA791"/>
      <c r="AB791"/>
      <c r="AC791"/>
    </row>
    <row r="792" spans="1:29" s="60" customFormat="1">
      <c r="A792" s="158"/>
      <c r="B792" s="791" t="s">
        <v>1648</v>
      </c>
      <c r="C792" s="440" t="s">
        <v>48</v>
      </c>
      <c r="D792" s="166">
        <v>6.9</v>
      </c>
      <c r="E792" s="458"/>
      <c r="F792" s="385">
        <f t="shared" ref="F792:F793" si="58">E792*D792</f>
        <v>0</v>
      </c>
      <c r="G792"/>
      <c r="H792"/>
      <c r="I792"/>
      <c r="J792"/>
      <c r="K792"/>
      <c r="L792"/>
      <c r="M792"/>
      <c r="N792"/>
      <c r="O792"/>
      <c r="P792"/>
      <c r="Q792"/>
      <c r="R792"/>
      <c r="S792"/>
      <c r="T792"/>
      <c r="U792"/>
      <c r="V792"/>
      <c r="W792"/>
      <c r="X792"/>
      <c r="Y792"/>
      <c r="Z792"/>
      <c r="AA792"/>
      <c r="AB792"/>
      <c r="AC792"/>
    </row>
    <row r="793" spans="1:29" s="60" customFormat="1">
      <c r="A793" s="158"/>
      <c r="B793" s="791" t="s">
        <v>1649</v>
      </c>
      <c r="C793" s="440" t="s">
        <v>48</v>
      </c>
      <c r="D793" s="166">
        <v>2.6</v>
      </c>
      <c r="E793" s="458"/>
      <c r="F793" s="385">
        <f t="shared" si="58"/>
        <v>0</v>
      </c>
      <c r="G793"/>
      <c r="H793"/>
      <c r="I793"/>
      <c r="J793"/>
      <c r="K793"/>
      <c r="L793"/>
      <c r="M793"/>
      <c r="N793"/>
      <c r="O793"/>
      <c r="P793"/>
      <c r="Q793"/>
      <c r="R793"/>
      <c r="S793"/>
      <c r="T793"/>
      <c r="U793"/>
      <c r="V793"/>
      <c r="W793"/>
      <c r="X793"/>
      <c r="Y793"/>
      <c r="Z793"/>
      <c r="AA793"/>
      <c r="AB793"/>
      <c r="AC793"/>
    </row>
    <row r="794" spans="1:29" s="60" customFormat="1" ht="15.75" thickBot="1">
      <c r="A794" s="158"/>
      <c r="B794" s="791"/>
      <c r="C794" s="438"/>
      <c r="D794" s="148"/>
      <c r="E794" s="458"/>
      <c r="F794" s="385"/>
      <c r="G794" s="409"/>
      <c r="H794" s="409"/>
      <c r="I794" s="409"/>
      <c r="J794" s="409"/>
      <c r="K794" s="409"/>
      <c r="L794" s="409"/>
      <c r="M794" s="409"/>
      <c r="N794" s="409"/>
      <c r="O794" s="409"/>
      <c r="P794" s="409"/>
      <c r="Q794" s="409"/>
      <c r="R794" s="409"/>
      <c r="S794" s="409"/>
      <c r="T794" s="409"/>
      <c r="U794" s="409"/>
      <c r="V794" s="409"/>
      <c r="W794" s="409"/>
      <c r="X794" s="409"/>
      <c r="Y794" s="409"/>
      <c r="Z794" s="409"/>
      <c r="AA794" s="409"/>
      <c r="AB794" s="409"/>
      <c r="AC794" s="409"/>
    </row>
    <row r="795" spans="1:29" s="60" customFormat="1" ht="15.75" thickBot="1">
      <c r="A795" s="158"/>
      <c r="B795" s="792" t="s">
        <v>49</v>
      </c>
      <c r="C795" s="793"/>
      <c r="D795" s="794"/>
      <c r="E795" s="738"/>
      <c r="F795" s="739">
        <f>SUM(F728:F793)</f>
        <v>0</v>
      </c>
      <c r="G795"/>
      <c r="H795"/>
      <c r="I795"/>
      <c r="J795"/>
      <c r="K795"/>
      <c r="L795"/>
      <c r="M795"/>
      <c r="N795"/>
      <c r="O795"/>
      <c r="P795"/>
      <c r="Q795"/>
      <c r="R795"/>
      <c r="S795"/>
      <c r="T795"/>
      <c r="U795"/>
      <c r="V795"/>
      <c r="W795"/>
      <c r="X795"/>
      <c r="Y795"/>
      <c r="Z795"/>
      <c r="AA795"/>
      <c r="AB795"/>
      <c r="AC795"/>
    </row>
    <row r="796" spans="1:29" s="118" customFormat="1">
      <c r="A796" s="808"/>
      <c r="B796" s="146"/>
      <c r="C796" s="788"/>
      <c r="D796" s="789"/>
      <c r="E796" s="755"/>
      <c r="F796" s="756"/>
      <c r="G796"/>
      <c r="H796"/>
      <c r="I796"/>
      <c r="J796"/>
      <c r="K796"/>
      <c r="L796"/>
      <c r="M796"/>
      <c r="N796"/>
      <c r="O796"/>
      <c r="P796"/>
      <c r="Q796"/>
      <c r="R796"/>
      <c r="S796"/>
      <c r="T796"/>
      <c r="U796"/>
      <c r="V796"/>
      <c r="W796"/>
      <c r="X796"/>
      <c r="Y796"/>
      <c r="Z796"/>
      <c r="AA796"/>
      <c r="AB796"/>
      <c r="AC796"/>
    </row>
    <row r="797" spans="1:29" s="60" customFormat="1">
      <c r="A797" s="786" t="s">
        <v>111</v>
      </c>
      <c r="B797" s="787" t="s">
        <v>60</v>
      </c>
      <c r="C797" s="438"/>
      <c r="D797" s="148"/>
      <c r="E797" s="458"/>
      <c r="F797" s="385"/>
      <c r="G797"/>
      <c r="H797"/>
      <c r="I797"/>
      <c r="J797"/>
      <c r="K797"/>
      <c r="L797"/>
      <c r="M797"/>
      <c r="N797"/>
      <c r="O797"/>
      <c r="P797"/>
      <c r="Q797"/>
      <c r="R797"/>
      <c r="S797"/>
      <c r="T797"/>
      <c r="U797"/>
      <c r="V797"/>
      <c r="W797"/>
      <c r="X797"/>
      <c r="Y797"/>
      <c r="Z797"/>
      <c r="AA797"/>
      <c r="AB797"/>
      <c r="AC797"/>
    </row>
    <row r="798" spans="1:29" s="60" customFormat="1">
      <c r="A798" s="158"/>
      <c r="B798" s="146"/>
      <c r="C798" s="158"/>
      <c r="D798" s="158"/>
      <c r="E798" s="459"/>
      <c r="F798" s="385"/>
      <c r="G798"/>
      <c r="H798"/>
      <c r="I798"/>
      <c r="J798"/>
      <c r="K798"/>
      <c r="L798"/>
      <c r="M798"/>
      <c r="N798"/>
      <c r="O798"/>
      <c r="P798"/>
      <c r="Q798"/>
      <c r="R798"/>
      <c r="S798"/>
      <c r="T798"/>
      <c r="U798"/>
      <c r="V798"/>
      <c r="W798"/>
      <c r="X798"/>
      <c r="Y798"/>
      <c r="Z798"/>
      <c r="AA798"/>
      <c r="AB798"/>
      <c r="AC798"/>
    </row>
    <row r="799" spans="1:29" s="60" customFormat="1" ht="114.75">
      <c r="A799" s="158"/>
      <c r="B799" s="890" t="s">
        <v>2829</v>
      </c>
      <c r="C799" s="158"/>
      <c r="D799" s="158"/>
      <c r="E799" s="459"/>
      <c r="F799" s="385"/>
      <c r="G799"/>
      <c r="H799"/>
      <c r="I799"/>
      <c r="J799"/>
      <c r="K799"/>
      <c r="L799"/>
      <c r="M799"/>
      <c r="N799"/>
      <c r="O799"/>
      <c r="P799"/>
      <c r="Q799"/>
      <c r="R799"/>
      <c r="S799"/>
      <c r="T799"/>
      <c r="U799"/>
      <c r="V799"/>
      <c r="W799"/>
      <c r="X799"/>
      <c r="Y799"/>
      <c r="Z799"/>
      <c r="AA799"/>
      <c r="AB799"/>
      <c r="AC799"/>
    </row>
    <row r="800" spans="1:29" s="60" customFormat="1" ht="51">
      <c r="A800" s="158"/>
      <c r="B800" s="890" t="s">
        <v>2637</v>
      </c>
      <c r="C800" s="158"/>
      <c r="D800" s="158"/>
      <c r="E800" s="459"/>
      <c r="F800" s="385"/>
      <c r="G800"/>
      <c r="H800"/>
      <c r="I800"/>
      <c r="J800"/>
      <c r="K800"/>
      <c r="L800"/>
      <c r="M800"/>
      <c r="N800"/>
      <c r="O800"/>
      <c r="P800"/>
      <c r="Q800"/>
      <c r="R800"/>
      <c r="S800"/>
      <c r="T800"/>
      <c r="U800"/>
      <c r="V800"/>
      <c r="W800"/>
      <c r="X800"/>
      <c r="Y800"/>
      <c r="Z800"/>
      <c r="AA800"/>
      <c r="AB800"/>
      <c r="AC800"/>
    </row>
    <row r="801" spans="1:29" s="60" customFormat="1" ht="245.25" customHeight="1">
      <c r="A801" s="158"/>
      <c r="B801" s="137" t="s">
        <v>170</v>
      </c>
      <c r="C801" s="158"/>
      <c r="D801" s="158"/>
      <c r="E801" s="459"/>
      <c r="F801" s="385"/>
      <c r="G801"/>
      <c r="H801"/>
      <c r="I801"/>
      <c r="J801"/>
      <c r="K801"/>
      <c r="L801"/>
      <c r="M801"/>
      <c r="N801"/>
      <c r="O801"/>
      <c r="P801"/>
      <c r="Q801"/>
      <c r="R801"/>
      <c r="S801"/>
      <c r="T801"/>
      <c r="U801"/>
      <c r="V801"/>
      <c r="W801"/>
      <c r="X801"/>
      <c r="Y801"/>
      <c r="Z801"/>
      <c r="AA801"/>
      <c r="AB801"/>
      <c r="AC801"/>
    </row>
    <row r="802" spans="1:29" s="60" customFormat="1" ht="140.25">
      <c r="A802" s="158"/>
      <c r="B802" s="137" t="s">
        <v>171</v>
      </c>
      <c r="C802" s="158"/>
      <c r="D802" s="158"/>
      <c r="E802" s="459"/>
      <c r="F802" s="385"/>
      <c r="G802"/>
      <c r="H802"/>
      <c r="I802"/>
      <c r="J802"/>
      <c r="K802"/>
      <c r="L802"/>
      <c r="M802"/>
      <c r="N802"/>
      <c r="O802"/>
      <c r="P802"/>
      <c r="Q802"/>
      <c r="R802"/>
      <c r="S802"/>
      <c r="T802"/>
      <c r="U802"/>
      <c r="V802"/>
      <c r="W802"/>
      <c r="X802"/>
      <c r="Y802"/>
      <c r="Z802"/>
      <c r="AA802"/>
      <c r="AB802"/>
      <c r="AC802"/>
    </row>
    <row r="803" spans="1:29" s="60" customFormat="1" ht="63.75">
      <c r="A803" s="158"/>
      <c r="B803" s="137" t="s">
        <v>172</v>
      </c>
      <c r="C803" s="158"/>
      <c r="D803" s="158"/>
      <c r="E803" s="459"/>
      <c r="F803" s="385"/>
      <c r="G803"/>
      <c r="H803"/>
      <c r="I803"/>
      <c r="J803"/>
      <c r="K803"/>
      <c r="L803"/>
      <c r="M803"/>
      <c r="N803"/>
      <c r="O803"/>
      <c r="P803"/>
      <c r="Q803"/>
      <c r="R803"/>
      <c r="S803"/>
      <c r="T803"/>
      <c r="U803"/>
      <c r="V803"/>
      <c r="W803"/>
      <c r="X803"/>
      <c r="Y803"/>
      <c r="Z803"/>
      <c r="AA803"/>
      <c r="AB803"/>
      <c r="AC803"/>
    </row>
    <row r="804" spans="1:29" s="60" customFormat="1" ht="63.75">
      <c r="A804" s="158"/>
      <c r="B804" s="890" t="s">
        <v>2549</v>
      </c>
      <c r="C804" s="158"/>
      <c r="D804" s="158"/>
      <c r="E804" s="459"/>
      <c r="F804" s="385"/>
      <c r="G804"/>
      <c r="H804"/>
      <c r="I804"/>
      <c r="J804"/>
      <c r="K804"/>
      <c r="L804"/>
      <c r="M804"/>
      <c r="N804"/>
      <c r="O804"/>
      <c r="P804"/>
      <c r="Q804"/>
      <c r="R804"/>
      <c r="S804"/>
      <c r="T804"/>
      <c r="U804"/>
      <c r="V804"/>
      <c r="W804"/>
      <c r="X804"/>
      <c r="Y804"/>
      <c r="Z804"/>
      <c r="AA804"/>
      <c r="AB804"/>
      <c r="AC804"/>
    </row>
    <row r="805" spans="1:29" s="60" customFormat="1" ht="89.25">
      <c r="A805" s="158"/>
      <c r="B805" s="137" t="s">
        <v>173</v>
      </c>
      <c r="C805" s="158"/>
      <c r="D805" s="158"/>
      <c r="E805" s="459"/>
      <c r="F805" s="385"/>
      <c r="G805"/>
      <c r="H805"/>
      <c r="I805"/>
      <c r="J805"/>
      <c r="K805"/>
      <c r="L805"/>
      <c r="M805"/>
      <c r="N805"/>
      <c r="O805"/>
      <c r="P805"/>
      <c r="Q805"/>
      <c r="R805"/>
      <c r="S805"/>
      <c r="T805"/>
      <c r="U805"/>
      <c r="V805"/>
      <c r="W805"/>
      <c r="X805"/>
      <c r="Y805"/>
      <c r="Z805"/>
      <c r="AA805"/>
      <c r="AB805"/>
      <c r="AC805"/>
    </row>
    <row r="806" spans="1:29" s="60" customFormat="1" ht="151.5" customHeight="1">
      <c r="A806" s="158"/>
      <c r="B806" s="137" t="s">
        <v>174</v>
      </c>
      <c r="C806" s="158"/>
      <c r="D806" s="158"/>
      <c r="E806" s="459"/>
      <c r="F806" s="385"/>
      <c r="G806"/>
      <c r="H806"/>
      <c r="I806"/>
      <c r="J806"/>
      <c r="K806"/>
      <c r="L806"/>
      <c r="M806"/>
      <c r="N806"/>
      <c r="O806"/>
      <c r="P806"/>
      <c r="Q806"/>
      <c r="R806"/>
      <c r="S806"/>
      <c r="T806"/>
      <c r="U806"/>
      <c r="V806"/>
      <c r="W806"/>
      <c r="X806"/>
      <c r="Y806"/>
      <c r="Z806"/>
      <c r="AA806"/>
      <c r="AB806"/>
      <c r="AC806"/>
    </row>
    <row r="807" spans="1:29" s="60" customFormat="1" ht="38.25">
      <c r="A807" s="158"/>
      <c r="B807" s="137" t="s">
        <v>175</v>
      </c>
      <c r="C807" s="158"/>
      <c r="D807" s="158"/>
      <c r="E807" s="459"/>
      <c r="F807" s="385"/>
      <c r="G807"/>
      <c r="H807"/>
      <c r="I807"/>
      <c r="J807"/>
      <c r="K807"/>
      <c r="L807"/>
      <c r="M807"/>
      <c r="N807"/>
      <c r="O807"/>
      <c r="P807"/>
      <c r="Q807"/>
      <c r="R807"/>
      <c r="S807"/>
      <c r="T807"/>
      <c r="U807"/>
      <c r="V807"/>
      <c r="W807"/>
      <c r="X807"/>
      <c r="Y807"/>
      <c r="Z807"/>
      <c r="AA807"/>
      <c r="AB807"/>
      <c r="AC807"/>
    </row>
    <row r="808" spans="1:29" s="60" customFormat="1">
      <c r="A808" s="158"/>
      <c r="B808" s="137"/>
      <c r="C808" s="158"/>
      <c r="D808" s="158"/>
      <c r="E808" s="459"/>
      <c r="F808" s="385"/>
      <c r="G808"/>
      <c r="H808"/>
      <c r="I808"/>
      <c r="J808"/>
      <c r="K808"/>
      <c r="L808"/>
      <c r="M808"/>
      <c r="N808"/>
      <c r="O808"/>
      <c r="P808"/>
      <c r="Q808"/>
      <c r="R808"/>
      <c r="S808"/>
      <c r="T808"/>
      <c r="U808"/>
      <c r="V808"/>
      <c r="W808"/>
      <c r="X808"/>
      <c r="Y808"/>
      <c r="Z808"/>
      <c r="AA808"/>
      <c r="AB808"/>
      <c r="AC808"/>
    </row>
    <row r="809" spans="1:29" s="60" customFormat="1">
      <c r="A809" s="158"/>
      <c r="B809" s="137" t="s">
        <v>176</v>
      </c>
      <c r="C809" s="158"/>
      <c r="D809" s="158"/>
      <c r="E809" s="459"/>
      <c r="F809" s="385"/>
      <c r="G809"/>
      <c r="H809"/>
      <c r="I809"/>
      <c r="J809"/>
      <c r="K809"/>
      <c r="L809"/>
      <c r="M809"/>
      <c r="N809"/>
      <c r="O809"/>
      <c r="P809"/>
      <c r="Q809"/>
      <c r="R809"/>
      <c r="S809"/>
      <c r="T809"/>
      <c r="U809"/>
      <c r="V809"/>
      <c r="W809"/>
      <c r="X809"/>
      <c r="Y809"/>
      <c r="Z809"/>
      <c r="AA809"/>
      <c r="AB809"/>
      <c r="AC809"/>
    </row>
    <row r="810" spans="1:29" s="60" customFormat="1" ht="216.75">
      <c r="A810" s="158"/>
      <c r="B810" s="890" t="s">
        <v>2550</v>
      </c>
      <c r="C810" s="158"/>
      <c r="D810" s="158"/>
      <c r="E810" s="459"/>
      <c r="F810" s="385"/>
      <c r="G810"/>
      <c r="H810"/>
      <c r="I810"/>
      <c r="J810"/>
      <c r="K810"/>
      <c r="L810"/>
      <c r="M810"/>
      <c r="N810"/>
      <c r="O810"/>
      <c r="P810"/>
      <c r="Q810"/>
      <c r="R810"/>
      <c r="S810"/>
      <c r="T810"/>
      <c r="U810"/>
      <c r="V810"/>
      <c r="W810"/>
      <c r="X810"/>
      <c r="Y810"/>
      <c r="Z810"/>
      <c r="AA810"/>
      <c r="AB810"/>
      <c r="AC810"/>
    </row>
    <row r="811" spans="1:29" s="60" customFormat="1" ht="153">
      <c r="A811" s="158"/>
      <c r="B811" s="137" t="s">
        <v>177</v>
      </c>
      <c r="C811" s="158"/>
      <c r="D811" s="158"/>
      <c r="E811" s="459"/>
      <c r="F811" s="385"/>
      <c r="G811"/>
      <c r="H811"/>
      <c r="I811"/>
      <c r="J811"/>
      <c r="K811"/>
      <c r="L811"/>
      <c r="M811"/>
      <c r="N811"/>
      <c r="O811"/>
      <c r="P811"/>
      <c r="Q811"/>
      <c r="R811"/>
      <c r="S811"/>
      <c r="T811"/>
      <c r="U811"/>
      <c r="V811"/>
      <c r="W811"/>
      <c r="X811"/>
      <c r="Y811"/>
      <c r="Z811"/>
      <c r="AA811"/>
      <c r="AB811"/>
      <c r="AC811"/>
    </row>
    <row r="812" spans="1:29" s="60" customFormat="1" ht="216.75">
      <c r="A812" s="158"/>
      <c r="B812" s="137" t="s">
        <v>178</v>
      </c>
      <c r="C812" s="158"/>
      <c r="D812" s="158"/>
      <c r="E812" s="459"/>
      <c r="F812" s="385"/>
      <c r="G812"/>
      <c r="H812"/>
      <c r="I812"/>
      <c r="J812"/>
      <c r="K812"/>
      <c r="L812"/>
      <c r="M812"/>
      <c r="N812"/>
      <c r="O812"/>
      <c r="P812"/>
      <c r="Q812"/>
      <c r="R812"/>
      <c r="S812"/>
      <c r="T812"/>
      <c r="U812"/>
      <c r="V812"/>
      <c r="W812"/>
      <c r="X812"/>
      <c r="Y812"/>
      <c r="Z812"/>
      <c r="AA812"/>
      <c r="AB812"/>
      <c r="AC812"/>
    </row>
    <row r="813" spans="1:29" s="60" customFormat="1" ht="38.25">
      <c r="A813" s="158"/>
      <c r="B813" s="137" t="s">
        <v>179</v>
      </c>
      <c r="C813" s="158"/>
      <c r="D813" s="158"/>
      <c r="E813" s="459"/>
      <c r="F813" s="385"/>
      <c r="G813"/>
      <c r="H813"/>
      <c r="I813"/>
      <c r="J813"/>
      <c r="K813"/>
      <c r="L813"/>
      <c r="M813"/>
      <c r="N813"/>
      <c r="O813"/>
      <c r="P813"/>
      <c r="Q813"/>
      <c r="R813"/>
      <c r="S813"/>
      <c r="T813"/>
      <c r="U813"/>
      <c r="V813"/>
      <c r="W813"/>
      <c r="X813"/>
      <c r="Y813"/>
      <c r="Z813"/>
      <c r="AA813"/>
      <c r="AB813"/>
      <c r="AC813"/>
    </row>
    <row r="814" spans="1:29" s="60" customFormat="1" ht="140.25">
      <c r="A814" s="158"/>
      <c r="B814" s="137" t="s">
        <v>2551</v>
      </c>
      <c r="C814" s="158"/>
      <c r="D814" s="158"/>
      <c r="E814" s="459"/>
      <c r="F814" s="385"/>
      <c r="G814"/>
      <c r="H814"/>
      <c r="I814"/>
      <c r="J814"/>
      <c r="K814"/>
      <c r="L814"/>
      <c r="M814"/>
      <c r="N814"/>
      <c r="O814"/>
      <c r="P814"/>
      <c r="Q814"/>
      <c r="R814"/>
      <c r="S814"/>
      <c r="T814"/>
      <c r="U814"/>
      <c r="V814"/>
      <c r="W814"/>
      <c r="X814"/>
      <c r="Y814"/>
      <c r="Z814"/>
      <c r="AA814"/>
      <c r="AB814"/>
      <c r="AC814"/>
    </row>
    <row r="815" spans="1:29" s="60" customFormat="1" ht="242.25">
      <c r="A815" s="158"/>
      <c r="B815" s="137" t="s">
        <v>180</v>
      </c>
      <c r="C815" s="158"/>
      <c r="D815" s="158"/>
      <c r="E815" s="459"/>
      <c r="F815" s="385"/>
      <c r="G815"/>
      <c r="H815"/>
      <c r="I815"/>
      <c r="J815"/>
      <c r="K815"/>
      <c r="L815"/>
      <c r="M815"/>
      <c r="N815"/>
      <c r="O815"/>
      <c r="P815"/>
      <c r="Q815"/>
      <c r="R815"/>
      <c r="S815"/>
      <c r="T815"/>
      <c r="U815"/>
      <c r="V815"/>
      <c r="W815"/>
      <c r="X815"/>
      <c r="Y815"/>
      <c r="Z815"/>
      <c r="AA815"/>
      <c r="AB815"/>
      <c r="AC815"/>
    </row>
    <row r="816" spans="1:29" s="60" customFormat="1" ht="76.5">
      <c r="A816" s="158"/>
      <c r="B816" s="137" t="s">
        <v>181</v>
      </c>
      <c r="C816" s="158"/>
      <c r="D816" s="158"/>
      <c r="E816" s="459"/>
      <c r="F816" s="385"/>
      <c r="G816"/>
      <c r="H816"/>
      <c r="I816"/>
      <c r="J816"/>
      <c r="K816"/>
      <c r="L816"/>
      <c r="M816"/>
      <c r="N816"/>
      <c r="O816"/>
      <c r="P816"/>
      <c r="Q816"/>
      <c r="R816"/>
      <c r="S816"/>
      <c r="T816"/>
      <c r="U816"/>
      <c r="V816"/>
      <c r="W816"/>
      <c r="X816"/>
      <c r="Y816"/>
      <c r="Z816"/>
      <c r="AA816"/>
      <c r="AB816"/>
      <c r="AC816"/>
    </row>
    <row r="817" spans="1:29" s="60" customFormat="1" ht="225" customHeight="1">
      <c r="A817" s="158"/>
      <c r="B817" s="137" t="s">
        <v>2552</v>
      </c>
      <c r="C817" s="158"/>
      <c r="D817" s="158"/>
      <c r="E817" s="459"/>
      <c r="F817" s="385"/>
      <c r="G817"/>
      <c r="H817"/>
      <c r="I817"/>
      <c r="J817"/>
      <c r="K817"/>
      <c r="L817"/>
      <c r="M817"/>
      <c r="N817"/>
      <c r="O817"/>
      <c r="P817"/>
      <c r="Q817"/>
      <c r="R817"/>
      <c r="S817"/>
      <c r="T817"/>
      <c r="U817"/>
      <c r="V817"/>
      <c r="W817"/>
      <c r="X817"/>
      <c r="Y817"/>
      <c r="Z817"/>
      <c r="AA817"/>
      <c r="AB817"/>
      <c r="AC817"/>
    </row>
    <row r="818" spans="1:29" s="60" customFormat="1" ht="63.75">
      <c r="A818" s="158"/>
      <c r="B818" s="137" t="s">
        <v>270</v>
      </c>
      <c r="C818" s="158"/>
      <c r="D818" s="158"/>
      <c r="E818" s="459"/>
      <c r="F818" s="385"/>
      <c r="G818"/>
      <c r="H818"/>
      <c r="I818"/>
      <c r="J818"/>
      <c r="K818"/>
      <c r="L818"/>
      <c r="M818"/>
      <c r="N818"/>
      <c r="O818"/>
      <c r="P818"/>
      <c r="Q818"/>
      <c r="R818"/>
      <c r="S818"/>
      <c r="T818"/>
      <c r="U818"/>
      <c r="V818"/>
      <c r="W818"/>
      <c r="X818"/>
      <c r="Y818"/>
      <c r="Z818"/>
      <c r="AA818"/>
      <c r="AB818"/>
      <c r="AC818"/>
    </row>
    <row r="819" spans="1:29" s="112" customFormat="1">
      <c r="A819" s="402" t="s">
        <v>39</v>
      </c>
      <c r="B819" s="403" t="s">
        <v>40</v>
      </c>
      <c r="C819" s="402" t="s">
        <v>41</v>
      </c>
      <c r="D819" s="404" t="s">
        <v>42</v>
      </c>
      <c r="E819" s="379" t="s">
        <v>43</v>
      </c>
      <c r="F819" s="460" t="s">
        <v>44</v>
      </c>
      <c r="G819"/>
      <c r="H819"/>
      <c r="I819"/>
      <c r="J819"/>
      <c r="K819"/>
      <c r="L819"/>
      <c r="M819"/>
      <c r="N819"/>
      <c r="O819"/>
      <c r="P819"/>
      <c r="Q819"/>
      <c r="R819"/>
      <c r="S819"/>
      <c r="T819"/>
      <c r="U819"/>
      <c r="V819"/>
      <c r="W819"/>
      <c r="X819"/>
      <c r="Y819"/>
      <c r="Z819"/>
      <c r="AA819"/>
      <c r="AB819"/>
      <c r="AC819"/>
    </row>
    <row r="820" spans="1:29" s="60" customFormat="1">
      <c r="A820" s="158"/>
      <c r="C820" s="438"/>
      <c r="D820" s="148"/>
      <c r="E820" s="458"/>
      <c r="F820" s="462"/>
      <c r="G820"/>
      <c r="H820"/>
      <c r="I820"/>
      <c r="J820"/>
      <c r="K820"/>
      <c r="L820"/>
      <c r="M820"/>
      <c r="N820"/>
      <c r="O820"/>
      <c r="P820"/>
      <c r="Q820"/>
      <c r="R820"/>
      <c r="S820"/>
      <c r="T820"/>
      <c r="U820"/>
      <c r="V820"/>
      <c r="W820"/>
      <c r="X820"/>
      <c r="Y820"/>
      <c r="Z820"/>
      <c r="AA820"/>
      <c r="AB820"/>
      <c r="AC820"/>
    </row>
    <row r="821" spans="1:29" s="60" customFormat="1" ht="93.75" customHeight="1">
      <c r="A821" s="158" t="s">
        <v>381</v>
      </c>
      <c r="B821" s="741" t="s">
        <v>2433</v>
      </c>
      <c r="C821" s="438"/>
      <c r="D821" s="148"/>
      <c r="E821" s="458"/>
      <c r="F821" s="462"/>
      <c r="G821"/>
      <c r="H821"/>
      <c r="I821"/>
      <c r="J821"/>
      <c r="K821"/>
      <c r="L821"/>
      <c r="M821"/>
      <c r="N821"/>
      <c r="O821"/>
      <c r="P821"/>
      <c r="Q821"/>
      <c r="R821"/>
      <c r="S821"/>
      <c r="T821"/>
      <c r="U821"/>
      <c r="V821"/>
      <c r="W821"/>
      <c r="X821"/>
      <c r="Y821"/>
      <c r="Z821"/>
      <c r="AA821"/>
      <c r="AB821"/>
      <c r="AC821"/>
    </row>
    <row r="822" spans="1:29" s="60" customFormat="1">
      <c r="A822" s="158"/>
      <c r="B822" s="146" t="s">
        <v>182</v>
      </c>
      <c r="C822" s="438"/>
      <c r="D822" s="148"/>
      <c r="E822" s="458"/>
      <c r="F822" s="462"/>
      <c r="G822"/>
      <c r="H822"/>
      <c r="I822"/>
      <c r="J822"/>
      <c r="K822"/>
      <c r="L822"/>
      <c r="M822"/>
      <c r="N822"/>
      <c r="O822"/>
      <c r="P822"/>
      <c r="Q822"/>
      <c r="R822"/>
      <c r="S822"/>
      <c r="T822"/>
      <c r="U822"/>
      <c r="V822"/>
      <c r="W822"/>
      <c r="X822"/>
      <c r="Y822"/>
      <c r="Z822"/>
      <c r="AA822"/>
      <c r="AB822"/>
      <c r="AC822"/>
    </row>
    <row r="823" spans="1:29" s="60" customFormat="1">
      <c r="A823" s="158"/>
      <c r="B823" s="146" t="s">
        <v>253</v>
      </c>
      <c r="C823" s="438"/>
      <c r="D823" s="148"/>
      <c r="E823" s="458"/>
      <c r="F823" s="462"/>
      <c r="G823"/>
      <c r="H823"/>
      <c r="I823"/>
      <c r="J823"/>
      <c r="K823"/>
      <c r="L823"/>
      <c r="M823"/>
      <c r="N823"/>
      <c r="O823"/>
      <c r="P823"/>
      <c r="Q823"/>
      <c r="R823"/>
      <c r="S823"/>
      <c r="T823"/>
      <c r="U823"/>
      <c r="V823"/>
      <c r="W823"/>
      <c r="X823"/>
      <c r="Y823"/>
      <c r="Z823"/>
      <c r="AA823"/>
      <c r="AB823"/>
      <c r="AC823"/>
    </row>
    <row r="824" spans="1:29" s="160" customFormat="1" ht="25.5">
      <c r="A824" s="158"/>
      <c r="B824" s="146" t="s">
        <v>254</v>
      </c>
      <c r="C824" s="438"/>
      <c r="D824" s="148"/>
      <c r="E824" s="458"/>
      <c r="F824" s="462"/>
      <c r="G824"/>
      <c r="H824"/>
      <c r="I824"/>
      <c r="J824"/>
      <c r="K824"/>
      <c r="L824"/>
      <c r="M824"/>
      <c r="N824"/>
      <c r="O824"/>
      <c r="P824"/>
      <c r="Q824"/>
      <c r="R824"/>
      <c r="S824"/>
      <c r="T824"/>
      <c r="U824"/>
      <c r="V824"/>
      <c r="W824"/>
      <c r="X824"/>
      <c r="Y824"/>
      <c r="Z824"/>
      <c r="AA824"/>
      <c r="AB824"/>
      <c r="AC824"/>
    </row>
    <row r="825" spans="1:29" s="60" customFormat="1" ht="25.5">
      <c r="A825" s="158"/>
      <c r="B825" s="163" t="s">
        <v>271</v>
      </c>
      <c r="C825" s="438"/>
      <c r="D825" s="148"/>
      <c r="E825" s="458"/>
      <c r="F825" s="462"/>
      <c r="G825"/>
      <c r="H825"/>
      <c r="I825"/>
      <c r="J825"/>
      <c r="K825"/>
      <c r="L825"/>
      <c r="M825"/>
      <c r="N825"/>
      <c r="O825"/>
      <c r="P825"/>
      <c r="Q825"/>
      <c r="R825"/>
      <c r="S825"/>
      <c r="T825"/>
      <c r="U825"/>
      <c r="V825"/>
      <c r="W825"/>
      <c r="X825"/>
      <c r="Y825"/>
      <c r="Z825"/>
      <c r="AA825"/>
      <c r="AB825"/>
      <c r="AC825"/>
    </row>
    <row r="826" spans="1:29" s="60" customFormat="1">
      <c r="A826" s="158"/>
      <c r="B826" s="163" t="s">
        <v>2636</v>
      </c>
      <c r="C826" s="438"/>
      <c r="D826" s="148"/>
      <c r="E826" s="458"/>
      <c r="F826" s="462"/>
      <c r="G826"/>
      <c r="H826"/>
      <c r="I826"/>
      <c r="J826"/>
      <c r="K826"/>
      <c r="L826"/>
      <c r="M826"/>
      <c r="N826"/>
      <c r="O826"/>
      <c r="P826"/>
      <c r="Q826"/>
      <c r="R826"/>
      <c r="S826"/>
      <c r="T826"/>
      <c r="U826"/>
      <c r="V826"/>
      <c r="W826"/>
      <c r="X826"/>
      <c r="Y826"/>
      <c r="Z826"/>
      <c r="AA826"/>
      <c r="AB826"/>
      <c r="AC826"/>
    </row>
    <row r="827" spans="1:29" s="60" customFormat="1">
      <c r="A827" s="158"/>
      <c r="B827" s="146" t="s">
        <v>184</v>
      </c>
      <c r="C827" s="438"/>
      <c r="D827" s="148"/>
      <c r="E827" s="458"/>
      <c r="F827" s="462"/>
      <c r="G827"/>
      <c r="H827"/>
      <c r="I827"/>
      <c r="J827"/>
      <c r="K827"/>
      <c r="L827"/>
      <c r="M827"/>
      <c r="N827"/>
      <c r="O827"/>
      <c r="P827"/>
      <c r="Q827"/>
      <c r="R827"/>
      <c r="S827"/>
      <c r="T827"/>
      <c r="U827"/>
      <c r="V827"/>
      <c r="W827"/>
      <c r="X827"/>
      <c r="Y827"/>
      <c r="Z827"/>
      <c r="AA827"/>
      <c r="AB827"/>
      <c r="AC827"/>
    </row>
    <row r="828" spans="1:29" s="60" customFormat="1" ht="25.5">
      <c r="A828" s="158"/>
      <c r="B828" s="163" t="s">
        <v>2555</v>
      </c>
      <c r="C828" s="438"/>
      <c r="D828" s="148"/>
      <c r="E828" s="458"/>
      <c r="F828" s="462"/>
      <c r="G828"/>
      <c r="H828"/>
      <c r="I828"/>
      <c r="J828"/>
      <c r="K828"/>
      <c r="L828"/>
      <c r="M828"/>
      <c r="N828"/>
      <c r="O828"/>
      <c r="P828"/>
      <c r="Q828"/>
      <c r="R828"/>
      <c r="S828"/>
      <c r="T828"/>
      <c r="U828"/>
      <c r="V828"/>
      <c r="W828"/>
      <c r="X828"/>
      <c r="Y828"/>
      <c r="Z828"/>
      <c r="AA828"/>
      <c r="AB828"/>
      <c r="AC828"/>
    </row>
    <row r="829" spans="1:29" s="424" customFormat="1" ht="63.75">
      <c r="A829" s="161" t="s">
        <v>1</v>
      </c>
      <c r="B829" s="899" t="s">
        <v>2553</v>
      </c>
      <c r="C829" s="440"/>
      <c r="D829" s="166"/>
      <c r="E829" s="458"/>
      <c r="F829" s="462"/>
      <c r="G829" s="409"/>
      <c r="H829" s="409"/>
      <c r="I829" s="409"/>
      <c r="J829" s="409"/>
      <c r="K829" s="409"/>
      <c r="L829" s="409"/>
      <c r="M829" s="409"/>
      <c r="N829" s="409"/>
      <c r="O829" s="409"/>
      <c r="P829" s="409"/>
      <c r="Q829" s="409"/>
      <c r="R829" s="409"/>
      <c r="S829" s="409"/>
      <c r="T829" s="409"/>
      <c r="U829" s="409"/>
      <c r="V829" s="409"/>
      <c r="W829" s="409"/>
      <c r="X829" s="409"/>
      <c r="Y829" s="409"/>
      <c r="Z829" s="409"/>
      <c r="AA829" s="409"/>
      <c r="AB829" s="409"/>
      <c r="AC829" s="409"/>
    </row>
    <row r="830" spans="1:29" s="60" customFormat="1" ht="38.25">
      <c r="A830" s="158"/>
      <c r="B830" s="163" t="s">
        <v>2437</v>
      </c>
      <c r="C830" s="438"/>
      <c r="D830" s="148"/>
      <c r="E830" s="458"/>
      <c r="F830" s="462"/>
      <c r="G830"/>
      <c r="H830"/>
      <c r="I830"/>
      <c r="J830"/>
      <c r="K830"/>
      <c r="L830"/>
      <c r="M830"/>
      <c r="N830"/>
      <c r="O830"/>
      <c r="P830"/>
      <c r="Q830"/>
      <c r="R830"/>
      <c r="S830"/>
      <c r="T830"/>
      <c r="U830"/>
      <c r="V830"/>
      <c r="W830"/>
      <c r="X830"/>
      <c r="Y830"/>
      <c r="Z830"/>
      <c r="AA830"/>
      <c r="AB830"/>
      <c r="AC830"/>
    </row>
    <row r="831" spans="1:29" s="60" customFormat="1">
      <c r="A831" s="158"/>
      <c r="B831" s="146" t="s">
        <v>185</v>
      </c>
      <c r="C831" s="438"/>
      <c r="D831" s="148"/>
      <c r="E831" s="458"/>
      <c r="F831" s="462"/>
      <c r="G831"/>
      <c r="H831"/>
      <c r="I831"/>
      <c r="J831"/>
      <c r="K831"/>
      <c r="L831"/>
      <c r="M831"/>
      <c r="N831"/>
      <c r="O831"/>
      <c r="P831"/>
      <c r="Q831"/>
      <c r="R831"/>
      <c r="S831"/>
      <c r="T831"/>
      <c r="U831"/>
      <c r="V831"/>
      <c r="W831"/>
      <c r="X831"/>
      <c r="Y831"/>
      <c r="Z831"/>
      <c r="AA831"/>
      <c r="AB831"/>
      <c r="AC831"/>
    </row>
    <row r="832" spans="1:29" s="60" customFormat="1">
      <c r="A832" s="158"/>
      <c r="B832" s="146" t="s">
        <v>255</v>
      </c>
      <c r="C832" s="438"/>
      <c r="D832" s="148"/>
      <c r="E832" s="458"/>
      <c r="F832" s="462"/>
      <c r="G832"/>
      <c r="H832"/>
      <c r="I832"/>
      <c r="J832"/>
      <c r="K832"/>
      <c r="L832"/>
      <c r="M832"/>
      <c r="N832"/>
      <c r="O832"/>
      <c r="P832"/>
      <c r="Q832"/>
      <c r="R832"/>
      <c r="S832"/>
      <c r="T832"/>
      <c r="U832"/>
      <c r="V832"/>
      <c r="W832"/>
      <c r="X832"/>
      <c r="Y832"/>
      <c r="Z832"/>
      <c r="AA832"/>
      <c r="AB832"/>
      <c r="AC832"/>
    </row>
    <row r="833" spans="1:29" s="60" customFormat="1" ht="25.5">
      <c r="A833" s="158"/>
      <c r="B833" s="146" t="s">
        <v>186</v>
      </c>
      <c r="C833" s="442"/>
      <c r="D833" s="442"/>
      <c r="E833" s="461"/>
      <c r="F833" s="461"/>
      <c r="G833"/>
      <c r="H833"/>
      <c r="I833"/>
      <c r="J833"/>
      <c r="K833"/>
      <c r="L833"/>
      <c r="M833"/>
      <c r="N833"/>
      <c r="O833"/>
      <c r="P833"/>
      <c r="Q833"/>
      <c r="R833"/>
      <c r="S833"/>
      <c r="T833"/>
      <c r="U833"/>
      <c r="V833"/>
      <c r="W833"/>
      <c r="X833"/>
      <c r="Y833"/>
      <c r="Z833"/>
      <c r="AA833"/>
      <c r="AB833"/>
      <c r="AC833"/>
    </row>
    <row r="834" spans="1:29" s="60" customFormat="1">
      <c r="A834" s="158" t="s">
        <v>71</v>
      </c>
      <c r="B834" s="146" t="s">
        <v>267</v>
      </c>
      <c r="C834" s="438" t="s">
        <v>48</v>
      </c>
      <c r="D834" s="148">
        <v>651.79999999999995</v>
      </c>
      <c r="E834" s="458"/>
      <c r="F834" s="462">
        <f>E834*D834</f>
        <v>0</v>
      </c>
      <c r="G834" s="409"/>
      <c r="H834" s="823"/>
      <c r="I834"/>
      <c r="J834"/>
      <c r="K834"/>
      <c r="L834"/>
      <c r="M834"/>
      <c r="N834"/>
      <c r="O834"/>
      <c r="P834"/>
      <c r="Q834"/>
      <c r="R834"/>
      <c r="S834"/>
      <c r="T834"/>
      <c r="U834"/>
      <c r="V834"/>
      <c r="W834"/>
      <c r="X834"/>
      <c r="Y834"/>
      <c r="Z834"/>
      <c r="AA834"/>
      <c r="AB834"/>
      <c r="AC834"/>
    </row>
    <row r="835" spans="1:29" s="60" customFormat="1">
      <c r="A835" s="158" t="s">
        <v>72</v>
      </c>
      <c r="B835" s="146" t="s">
        <v>268</v>
      </c>
      <c r="C835" s="438" t="s">
        <v>48</v>
      </c>
      <c r="D835" s="148">
        <v>510</v>
      </c>
      <c r="E835" s="458"/>
      <c r="F835" s="462">
        <f>E835*D835</f>
        <v>0</v>
      </c>
      <c r="G835" s="409"/>
      <c r="H835" s="823"/>
      <c r="I835"/>
      <c r="J835"/>
      <c r="K835"/>
      <c r="L835"/>
      <c r="M835"/>
      <c r="N835"/>
      <c r="O835"/>
      <c r="P835"/>
      <c r="Q835"/>
      <c r="R835"/>
      <c r="S835"/>
      <c r="T835"/>
      <c r="U835"/>
      <c r="V835"/>
      <c r="W835"/>
      <c r="X835"/>
      <c r="Y835"/>
      <c r="Z835"/>
      <c r="AA835"/>
      <c r="AB835"/>
      <c r="AC835"/>
    </row>
    <row r="836" spans="1:29" s="60" customFormat="1">
      <c r="A836" s="160"/>
      <c r="B836" s="146"/>
      <c r="C836" s="438"/>
      <c r="D836" s="148"/>
      <c r="E836" s="458"/>
      <c r="F836" s="462"/>
      <c r="G836"/>
      <c r="H836"/>
      <c r="I836"/>
      <c r="J836"/>
      <c r="K836"/>
      <c r="L836"/>
      <c r="M836"/>
      <c r="N836"/>
      <c r="O836"/>
      <c r="P836"/>
      <c r="Q836"/>
      <c r="R836"/>
      <c r="S836"/>
      <c r="T836"/>
      <c r="U836"/>
      <c r="V836"/>
      <c r="W836"/>
      <c r="X836"/>
      <c r="Y836"/>
      <c r="Z836"/>
      <c r="AA836"/>
      <c r="AB836"/>
      <c r="AC836"/>
    </row>
    <row r="837" spans="1:29" s="60" customFormat="1" ht="25.5">
      <c r="A837" s="158" t="s">
        <v>187</v>
      </c>
      <c r="B837" s="159" t="s">
        <v>2210</v>
      </c>
      <c r="C837" s="438"/>
      <c r="D837" s="148"/>
      <c r="E837" s="458"/>
      <c r="F837" s="462"/>
      <c r="G837"/>
      <c r="H837"/>
      <c r="I837"/>
      <c r="J837"/>
      <c r="K837"/>
      <c r="L837"/>
      <c r="M837"/>
      <c r="N837"/>
      <c r="O837"/>
      <c r="P837"/>
      <c r="Q837"/>
      <c r="R837"/>
      <c r="S837"/>
      <c r="T837"/>
      <c r="U837"/>
      <c r="V837"/>
      <c r="W837"/>
      <c r="X837"/>
      <c r="Y837"/>
      <c r="Z837"/>
      <c r="AA837"/>
      <c r="AB837"/>
      <c r="AC837"/>
    </row>
    <row r="838" spans="1:29" s="60" customFormat="1">
      <c r="A838" s="158"/>
      <c r="B838" s="146" t="s">
        <v>182</v>
      </c>
      <c r="C838" s="438"/>
      <c r="D838" s="148"/>
      <c r="E838" s="458"/>
      <c r="F838" s="462"/>
      <c r="G838"/>
      <c r="H838"/>
      <c r="I838"/>
      <c r="J838"/>
      <c r="K838"/>
      <c r="L838"/>
      <c r="M838"/>
      <c r="N838"/>
      <c r="O838"/>
      <c r="P838"/>
      <c r="Q838"/>
      <c r="R838"/>
      <c r="S838"/>
      <c r="T838"/>
      <c r="U838"/>
      <c r="V838"/>
      <c r="W838"/>
      <c r="X838"/>
      <c r="Y838"/>
      <c r="Z838"/>
      <c r="AA838"/>
      <c r="AB838"/>
      <c r="AC838"/>
    </row>
    <row r="839" spans="1:29" s="60" customFormat="1">
      <c r="A839" s="158"/>
      <c r="B839" s="146" t="s">
        <v>183</v>
      </c>
      <c r="C839" s="438"/>
      <c r="D839" s="148"/>
      <c r="E839" s="458"/>
      <c r="F839" s="462"/>
      <c r="G839"/>
      <c r="H839"/>
      <c r="I839"/>
      <c r="J839"/>
      <c r="K839"/>
      <c r="L839"/>
      <c r="M839"/>
      <c r="N839"/>
      <c r="O839"/>
      <c r="P839"/>
      <c r="Q839"/>
      <c r="R839"/>
      <c r="S839"/>
      <c r="T839"/>
      <c r="U839"/>
      <c r="V839"/>
      <c r="W839"/>
      <c r="X839"/>
      <c r="Y839"/>
      <c r="Z839"/>
      <c r="AA839"/>
      <c r="AB839"/>
      <c r="AC839"/>
    </row>
    <row r="840" spans="1:29" s="60" customFormat="1" ht="25.5">
      <c r="A840" s="158"/>
      <c r="B840" s="163" t="s">
        <v>2554</v>
      </c>
      <c r="C840" s="438"/>
      <c r="D840" s="148"/>
      <c r="E840" s="458"/>
      <c r="F840" s="462"/>
      <c r="G840"/>
      <c r="H840"/>
      <c r="I840"/>
      <c r="J840"/>
      <c r="K840"/>
      <c r="L840"/>
      <c r="M840"/>
      <c r="N840"/>
      <c r="O840"/>
      <c r="P840"/>
      <c r="Q840"/>
      <c r="R840"/>
      <c r="S840"/>
      <c r="T840"/>
      <c r="U840"/>
      <c r="V840"/>
      <c r="W840"/>
      <c r="X840"/>
      <c r="Y840"/>
      <c r="Z840"/>
      <c r="AA840"/>
      <c r="AB840"/>
      <c r="AC840"/>
    </row>
    <row r="841" spans="1:29" s="60" customFormat="1" ht="25.5">
      <c r="A841" s="158"/>
      <c r="B841" s="163" t="s">
        <v>2555</v>
      </c>
      <c r="C841" s="438"/>
      <c r="D841" s="148"/>
      <c r="E841" s="458"/>
      <c r="F841" s="462"/>
      <c r="G841"/>
      <c r="H841"/>
      <c r="I841"/>
      <c r="J841"/>
      <c r="K841"/>
      <c r="L841"/>
      <c r="M841"/>
      <c r="N841"/>
      <c r="O841"/>
      <c r="P841"/>
      <c r="Q841"/>
      <c r="R841"/>
      <c r="S841"/>
      <c r="T841"/>
      <c r="U841"/>
      <c r="V841"/>
      <c r="W841"/>
      <c r="X841"/>
      <c r="Y841"/>
      <c r="Z841"/>
      <c r="AA841"/>
      <c r="AB841"/>
      <c r="AC841"/>
    </row>
    <row r="842" spans="1:29" s="60" customFormat="1">
      <c r="A842" s="158"/>
      <c r="B842" s="163" t="s">
        <v>2635</v>
      </c>
      <c r="C842" s="438"/>
      <c r="D842" s="148"/>
      <c r="E842" s="458"/>
      <c r="F842" s="462"/>
      <c r="G842"/>
      <c r="H842"/>
      <c r="I842"/>
      <c r="J842"/>
      <c r="K842"/>
      <c r="L842"/>
      <c r="M842"/>
      <c r="N842"/>
      <c r="O842"/>
      <c r="P842"/>
      <c r="Q842"/>
      <c r="R842"/>
      <c r="S842"/>
      <c r="T842"/>
      <c r="U842"/>
      <c r="V842"/>
      <c r="W842"/>
      <c r="X842"/>
      <c r="Y842"/>
      <c r="Z842"/>
      <c r="AA842"/>
      <c r="AB842"/>
      <c r="AC842"/>
    </row>
    <row r="843" spans="1:29" s="60" customFormat="1" ht="38.25">
      <c r="A843" s="158"/>
      <c r="B843" s="163" t="s">
        <v>2437</v>
      </c>
      <c r="C843" s="438"/>
      <c r="D843" s="148"/>
      <c r="E843" s="458"/>
      <c r="F843" s="462"/>
      <c r="G843"/>
      <c r="H843"/>
      <c r="I843"/>
      <c r="J843"/>
      <c r="K843"/>
      <c r="L843"/>
      <c r="M843"/>
      <c r="N843"/>
      <c r="O843"/>
      <c r="P843"/>
      <c r="Q843"/>
      <c r="R843"/>
      <c r="S843"/>
      <c r="T843"/>
      <c r="U843"/>
      <c r="V843"/>
      <c r="W843"/>
      <c r="X843"/>
      <c r="Y843"/>
      <c r="Z843"/>
      <c r="AA843"/>
      <c r="AB843"/>
      <c r="AC843"/>
    </row>
    <row r="844" spans="1:29" s="60" customFormat="1">
      <c r="A844" s="158"/>
      <c r="B844" s="146" t="s">
        <v>185</v>
      </c>
      <c r="C844" s="438"/>
      <c r="D844" s="148"/>
      <c r="E844" s="458"/>
      <c r="F844" s="462"/>
      <c r="G844"/>
      <c r="H844"/>
      <c r="I844"/>
      <c r="J844"/>
      <c r="K844"/>
      <c r="L844"/>
      <c r="M844"/>
      <c r="N844"/>
      <c r="O844"/>
      <c r="P844"/>
      <c r="Q844"/>
      <c r="R844"/>
      <c r="S844"/>
      <c r="T844"/>
      <c r="U844"/>
      <c r="V844"/>
      <c r="W844"/>
      <c r="X844"/>
      <c r="Y844"/>
      <c r="Z844"/>
      <c r="AA844"/>
      <c r="AB844"/>
      <c r="AC844"/>
    </row>
    <row r="845" spans="1:29" s="60" customFormat="1">
      <c r="A845" s="158"/>
      <c r="B845" s="146" t="s">
        <v>255</v>
      </c>
      <c r="C845" s="438"/>
      <c r="D845" s="148"/>
      <c r="E845" s="458"/>
      <c r="F845" s="462"/>
      <c r="G845"/>
      <c r="H845"/>
      <c r="I845"/>
      <c r="J845"/>
      <c r="K845"/>
      <c r="L845"/>
      <c r="M845"/>
      <c r="N845"/>
      <c r="O845"/>
      <c r="P845"/>
      <c r="Q845"/>
      <c r="R845"/>
      <c r="S845"/>
      <c r="T845"/>
      <c r="U845"/>
      <c r="V845"/>
      <c r="W845"/>
      <c r="X845"/>
      <c r="Y845"/>
      <c r="Z845"/>
      <c r="AA845"/>
      <c r="AB845"/>
      <c r="AC845"/>
    </row>
    <row r="846" spans="1:29" s="60" customFormat="1" ht="25.5">
      <c r="A846" s="158"/>
      <c r="B846" s="146" t="s">
        <v>186</v>
      </c>
      <c r="C846" s="442"/>
      <c r="D846" s="442"/>
      <c r="E846" s="461"/>
      <c r="F846" s="461"/>
      <c r="G846"/>
      <c r="H846"/>
      <c r="I846"/>
      <c r="J846"/>
      <c r="K846"/>
      <c r="L846"/>
      <c r="M846"/>
      <c r="N846"/>
      <c r="O846"/>
      <c r="P846"/>
      <c r="Q846"/>
      <c r="R846"/>
      <c r="S846"/>
      <c r="T846"/>
      <c r="U846"/>
      <c r="V846"/>
      <c r="W846"/>
      <c r="X846"/>
      <c r="Y846"/>
      <c r="Z846"/>
      <c r="AA846"/>
      <c r="AB846"/>
      <c r="AC846"/>
    </row>
    <row r="847" spans="1:29" s="60" customFormat="1">
      <c r="A847" s="158" t="s">
        <v>71</v>
      </c>
      <c r="B847" s="146" t="s">
        <v>267</v>
      </c>
      <c r="C847" s="438" t="s">
        <v>48</v>
      </c>
      <c r="D847" s="148">
        <v>647.6</v>
      </c>
      <c r="E847" s="458"/>
      <c r="F847" s="462">
        <f>E847*D847</f>
        <v>0</v>
      </c>
      <c r="G847"/>
      <c r="H847"/>
      <c r="I847"/>
      <c r="J847"/>
      <c r="K847"/>
      <c r="L847"/>
      <c r="M847"/>
      <c r="N847"/>
      <c r="O847"/>
      <c r="P847"/>
      <c r="Q847"/>
      <c r="R847"/>
      <c r="S847"/>
      <c r="T847"/>
      <c r="U847"/>
      <c r="V847"/>
      <c r="W847"/>
      <c r="X847"/>
      <c r="Y847"/>
      <c r="Z847"/>
      <c r="AA847"/>
      <c r="AB847"/>
      <c r="AC847"/>
    </row>
    <row r="848" spans="1:29" s="60" customFormat="1" ht="26.25" thickBot="1">
      <c r="A848" s="158" t="s">
        <v>72</v>
      </c>
      <c r="B848" s="146" t="s">
        <v>296</v>
      </c>
      <c r="C848" s="438" t="s">
        <v>48</v>
      </c>
      <c r="D848" s="148">
        <v>209.8</v>
      </c>
      <c r="E848" s="458"/>
      <c r="F848" s="462">
        <f t="shared" ref="F848" si="59">E848*D848</f>
        <v>0</v>
      </c>
      <c r="G848"/>
      <c r="H848"/>
      <c r="I848"/>
      <c r="J848"/>
      <c r="K848"/>
      <c r="L848"/>
      <c r="M848"/>
      <c r="N848"/>
      <c r="O848"/>
      <c r="P848"/>
      <c r="Q848"/>
      <c r="R848"/>
      <c r="S848"/>
      <c r="T848"/>
      <c r="U848"/>
      <c r="V848"/>
      <c r="W848"/>
      <c r="X848"/>
      <c r="Y848"/>
      <c r="Z848"/>
      <c r="AA848"/>
      <c r="AB848"/>
      <c r="AC848"/>
    </row>
    <row r="849" spans="1:29" s="60" customFormat="1" ht="15.75" thickBot="1">
      <c r="A849" s="158"/>
      <c r="B849" s="792" t="s">
        <v>49</v>
      </c>
      <c r="C849" s="793"/>
      <c r="D849" s="794"/>
      <c r="E849" s="738"/>
      <c r="F849" s="739">
        <f>SUM(F820:F848)</f>
        <v>0</v>
      </c>
      <c r="G849"/>
      <c r="H849"/>
      <c r="I849"/>
      <c r="J849"/>
      <c r="K849"/>
      <c r="L849"/>
      <c r="M849"/>
      <c r="N849"/>
      <c r="O849"/>
      <c r="P849"/>
      <c r="Q849"/>
      <c r="R849"/>
      <c r="S849"/>
      <c r="T849"/>
      <c r="U849"/>
      <c r="V849"/>
      <c r="W849"/>
      <c r="X849"/>
      <c r="Y849"/>
      <c r="Z849"/>
      <c r="AA849"/>
      <c r="AB849"/>
      <c r="AC849"/>
    </row>
    <row r="850" spans="1:29" s="60" customFormat="1">
      <c r="A850" s="158"/>
      <c r="B850" s="160"/>
      <c r="C850" s="438"/>
      <c r="D850" s="148"/>
      <c r="E850" s="458"/>
      <c r="F850" s="385"/>
      <c r="G850"/>
      <c r="H850"/>
      <c r="I850"/>
      <c r="J850"/>
      <c r="K850"/>
      <c r="L850"/>
      <c r="M850"/>
      <c r="N850"/>
      <c r="O850"/>
      <c r="P850"/>
      <c r="Q850"/>
      <c r="R850"/>
      <c r="S850"/>
      <c r="T850"/>
      <c r="U850"/>
      <c r="V850"/>
      <c r="W850"/>
      <c r="X850"/>
      <c r="Y850"/>
      <c r="Z850"/>
      <c r="AA850"/>
      <c r="AB850"/>
      <c r="AC850"/>
    </row>
    <row r="851" spans="1:29" s="60" customFormat="1">
      <c r="A851" s="786" t="s">
        <v>112</v>
      </c>
      <c r="B851" s="787" t="s">
        <v>61</v>
      </c>
      <c r="C851" s="438"/>
      <c r="D851" s="148"/>
      <c r="E851" s="458"/>
      <c r="F851" s="385"/>
      <c r="G851"/>
      <c r="H851"/>
      <c r="I851"/>
      <c r="J851"/>
      <c r="K851"/>
      <c r="L851"/>
      <c r="M851"/>
      <c r="N851"/>
      <c r="O851"/>
      <c r="P851"/>
      <c r="Q851"/>
      <c r="R851"/>
      <c r="S851"/>
      <c r="T851"/>
      <c r="U851"/>
      <c r="V851"/>
      <c r="W851"/>
      <c r="X851"/>
      <c r="Y851"/>
      <c r="Z851"/>
      <c r="AA851"/>
      <c r="AB851"/>
      <c r="AC851"/>
    </row>
    <row r="852" spans="1:29" s="60" customFormat="1">
      <c r="A852" s="786"/>
      <c r="B852" s="787"/>
      <c r="C852" s="438"/>
      <c r="D852" s="148"/>
      <c r="E852" s="458"/>
      <c r="F852" s="385"/>
      <c r="G852" s="409"/>
      <c r="H852" s="409"/>
      <c r="I852" s="409"/>
      <c r="J852" s="409"/>
      <c r="K852" s="409"/>
      <c r="L852" s="409"/>
      <c r="M852" s="409"/>
      <c r="N852" s="409"/>
      <c r="O852" s="409"/>
      <c r="P852" s="409"/>
      <c r="Q852" s="409"/>
      <c r="R852" s="409"/>
      <c r="S852" s="409"/>
      <c r="T852" s="409"/>
      <c r="U852" s="409"/>
      <c r="V852" s="409"/>
      <c r="W852" s="409"/>
      <c r="X852" s="409"/>
      <c r="Y852" s="409"/>
      <c r="Z852" s="409"/>
      <c r="AA852" s="409"/>
      <c r="AB852" s="409"/>
      <c r="AC852" s="409"/>
    </row>
    <row r="853" spans="1:29" s="405" customFormat="1">
      <c r="A853" s="402" t="s">
        <v>39</v>
      </c>
      <c r="B853" s="403" t="s">
        <v>40</v>
      </c>
      <c r="C853" s="402" t="s">
        <v>41</v>
      </c>
      <c r="D853" s="404" t="s">
        <v>42</v>
      </c>
      <c r="E853" s="379" t="s">
        <v>43</v>
      </c>
      <c r="F853" s="460" t="s">
        <v>44</v>
      </c>
      <c r="G853" s="398"/>
      <c r="H853" s="398"/>
      <c r="I853" s="398"/>
      <c r="J853" s="398"/>
      <c r="K853" s="398"/>
      <c r="L853" s="398"/>
      <c r="M853" s="398"/>
      <c r="N853" s="398"/>
      <c r="O853" s="398"/>
      <c r="P853" s="398"/>
      <c r="Q853" s="398"/>
      <c r="R853" s="398"/>
      <c r="S853" s="398"/>
      <c r="T853" s="398"/>
      <c r="U853" s="398"/>
      <c r="V853" s="398"/>
      <c r="W853" s="398"/>
      <c r="X853" s="398"/>
      <c r="Y853" s="398"/>
      <c r="Z853" s="398"/>
      <c r="AA853" s="398"/>
      <c r="AB853" s="398"/>
      <c r="AC853" s="398"/>
    </row>
    <row r="854" spans="1:29" s="160" customFormat="1">
      <c r="C854" s="438"/>
      <c r="D854" s="148"/>
      <c r="E854" s="458"/>
      <c r="F854" s="462"/>
      <c r="G854" s="398"/>
      <c r="H854" s="398"/>
      <c r="I854" s="398"/>
      <c r="J854" s="398"/>
      <c r="K854" s="398"/>
      <c r="L854" s="398"/>
      <c r="M854" s="398"/>
      <c r="N854" s="398"/>
      <c r="O854" s="398"/>
      <c r="P854" s="398"/>
      <c r="Q854" s="398"/>
      <c r="R854" s="398"/>
      <c r="S854" s="398"/>
      <c r="T854" s="398"/>
      <c r="U854" s="398"/>
      <c r="V854" s="398"/>
      <c r="W854" s="398"/>
      <c r="X854" s="398"/>
      <c r="Y854" s="398"/>
      <c r="Z854" s="398"/>
      <c r="AA854" s="398"/>
      <c r="AB854" s="398"/>
      <c r="AC854" s="398"/>
    </row>
    <row r="855" spans="1:29" s="160" customFormat="1" ht="150" customHeight="1">
      <c r="A855" s="158" t="s">
        <v>252</v>
      </c>
      <c r="B855" s="891" t="s">
        <v>2556</v>
      </c>
      <c r="C855" s="442"/>
      <c r="D855" s="442"/>
      <c r="E855" s="461"/>
      <c r="F855" s="461"/>
      <c r="G855" s="406"/>
      <c r="H855" s="406"/>
      <c r="I855" s="398"/>
      <c r="J855" s="398"/>
      <c r="K855" s="398"/>
      <c r="L855" s="398"/>
      <c r="M855" s="398"/>
      <c r="N855" s="398"/>
      <c r="O855" s="398"/>
      <c r="P855" s="398"/>
      <c r="Q855" s="398"/>
      <c r="R855" s="398"/>
      <c r="S855" s="398"/>
      <c r="T855" s="398"/>
      <c r="U855" s="398"/>
      <c r="V855" s="398"/>
      <c r="W855" s="398"/>
      <c r="X855" s="398"/>
      <c r="Y855" s="398"/>
      <c r="Z855" s="398"/>
      <c r="AA855" s="398"/>
      <c r="AB855" s="398"/>
      <c r="AC855" s="398"/>
    </row>
    <row r="856" spans="1:29" s="160" customFormat="1">
      <c r="A856" s="172" t="s">
        <v>71</v>
      </c>
      <c r="B856" s="146" t="s">
        <v>383</v>
      </c>
      <c r="C856" s="438" t="s">
        <v>48</v>
      </c>
      <c r="D856" s="148">
        <v>326.7</v>
      </c>
      <c r="E856" s="458"/>
      <c r="F856" s="462">
        <f t="shared" ref="F856:F857" si="60">E856*D856</f>
        <v>0</v>
      </c>
      <c r="G856" s="409"/>
      <c r="H856" s="823"/>
      <c r="I856" s="398"/>
      <c r="J856" s="398"/>
      <c r="K856" s="398"/>
      <c r="L856" s="398"/>
      <c r="M856" s="398"/>
      <c r="N856" s="398"/>
      <c r="O856" s="398"/>
      <c r="P856" s="398"/>
      <c r="Q856" s="398"/>
      <c r="R856" s="398"/>
      <c r="S856" s="398"/>
      <c r="T856" s="398"/>
      <c r="U856" s="398"/>
      <c r="V856" s="398"/>
      <c r="W856" s="398"/>
      <c r="X856" s="398"/>
      <c r="Y856" s="398"/>
      <c r="Z856" s="398"/>
      <c r="AA856" s="398"/>
      <c r="AB856" s="398"/>
      <c r="AC856" s="398"/>
    </row>
    <row r="857" spans="1:29" s="60" customFormat="1">
      <c r="A857" s="172" t="s">
        <v>72</v>
      </c>
      <c r="B857" s="146" t="s">
        <v>1635</v>
      </c>
      <c r="C857" s="438" t="s">
        <v>120</v>
      </c>
      <c r="D857" s="148">
        <v>320.60000000000002</v>
      </c>
      <c r="E857" s="458"/>
      <c r="F857" s="462">
        <f t="shared" si="60"/>
        <v>0</v>
      </c>
      <c r="G857"/>
      <c r="H857"/>
      <c r="I857"/>
      <c r="J857"/>
      <c r="K857"/>
      <c r="L857"/>
      <c r="M857"/>
      <c r="N857"/>
      <c r="O857"/>
      <c r="P857"/>
      <c r="Q857"/>
      <c r="R857"/>
      <c r="S857"/>
      <c r="T857"/>
      <c r="U857"/>
      <c r="V857"/>
      <c r="W857"/>
      <c r="X857"/>
      <c r="Y857"/>
      <c r="Z857"/>
      <c r="AA857"/>
      <c r="AB857"/>
      <c r="AC857"/>
    </row>
    <row r="858" spans="1:29" s="160" customFormat="1">
      <c r="A858" s="158"/>
      <c r="B858" s="146"/>
      <c r="C858" s="438"/>
      <c r="D858" s="148"/>
      <c r="E858" s="458"/>
      <c r="F858" s="385"/>
      <c r="G858" s="398"/>
      <c r="H858" s="398"/>
      <c r="I858" s="398"/>
      <c r="J858" s="398"/>
      <c r="K858" s="398"/>
      <c r="L858" s="398"/>
      <c r="M858" s="398"/>
      <c r="N858" s="398"/>
      <c r="O858" s="398"/>
      <c r="P858" s="398"/>
      <c r="Q858" s="398"/>
      <c r="R858" s="398"/>
      <c r="S858" s="398"/>
      <c r="T858" s="398"/>
      <c r="U858" s="398"/>
      <c r="V858" s="398"/>
      <c r="W858" s="398"/>
      <c r="X858" s="398"/>
      <c r="Y858" s="398"/>
      <c r="Z858" s="398"/>
      <c r="AA858" s="398"/>
      <c r="AB858" s="398"/>
      <c r="AC858" s="398"/>
    </row>
    <row r="859" spans="1:29" s="160" customFormat="1" ht="38.25">
      <c r="A859" s="158" t="s">
        <v>256</v>
      </c>
      <c r="B859" s="146" t="s">
        <v>1637</v>
      </c>
      <c r="C859" s="438" t="s">
        <v>120</v>
      </c>
      <c r="D859" s="148">
        <v>24.8</v>
      </c>
      <c r="E859" s="458"/>
      <c r="F859" s="462">
        <f t="shared" ref="F859" si="61">E859*D859</f>
        <v>0</v>
      </c>
      <c r="G859" s="399"/>
      <c r="H859" s="399"/>
      <c r="I859" s="399"/>
      <c r="J859" s="399"/>
      <c r="K859" s="399"/>
      <c r="L859" s="399"/>
      <c r="M859" s="399"/>
      <c r="N859" s="399"/>
      <c r="O859" s="399"/>
      <c r="P859" s="399"/>
      <c r="Q859" s="399"/>
      <c r="R859" s="399"/>
      <c r="S859" s="399"/>
      <c r="T859" s="399"/>
      <c r="U859" s="399"/>
      <c r="V859" s="399"/>
      <c r="W859" s="399"/>
      <c r="X859" s="399"/>
      <c r="Y859" s="399"/>
      <c r="Z859" s="399"/>
      <c r="AA859" s="399"/>
      <c r="AB859" s="399"/>
      <c r="AC859" s="399"/>
    </row>
    <row r="860" spans="1:29" s="160" customFormat="1">
      <c r="A860" s="158"/>
      <c r="B860" s="146"/>
      <c r="C860" s="438"/>
      <c r="D860" s="148"/>
      <c r="E860" s="458"/>
      <c r="F860" s="462"/>
      <c r="G860" s="399"/>
      <c r="H860" s="399"/>
      <c r="I860" s="399"/>
      <c r="J860" s="399"/>
      <c r="K860" s="399"/>
      <c r="L860" s="399"/>
      <c r="M860" s="399"/>
      <c r="N860" s="399"/>
      <c r="O860" s="399"/>
      <c r="P860" s="399"/>
      <c r="Q860" s="399"/>
      <c r="R860" s="399"/>
      <c r="S860" s="399"/>
      <c r="T860" s="399"/>
      <c r="U860" s="399"/>
      <c r="V860" s="399"/>
      <c r="W860" s="399"/>
      <c r="X860" s="399"/>
      <c r="Y860" s="399"/>
      <c r="Z860" s="399"/>
      <c r="AA860" s="399"/>
      <c r="AB860" s="399"/>
      <c r="AC860" s="399"/>
    </row>
    <row r="861" spans="1:29" s="160" customFormat="1" ht="346.5" customHeight="1">
      <c r="A861" s="158" t="s">
        <v>1692</v>
      </c>
      <c r="B861" s="891" t="s">
        <v>2830</v>
      </c>
      <c r="C861" s="438"/>
      <c r="D861" s="148"/>
      <c r="E861" s="458"/>
      <c r="F861" s="462"/>
      <c r="G861" s="399"/>
      <c r="H861" s="399"/>
      <c r="I861" s="399"/>
      <c r="J861" s="399"/>
      <c r="K861" s="399"/>
      <c r="L861" s="399"/>
      <c r="M861" s="399"/>
      <c r="N861" s="399"/>
      <c r="O861" s="399"/>
      <c r="P861" s="399"/>
      <c r="Q861" s="399"/>
      <c r="R861" s="399"/>
      <c r="S861" s="399"/>
      <c r="T861" s="399"/>
      <c r="U861" s="399"/>
      <c r="V861" s="399"/>
      <c r="W861" s="399"/>
      <c r="X861" s="399"/>
      <c r="Y861" s="399"/>
      <c r="Z861" s="399"/>
      <c r="AA861" s="399"/>
      <c r="AB861" s="399"/>
      <c r="AC861" s="399"/>
    </row>
    <row r="862" spans="1:29" s="160" customFormat="1" ht="146.25" customHeight="1">
      <c r="B862" s="891" t="s">
        <v>2831</v>
      </c>
      <c r="C862" s="442"/>
      <c r="D862" s="442"/>
      <c r="E862" s="461"/>
      <c r="F862" s="461"/>
      <c r="G862" s="399"/>
      <c r="H862" s="823"/>
      <c r="I862" s="399"/>
      <c r="J862" s="399"/>
      <c r="K862" s="399"/>
      <c r="L862" s="399"/>
      <c r="M862" s="399"/>
      <c r="N862" s="399"/>
      <c r="O862" s="399"/>
      <c r="P862" s="399"/>
      <c r="Q862" s="399"/>
      <c r="R862" s="399"/>
      <c r="S862" s="399"/>
      <c r="T862" s="399"/>
      <c r="U862" s="399"/>
      <c r="V862" s="399"/>
      <c r="W862" s="399"/>
      <c r="X862" s="399"/>
      <c r="Y862" s="399"/>
      <c r="Z862" s="399"/>
      <c r="AA862" s="399"/>
      <c r="AB862" s="399"/>
      <c r="AC862" s="399"/>
    </row>
    <row r="863" spans="1:29" s="60" customFormat="1">
      <c r="A863" s="172" t="s">
        <v>71</v>
      </c>
      <c r="B863" s="146" t="s">
        <v>2739</v>
      </c>
      <c r="C863" s="438" t="s">
        <v>48</v>
      </c>
      <c r="D863" s="148">
        <v>31.2</v>
      </c>
      <c r="E863" s="458"/>
      <c r="F863" s="462">
        <f t="shared" ref="F863:F864" si="62">E863*D863</f>
        <v>0</v>
      </c>
      <c r="G863"/>
      <c r="H863" s="823"/>
      <c r="I863"/>
      <c r="J863"/>
      <c r="K863"/>
      <c r="L863"/>
      <c r="M863"/>
      <c r="N863"/>
      <c r="O863"/>
      <c r="P863"/>
      <c r="Q863"/>
      <c r="R863"/>
      <c r="S863"/>
      <c r="T863"/>
      <c r="U863"/>
      <c r="V863"/>
      <c r="W863"/>
      <c r="X863"/>
      <c r="Y863"/>
      <c r="Z863"/>
      <c r="AA863"/>
      <c r="AB863"/>
      <c r="AC863"/>
    </row>
    <row r="864" spans="1:29" s="60" customFormat="1">
      <c r="A864" s="172" t="s">
        <v>72</v>
      </c>
      <c r="B864" s="146" t="s">
        <v>1656</v>
      </c>
      <c r="C864" s="438" t="s">
        <v>120</v>
      </c>
      <c r="D864" s="148">
        <v>27.9</v>
      </c>
      <c r="E864" s="458"/>
      <c r="F864" s="462">
        <f t="shared" si="62"/>
        <v>0</v>
      </c>
      <c r="G864" s="399"/>
      <c r="H864"/>
      <c r="I864" s="399"/>
      <c r="J864" s="399"/>
      <c r="K864" s="399"/>
      <c r="L864" s="399"/>
      <c r="M864" s="399"/>
      <c r="N864" s="399"/>
      <c r="O864" s="399"/>
      <c r="P864" s="399"/>
      <c r="Q864" s="399"/>
      <c r="R864" s="399"/>
      <c r="S864" s="399"/>
      <c r="T864" s="399"/>
      <c r="U864" s="399"/>
      <c r="V864" s="399"/>
      <c r="W864" s="399"/>
      <c r="X864" s="399"/>
      <c r="Y864" s="399"/>
      <c r="Z864" s="399"/>
      <c r="AA864" s="399"/>
      <c r="AB864" s="399"/>
      <c r="AC864" s="399"/>
    </row>
    <row r="865" spans="1:29" s="60" customFormat="1">
      <c r="A865" s="158"/>
      <c r="B865" s="146"/>
      <c r="C865" s="438"/>
      <c r="D865" s="148"/>
      <c r="E865" s="458"/>
      <c r="F865" s="385"/>
      <c r="G865" s="409"/>
      <c r="H865"/>
      <c r="I865" s="409"/>
      <c r="J865" s="409"/>
      <c r="K865" s="409"/>
      <c r="L865" s="409"/>
      <c r="M865" s="409"/>
      <c r="N865" s="409"/>
      <c r="O865" s="409"/>
      <c r="P865" s="409"/>
      <c r="Q865" s="409"/>
      <c r="R865" s="409"/>
      <c r="S865" s="409"/>
      <c r="T865" s="409"/>
      <c r="U865" s="409"/>
      <c r="V865" s="409"/>
      <c r="W865" s="409"/>
      <c r="X865" s="409"/>
      <c r="Y865" s="409"/>
      <c r="Z865" s="409"/>
      <c r="AA865" s="409"/>
      <c r="AB865" s="409"/>
      <c r="AC865" s="409"/>
    </row>
    <row r="866" spans="1:29" s="160" customFormat="1" ht="38.25">
      <c r="A866" s="158" t="s">
        <v>1738</v>
      </c>
      <c r="B866" s="146" t="s">
        <v>1737</v>
      </c>
      <c r="C866" s="438" t="s">
        <v>45</v>
      </c>
      <c r="D866" s="148">
        <v>4</v>
      </c>
      <c r="E866" s="458"/>
      <c r="F866" s="385">
        <f t="shared" ref="F866" si="63">E866*D866</f>
        <v>0</v>
      </c>
      <c r="G866" s="432"/>
      <c r="H866"/>
      <c r="I866" s="398"/>
      <c r="J866" s="398"/>
      <c r="K866" s="398"/>
      <c r="L866" s="398"/>
      <c r="M866" s="398"/>
      <c r="N866" s="398"/>
      <c r="O866" s="398"/>
      <c r="P866" s="398"/>
      <c r="Q866" s="398"/>
      <c r="R866" s="398"/>
      <c r="S866" s="398"/>
      <c r="T866" s="398"/>
      <c r="U866" s="398"/>
      <c r="V866" s="398"/>
      <c r="W866" s="398"/>
      <c r="X866" s="398"/>
      <c r="Y866" s="398"/>
      <c r="Z866" s="398"/>
      <c r="AA866" s="398"/>
      <c r="AB866" s="398"/>
      <c r="AC866" s="398"/>
    </row>
    <row r="867" spans="1:29" s="60" customFormat="1" ht="15.75" thickBot="1">
      <c r="A867" s="158"/>
      <c r="B867" s="146"/>
      <c r="C867" s="438"/>
      <c r="D867" s="148"/>
      <c r="E867" s="458"/>
      <c r="F867" s="385"/>
      <c r="G867" s="409"/>
      <c r="H867" s="409"/>
      <c r="I867" s="409"/>
      <c r="J867" s="409"/>
      <c r="K867" s="409"/>
      <c r="L867" s="409"/>
      <c r="M867" s="409"/>
      <c r="N867" s="409"/>
      <c r="O867" s="409"/>
      <c r="P867" s="409"/>
      <c r="Q867" s="409"/>
      <c r="R867" s="409"/>
      <c r="S867" s="409"/>
      <c r="T867" s="409"/>
      <c r="U867" s="409"/>
      <c r="V867" s="409"/>
      <c r="W867" s="409"/>
      <c r="X867" s="409"/>
      <c r="Y867" s="409"/>
      <c r="Z867" s="409"/>
      <c r="AA867" s="409"/>
      <c r="AB867" s="409"/>
      <c r="AC867" s="409"/>
    </row>
    <row r="868" spans="1:29" s="60" customFormat="1" ht="15.75" thickBot="1">
      <c r="A868" s="158"/>
      <c r="B868" s="792" t="s">
        <v>49</v>
      </c>
      <c r="C868" s="793"/>
      <c r="D868" s="794"/>
      <c r="E868" s="738"/>
      <c r="F868" s="739">
        <f>SUM(F854:F866)</f>
        <v>0</v>
      </c>
      <c r="G868"/>
      <c r="H868"/>
      <c r="I868"/>
      <c r="J868"/>
      <c r="K868"/>
      <c r="L868"/>
      <c r="M868"/>
      <c r="N868"/>
      <c r="O868"/>
      <c r="P868"/>
      <c r="Q868"/>
      <c r="R868"/>
      <c r="S868"/>
      <c r="T868"/>
      <c r="U868"/>
      <c r="V868"/>
      <c r="W868"/>
      <c r="X868"/>
      <c r="Y868"/>
      <c r="Z868"/>
      <c r="AA868"/>
      <c r="AB868"/>
      <c r="AC868"/>
    </row>
    <row r="869" spans="1:29" s="60" customFormat="1">
      <c r="A869" s="809"/>
      <c r="B869" s="160"/>
      <c r="C869" s="442"/>
      <c r="D869" s="810"/>
      <c r="E869" s="726"/>
      <c r="F869" s="461"/>
      <c r="G869"/>
      <c r="H869"/>
      <c r="I869"/>
      <c r="J869"/>
      <c r="K869"/>
      <c r="L869"/>
      <c r="M869"/>
      <c r="N869"/>
      <c r="O869"/>
      <c r="P869"/>
      <c r="Q869"/>
      <c r="R869"/>
      <c r="S869"/>
      <c r="T869"/>
      <c r="U869"/>
      <c r="V869"/>
      <c r="W869"/>
      <c r="X869"/>
      <c r="Y869"/>
      <c r="Z869"/>
      <c r="AA869"/>
      <c r="AB869"/>
      <c r="AC869"/>
    </row>
    <row r="870" spans="1:29" s="60" customFormat="1">
      <c r="A870" s="786" t="s">
        <v>113</v>
      </c>
      <c r="B870" s="787" t="s">
        <v>62</v>
      </c>
      <c r="C870" s="438"/>
      <c r="D870" s="148"/>
      <c r="E870" s="458"/>
      <c r="F870" s="385"/>
      <c r="G870"/>
      <c r="H870"/>
      <c r="I870"/>
      <c r="J870"/>
      <c r="K870"/>
      <c r="L870"/>
      <c r="M870"/>
      <c r="N870"/>
      <c r="O870"/>
      <c r="P870"/>
      <c r="Q870"/>
      <c r="R870"/>
      <c r="S870"/>
      <c r="T870"/>
      <c r="U870"/>
      <c r="V870"/>
      <c r="W870"/>
      <c r="X870"/>
      <c r="Y870"/>
      <c r="Z870"/>
      <c r="AA870"/>
      <c r="AB870"/>
      <c r="AC870"/>
    </row>
    <row r="871" spans="1:29" s="60" customFormat="1">
      <c r="A871" s="158"/>
      <c r="B871" s="146"/>
      <c r="C871" s="158"/>
      <c r="D871" s="158"/>
      <c r="E871" s="459"/>
      <c r="F871" s="385"/>
      <c r="G871"/>
      <c r="H871"/>
      <c r="I871"/>
      <c r="J871"/>
      <c r="K871"/>
      <c r="L871"/>
      <c r="M871"/>
      <c r="N871"/>
      <c r="O871"/>
      <c r="P871"/>
      <c r="Q871"/>
      <c r="R871"/>
      <c r="S871"/>
      <c r="T871"/>
      <c r="U871"/>
      <c r="V871"/>
      <c r="W871"/>
      <c r="X871"/>
      <c r="Y871"/>
      <c r="Z871"/>
      <c r="AA871"/>
      <c r="AB871"/>
      <c r="AC871"/>
    </row>
    <row r="872" spans="1:29" s="60" customFormat="1" ht="51">
      <c r="A872" s="158"/>
      <c r="B872" s="137" t="s">
        <v>188</v>
      </c>
      <c r="C872" s="158"/>
      <c r="D872" s="158"/>
      <c r="E872" s="459"/>
      <c r="F872" s="385"/>
      <c r="G872"/>
      <c r="H872"/>
      <c r="I872"/>
      <c r="J872"/>
      <c r="K872"/>
      <c r="L872"/>
      <c r="M872"/>
      <c r="N872"/>
      <c r="O872"/>
      <c r="P872"/>
      <c r="Q872"/>
      <c r="R872"/>
      <c r="S872"/>
      <c r="T872"/>
      <c r="U872"/>
      <c r="V872"/>
      <c r="W872"/>
      <c r="X872"/>
      <c r="Y872"/>
      <c r="Z872"/>
      <c r="AA872"/>
      <c r="AB872"/>
      <c r="AC872"/>
    </row>
    <row r="873" spans="1:29" s="60" customFormat="1" ht="63.75">
      <c r="A873" s="158"/>
      <c r="B873" s="137" t="s">
        <v>2360</v>
      </c>
      <c r="C873" s="158"/>
      <c r="D873" s="158"/>
      <c r="E873" s="459"/>
      <c r="F873" s="385"/>
      <c r="G873"/>
      <c r="H873"/>
      <c r="I873"/>
      <c r="J873"/>
      <c r="K873"/>
      <c r="L873"/>
      <c r="M873"/>
      <c r="N873"/>
      <c r="O873"/>
      <c r="P873"/>
      <c r="Q873"/>
      <c r="R873"/>
      <c r="S873"/>
      <c r="T873"/>
      <c r="U873"/>
      <c r="V873"/>
      <c r="W873"/>
      <c r="X873"/>
      <c r="Y873"/>
      <c r="Z873"/>
      <c r="AA873"/>
      <c r="AB873"/>
      <c r="AC873"/>
    </row>
    <row r="874" spans="1:29" s="60" customFormat="1" ht="131.25" customHeight="1">
      <c r="A874" s="158"/>
      <c r="B874" s="137" t="s">
        <v>2361</v>
      </c>
      <c r="C874" s="158"/>
      <c r="D874" s="158"/>
      <c r="E874" s="459"/>
      <c r="F874" s="385"/>
      <c r="G874"/>
      <c r="H874"/>
      <c r="I874"/>
      <c r="J874"/>
      <c r="K874"/>
      <c r="L874"/>
      <c r="M874"/>
      <c r="N874"/>
      <c r="O874"/>
      <c r="P874"/>
      <c r="Q874"/>
      <c r="R874"/>
      <c r="S874"/>
      <c r="T874"/>
      <c r="U874"/>
      <c r="V874"/>
      <c r="W874"/>
      <c r="X874"/>
      <c r="Y874"/>
      <c r="Z874"/>
      <c r="AA874"/>
      <c r="AB874"/>
      <c r="AC874"/>
    </row>
    <row r="875" spans="1:29" s="60" customFormat="1" ht="51">
      <c r="A875" s="158"/>
      <c r="B875" s="137" t="s">
        <v>189</v>
      </c>
      <c r="C875" s="158"/>
      <c r="D875" s="158"/>
      <c r="E875" s="459"/>
      <c r="F875" s="385"/>
      <c r="G875"/>
      <c r="H875"/>
      <c r="I875"/>
      <c r="J875"/>
      <c r="K875"/>
      <c r="L875"/>
      <c r="M875"/>
      <c r="N875"/>
      <c r="O875"/>
      <c r="P875"/>
      <c r="Q875"/>
      <c r="R875"/>
      <c r="S875"/>
      <c r="T875"/>
      <c r="U875"/>
      <c r="V875"/>
      <c r="W875"/>
      <c r="X875"/>
      <c r="Y875"/>
      <c r="Z875"/>
      <c r="AA875"/>
      <c r="AB875"/>
      <c r="AC875"/>
    </row>
    <row r="876" spans="1:29" s="60" customFormat="1" ht="76.5">
      <c r="A876" s="158"/>
      <c r="B876" s="137" t="s">
        <v>190</v>
      </c>
      <c r="C876" s="158"/>
      <c r="D876" s="158"/>
      <c r="E876" s="459"/>
      <c r="F876" s="385"/>
      <c r="G876"/>
      <c r="H876"/>
      <c r="I876"/>
      <c r="J876"/>
      <c r="K876"/>
      <c r="L876"/>
      <c r="M876"/>
      <c r="N876"/>
      <c r="O876"/>
      <c r="P876"/>
      <c r="Q876"/>
      <c r="R876"/>
      <c r="S876"/>
      <c r="T876"/>
      <c r="U876"/>
      <c r="V876"/>
      <c r="W876"/>
      <c r="X876"/>
      <c r="Y876"/>
      <c r="Z876"/>
      <c r="AA876"/>
      <c r="AB876"/>
      <c r="AC876"/>
    </row>
    <row r="877" spans="1:29" s="60" customFormat="1" ht="76.5">
      <c r="A877" s="158"/>
      <c r="B877" s="137" t="s">
        <v>191</v>
      </c>
      <c r="C877" s="158"/>
      <c r="D877" s="158"/>
      <c r="E877" s="459"/>
      <c r="F877" s="385"/>
      <c r="G877"/>
      <c r="H877"/>
      <c r="I877"/>
      <c r="J877"/>
      <c r="K877"/>
      <c r="L877"/>
      <c r="M877"/>
      <c r="N877"/>
      <c r="O877"/>
      <c r="P877"/>
      <c r="Q877"/>
      <c r="R877"/>
      <c r="S877"/>
      <c r="T877"/>
      <c r="U877"/>
      <c r="V877"/>
      <c r="W877"/>
      <c r="X877"/>
      <c r="Y877"/>
      <c r="Z877"/>
      <c r="AA877"/>
      <c r="AB877"/>
      <c r="AC877"/>
    </row>
    <row r="878" spans="1:29" s="60" customFormat="1" ht="63.75">
      <c r="A878" s="158"/>
      <c r="B878" s="137" t="s">
        <v>192</v>
      </c>
      <c r="C878" s="158"/>
      <c r="D878" s="158"/>
      <c r="E878" s="459"/>
      <c r="F878" s="385"/>
      <c r="G878"/>
      <c r="H878"/>
      <c r="I878"/>
      <c r="J878"/>
      <c r="K878"/>
      <c r="L878"/>
      <c r="M878"/>
      <c r="N878"/>
      <c r="O878"/>
      <c r="P878"/>
      <c r="Q878"/>
      <c r="R878"/>
      <c r="S878"/>
      <c r="T878"/>
      <c r="U878"/>
      <c r="V878"/>
      <c r="W878"/>
      <c r="X878"/>
      <c r="Y878"/>
      <c r="Z878"/>
      <c r="AA878"/>
      <c r="AB878"/>
      <c r="AC878"/>
    </row>
    <row r="879" spans="1:29" s="60" customFormat="1" ht="25.5">
      <c r="A879" s="158"/>
      <c r="B879" s="137" t="s">
        <v>259</v>
      </c>
      <c r="C879" s="158"/>
      <c r="D879" s="158"/>
      <c r="E879" s="459"/>
      <c r="F879" s="385"/>
      <c r="G879"/>
      <c r="H879"/>
      <c r="I879"/>
      <c r="J879"/>
      <c r="K879"/>
      <c r="L879"/>
      <c r="M879"/>
      <c r="N879"/>
      <c r="O879"/>
      <c r="P879"/>
      <c r="Q879"/>
      <c r="R879"/>
      <c r="S879"/>
      <c r="T879"/>
      <c r="U879"/>
      <c r="V879"/>
      <c r="W879"/>
      <c r="X879"/>
      <c r="Y879"/>
      <c r="Z879"/>
      <c r="AA879"/>
      <c r="AB879"/>
      <c r="AC879"/>
    </row>
    <row r="880" spans="1:29" s="121" customFormat="1" ht="25.5">
      <c r="A880" s="161"/>
      <c r="B880" s="137" t="s">
        <v>2362</v>
      </c>
      <c r="C880" s="161"/>
      <c r="D880" s="161"/>
      <c r="E880" s="459"/>
      <c r="F880" s="385"/>
      <c r="G880"/>
      <c r="H880"/>
      <c r="I880"/>
      <c r="J880"/>
      <c r="K880"/>
      <c r="L880"/>
      <c r="M880"/>
      <c r="N880"/>
      <c r="O880"/>
      <c r="P880"/>
      <c r="Q880"/>
      <c r="R880"/>
      <c r="S880"/>
      <c r="T880"/>
      <c r="U880"/>
      <c r="V880"/>
      <c r="W880"/>
      <c r="X880"/>
      <c r="Y880"/>
      <c r="Z880"/>
      <c r="AA880"/>
      <c r="AB880"/>
      <c r="AC880"/>
    </row>
    <row r="881" spans="1:29" s="834" customFormat="1">
      <c r="A881" s="161"/>
      <c r="B881" s="137"/>
      <c r="C881" s="161"/>
      <c r="D881" s="161"/>
      <c r="E881" s="459"/>
      <c r="F881" s="385"/>
      <c r="G881" s="409"/>
      <c r="H881" s="409"/>
      <c r="I881" s="409"/>
      <c r="J881" s="409"/>
      <c r="K881" s="409"/>
      <c r="L881" s="409"/>
      <c r="M881" s="409"/>
      <c r="N881" s="409"/>
      <c r="O881" s="409"/>
      <c r="P881" s="409"/>
      <c r="Q881" s="409"/>
      <c r="R881" s="409"/>
      <c r="S881" s="409"/>
      <c r="T881" s="409"/>
      <c r="U881" s="409"/>
      <c r="V881" s="409"/>
      <c r="W881" s="409"/>
      <c r="X881" s="409"/>
      <c r="Y881" s="409"/>
      <c r="Z881" s="409"/>
      <c r="AA881" s="409"/>
      <c r="AB881" s="409"/>
      <c r="AC881" s="409"/>
    </row>
    <row r="882" spans="1:29" s="112" customFormat="1">
      <c r="A882" s="402" t="s">
        <v>39</v>
      </c>
      <c r="B882" s="403" t="s">
        <v>40</v>
      </c>
      <c r="C882" s="402" t="s">
        <v>41</v>
      </c>
      <c r="D882" s="404" t="s">
        <v>42</v>
      </c>
      <c r="E882" s="379" t="s">
        <v>43</v>
      </c>
      <c r="F882" s="460" t="s">
        <v>44</v>
      </c>
      <c r="G882"/>
      <c r="H882"/>
      <c r="I882"/>
      <c r="J882"/>
      <c r="K882"/>
      <c r="L882"/>
      <c r="M882"/>
      <c r="N882"/>
      <c r="O882"/>
      <c r="P882"/>
      <c r="Q882"/>
      <c r="R882"/>
      <c r="S882"/>
      <c r="T882"/>
      <c r="U882"/>
      <c r="V882"/>
      <c r="W882"/>
      <c r="X882"/>
      <c r="Y882"/>
      <c r="Z882"/>
      <c r="AA882"/>
      <c r="AB882"/>
      <c r="AC882"/>
    </row>
    <row r="883" spans="1:29" s="60" customFormat="1">
      <c r="A883" s="158"/>
      <c r="C883" s="438"/>
      <c r="D883" s="148"/>
      <c r="E883" s="458"/>
      <c r="F883" s="385"/>
      <c r="G883"/>
      <c r="H883"/>
      <c r="I883"/>
      <c r="J883"/>
      <c r="K883"/>
      <c r="L883"/>
      <c r="M883"/>
      <c r="N883"/>
      <c r="O883"/>
      <c r="P883"/>
      <c r="Q883"/>
      <c r="R883"/>
      <c r="S883"/>
      <c r="T883"/>
      <c r="U883"/>
      <c r="V883"/>
      <c r="W883"/>
      <c r="X883"/>
      <c r="Y883"/>
      <c r="Z883"/>
      <c r="AA883"/>
      <c r="AB883"/>
      <c r="AC883"/>
    </row>
    <row r="884" spans="1:29" s="60" customFormat="1" ht="25.5">
      <c r="A884" s="158" t="s">
        <v>193</v>
      </c>
      <c r="B884" s="146" t="s">
        <v>382</v>
      </c>
      <c r="C884" s="438"/>
      <c r="D884" s="148"/>
      <c r="E884" s="458"/>
      <c r="F884" s="385"/>
      <c r="G884"/>
      <c r="H884"/>
      <c r="I884"/>
      <c r="J884"/>
      <c r="K884"/>
      <c r="L884"/>
      <c r="M884"/>
      <c r="N884"/>
      <c r="O884"/>
      <c r="P884"/>
      <c r="Q884"/>
      <c r="R884"/>
      <c r="S884"/>
      <c r="T884"/>
      <c r="U884"/>
      <c r="V884"/>
      <c r="W884"/>
      <c r="X884"/>
      <c r="Y884"/>
      <c r="Z884"/>
      <c r="AA884"/>
      <c r="AB884"/>
      <c r="AC884"/>
    </row>
    <row r="885" spans="1:29" s="60" customFormat="1" ht="63.75">
      <c r="A885" s="158" t="s">
        <v>71</v>
      </c>
      <c r="B885" s="891" t="s">
        <v>2912</v>
      </c>
      <c r="C885" s="442"/>
      <c r="D885" s="442"/>
      <c r="E885" s="726"/>
      <c r="F885" s="461"/>
      <c r="G885"/>
      <c r="H885"/>
      <c r="I885"/>
      <c r="J885"/>
      <c r="K885"/>
      <c r="L885"/>
      <c r="M885"/>
      <c r="N885"/>
      <c r="O885"/>
      <c r="P885"/>
      <c r="Q885"/>
      <c r="R885"/>
      <c r="S885"/>
      <c r="T885"/>
      <c r="U885"/>
      <c r="V885"/>
      <c r="W885"/>
      <c r="X885"/>
      <c r="Y885"/>
      <c r="Z885"/>
      <c r="AA885"/>
      <c r="AB885"/>
      <c r="AC885"/>
    </row>
    <row r="886" spans="1:29" s="60" customFormat="1" ht="89.25">
      <c r="A886" s="158"/>
      <c r="B886" s="891" t="s">
        <v>2557</v>
      </c>
      <c r="C886" s="438"/>
      <c r="D886" s="148"/>
      <c r="E886" s="458"/>
      <c r="F886" s="385"/>
      <c r="G886"/>
      <c r="H886"/>
      <c r="I886"/>
      <c r="J886"/>
      <c r="K886"/>
      <c r="L886"/>
      <c r="M886"/>
      <c r="N886"/>
      <c r="O886"/>
      <c r="P886"/>
      <c r="Q886"/>
      <c r="R886"/>
      <c r="S886"/>
      <c r="T886"/>
      <c r="U886"/>
      <c r="V886"/>
      <c r="W886"/>
      <c r="X886"/>
      <c r="Y886"/>
      <c r="Z886"/>
      <c r="AA886"/>
      <c r="AB886"/>
      <c r="AC886"/>
    </row>
    <row r="887" spans="1:29" s="60" customFormat="1">
      <c r="A887" s="158"/>
      <c r="B887" s="748" t="s">
        <v>1647</v>
      </c>
      <c r="C887" s="438" t="s">
        <v>48</v>
      </c>
      <c r="D887" s="148">
        <v>327.60000000000002</v>
      </c>
      <c r="E887" s="458"/>
      <c r="F887" s="385">
        <f>E887*D887</f>
        <v>0</v>
      </c>
      <c r="G887" s="409"/>
      <c r="H887" s="823"/>
      <c r="I887"/>
      <c r="J887"/>
      <c r="K887"/>
      <c r="L887"/>
      <c r="M887"/>
      <c r="N887"/>
      <c r="O887"/>
      <c r="P887"/>
      <c r="Q887"/>
      <c r="R887"/>
      <c r="S887"/>
      <c r="T887"/>
      <c r="U887"/>
      <c r="V887"/>
      <c r="W887"/>
      <c r="X887"/>
      <c r="Y887"/>
      <c r="Z887"/>
      <c r="AA887"/>
      <c r="AB887"/>
      <c r="AC887"/>
    </row>
    <row r="888" spans="1:29" s="60" customFormat="1" ht="76.5">
      <c r="A888" s="158" t="s">
        <v>72</v>
      </c>
      <c r="B888" s="891" t="s">
        <v>2913</v>
      </c>
      <c r="C888" s="442"/>
      <c r="D888" s="442"/>
      <c r="E888" s="726"/>
      <c r="F888" s="461"/>
      <c r="G888"/>
      <c r="H888"/>
      <c r="I888"/>
      <c r="J888"/>
      <c r="K888"/>
      <c r="L888"/>
      <c r="M888"/>
      <c r="N888"/>
      <c r="O888"/>
      <c r="P888"/>
      <c r="Q888"/>
      <c r="R888"/>
      <c r="S888"/>
      <c r="T888"/>
      <c r="U888"/>
      <c r="V888"/>
      <c r="W888"/>
      <c r="X888"/>
      <c r="Y888"/>
      <c r="Z888"/>
      <c r="AA888"/>
      <c r="AB888"/>
      <c r="AC888"/>
    </row>
    <row r="889" spans="1:29" s="60" customFormat="1" ht="102">
      <c r="A889" s="161"/>
      <c r="B889" s="146" t="s">
        <v>2434</v>
      </c>
      <c r="C889" s="438"/>
      <c r="D889" s="148"/>
      <c r="E889" s="458"/>
      <c r="F889" s="385"/>
      <c r="G889"/>
      <c r="H889"/>
      <c r="I889"/>
      <c r="J889"/>
      <c r="K889"/>
      <c r="L889"/>
      <c r="M889"/>
      <c r="N889"/>
      <c r="O889"/>
      <c r="P889"/>
      <c r="Q889"/>
      <c r="R889"/>
      <c r="S889"/>
      <c r="T889"/>
      <c r="U889"/>
      <c r="V889"/>
      <c r="W889"/>
      <c r="X889"/>
      <c r="Y889"/>
      <c r="Z889"/>
      <c r="AA889"/>
      <c r="AB889"/>
      <c r="AC889"/>
    </row>
    <row r="890" spans="1:29" s="60" customFormat="1">
      <c r="A890" s="161"/>
      <c r="B890" s="748" t="s">
        <v>1645</v>
      </c>
      <c r="C890" s="438" t="s">
        <v>48</v>
      </c>
      <c r="D890" s="148">
        <v>207.1</v>
      </c>
      <c r="E890" s="458"/>
      <c r="F890" s="385">
        <f>D890*E890</f>
        <v>0</v>
      </c>
      <c r="G890" s="409"/>
      <c r="I890"/>
      <c r="J890"/>
      <c r="K890"/>
      <c r="L890"/>
      <c r="M890"/>
      <c r="N890"/>
      <c r="O890"/>
      <c r="P890"/>
      <c r="Q890"/>
      <c r="R890"/>
      <c r="S890"/>
      <c r="T890"/>
      <c r="U890"/>
      <c r="V890"/>
      <c r="W890"/>
      <c r="X890"/>
      <c r="Y890"/>
      <c r="Z890"/>
      <c r="AA890"/>
      <c r="AB890"/>
      <c r="AC890"/>
    </row>
    <row r="891" spans="1:29" s="60" customFormat="1">
      <c r="A891" s="161"/>
      <c r="B891" s="748" t="s">
        <v>1646</v>
      </c>
      <c r="C891" s="438" t="s">
        <v>120</v>
      </c>
      <c r="D891" s="148">
        <v>129</v>
      </c>
      <c r="E891" s="458"/>
      <c r="F891" s="462">
        <f t="shared" ref="F891" si="64">E891*D891</f>
        <v>0</v>
      </c>
      <c r="G891" s="409"/>
      <c r="I891"/>
      <c r="J891"/>
      <c r="K891"/>
      <c r="L891"/>
      <c r="M891"/>
      <c r="N891"/>
      <c r="O891"/>
      <c r="P891"/>
      <c r="Q891"/>
      <c r="R891"/>
      <c r="S891"/>
      <c r="T891"/>
      <c r="U891"/>
      <c r="V891"/>
      <c r="W891"/>
      <c r="X891"/>
      <c r="Y891"/>
      <c r="Z891"/>
      <c r="AA891"/>
      <c r="AB891"/>
      <c r="AC891"/>
    </row>
    <row r="892" spans="1:29" s="60" customFormat="1">
      <c r="A892" s="158"/>
      <c r="B892" s="749"/>
      <c r="C892" s="438"/>
      <c r="D892" s="148"/>
      <c r="E892" s="458"/>
      <c r="F892" s="385"/>
      <c r="G892"/>
      <c r="I892"/>
      <c r="J892"/>
      <c r="K892"/>
      <c r="L892"/>
      <c r="M892"/>
      <c r="N892"/>
      <c r="O892"/>
      <c r="P892"/>
      <c r="Q892"/>
      <c r="R892"/>
      <c r="S892"/>
      <c r="T892"/>
      <c r="U892"/>
      <c r="V892"/>
      <c r="W892"/>
      <c r="X892"/>
      <c r="Y892"/>
      <c r="Z892"/>
      <c r="AA892"/>
      <c r="AB892"/>
      <c r="AC892"/>
    </row>
    <row r="893" spans="1:29" s="60" customFormat="1" ht="76.5">
      <c r="A893" s="158" t="s">
        <v>1636</v>
      </c>
      <c r="B893" s="891" t="s">
        <v>2914</v>
      </c>
      <c r="C893" s="442"/>
      <c r="D893" s="442"/>
      <c r="E893" s="726"/>
      <c r="F893" s="385"/>
      <c r="G893"/>
      <c r="I893"/>
      <c r="J893"/>
      <c r="K893"/>
      <c r="L893"/>
      <c r="M893"/>
      <c r="N893"/>
      <c r="O893"/>
      <c r="P893"/>
      <c r="Q893"/>
      <c r="R893"/>
      <c r="S893"/>
      <c r="T893"/>
      <c r="U893"/>
      <c r="V893"/>
      <c r="W893"/>
      <c r="X893"/>
      <c r="Y893"/>
      <c r="Z893"/>
      <c r="AA893"/>
      <c r="AB893"/>
      <c r="AC893"/>
    </row>
    <row r="894" spans="1:29" s="60" customFormat="1" ht="106.5" customHeight="1">
      <c r="A894" s="161"/>
      <c r="B894" s="891" t="s">
        <v>2899</v>
      </c>
      <c r="C894" s="438"/>
      <c r="D894" s="148"/>
      <c r="E894" s="458"/>
      <c r="F894" s="385"/>
      <c r="G894"/>
      <c r="I894"/>
      <c r="J894"/>
      <c r="K894"/>
      <c r="L894"/>
      <c r="M894"/>
      <c r="N894"/>
      <c r="O894"/>
      <c r="P894"/>
      <c r="Q894"/>
      <c r="R894"/>
      <c r="S894"/>
      <c r="T894"/>
      <c r="U894"/>
      <c r="V894"/>
      <c r="W894"/>
      <c r="X894"/>
      <c r="Y894"/>
      <c r="Z894"/>
      <c r="AA894"/>
      <c r="AB894"/>
      <c r="AC894"/>
    </row>
    <row r="895" spans="1:29" s="60" customFormat="1" ht="15.75" customHeight="1">
      <c r="A895" s="161"/>
      <c r="B895" s="748" t="s">
        <v>1645</v>
      </c>
      <c r="C895" s="438" t="s">
        <v>48</v>
      </c>
      <c r="D895" s="148">
        <v>241.6</v>
      </c>
      <c r="E895" s="458"/>
      <c r="F895" s="385">
        <f>D895*E895</f>
        <v>0</v>
      </c>
      <c r="G895" s="409"/>
      <c r="H895" s="823"/>
      <c r="I895"/>
      <c r="J895"/>
      <c r="K895"/>
      <c r="L895"/>
      <c r="M895"/>
      <c r="N895"/>
      <c r="O895"/>
      <c r="P895"/>
      <c r="Q895"/>
      <c r="R895"/>
      <c r="S895"/>
      <c r="T895"/>
      <c r="U895"/>
      <c r="V895"/>
      <c r="W895"/>
      <c r="X895"/>
      <c r="Y895"/>
      <c r="Z895"/>
      <c r="AA895"/>
      <c r="AB895"/>
      <c r="AC895"/>
    </row>
    <row r="896" spans="1:29" s="60" customFormat="1" ht="15.75" customHeight="1">
      <c r="A896" s="161"/>
      <c r="B896" s="748" t="s">
        <v>1646</v>
      </c>
      <c r="C896" s="438" t="s">
        <v>120</v>
      </c>
      <c r="D896" s="148">
        <v>229.8</v>
      </c>
      <c r="E896" s="458"/>
      <c r="F896" s="462">
        <f t="shared" ref="F896" si="65">E896*D896</f>
        <v>0</v>
      </c>
      <c r="G896" s="409"/>
      <c r="H896" s="823"/>
      <c r="I896" s="399"/>
      <c r="J896" s="399"/>
      <c r="K896" s="399"/>
      <c r="L896" s="399"/>
      <c r="M896" s="399"/>
      <c r="N896" s="399"/>
      <c r="O896" s="399"/>
      <c r="P896" s="399"/>
      <c r="Q896" s="399"/>
      <c r="R896" s="399"/>
      <c r="S896" s="399"/>
      <c r="T896" s="399"/>
      <c r="U896" s="399"/>
      <c r="V896" s="399"/>
      <c r="W896" s="399"/>
      <c r="X896" s="399"/>
      <c r="Y896" s="399"/>
      <c r="Z896" s="399"/>
      <c r="AA896" s="399"/>
      <c r="AB896" s="399"/>
      <c r="AC896" s="399"/>
    </row>
    <row r="897" spans="1:29" s="60" customFormat="1" ht="15.75" customHeight="1" thickBot="1">
      <c r="A897" s="161"/>
      <c r="B897" s="748"/>
      <c r="C897" s="438"/>
      <c r="D897" s="148"/>
      <c r="E897" s="458"/>
      <c r="F897" s="462"/>
      <c r="G897" s="409"/>
      <c r="H897" s="409"/>
      <c r="I897" s="409"/>
      <c r="J897" s="409"/>
      <c r="K897" s="409"/>
      <c r="L897" s="409"/>
      <c r="M897" s="409"/>
      <c r="N897" s="409"/>
      <c r="O897" s="409"/>
      <c r="P897" s="409"/>
      <c r="Q897" s="409"/>
      <c r="R897" s="409"/>
      <c r="S897" s="409"/>
      <c r="T897" s="409"/>
      <c r="U897" s="409"/>
      <c r="V897" s="409"/>
      <c r="W897" s="409"/>
      <c r="X897" s="409"/>
      <c r="Y897" s="409"/>
      <c r="Z897" s="409"/>
      <c r="AA897" s="409"/>
      <c r="AB897" s="409"/>
      <c r="AC897" s="409"/>
    </row>
    <row r="898" spans="1:29" s="60" customFormat="1" ht="15.75" thickBot="1">
      <c r="A898" s="158"/>
      <c r="B898" s="792" t="s">
        <v>49</v>
      </c>
      <c r="C898" s="793"/>
      <c r="D898" s="794"/>
      <c r="E898" s="738"/>
      <c r="F898" s="739">
        <f>SUM(F883:F896)</f>
        <v>0</v>
      </c>
      <c r="G898"/>
      <c r="H898"/>
      <c r="I898"/>
      <c r="J898"/>
      <c r="K898"/>
      <c r="L898"/>
      <c r="M898"/>
      <c r="N898"/>
      <c r="O898"/>
      <c r="P898"/>
      <c r="Q898"/>
      <c r="R898"/>
      <c r="S898"/>
      <c r="T898"/>
      <c r="U898"/>
      <c r="V898"/>
      <c r="W898"/>
      <c r="X898"/>
      <c r="Y898"/>
      <c r="Z898"/>
      <c r="AA898"/>
      <c r="AB898"/>
      <c r="AC898"/>
    </row>
    <row r="899" spans="1:29" s="60" customFormat="1">
      <c r="A899" s="160"/>
      <c r="B899" s="811"/>
      <c r="C899" s="788"/>
      <c r="D899" s="789"/>
      <c r="E899" s="755"/>
      <c r="F899" s="756"/>
      <c r="G899"/>
      <c r="H899"/>
      <c r="I899"/>
      <c r="J899"/>
      <c r="K899"/>
      <c r="L899"/>
      <c r="M899"/>
      <c r="N899"/>
      <c r="O899"/>
      <c r="P899"/>
      <c r="Q899"/>
      <c r="R899"/>
      <c r="S899"/>
      <c r="T899"/>
      <c r="U899"/>
      <c r="V899"/>
      <c r="W899"/>
      <c r="X899"/>
      <c r="Y899"/>
      <c r="Z899"/>
      <c r="AA899"/>
      <c r="AB899"/>
      <c r="AC899"/>
    </row>
    <row r="900" spans="1:29" s="118" customFormat="1">
      <c r="A900" s="786" t="s">
        <v>114</v>
      </c>
      <c r="B900" s="787" t="s">
        <v>1664</v>
      </c>
      <c r="C900" s="812"/>
      <c r="D900" s="812"/>
      <c r="E900" s="813"/>
      <c r="F900" s="813"/>
      <c r="G900"/>
      <c r="H900"/>
      <c r="I900"/>
      <c r="J900"/>
      <c r="K900"/>
      <c r="L900"/>
      <c r="M900"/>
      <c r="N900"/>
      <c r="O900"/>
      <c r="P900"/>
      <c r="Q900"/>
      <c r="R900"/>
      <c r="S900"/>
      <c r="T900"/>
      <c r="U900"/>
      <c r="V900"/>
      <c r="W900"/>
      <c r="X900"/>
      <c r="Y900"/>
      <c r="Z900"/>
      <c r="AA900"/>
      <c r="AB900"/>
      <c r="AC900"/>
    </row>
    <row r="901" spans="1:29" s="118" customFormat="1">
      <c r="A901" s="398"/>
      <c r="B901" s="398"/>
      <c r="C901" s="812"/>
      <c r="D901" s="812"/>
      <c r="E901" s="813"/>
      <c r="F901" s="813"/>
      <c r="G901" s="407"/>
      <c r="H901" s="407"/>
      <c r="I901" s="407"/>
      <c r="J901" s="407"/>
      <c r="K901" s="407"/>
      <c r="L901" s="407"/>
      <c r="M901" s="407"/>
      <c r="N901" s="407"/>
      <c r="O901" s="407"/>
      <c r="P901" s="407"/>
      <c r="Q901" s="407"/>
      <c r="R901" s="407"/>
      <c r="S901" s="407"/>
      <c r="T901" s="407"/>
      <c r="U901" s="407"/>
      <c r="V901" s="407"/>
      <c r="W901" s="407"/>
      <c r="X901" s="407"/>
      <c r="Y901" s="407"/>
      <c r="Z901" s="407"/>
      <c r="AA901" s="407"/>
      <c r="AB901" s="407"/>
      <c r="AC901" s="407"/>
    </row>
    <row r="902" spans="1:29" s="118" customFormat="1" ht="51">
      <c r="A902" s="398"/>
      <c r="B902" s="146" t="s">
        <v>2363</v>
      </c>
      <c r="C902" s="812"/>
      <c r="D902" s="812"/>
      <c r="E902" s="813"/>
      <c r="F902" s="813"/>
      <c r="G902" s="407"/>
      <c r="H902" s="407"/>
      <c r="I902" s="407"/>
      <c r="J902" s="407"/>
      <c r="K902" s="407"/>
      <c r="L902" s="407"/>
      <c r="M902" s="407"/>
      <c r="N902" s="407"/>
      <c r="O902" s="407"/>
      <c r="P902" s="407"/>
      <c r="Q902" s="407"/>
      <c r="R902" s="407"/>
      <c r="S902" s="407"/>
      <c r="T902" s="407"/>
      <c r="U902" s="407"/>
      <c r="V902" s="407"/>
      <c r="W902" s="407"/>
      <c r="X902" s="407"/>
      <c r="Y902" s="407"/>
      <c r="Z902" s="407"/>
      <c r="AA902" s="407"/>
      <c r="AB902" s="407"/>
      <c r="AC902" s="407"/>
    </row>
    <row r="903" spans="1:29" s="118" customFormat="1">
      <c r="A903" s="398"/>
      <c r="B903" s="146"/>
      <c r="C903" s="812"/>
      <c r="D903" s="812"/>
      <c r="E903" s="813"/>
      <c r="F903" s="813"/>
      <c r="G903" s="407"/>
      <c r="H903" s="407"/>
      <c r="I903" s="407"/>
      <c r="J903" s="407"/>
      <c r="K903" s="407"/>
      <c r="L903" s="407"/>
      <c r="M903" s="407"/>
      <c r="N903" s="407"/>
      <c r="O903" s="407"/>
      <c r="P903" s="407"/>
      <c r="Q903" s="407"/>
      <c r="R903" s="407"/>
      <c r="S903" s="407"/>
      <c r="T903" s="407"/>
      <c r="U903" s="407"/>
      <c r="V903" s="407"/>
      <c r="W903" s="407"/>
      <c r="X903" s="407"/>
      <c r="Y903" s="407"/>
      <c r="Z903" s="407"/>
      <c r="AA903" s="407"/>
      <c r="AB903" s="407"/>
      <c r="AC903" s="407"/>
    </row>
    <row r="904" spans="1:29" s="118" customFormat="1" ht="156.75" customHeight="1">
      <c r="A904" s="398"/>
      <c r="B904" s="146" t="s">
        <v>1665</v>
      </c>
      <c r="C904" s="812"/>
      <c r="D904" s="812"/>
      <c r="E904" s="813"/>
      <c r="F904" s="813"/>
      <c r="G904" s="407"/>
      <c r="H904" s="407"/>
      <c r="I904" s="407"/>
      <c r="J904" s="407"/>
      <c r="K904" s="407"/>
      <c r="L904" s="407"/>
      <c r="M904" s="407"/>
      <c r="N904" s="407"/>
      <c r="O904" s="407"/>
      <c r="P904" s="407"/>
      <c r="Q904" s="407"/>
      <c r="R904" s="407"/>
      <c r="S904" s="407"/>
      <c r="T904" s="407"/>
      <c r="U904" s="407"/>
      <c r="V904" s="407"/>
      <c r="W904" s="407"/>
      <c r="X904" s="407"/>
      <c r="Y904" s="407"/>
      <c r="Z904" s="407"/>
      <c r="AA904" s="407"/>
      <c r="AB904" s="407"/>
      <c r="AC904" s="407"/>
    </row>
    <row r="905" spans="1:29" s="118" customFormat="1">
      <c r="A905" s="398"/>
      <c r="B905" s="146"/>
      <c r="C905" s="812"/>
      <c r="D905" s="812"/>
      <c r="E905" s="813"/>
      <c r="F905" s="813"/>
      <c r="G905" s="408"/>
      <c r="H905" s="408"/>
      <c r="I905" s="408"/>
      <c r="J905" s="408"/>
      <c r="K905" s="408"/>
      <c r="L905" s="408"/>
      <c r="M905" s="408"/>
      <c r="N905" s="408"/>
      <c r="O905" s="408"/>
      <c r="P905" s="408"/>
      <c r="Q905" s="408"/>
      <c r="R905" s="408"/>
      <c r="S905" s="408"/>
      <c r="T905" s="408"/>
      <c r="U905" s="408"/>
      <c r="V905" s="408"/>
      <c r="W905" s="408"/>
      <c r="X905" s="408"/>
      <c r="Y905" s="408"/>
      <c r="Z905" s="408"/>
      <c r="AA905" s="408"/>
      <c r="AB905" s="408"/>
      <c r="AC905" s="408"/>
    </row>
    <row r="906" spans="1:29" s="118" customFormat="1" ht="87.75" customHeight="1">
      <c r="A906" s="398"/>
      <c r="B906" s="146" t="s">
        <v>1666</v>
      </c>
      <c r="C906" s="812"/>
      <c r="D906" s="812"/>
      <c r="E906" s="813"/>
      <c r="F906" s="813"/>
      <c r="G906" s="408"/>
      <c r="H906" s="408"/>
      <c r="I906" s="408"/>
      <c r="J906" s="408"/>
      <c r="K906" s="408"/>
      <c r="L906" s="408"/>
      <c r="M906" s="408"/>
      <c r="N906" s="408"/>
      <c r="O906" s="408"/>
      <c r="P906" s="408"/>
      <c r="Q906" s="408"/>
      <c r="R906" s="408"/>
      <c r="S906" s="408"/>
      <c r="T906" s="408"/>
      <c r="U906" s="408"/>
      <c r="V906" s="408"/>
      <c r="W906" s="408"/>
      <c r="X906" s="408"/>
      <c r="Y906" s="408"/>
      <c r="Z906" s="408"/>
      <c r="AA906" s="408"/>
      <c r="AB906" s="408"/>
      <c r="AC906" s="408"/>
    </row>
    <row r="907" spans="1:29" s="118" customFormat="1">
      <c r="A907" s="398"/>
      <c r="B907" s="146"/>
      <c r="C907" s="812"/>
      <c r="D907" s="812"/>
      <c r="E907" s="813"/>
      <c r="F907" s="813"/>
      <c r="G907" s="408"/>
      <c r="H907" s="408"/>
      <c r="I907" s="408"/>
      <c r="J907" s="408"/>
      <c r="K907" s="408"/>
      <c r="L907" s="408"/>
      <c r="M907" s="408"/>
      <c r="N907" s="408"/>
      <c r="O907" s="408"/>
      <c r="P907" s="408"/>
      <c r="Q907" s="408"/>
      <c r="R907" s="408"/>
      <c r="S907" s="408"/>
      <c r="T907" s="408"/>
      <c r="U907" s="408"/>
      <c r="V907" s="408"/>
      <c r="W907" s="408"/>
      <c r="X907" s="408"/>
      <c r="Y907" s="408"/>
      <c r="Z907" s="408"/>
      <c r="AA907" s="408"/>
      <c r="AB907" s="408"/>
      <c r="AC907" s="408"/>
    </row>
    <row r="908" spans="1:29" s="118" customFormat="1" ht="102">
      <c r="A908" s="398"/>
      <c r="B908" s="146" t="s">
        <v>2364</v>
      </c>
      <c r="C908" s="812"/>
      <c r="D908" s="812"/>
      <c r="E908" s="813"/>
      <c r="F908" s="813"/>
      <c r="G908" s="408"/>
      <c r="H908" s="408"/>
      <c r="I908" s="408"/>
      <c r="J908" s="408"/>
      <c r="K908" s="408"/>
      <c r="L908" s="408"/>
      <c r="M908" s="408"/>
      <c r="N908" s="408"/>
      <c r="O908" s="408"/>
      <c r="P908" s="408"/>
      <c r="Q908" s="408"/>
      <c r="R908" s="408"/>
      <c r="S908" s="408"/>
      <c r="T908" s="408"/>
      <c r="U908" s="408"/>
      <c r="V908" s="408"/>
      <c r="W908" s="408"/>
      <c r="X908" s="408"/>
      <c r="Y908" s="408"/>
      <c r="Z908" s="408"/>
      <c r="AA908" s="408"/>
      <c r="AB908" s="408"/>
      <c r="AC908" s="408"/>
    </row>
    <row r="909" spans="1:29" s="118" customFormat="1">
      <c r="A909" s="398"/>
      <c r="B909" s="146"/>
      <c r="C909" s="812"/>
      <c r="D909" s="812"/>
      <c r="E909" s="813"/>
      <c r="F909" s="813"/>
      <c r="G909" s="408"/>
      <c r="H909" s="408"/>
      <c r="I909" s="408"/>
      <c r="J909" s="408"/>
      <c r="K909" s="408"/>
      <c r="L909" s="408"/>
      <c r="M909" s="408"/>
      <c r="N909" s="408"/>
      <c r="O909" s="408"/>
      <c r="P909" s="408"/>
      <c r="Q909" s="408"/>
      <c r="R909" s="408"/>
      <c r="S909" s="408"/>
      <c r="T909" s="408"/>
      <c r="U909" s="408"/>
      <c r="V909" s="408"/>
      <c r="W909" s="408"/>
      <c r="X909" s="408"/>
      <c r="Y909" s="408"/>
      <c r="Z909" s="408"/>
      <c r="AA909" s="408"/>
      <c r="AB909" s="408"/>
      <c r="AC909" s="408"/>
    </row>
    <row r="910" spans="1:29" s="118" customFormat="1" ht="76.5">
      <c r="A910" s="398"/>
      <c r="B910" s="146" t="s">
        <v>1667</v>
      </c>
      <c r="C910" s="812"/>
      <c r="D910" s="812"/>
      <c r="E910" s="813"/>
      <c r="F910" s="813"/>
      <c r="G910" s="407"/>
      <c r="H910" s="407"/>
      <c r="I910" s="407"/>
      <c r="J910" s="407"/>
      <c r="K910" s="407"/>
      <c r="L910" s="407"/>
      <c r="M910" s="407"/>
      <c r="N910" s="407"/>
      <c r="O910" s="407"/>
      <c r="P910" s="407"/>
      <c r="Q910" s="407"/>
      <c r="R910" s="407"/>
      <c r="S910" s="407"/>
      <c r="T910" s="407"/>
      <c r="U910" s="407"/>
      <c r="V910" s="407"/>
      <c r="W910" s="407"/>
      <c r="X910" s="407"/>
      <c r="Y910" s="407"/>
      <c r="Z910" s="407"/>
      <c r="AA910" s="407"/>
      <c r="AB910" s="407"/>
      <c r="AC910" s="407"/>
    </row>
    <row r="911" spans="1:29" s="118" customFormat="1" ht="25.5">
      <c r="A911" s="398"/>
      <c r="B911" s="891" t="s">
        <v>2920</v>
      </c>
      <c r="C911" s="812"/>
      <c r="D911" s="812"/>
      <c r="E911" s="813"/>
      <c r="F911" s="813"/>
      <c r="G911" s="407"/>
      <c r="H911" s="407"/>
      <c r="I911" s="407"/>
      <c r="J911" s="407"/>
      <c r="K911" s="407"/>
      <c r="L911" s="407"/>
      <c r="M911" s="407"/>
      <c r="N911" s="407"/>
      <c r="O911" s="407"/>
      <c r="P911" s="407"/>
      <c r="Q911" s="407"/>
      <c r="R911" s="407"/>
      <c r="S911" s="407"/>
      <c r="T911" s="407"/>
      <c r="U911" s="407"/>
      <c r="V911" s="407"/>
      <c r="W911" s="407"/>
      <c r="X911" s="407"/>
      <c r="Y911" s="407"/>
      <c r="Z911" s="407"/>
      <c r="AA911" s="407"/>
      <c r="AB911" s="407"/>
      <c r="AC911" s="407"/>
    </row>
    <row r="912" spans="1:29" s="60" customFormat="1" ht="25.5">
      <c r="A912" s="398"/>
      <c r="B912" s="891" t="s">
        <v>2558</v>
      </c>
      <c r="C912" s="812"/>
      <c r="D912" s="812"/>
      <c r="E912" s="813"/>
      <c r="F912" s="813"/>
      <c r="G912"/>
      <c r="H912"/>
      <c r="I912"/>
      <c r="J912"/>
      <c r="K912"/>
      <c r="L912"/>
      <c r="M912"/>
      <c r="N912"/>
      <c r="O912"/>
      <c r="P912"/>
      <c r="Q912"/>
      <c r="R912"/>
      <c r="S912"/>
      <c r="T912"/>
      <c r="U912"/>
      <c r="V912"/>
      <c r="W912"/>
      <c r="X912"/>
      <c r="Y912"/>
      <c r="Z912"/>
      <c r="AA912"/>
      <c r="AB912"/>
      <c r="AC912"/>
    </row>
    <row r="913" spans="1:30" s="112" customFormat="1" ht="25.5">
      <c r="A913" s="398"/>
      <c r="B913" s="163" t="s">
        <v>2218</v>
      </c>
      <c r="C913" s="812"/>
      <c r="D913" s="812"/>
      <c r="E913" s="813"/>
      <c r="F913" s="813"/>
      <c r="G913"/>
      <c r="H913"/>
      <c r="I913"/>
      <c r="J913"/>
      <c r="K913"/>
      <c r="L913"/>
      <c r="M913"/>
      <c r="N913"/>
      <c r="O913"/>
      <c r="P913"/>
      <c r="Q913"/>
      <c r="R913"/>
      <c r="S913"/>
      <c r="T913"/>
      <c r="U913"/>
      <c r="V913"/>
      <c r="W913"/>
      <c r="X913"/>
      <c r="Y913"/>
      <c r="Z913"/>
      <c r="AA913"/>
      <c r="AB913"/>
      <c r="AC913"/>
    </row>
    <row r="914" spans="1:30" s="112" customFormat="1" ht="25.5">
      <c r="A914" s="398"/>
      <c r="B914" s="163" t="s">
        <v>2219</v>
      </c>
      <c r="C914" s="812"/>
      <c r="D914" s="812"/>
      <c r="E914" s="813"/>
      <c r="F914" s="813"/>
      <c r="G914"/>
      <c r="H914"/>
      <c r="I914"/>
      <c r="J914"/>
      <c r="K914"/>
      <c r="L914"/>
      <c r="M914"/>
      <c r="N914"/>
      <c r="O914"/>
      <c r="P914"/>
      <c r="Q914"/>
      <c r="R914"/>
      <c r="S914"/>
      <c r="T914"/>
      <c r="U914"/>
      <c r="V914"/>
      <c r="W914"/>
      <c r="X914"/>
      <c r="Y914"/>
      <c r="Z914"/>
      <c r="AA914"/>
      <c r="AB914"/>
      <c r="AC914"/>
    </row>
    <row r="915" spans="1:30" s="834" customFormat="1">
      <c r="A915" s="161"/>
      <c r="B915" s="129"/>
      <c r="C915" s="161"/>
      <c r="D915" s="161"/>
      <c r="E915" s="459"/>
      <c r="F915" s="385"/>
      <c r="G915" s="409"/>
      <c r="H915" s="409"/>
      <c r="I915" s="409"/>
      <c r="J915" s="409"/>
      <c r="K915" s="409"/>
      <c r="L915" s="409"/>
      <c r="M915" s="409"/>
      <c r="N915" s="409"/>
      <c r="O915" s="409"/>
      <c r="P915" s="409"/>
      <c r="Q915" s="409"/>
      <c r="R915" s="409"/>
      <c r="S915" s="409"/>
      <c r="T915" s="409"/>
      <c r="U915" s="409"/>
      <c r="V915" s="409"/>
      <c r="W915" s="409"/>
      <c r="X915" s="409"/>
      <c r="Y915" s="409"/>
      <c r="Z915" s="409"/>
      <c r="AA915" s="409"/>
      <c r="AB915" s="409"/>
      <c r="AC915" s="409"/>
    </row>
    <row r="916" spans="1:30" s="160" customFormat="1">
      <c r="A916" s="402" t="s">
        <v>39</v>
      </c>
      <c r="B916" s="403" t="s">
        <v>40</v>
      </c>
      <c r="C916" s="402" t="s">
        <v>41</v>
      </c>
      <c r="D916" s="404" t="s">
        <v>42</v>
      </c>
      <c r="E916" s="379" t="s">
        <v>43</v>
      </c>
      <c r="F916" s="460" t="s">
        <v>44</v>
      </c>
      <c r="G916" s="398"/>
      <c r="H916" s="398"/>
      <c r="I916" s="398"/>
      <c r="J916" s="398"/>
      <c r="K916" s="398"/>
      <c r="L916" s="398"/>
      <c r="M916" s="398"/>
      <c r="N916" s="398"/>
      <c r="O916" s="398"/>
      <c r="P916" s="398"/>
      <c r="Q916" s="398"/>
      <c r="R916" s="398"/>
      <c r="S916" s="398"/>
      <c r="T916" s="398"/>
      <c r="U916" s="398"/>
      <c r="V916" s="398"/>
      <c r="W916" s="398"/>
      <c r="X916" s="398"/>
      <c r="Y916" s="398"/>
      <c r="Z916" s="398"/>
      <c r="AA916" s="398"/>
      <c r="AB916" s="398"/>
      <c r="AC916" s="398"/>
      <c r="AD916" s="398"/>
    </row>
    <row r="917" spans="1:30" s="160" customFormat="1">
      <c r="A917" s="402"/>
      <c r="B917" s="403"/>
      <c r="C917" s="402"/>
      <c r="D917" s="404"/>
      <c r="E917" s="379"/>
      <c r="F917" s="460"/>
      <c r="G917" s="398"/>
      <c r="H917" s="398"/>
      <c r="I917" s="398"/>
      <c r="J917" s="398"/>
      <c r="K917" s="398"/>
      <c r="L917" s="398"/>
      <c r="M917" s="398"/>
      <c r="N917" s="398"/>
      <c r="O917" s="398"/>
      <c r="P917" s="398"/>
      <c r="Q917" s="398"/>
      <c r="R917" s="398"/>
      <c r="S917" s="398"/>
      <c r="T917" s="398"/>
      <c r="U917" s="398"/>
      <c r="V917" s="398"/>
      <c r="W917" s="398"/>
      <c r="X917" s="398"/>
      <c r="Y917" s="398"/>
      <c r="Z917" s="398"/>
      <c r="AA917" s="398"/>
      <c r="AB917" s="398"/>
      <c r="AC917" s="398"/>
      <c r="AD917" s="398"/>
    </row>
    <row r="918" spans="1:30" s="160" customFormat="1" ht="77.25">
      <c r="A918" s="158" t="s">
        <v>194</v>
      </c>
      <c r="B918" s="129" t="s">
        <v>2365</v>
      </c>
      <c r="C918" s="438"/>
      <c r="D918" s="148"/>
      <c r="E918" s="458"/>
      <c r="F918" s="385"/>
      <c r="G918" s="398"/>
      <c r="H918" s="398"/>
      <c r="I918" s="398"/>
      <c r="J918" s="398"/>
      <c r="K918" s="398"/>
      <c r="L918" s="398"/>
      <c r="M918" s="398"/>
      <c r="N918" s="398"/>
      <c r="O918" s="398"/>
      <c r="P918" s="398"/>
      <c r="Q918" s="398"/>
      <c r="R918" s="398"/>
      <c r="S918" s="398"/>
      <c r="T918" s="398"/>
      <c r="U918" s="398"/>
      <c r="V918" s="398"/>
      <c r="W918" s="398"/>
      <c r="X918" s="398"/>
      <c r="Y918" s="398"/>
      <c r="Z918" s="398"/>
      <c r="AA918" s="398"/>
      <c r="AB918" s="398"/>
      <c r="AC918" s="398"/>
      <c r="AD918" s="398"/>
    </row>
    <row r="919" spans="1:30" s="160" customFormat="1">
      <c r="A919" s="158"/>
      <c r="B919" s="129" t="s">
        <v>1657</v>
      </c>
      <c r="C919" s="438"/>
      <c r="D919" s="148"/>
      <c r="E919" s="458"/>
      <c r="F919" s="385"/>
      <c r="G919" s="398"/>
      <c r="H919" s="398"/>
      <c r="I919" s="398"/>
      <c r="J919" s="398"/>
      <c r="K919" s="398"/>
      <c r="L919" s="398"/>
      <c r="M919" s="398"/>
      <c r="N919" s="398"/>
      <c r="O919" s="398"/>
      <c r="P919" s="398"/>
      <c r="Q919" s="398"/>
      <c r="R919" s="398"/>
      <c r="S919" s="398"/>
      <c r="T919" s="398"/>
      <c r="U919" s="398"/>
      <c r="V919" s="398"/>
      <c r="W919" s="398"/>
      <c r="X919" s="398"/>
      <c r="Y919" s="398"/>
      <c r="Z919" s="398"/>
      <c r="AA919" s="398"/>
      <c r="AB919" s="398"/>
      <c r="AC919" s="398"/>
      <c r="AD919" s="398"/>
    </row>
    <row r="920" spans="1:30" s="160" customFormat="1">
      <c r="A920" s="158"/>
      <c r="B920" s="129" t="s">
        <v>1658</v>
      </c>
      <c r="C920" s="438"/>
      <c r="D920" s="148"/>
      <c r="E920" s="458"/>
      <c r="F920" s="385"/>
      <c r="G920" s="398"/>
      <c r="H920" s="398"/>
      <c r="I920" s="398"/>
      <c r="J920" s="398"/>
      <c r="K920" s="398"/>
      <c r="L920" s="398"/>
      <c r="M920" s="398"/>
      <c r="N920" s="398"/>
      <c r="O920" s="398"/>
      <c r="P920" s="398"/>
      <c r="Q920" s="398"/>
      <c r="R920" s="398"/>
      <c r="S920" s="398"/>
      <c r="T920" s="398"/>
      <c r="U920" s="398"/>
      <c r="V920" s="398"/>
      <c r="W920" s="398"/>
      <c r="X920" s="398"/>
      <c r="Y920" s="398"/>
      <c r="Z920" s="398"/>
      <c r="AA920" s="398"/>
      <c r="AB920" s="398"/>
      <c r="AC920" s="398"/>
      <c r="AD920" s="398"/>
    </row>
    <row r="921" spans="1:30" s="160" customFormat="1">
      <c r="A921" s="158"/>
      <c r="B921" s="129" t="s">
        <v>1659</v>
      </c>
      <c r="C921" s="438"/>
      <c r="D921" s="148"/>
      <c r="E921" s="458"/>
      <c r="F921" s="385"/>
      <c r="G921" s="398"/>
      <c r="H921" s="398"/>
      <c r="I921" s="398"/>
      <c r="J921" s="398"/>
      <c r="K921" s="398"/>
      <c r="L921" s="398"/>
      <c r="M921" s="398"/>
      <c r="N921" s="398"/>
      <c r="O921" s="398"/>
      <c r="P921" s="398"/>
      <c r="Q921" s="398"/>
      <c r="R921" s="398"/>
      <c r="S921" s="398"/>
      <c r="T921" s="398"/>
      <c r="U921" s="398"/>
      <c r="V921" s="398"/>
      <c r="W921" s="398"/>
      <c r="X921" s="398"/>
      <c r="Y921" s="398"/>
      <c r="Z921" s="398"/>
      <c r="AA921" s="398"/>
      <c r="AB921" s="398"/>
      <c r="AC921" s="398"/>
      <c r="AD921" s="398"/>
    </row>
    <row r="922" spans="1:30" s="160" customFormat="1" ht="26.25">
      <c r="A922" s="158"/>
      <c r="B922" s="129" t="s">
        <v>1668</v>
      </c>
      <c r="C922" s="438"/>
      <c r="D922" s="148"/>
      <c r="E922" s="458"/>
      <c r="F922" s="385"/>
      <c r="G922" s="398"/>
      <c r="H922" s="398"/>
      <c r="I922" s="398"/>
      <c r="J922" s="398"/>
      <c r="K922" s="398"/>
      <c r="L922" s="398"/>
      <c r="M922" s="398"/>
      <c r="N922" s="398"/>
      <c r="O922" s="398"/>
      <c r="P922" s="398"/>
      <c r="Q922" s="398"/>
      <c r="R922" s="398"/>
      <c r="S922" s="398"/>
      <c r="T922" s="398"/>
      <c r="U922" s="398"/>
      <c r="V922" s="398"/>
      <c r="W922" s="398"/>
      <c r="X922" s="398"/>
      <c r="Y922" s="398"/>
      <c r="Z922" s="398"/>
      <c r="AA922" s="398"/>
      <c r="AB922" s="398"/>
      <c r="AC922" s="398"/>
      <c r="AD922" s="398"/>
    </row>
    <row r="923" spans="1:30" s="160" customFormat="1" ht="109.5" customHeight="1">
      <c r="A923" s="158"/>
      <c r="B923" s="129" t="s">
        <v>1660</v>
      </c>
      <c r="C923" s="438"/>
      <c r="D923" s="148"/>
      <c r="E923" s="458"/>
      <c r="F923" s="385"/>
      <c r="G923" s="398"/>
      <c r="H923" s="398"/>
      <c r="I923" s="398"/>
      <c r="J923" s="398"/>
      <c r="K923" s="398"/>
      <c r="L923" s="398"/>
      <c r="M923" s="398"/>
      <c r="N923" s="398"/>
      <c r="O923" s="398"/>
      <c r="P923" s="398"/>
      <c r="Q923" s="398"/>
      <c r="R923" s="398"/>
      <c r="S923" s="398"/>
      <c r="T923" s="398"/>
      <c r="U923" s="398"/>
      <c r="V923" s="398"/>
      <c r="W923" s="398"/>
      <c r="X923" s="398"/>
      <c r="Y923" s="398"/>
      <c r="Z923" s="398"/>
      <c r="AA923" s="398"/>
      <c r="AB923" s="398"/>
      <c r="AC923" s="398"/>
      <c r="AD923" s="398"/>
    </row>
    <row r="924" spans="1:30" s="160" customFormat="1" ht="70.5" customHeight="1">
      <c r="A924" s="158"/>
      <c r="B924" s="129" t="s">
        <v>1661</v>
      </c>
      <c r="C924" s="438"/>
      <c r="D924" s="148"/>
      <c r="E924" s="458"/>
      <c r="F924" s="385"/>
      <c r="G924" s="398"/>
      <c r="H924" s="398"/>
      <c r="I924" s="398"/>
      <c r="J924" s="398"/>
      <c r="K924" s="398"/>
      <c r="L924" s="398"/>
      <c r="M924" s="398"/>
      <c r="N924" s="398"/>
      <c r="O924" s="398"/>
      <c r="P924" s="398"/>
      <c r="Q924" s="398"/>
      <c r="R924" s="398"/>
      <c r="S924" s="398"/>
      <c r="T924" s="398"/>
      <c r="U924" s="398"/>
      <c r="V924" s="398"/>
      <c r="W924" s="398"/>
      <c r="X924" s="398"/>
      <c r="Y924" s="398"/>
      <c r="Z924" s="398"/>
      <c r="AA924" s="398"/>
      <c r="AB924" s="398"/>
      <c r="AC924" s="398"/>
      <c r="AD924" s="398"/>
    </row>
    <row r="925" spans="1:30" s="160" customFormat="1" ht="64.5">
      <c r="A925" s="158"/>
      <c r="B925" s="898" t="s">
        <v>2559</v>
      </c>
      <c r="C925" s="438"/>
      <c r="D925" s="148"/>
      <c r="E925" s="458"/>
      <c r="F925" s="385"/>
      <c r="G925" s="398"/>
      <c r="H925" s="398"/>
      <c r="I925" s="398"/>
      <c r="J925" s="398"/>
      <c r="K925" s="398"/>
      <c r="L925" s="398"/>
      <c r="M925" s="398"/>
      <c r="N925" s="398"/>
      <c r="O925" s="398"/>
      <c r="P925" s="398"/>
      <c r="Q925" s="398"/>
      <c r="R925" s="398"/>
      <c r="S925" s="398"/>
      <c r="T925" s="398"/>
      <c r="U925" s="398"/>
      <c r="V925" s="398"/>
      <c r="W925" s="398"/>
      <c r="X925" s="398"/>
      <c r="Y925" s="398"/>
      <c r="Z925" s="398"/>
      <c r="AA925" s="398"/>
      <c r="AB925" s="398"/>
      <c r="AC925" s="398"/>
      <c r="AD925" s="398"/>
    </row>
    <row r="926" spans="1:30" s="160" customFormat="1">
      <c r="A926" s="158"/>
      <c r="B926" s="898" t="s">
        <v>2560</v>
      </c>
      <c r="C926" s="438" t="s">
        <v>48</v>
      </c>
      <c r="D926" s="148">
        <v>235</v>
      </c>
      <c r="E926" s="458"/>
      <c r="F926" s="385">
        <f>E926*D926</f>
        <v>0</v>
      </c>
      <c r="G926" s="409"/>
      <c r="H926" s="823"/>
      <c r="I926" s="398"/>
      <c r="J926" s="398"/>
      <c r="K926" s="398"/>
      <c r="L926" s="398"/>
      <c r="M926" s="398"/>
      <c r="N926" s="398"/>
      <c r="O926" s="398"/>
      <c r="P926" s="398"/>
      <c r="Q926" s="398"/>
      <c r="R926" s="398"/>
      <c r="S926" s="398"/>
      <c r="T926" s="398"/>
      <c r="U926" s="398"/>
      <c r="V926" s="398"/>
      <c r="W926" s="398"/>
      <c r="X926" s="398"/>
      <c r="Y926" s="398"/>
      <c r="Z926" s="398"/>
      <c r="AA926" s="398"/>
      <c r="AB926" s="398"/>
      <c r="AC926" s="398"/>
      <c r="AD926" s="398"/>
    </row>
    <row r="927" spans="1:30" s="160" customFormat="1">
      <c r="A927" s="158"/>
      <c r="B927" s="129"/>
      <c r="C927" s="438"/>
      <c r="D927" s="148"/>
      <c r="E927" s="458"/>
      <c r="F927" s="385"/>
      <c r="G927" s="398"/>
      <c r="H927" s="398"/>
      <c r="I927" s="398"/>
      <c r="J927" s="398"/>
      <c r="K927" s="398"/>
      <c r="L927" s="398"/>
      <c r="M927" s="398"/>
      <c r="N927" s="398"/>
      <c r="O927" s="398"/>
      <c r="P927" s="398"/>
      <c r="Q927" s="398"/>
      <c r="R927" s="398"/>
      <c r="S927" s="398"/>
      <c r="T927" s="398"/>
      <c r="U927" s="398"/>
      <c r="V927" s="398"/>
      <c r="W927" s="398"/>
      <c r="X927" s="398"/>
      <c r="Y927" s="398"/>
      <c r="Z927" s="398"/>
      <c r="AA927" s="398"/>
      <c r="AB927" s="398"/>
      <c r="AC927" s="398"/>
      <c r="AD927" s="398"/>
    </row>
    <row r="928" spans="1:30" s="160" customFormat="1" ht="114.75" customHeight="1">
      <c r="A928" s="158" t="s">
        <v>257</v>
      </c>
      <c r="B928" s="164" t="s">
        <v>1663</v>
      </c>
      <c r="C928" s="438"/>
      <c r="D928" s="148"/>
      <c r="E928" s="458"/>
      <c r="F928" s="385"/>
      <c r="G928" s="398"/>
      <c r="H928" s="398"/>
      <c r="I928" s="398"/>
      <c r="J928" s="398"/>
      <c r="K928" s="398"/>
      <c r="L928" s="398"/>
      <c r="M928" s="398"/>
      <c r="N928" s="398"/>
      <c r="O928" s="398"/>
      <c r="P928" s="398"/>
      <c r="Q928" s="398"/>
      <c r="R928" s="398"/>
      <c r="S928" s="398"/>
      <c r="T928" s="398"/>
      <c r="U928" s="398"/>
      <c r="V928" s="398"/>
      <c r="W928" s="398"/>
      <c r="X928" s="398"/>
      <c r="Y928" s="398"/>
      <c r="Z928" s="398"/>
      <c r="AA928" s="398"/>
      <c r="AB928" s="398"/>
      <c r="AC928" s="398"/>
      <c r="AD928" s="398"/>
    </row>
    <row r="929" spans="1:30" s="160" customFormat="1" ht="39">
      <c r="A929" s="158"/>
      <c r="B929" s="898" t="s">
        <v>2561</v>
      </c>
      <c r="C929" s="438"/>
      <c r="D929" s="148"/>
      <c r="E929" s="458"/>
      <c r="F929" s="385"/>
      <c r="G929" s="398"/>
      <c r="H929" s="398"/>
      <c r="I929" s="398"/>
      <c r="J929" s="398"/>
      <c r="K929" s="398"/>
      <c r="L929" s="398"/>
      <c r="M929" s="398"/>
      <c r="N929" s="398"/>
      <c r="O929" s="398"/>
      <c r="P929" s="398"/>
      <c r="Q929" s="398"/>
      <c r="R929" s="398"/>
      <c r="S929" s="398"/>
      <c r="T929" s="398"/>
      <c r="U929" s="398"/>
      <c r="V929" s="398"/>
      <c r="W929" s="398"/>
      <c r="X929" s="398"/>
      <c r="Y929" s="398"/>
      <c r="Z929" s="398"/>
      <c r="AA929" s="398"/>
      <c r="AB929" s="398"/>
      <c r="AC929" s="398"/>
      <c r="AD929" s="398"/>
    </row>
    <row r="930" spans="1:30" s="112" customFormat="1" ht="15.75" thickBot="1">
      <c r="A930" s="398"/>
      <c r="B930" s="898" t="s">
        <v>2562</v>
      </c>
      <c r="C930" s="438" t="s">
        <v>120</v>
      </c>
      <c r="D930" s="148">
        <v>21.8</v>
      </c>
      <c r="E930" s="458"/>
      <c r="F930" s="385">
        <f>E930*D930</f>
        <v>0</v>
      </c>
      <c r="G930"/>
      <c r="H930"/>
      <c r="I930"/>
      <c r="J930"/>
      <c r="K930"/>
      <c r="L930"/>
      <c r="M930"/>
      <c r="N930"/>
      <c r="O930"/>
      <c r="P930"/>
      <c r="Q930"/>
      <c r="R930"/>
      <c r="S930"/>
      <c r="T930"/>
      <c r="U930"/>
      <c r="V930"/>
      <c r="W930"/>
      <c r="X930"/>
      <c r="Y930"/>
      <c r="Z930"/>
      <c r="AA930"/>
      <c r="AB930"/>
      <c r="AC930"/>
    </row>
    <row r="931" spans="1:30" s="60" customFormat="1" ht="15.75" thickBot="1">
      <c r="A931" s="158"/>
      <c r="B931" s="792" t="s">
        <v>49</v>
      </c>
      <c r="C931" s="793"/>
      <c r="D931" s="794"/>
      <c r="E931" s="738"/>
      <c r="F931" s="739">
        <f>SUM(F900:F930)</f>
        <v>0</v>
      </c>
      <c r="G931" s="399"/>
      <c r="H931" s="399"/>
      <c r="I931" s="399"/>
      <c r="J931" s="399"/>
      <c r="K931" s="399"/>
      <c r="L931" s="399"/>
      <c r="M931" s="399"/>
      <c r="N931" s="399"/>
      <c r="O931" s="399"/>
      <c r="P931" s="399"/>
      <c r="Q931" s="399"/>
      <c r="R931" s="399"/>
      <c r="S931" s="399"/>
      <c r="T931" s="399"/>
      <c r="U931" s="399"/>
      <c r="V931" s="399"/>
      <c r="W931" s="399"/>
      <c r="X931" s="399"/>
      <c r="Y931" s="399"/>
      <c r="Z931" s="399"/>
      <c r="AA931" s="399"/>
      <c r="AB931" s="399"/>
      <c r="AC931" s="399"/>
    </row>
    <row r="932" spans="1:30" s="60" customFormat="1">
      <c r="A932" s="158"/>
      <c r="B932" s="814"/>
      <c r="C932" s="799"/>
      <c r="D932" s="800"/>
      <c r="E932" s="801"/>
      <c r="F932" s="462"/>
      <c r="G932" s="409"/>
      <c r="H932" s="409"/>
      <c r="I932" s="409"/>
      <c r="J932" s="409"/>
      <c r="K932" s="409"/>
      <c r="L932" s="409"/>
      <c r="M932" s="409"/>
      <c r="N932" s="409"/>
      <c r="O932" s="409"/>
      <c r="P932" s="409"/>
      <c r="Q932" s="409"/>
      <c r="R932" s="409"/>
      <c r="S932" s="409"/>
      <c r="T932" s="409"/>
      <c r="U932" s="409"/>
      <c r="V932" s="409"/>
      <c r="W932" s="409"/>
      <c r="X932" s="409"/>
      <c r="Y932" s="409"/>
      <c r="Z932" s="409"/>
      <c r="AA932" s="409"/>
      <c r="AB932" s="409"/>
      <c r="AC932" s="409"/>
    </row>
    <row r="933" spans="1:30" s="60" customFormat="1">
      <c r="G933" s="409"/>
      <c r="H933" s="409"/>
      <c r="I933" s="409"/>
      <c r="J933" s="409"/>
      <c r="K933" s="409"/>
      <c r="L933" s="409"/>
      <c r="M933" s="409"/>
      <c r="N933" s="409"/>
      <c r="O933" s="409"/>
      <c r="P933" s="409"/>
      <c r="Q933" s="409"/>
      <c r="R933" s="409"/>
      <c r="S933" s="409"/>
      <c r="T933" s="409"/>
      <c r="U933" s="409"/>
      <c r="V933" s="409"/>
      <c r="W933" s="409"/>
      <c r="X933" s="409"/>
      <c r="Y933" s="409"/>
      <c r="Z933" s="409"/>
      <c r="AA933" s="409"/>
      <c r="AB933" s="409"/>
      <c r="AC933" s="409"/>
    </row>
    <row r="934" spans="1:30" s="118" customFormat="1">
      <c r="A934" s="786" t="s">
        <v>1741</v>
      </c>
      <c r="B934" s="787" t="s">
        <v>1742</v>
      </c>
      <c r="C934" s="812"/>
      <c r="D934" s="812"/>
      <c r="E934" s="813"/>
      <c r="F934" s="813"/>
      <c r="G934" s="409"/>
      <c r="H934" s="409"/>
      <c r="I934" s="409"/>
      <c r="J934" s="409"/>
      <c r="K934" s="409"/>
      <c r="L934" s="409"/>
      <c r="M934" s="409"/>
      <c r="N934" s="409"/>
      <c r="O934" s="409"/>
      <c r="P934" s="409"/>
      <c r="Q934" s="409"/>
      <c r="R934" s="409"/>
      <c r="S934" s="409"/>
      <c r="T934" s="409"/>
      <c r="U934" s="409"/>
      <c r="V934" s="409"/>
      <c r="W934" s="409"/>
      <c r="X934" s="409"/>
      <c r="Y934" s="409"/>
      <c r="Z934" s="409"/>
      <c r="AA934" s="409"/>
      <c r="AB934" s="409"/>
      <c r="AC934" s="409"/>
    </row>
    <row r="935" spans="1:30" s="60" customFormat="1">
      <c r="A935" s="402" t="s">
        <v>39</v>
      </c>
      <c r="B935" s="403" t="s">
        <v>40</v>
      </c>
      <c r="C935" s="402" t="s">
        <v>41</v>
      </c>
      <c r="D935" s="404" t="s">
        <v>42</v>
      </c>
      <c r="E935" s="379" t="s">
        <v>43</v>
      </c>
      <c r="F935" s="460" t="s">
        <v>44</v>
      </c>
      <c r="G935"/>
      <c r="H935"/>
      <c r="I935"/>
      <c r="J935"/>
      <c r="K935"/>
      <c r="L935"/>
      <c r="M935"/>
      <c r="N935"/>
      <c r="O935"/>
      <c r="P935"/>
      <c r="Q935"/>
      <c r="R935"/>
      <c r="S935"/>
      <c r="T935"/>
      <c r="U935"/>
      <c r="V935"/>
      <c r="W935"/>
      <c r="X935"/>
      <c r="Y935"/>
      <c r="Z935"/>
      <c r="AA935"/>
      <c r="AB935"/>
      <c r="AC935"/>
    </row>
    <row r="936" spans="1:30" s="60" customFormat="1">
      <c r="A936" s="402"/>
      <c r="B936" s="403"/>
      <c r="C936" s="402"/>
      <c r="D936" s="404"/>
      <c r="E936" s="379"/>
      <c r="F936" s="460"/>
      <c r="G936" s="409"/>
      <c r="H936" s="409"/>
      <c r="I936" s="409"/>
      <c r="J936" s="409"/>
      <c r="K936" s="409"/>
      <c r="L936" s="409"/>
      <c r="M936" s="409"/>
      <c r="N936" s="409"/>
      <c r="O936" s="409"/>
      <c r="P936" s="409"/>
      <c r="Q936" s="409"/>
      <c r="R936" s="409"/>
      <c r="S936" s="409"/>
      <c r="T936" s="409"/>
      <c r="U936" s="409"/>
      <c r="V936" s="409"/>
      <c r="W936" s="409"/>
      <c r="X936" s="409"/>
      <c r="Y936" s="409"/>
      <c r="Z936" s="409"/>
      <c r="AA936" s="409"/>
      <c r="AB936" s="409"/>
      <c r="AC936" s="409"/>
    </row>
    <row r="937" spans="1:30" s="60" customFormat="1" ht="223.5" customHeight="1">
      <c r="A937" s="158" t="s">
        <v>1743</v>
      </c>
      <c r="B937" s="904" t="s">
        <v>2898</v>
      </c>
      <c r="C937" s="438" t="s">
        <v>48</v>
      </c>
      <c r="D937" s="148">
        <v>43.15</v>
      </c>
      <c r="E937" s="850"/>
      <c r="F937" s="851">
        <f>E937*D937</f>
        <v>0</v>
      </c>
      <c r="G937"/>
      <c r="H937"/>
      <c r="I937"/>
      <c r="J937"/>
      <c r="K937"/>
      <c r="L937"/>
      <c r="M937"/>
      <c r="N937"/>
      <c r="O937"/>
      <c r="P937"/>
      <c r="Q937"/>
      <c r="R937"/>
      <c r="S937"/>
      <c r="T937"/>
      <c r="U937"/>
      <c r="V937"/>
      <c r="W937"/>
      <c r="X937"/>
      <c r="Y937"/>
      <c r="Z937"/>
      <c r="AA937"/>
      <c r="AB937"/>
      <c r="AC937"/>
    </row>
    <row r="938" spans="1:30" s="60" customFormat="1">
      <c r="A938" s="158"/>
      <c r="B938" s="129"/>
      <c r="C938" s="438"/>
      <c r="D938" s="148"/>
      <c r="E938" s="850"/>
      <c r="F938" s="851"/>
      <c r="G938"/>
      <c r="H938"/>
      <c r="I938"/>
      <c r="J938"/>
      <c r="K938"/>
      <c r="L938"/>
      <c r="M938"/>
      <c r="N938"/>
      <c r="O938"/>
      <c r="P938"/>
      <c r="Q938"/>
      <c r="R938"/>
      <c r="S938"/>
      <c r="T938"/>
      <c r="U938"/>
      <c r="V938"/>
      <c r="W938"/>
      <c r="X938"/>
      <c r="Y938"/>
      <c r="Z938"/>
      <c r="AA938"/>
      <c r="AB938"/>
      <c r="AC938"/>
    </row>
    <row r="939" spans="1:30" s="60" customFormat="1" ht="77.25">
      <c r="A939" s="158" t="s">
        <v>1753</v>
      </c>
      <c r="B939" s="129" t="s">
        <v>1744</v>
      </c>
      <c r="C939" s="438" t="s">
        <v>45</v>
      </c>
      <c r="D939" s="148">
        <v>2</v>
      </c>
      <c r="E939" s="850"/>
      <c r="F939" s="851">
        <f>SUM(D939*E939)</f>
        <v>0</v>
      </c>
      <c r="G939"/>
      <c r="H939"/>
      <c r="I939"/>
      <c r="J939"/>
      <c r="K939"/>
      <c r="L939"/>
      <c r="M939"/>
      <c r="N939"/>
      <c r="O939"/>
      <c r="P939"/>
      <c r="Q939"/>
      <c r="R939"/>
      <c r="S939"/>
      <c r="T939"/>
      <c r="U939"/>
      <c r="V939"/>
      <c r="W939"/>
      <c r="X939"/>
      <c r="Y939"/>
      <c r="Z939"/>
      <c r="AA939"/>
      <c r="AB939"/>
      <c r="AC939"/>
    </row>
    <row r="940" spans="1:30" s="60" customFormat="1">
      <c r="A940" s="158"/>
      <c r="B940" s="129"/>
      <c r="C940" s="442"/>
      <c r="D940" s="442"/>
      <c r="E940" s="853"/>
      <c r="F940" s="853"/>
      <c r="G940"/>
      <c r="H940"/>
      <c r="I940"/>
      <c r="J940"/>
      <c r="K940"/>
      <c r="L940"/>
      <c r="M940"/>
      <c r="N940"/>
      <c r="O940"/>
      <c r="P940"/>
      <c r="Q940"/>
      <c r="R940"/>
      <c r="S940"/>
      <c r="T940"/>
      <c r="U940"/>
      <c r="V940"/>
      <c r="W940"/>
      <c r="X940"/>
      <c r="Y940"/>
      <c r="Z940"/>
      <c r="AA940"/>
      <c r="AB940"/>
      <c r="AC940"/>
    </row>
    <row r="941" spans="1:30" s="60" customFormat="1">
      <c r="A941" s="158"/>
      <c r="B941" s="129"/>
      <c r="C941" s="438"/>
      <c r="D941" s="148"/>
      <c r="E941" s="850"/>
      <c r="F941" s="851"/>
      <c r="G941"/>
      <c r="H941"/>
      <c r="I941"/>
      <c r="J941"/>
      <c r="K941"/>
      <c r="L941"/>
      <c r="M941"/>
      <c r="N941"/>
      <c r="O941"/>
      <c r="P941"/>
      <c r="Q941"/>
      <c r="R941"/>
      <c r="S941"/>
      <c r="T941"/>
      <c r="U941"/>
      <c r="V941"/>
      <c r="W941"/>
      <c r="X941"/>
      <c r="Y941"/>
      <c r="Z941"/>
      <c r="AA941"/>
      <c r="AB941"/>
      <c r="AC941"/>
    </row>
    <row r="942" spans="1:30" ht="77.25">
      <c r="A942" s="158" t="s">
        <v>1754</v>
      </c>
      <c r="B942" s="129" t="s">
        <v>1745</v>
      </c>
      <c r="C942" s="438" t="s">
        <v>45</v>
      </c>
      <c r="D942" s="148">
        <v>5</v>
      </c>
      <c r="E942" s="850"/>
      <c r="F942" s="851">
        <f>SUM(D942*E942)</f>
        <v>0</v>
      </c>
    </row>
    <row r="943" spans="1:30">
      <c r="A943" s="158"/>
      <c r="B943" s="129"/>
      <c r="D943" s="815"/>
    </row>
    <row r="944" spans="1:30">
      <c r="A944" s="158"/>
      <c r="B944" s="129"/>
      <c r="C944" s="438"/>
      <c r="D944" s="148"/>
      <c r="E944" s="458"/>
      <c r="F944" s="385"/>
    </row>
    <row r="945" spans="1:7" ht="146.25" customHeight="1">
      <c r="A945" s="158" t="s">
        <v>1755</v>
      </c>
      <c r="B945" s="898" t="s">
        <v>2563</v>
      </c>
      <c r="C945" s="438"/>
      <c r="D945" s="148"/>
      <c r="E945" s="458"/>
      <c r="F945" s="385"/>
      <c r="G945" s="872"/>
    </row>
    <row r="946" spans="1:7" ht="26.25">
      <c r="A946" s="158"/>
      <c r="B946" s="129" t="s">
        <v>1746</v>
      </c>
      <c r="C946" s="438" t="s">
        <v>45</v>
      </c>
      <c r="D946" s="148">
        <v>1</v>
      </c>
      <c r="E946" s="458"/>
      <c r="F946" s="385">
        <f>SUM(D946*E946)</f>
        <v>0</v>
      </c>
    </row>
    <row r="947" spans="1:7">
      <c r="A947" s="158"/>
      <c r="B947" s="129" t="s">
        <v>1747</v>
      </c>
      <c r="C947" s="438" t="s">
        <v>45</v>
      </c>
      <c r="D947" s="148">
        <v>2</v>
      </c>
      <c r="E947" s="458"/>
      <c r="F947" s="385">
        <f>SUM(D947*E947)</f>
        <v>0</v>
      </c>
    </row>
    <row r="948" spans="1:7" ht="26.25">
      <c r="A948" s="158"/>
      <c r="B948" s="129" t="s">
        <v>1748</v>
      </c>
      <c r="C948" s="438" t="s">
        <v>45</v>
      </c>
      <c r="D948" s="148">
        <v>1</v>
      </c>
      <c r="E948" s="458"/>
      <c r="F948" s="385">
        <f>SUM(D948*E948)</f>
        <v>0</v>
      </c>
    </row>
    <row r="949" spans="1:7">
      <c r="A949" s="158"/>
      <c r="B949" s="129" t="s">
        <v>1749</v>
      </c>
      <c r="C949" s="438" t="s">
        <v>45</v>
      </c>
      <c r="D949" s="148">
        <v>2</v>
      </c>
      <c r="E949" s="458"/>
      <c r="F949" s="385">
        <f>SUM(D949*E949)</f>
        <v>0</v>
      </c>
    </row>
    <row r="950" spans="1:7" ht="26.25">
      <c r="A950" s="158"/>
      <c r="B950" s="129" t="s">
        <v>1750</v>
      </c>
      <c r="C950" s="438" t="s">
        <v>45</v>
      </c>
      <c r="D950" s="148">
        <v>1</v>
      </c>
      <c r="E950" s="458"/>
      <c r="F950" s="385">
        <f>SUM(D950*E950)</f>
        <v>0</v>
      </c>
    </row>
    <row r="951" spans="1:7">
      <c r="A951" s="158"/>
      <c r="B951" s="129"/>
      <c r="C951" s="438"/>
      <c r="D951" s="148"/>
      <c r="E951" s="458"/>
      <c r="F951" s="385"/>
    </row>
    <row r="952" spans="1:7" ht="145.9" customHeight="1">
      <c r="A952" s="158" t="s">
        <v>1756</v>
      </c>
      <c r="B952" s="129" t="s">
        <v>2564</v>
      </c>
      <c r="C952" s="438"/>
      <c r="D952" s="148"/>
      <c r="E952" s="850"/>
      <c r="F952" s="851"/>
      <c r="G952" s="872"/>
    </row>
    <row r="953" spans="1:7">
      <c r="A953" s="158"/>
      <c r="B953" s="129" t="s">
        <v>1751</v>
      </c>
      <c r="C953" s="438" t="s">
        <v>45</v>
      </c>
      <c r="D953" s="148">
        <v>1</v>
      </c>
      <c r="E953" s="850"/>
      <c r="F953" s="851">
        <f>SUM(D953*E953)</f>
        <v>0</v>
      </c>
    </row>
    <row r="954" spans="1:7" ht="26.25">
      <c r="A954" s="158"/>
      <c r="B954" s="129" t="s">
        <v>1748</v>
      </c>
      <c r="C954" s="438" t="s">
        <v>45</v>
      </c>
      <c r="D954" s="148">
        <v>1</v>
      </c>
      <c r="E954" s="850"/>
      <c r="F954" s="851">
        <f>SUM(D954*E954)</f>
        <v>0</v>
      </c>
    </row>
    <row r="955" spans="1:7">
      <c r="A955" s="158"/>
      <c r="B955" s="129" t="s">
        <v>1749</v>
      </c>
      <c r="C955" s="438" t="s">
        <v>45</v>
      </c>
      <c r="D955" s="148">
        <v>1</v>
      </c>
      <c r="E955" s="850"/>
      <c r="F955" s="851">
        <f>SUM(D955*E955)</f>
        <v>0</v>
      </c>
    </row>
    <row r="956" spans="1:7">
      <c r="E956" s="852"/>
      <c r="F956" s="852"/>
    </row>
    <row r="957" spans="1:7" ht="51.75">
      <c r="A957" s="158" t="s">
        <v>1757</v>
      </c>
      <c r="B957" s="129" t="s">
        <v>1752</v>
      </c>
      <c r="C957" s="438" t="s">
        <v>48</v>
      </c>
      <c r="D957" s="148">
        <v>11.5</v>
      </c>
      <c r="E957" s="850"/>
      <c r="F957" s="851">
        <f>SUM(D957*E957)</f>
        <v>0</v>
      </c>
    </row>
    <row r="958" spans="1:7">
      <c r="A958" s="817"/>
      <c r="B958" s="129"/>
      <c r="D958" s="815"/>
      <c r="E958" s="852"/>
      <c r="F958" s="852"/>
    </row>
    <row r="959" spans="1:7" ht="178.5">
      <c r="A959" s="158" t="s">
        <v>1759</v>
      </c>
      <c r="B959" s="164" t="s">
        <v>2565</v>
      </c>
      <c r="C959" s="438" t="s">
        <v>120</v>
      </c>
      <c r="D959" s="148">
        <v>4</v>
      </c>
      <c r="E959" s="850"/>
      <c r="F959" s="851">
        <f>SUM(D959*E959)</f>
        <v>0</v>
      </c>
    </row>
    <row r="960" spans="1:7" ht="15.75" thickBot="1">
      <c r="A960" s="158"/>
      <c r="B960" s="158"/>
      <c r="C960" s="158"/>
      <c r="D960" s="148"/>
      <c r="E960" s="458"/>
      <c r="F960" s="385"/>
    </row>
    <row r="961" spans="1:6" ht="15.75" thickBot="1">
      <c r="A961" s="158"/>
      <c r="B961" s="792" t="s">
        <v>49</v>
      </c>
      <c r="C961" s="793"/>
      <c r="D961" s="794"/>
      <c r="E961" s="738"/>
      <c r="F961" s="739">
        <f>SUM(F937:F960)</f>
        <v>0</v>
      </c>
    </row>
  </sheetData>
  <protectedRanges>
    <protectedRange password="CC7B" sqref="E938" name="Raspon1"/>
    <protectedRange password="CC7B" sqref="E939 E941:E942" name="Raspon1_1"/>
    <protectedRange password="CC7B" sqref="E945:E950" name="Raspon1_2"/>
    <protectedRange password="CC7B" sqref="E952:E955" name="Raspon1_3"/>
    <protectedRange password="CC7B" sqref="E957" name="Raspon1_4"/>
    <protectedRange password="CC7B" sqref="E959:E960" name="Raspon1_5"/>
  </protectedRanges>
  <mergeCells count="1">
    <mergeCell ref="D1:F2"/>
  </mergeCells>
  <pageMargins left="0.25" right="0.25" top="0.75" bottom="0.75" header="0.3" footer="0.3"/>
  <pageSetup paperSize="9" scale="97" fitToHeight="0" orientation="portrait" r:id="rId1"/>
  <headerFooter alignWithMargins="0"/>
  <rowBreaks count="81" manualBreakCount="81">
    <brk id="87" max="16383" man="1"/>
    <brk id="92" max="5" man="1"/>
    <brk id="96" max="5" man="1"/>
    <brk id="100" max="5" man="1"/>
    <brk id="105" max="16383" man="1"/>
    <brk id="117" max="5" man="1"/>
    <brk id="122" max="16383" man="1"/>
    <brk id="125" max="5" man="1"/>
    <brk id="132" max="5" man="1"/>
    <brk id="156" max="16383" man="1"/>
    <brk id="167" max="5" man="1"/>
    <brk id="173" max="16383" man="1"/>
    <brk id="180" max="16383" man="1"/>
    <brk id="193" max="5" man="1"/>
    <brk id="207" max="5" man="1"/>
    <brk id="215" max="16383" man="1"/>
    <brk id="221" max="5" man="1"/>
    <brk id="234" max="5" man="1"/>
    <brk id="254" max="16383" man="1"/>
    <brk id="280" max="16383" man="1"/>
    <brk id="287" max="16383" man="1"/>
    <brk id="301" max="16383" man="1"/>
    <brk id="309" max="16383" man="1"/>
    <brk id="316" max="5" man="1"/>
    <brk id="324" max="16383" man="1"/>
    <brk id="335" max="16383" man="1"/>
    <brk id="346" max="5" man="1"/>
    <brk id="354" max="5" man="1"/>
    <brk id="363" max="16383" man="1"/>
    <brk id="372" max="16383" man="1"/>
    <brk id="382" max="16383" man="1"/>
    <brk id="392" max="16383" man="1"/>
    <brk id="402" max="16383" man="1"/>
    <brk id="411" max="16383" man="1"/>
    <brk id="421" max="16383" man="1"/>
    <brk id="431" max="16383" man="1"/>
    <brk id="441" max="16383" man="1"/>
    <brk id="451" max="16383" man="1"/>
    <brk id="461" max="16383" man="1"/>
    <brk id="471" max="16383" man="1"/>
    <brk id="481" max="16383" man="1"/>
    <brk id="491" max="16383" man="1"/>
    <brk id="501" max="16383" man="1"/>
    <brk id="511" max="16383" man="1"/>
    <brk id="521" max="16383" man="1"/>
    <brk id="531" max="16383" man="1"/>
    <brk id="541" max="16383" man="1"/>
    <brk id="551" max="16383" man="1"/>
    <brk id="561" max="16383" man="1"/>
    <brk id="572" max="5" man="1"/>
    <brk id="582" max="5" man="1"/>
    <brk id="591" max="16383" man="1"/>
    <brk id="601" max="5" man="1"/>
    <brk id="611" max="5" man="1"/>
    <brk id="623" max="5" man="1"/>
    <brk id="634" max="5" man="1"/>
    <brk id="673" max="16383" man="1"/>
    <brk id="680" max="5" man="1"/>
    <brk id="685" max="5" man="1"/>
    <brk id="693" max="5" man="1"/>
    <brk id="704" max="5" man="1"/>
    <brk id="726" max="16383" man="1"/>
    <brk id="734" max="16383" man="1"/>
    <brk id="741" max="5" man="1"/>
    <brk id="751" max="16383" man="1"/>
    <brk id="757" max="5" man="1"/>
    <brk id="773" max="5" man="1"/>
    <brk id="779" max="16383" man="1"/>
    <brk id="788" max="16383" man="1"/>
    <brk id="795" max="16383" man="1"/>
    <brk id="810" max="5" man="1"/>
    <brk id="814" max="5" man="1"/>
    <brk id="818" max="5" man="1"/>
    <brk id="836" max="5" man="1"/>
    <brk id="849" max="5" man="1"/>
    <brk id="860" max="5" man="1"/>
    <brk id="868" max="16383" man="1"/>
    <brk id="899" max="5" man="1"/>
    <brk id="915" max="16383" man="1"/>
    <brk id="932" max="5" man="1"/>
    <brk id="943"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sheetPr>
  <dimension ref="A1:AD671"/>
  <sheetViews>
    <sheetView view="pageBreakPreview" topLeftCell="A420" zoomScale="90" zoomScaleNormal="100" zoomScaleSheetLayoutView="90" workbookViewId="0">
      <selection activeCell="A437" sqref="A437"/>
    </sheetView>
  </sheetViews>
  <sheetFormatPr defaultColWidth="8.85546875" defaultRowHeight="15"/>
  <cols>
    <col min="1" max="1" width="8" style="464" bestFit="1" customWidth="1"/>
    <col min="2" max="2" width="41" style="249" customWidth="1"/>
    <col min="3" max="3" width="9" style="464" customWidth="1"/>
    <col min="4" max="4" width="10.42578125" style="231" customWidth="1"/>
    <col min="5" max="5" width="13.42578125" style="395" bestFit="1" customWidth="1"/>
    <col min="6" max="6" width="18.140625" style="396" customWidth="1"/>
    <col min="7" max="8" width="12.7109375" customWidth="1"/>
    <col min="9" max="11" width="8.85546875" customWidth="1"/>
    <col min="12" max="13" width="5.5703125" customWidth="1"/>
    <col min="14" max="19" width="4.7109375" customWidth="1"/>
    <col min="31" max="16384" width="8.85546875" style="1"/>
  </cols>
  <sheetData>
    <row r="1" spans="1:6">
      <c r="A1" s="173"/>
      <c r="B1" s="382" t="s">
        <v>202</v>
      </c>
      <c r="C1" s="582" t="s">
        <v>148</v>
      </c>
      <c r="D1" s="951" t="s">
        <v>273</v>
      </c>
      <c r="E1" s="951"/>
      <c r="F1" s="951"/>
    </row>
    <row r="2" spans="1:6">
      <c r="A2" s="174" t="s">
        <v>1</v>
      </c>
      <c r="B2" s="175" t="s">
        <v>203</v>
      </c>
      <c r="C2" s="177"/>
      <c r="D2" s="952"/>
      <c r="E2" s="952"/>
      <c r="F2" s="952"/>
    </row>
    <row r="3" spans="1:6">
      <c r="A3" s="174"/>
      <c r="B3" s="176" t="s">
        <v>204</v>
      </c>
      <c r="C3" s="177"/>
      <c r="D3" s="541"/>
      <c r="E3" s="445"/>
      <c r="F3" s="509"/>
    </row>
    <row r="4" spans="1:6">
      <c r="A4" s="178"/>
      <c r="B4" s="179" t="s">
        <v>389</v>
      </c>
      <c r="C4" s="180" t="s">
        <v>2</v>
      </c>
      <c r="D4" s="542" t="s">
        <v>274</v>
      </c>
      <c r="E4" s="446"/>
      <c r="F4" s="510"/>
    </row>
    <row r="5" spans="1:6">
      <c r="A5" s="181"/>
      <c r="B5" s="182"/>
      <c r="C5" s="583"/>
      <c r="D5" s="543"/>
      <c r="E5" s="389"/>
      <c r="F5" s="391"/>
    </row>
    <row r="6" spans="1:6">
      <c r="A6" s="181"/>
      <c r="B6" s="182"/>
      <c r="C6" s="583"/>
      <c r="D6" s="543"/>
      <c r="E6" s="389"/>
      <c r="F6" s="391"/>
    </row>
    <row r="7" spans="1:6">
      <c r="A7" s="181"/>
      <c r="B7" s="182"/>
      <c r="C7" s="583"/>
      <c r="D7" s="543"/>
      <c r="E7" s="389"/>
      <c r="F7" s="391"/>
    </row>
    <row r="8" spans="1:6">
      <c r="A8" s="181"/>
      <c r="B8" s="182"/>
      <c r="C8" s="583"/>
      <c r="D8" s="543"/>
      <c r="E8" s="389"/>
      <c r="F8" s="391"/>
    </row>
    <row r="9" spans="1:6">
      <c r="A9" s="181"/>
      <c r="B9" s="182"/>
      <c r="C9" s="583"/>
      <c r="D9" s="543"/>
      <c r="E9" s="389"/>
      <c r="F9" s="391"/>
    </row>
    <row r="10" spans="1:6">
      <c r="A10" s="181"/>
      <c r="B10" s="182"/>
      <c r="C10" s="583"/>
      <c r="D10" s="543"/>
      <c r="E10" s="389"/>
      <c r="F10" s="391"/>
    </row>
    <row r="11" spans="1:6">
      <c r="A11" s="181"/>
      <c r="B11" s="182"/>
      <c r="C11" s="583"/>
      <c r="D11" s="543"/>
      <c r="E11" s="389"/>
      <c r="F11" s="391"/>
    </row>
    <row r="12" spans="1:6">
      <c r="A12" s="181"/>
      <c r="B12" s="182"/>
      <c r="C12" s="583"/>
      <c r="D12" s="543"/>
      <c r="E12" s="389"/>
      <c r="F12" s="391"/>
    </row>
    <row r="13" spans="1:6">
      <c r="A13" s="181"/>
      <c r="B13" s="182"/>
      <c r="C13" s="583"/>
      <c r="D13" s="543"/>
      <c r="E13" s="389"/>
      <c r="F13" s="391"/>
    </row>
    <row r="14" spans="1:6">
      <c r="A14" s="181"/>
      <c r="B14" s="182"/>
      <c r="C14" s="583"/>
      <c r="D14" s="543"/>
      <c r="E14" s="389"/>
      <c r="F14" s="391"/>
    </row>
    <row r="15" spans="1:6">
      <c r="A15" s="181"/>
      <c r="B15" s="182"/>
      <c r="C15" s="583"/>
      <c r="D15" s="543"/>
      <c r="E15" s="389"/>
      <c r="F15" s="391"/>
    </row>
    <row r="16" spans="1:6">
      <c r="A16" s="181"/>
      <c r="B16" s="182"/>
      <c r="C16" s="583"/>
      <c r="D16" s="543"/>
      <c r="E16" s="389"/>
      <c r="F16" s="391"/>
    </row>
    <row r="17" spans="1:30">
      <c r="A17" s="181"/>
      <c r="B17" s="182"/>
      <c r="C17" s="583"/>
      <c r="D17" s="543"/>
      <c r="E17" s="389"/>
      <c r="F17" s="391"/>
    </row>
    <row r="18" spans="1:30">
      <c r="A18" s="181"/>
      <c r="B18" s="182"/>
      <c r="C18" s="583"/>
      <c r="D18" s="543"/>
      <c r="E18" s="389"/>
      <c r="F18" s="391"/>
    </row>
    <row r="19" spans="1:30">
      <c r="A19" s="181"/>
      <c r="B19" s="182"/>
      <c r="C19" s="583"/>
      <c r="D19" s="543"/>
      <c r="E19" s="389"/>
      <c r="F19" s="391"/>
    </row>
    <row r="20" spans="1:30" ht="15.75">
      <c r="A20" s="185"/>
      <c r="B20" s="186" t="s">
        <v>1774</v>
      </c>
      <c r="C20" s="584"/>
      <c r="D20" s="544"/>
      <c r="E20" s="447"/>
      <c r="F20" s="391"/>
    </row>
    <row r="21" spans="1:30">
      <c r="A21" s="181"/>
      <c r="B21" s="187"/>
      <c r="C21" s="585"/>
      <c r="D21" s="545"/>
      <c r="E21" s="448"/>
      <c r="F21" s="391"/>
    </row>
    <row r="22" spans="1:30">
      <c r="A22" s="181"/>
      <c r="B22" s="188"/>
      <c r="C22" s="543"/>
      <c r="D22" s="546"/>
      <c r="E22" s="389"/>
      <c r="F22" s="391"/>
    </row>
    <row r="23" spans="1:30">
      <c r="A23" s="181"/>
      <c r="B23" s="188"/>
      <c r="C23" s="543"/>
      <c r="D23" s="546"/>
      <c r="E23" s="389"/>
      <c r="F23" s="391"/>
    </row>
    <row r="24" spans="1:30">
      <c r="A24" s="181"/>
      <c r="B24" s="187"/>
      <c r="C24" s="585"/>
      <c r="D24" s="545"/>
      <c r="E24" s="448"/>
      <c r="F24" s="391"/>
    </row>
    <row r="25" spans="1:30">
      <c r="A25" s="181"/>
      <c r="B25" s="190" t="s">
        <v>0</v>
      </c>
      <c r="C25" s="127" t="s">
        <v>390</v>
      </c>
      <c r="D25" s="127"/>
      <c r="E25" s="127"/>
      <c r="F25" s="127"/>
    </row>
    <row r="26" spans="1:30">
      <c r="A26" s="181"/>
      <c r="B26" s="190"/>
      <c r="C26" s="127" t="s">
        <v>391</v>
      </c>
      <c r="D26" s="127"/>
      <c r="E26" s="127"/>
      <c r="F26" s="127"/>
    </row>
    <row r="27" spans="1:30">
      <c r="A27" s="181"/>
      <c r="B27" s="190"/>
      <c r="C27" s="127" t="s">
        <v>392</v>
      </c>
      <c r="D27" s="127"/>
      <c r="E27" s="127"/>
      <c r="F27" s="127"/>
    </row>
    <row r="28" spans="1:30">
      <c r="A28" s="181"/>
      <c r="B28" s="190"/>
      <c r="C28" s="127"/>
      <c r="D28" s="127"/>
      <c r="E28" s="127"/>
      <c r="F28" s="127"/>
      <c r="G28" s="409"/>
      <c r="H28" s="409"/>
      <c r="I28" s="409"/>
      <c r="J28" s="409"/>
      <c r="K28" s="409"/>
      <c r="L28" s="409"/>
      <c r="M28" s="409"/>
      <c r="N28" s="409"/>
      <c r="O28" s="409"/>
      <c r="P28" s="409"/>
      <c r="Q28" s="409"/>
      <c r="R28" s="409"/>
      <c r="S28" s="409"/>
      <c r="T28" s="409"/>
      <c r="U28" s="409"/>
      <c r="V28" s="409"/>
      <c r="W28" s="409"/>
      <c r="X28" s="409"/>
      <c r="Y28" s="409"/>
      <c r="Z28" s="409"/>
      <c r="AA28" s="409"/>
      <c r="AB28" s="409"/>
      <c r="AC28" s="409"/>
      <c r="AD28" s="409"/>
    </row>
    <row r="29" spans="1:30" ht="14.45" customHeight="1">
      <c r="A29" s="181"/>
      <c r="B29" s="190" t="s">
        <v>3</v>
      </c>
      <c r="C29" s="127" t="s">
        <v>393</v>
      </c>
      <c r="D29" s="127"/>
      <c r="E29" s="127"/>
      <c r="F29" s="127"/>
    </row>
    <row r="30" spans="1:30" ht="14.45" customHeight="1">
      <c r="A30" s="181"/>
      <c r="B30" s="190"/>
      <c r="C30" s="127" t="s">
        <v>394</v>
      </c>
      <c r="D30" s="127"/>
      <c r="E30" s="127"/>
      <c r="F30" s="127"/>
    </row>
    <row r="31" spans="1:30" ht="14.45" customHeight="1">
      <c r="A31" s="181"/>
      <c r="B31" s="190"/>
      <c r="C31" s="127"/>
      <c r="D31" s="127"/>
      <c r="E31" s="127"/>
      <c r="F31" s="127"/>
      <c r="G31" s="409"/>
      <c r="H31" s="409"/>
      <c r="I31" s="409"/>
      <c r="J31" s="409"/>
      <c r="K31" s="409"/>
      <c r="L31" s="409"/>
      <c r="M31" s="409"/>
      <c r="N31" s="409"/>
      <c r="O31" s="409"/>
      <c r="P31" s="409"/>
      <c r="Q31" s="409"/>
      <c r="R31" s="409"/>
      <c r="S31" s="409"/>
      <c r="T31" s="409"/>
      <c r="U31" s="409"/>
      <c r="V31" s="409"/>
      <c r="W31" s="409"/>
      <c r="X31" s="409"/>
      <c r="Y31" s="409"/>
      <c r="Z31" s="409"/>
      <c r="AA31" s="409"/>
      <c r="AB31" s="409"/>
      <c r="AC31" s="409"/>
      <c r="AD31" s="409"/>
    </row>
    <row r="32" spans="1:30" ht="12.75" customHeight="1">
      <c r="A32" s="181"/>
      <c r="B32" s="190"/>
      <c r="C32" s="648"/>
      <c r="D32" s="648"/>
      <c r="E32" s="648"/>
      <c r="F32" s="648"/>
    </row>
    <row r="33" spans="1:30">
      <c r="A33" s="181"/>
      <c r="B33" s="190"/>
      <c r="C33" s="648"/>
      <c r="D33" s="648"/>
      <c r="E33" s="648"/>
      <c r="F33" s="648"/>
    </row>
    <row r="34" spans="1:30">
      <c r="A34" s="181"/>
      <c r="B34" s="190"/>
      <c r="C34" s="648"/>
      <c r="D34" s="648"/>
      <c r="E34" s="648"/>
      <c r="F34" s="648"/>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row>
    <row r="35" spans="1:30">
      <c r="A35" s="181"/>
      <c r="B35" s="190" t="s">
        <v>2</v>
      </c>
      <c r="C35" s="648" t="s">
        <v>274</v>
      </c>
      <c r="D35" s="648"/>
      <c r="E35" s="648"/>
      <c r="F35" s="648"/>
    </row>
    <row r="36" spans="1:30">
      <c r="A36" s="181"/>
      <c r="B36" s="190" t="s">
        <v>4</v>
      </c>
      <c r="C36" s="648" t="s">
        <v>281</v>
      </c>
      <c r="D36" s="648"/>
      <c r="E36" s="648"/>
      <c r="F36" s="648"/>
    </row>
    <row r="37" spans="1:30" ht="12.75">
      <c r="A37" s="5"/>
      <c r="B37" s="20" t="s">
        <v>5</v>
      </c>
      <c r="C37" s="152" t="s">
        <v>284</v>
      </c>
      <c r="D37" s="50"/>
      <c r="E37" s="47"/>
      <c r="F37" s="47"/>
      <c r="G37" s="1"/>
      <c r="H37" s="1"/>
      <c r="I37" s="1"/>
      <c r="J37" s="1"/>
      <c r="K37" s="1"/>
      <c r="L37" s="1"/>
      <c r="M37" s="1"/>
      <c r="N37" s="1"/>
      <c r="O37" s="1"/>
      <c r="P37" s="1"/>
      <c r="Q37" s="1"/>
      <c r="R37" s="1"/>
      <c r="S37" s="1"/>
      <c r="T37" s="1"/>
      <c r="U37" s="1"/>
      <c r="V37" s="1"/>
      <c r="W37" s="1"/>
      <c r="X37" s="1"/>
      <c r="Y37" s="1"/>
      <c r="Z37" s="1"/>
      <c r="AA37" s="1"/>
      <c r="AB37" s="1"/>
      <c r="AC37" s="1"/>
      <c r="AD37" s="1"/>
    </row>
    <row r="38" spans="1:30">
      <c r="A38" s="181"/>
      <c r="B38" s="182"/>
      <c r="F38" s="648"/>
    </row>
    <row r="39" spans="1:30">
      <c r="A39" s="181"/>
      <c r="B39" s="269" t="s">
        <v>2905</v>
      </c>
      <c r="C39" s="648" t="s">
        <v>2907</v>
      </c>
      <c r="D39" s="648"/>
      <c r="E39" s="648"/>
      <c r="F39" s="648"/>
    </row>
    <row r="40" spans="1:30">
      <c r="A40" s="181"/>
      <c r="B40" s="262"/>
      <c r="F40" s="391"/>
    </row>
    <row r="41" spans="1:30">
      <c r="A41" s="181"/>
      <c r="B41" s="182"/>
      <c r="C41" s="583"/>
      <c r="D41" s="543"/>
      <c r="E41" s="389"/>
      <c r="F41" s="391"/>
    </row>
    <row r="42" spans="1:30">
      <c r="A42" s="181"/>
      <c r="B42" s="197"/>
      <c r="C42" s="583"/>
      <c r="D42" s="543"/>
      <c r="E42" s="389"/>
      <c r="F42" s="391"/>
    </row>
    <row r="43" spans="1:30">
      <c r="A43" s="181"/>
      <c r="B43" s="197"/>
      <c r="C43" s="583"/>
      <c r="D43" s="543"/>
      <c r="E43" s="389"/>
      <c r="F43" s="391"/>
    </row>
    <row r="44" spans="1:30">
      <c r="A44" s="181"/>
      <c r="B44" s="197"/>
      <c r="C44" s="583"/>
      <c r="D44" s="189"/>
      <c r="E44" s="389"/>
      <c r="F44" s="391"/>
    </row>
    <row r="45" spans="1:30">
      <c r="A45" s="181"/>
      <c r="B45" s="197"/>
      <c r="C45" s="583"/>
      <c r="D45" s="543"/>
      <c r="E45" s="389"/>
      <c r="F45" s="391"/>
    </row>
    <row r="46" spans="1:30">
      <c r="A46" s="181"/>
      <c r="B46" s="197"/>
      <c r="C46" s="583"/>
      <c r="D46" s="543"/>
      <c r="E46" s="389"/>
      <c r="F46" s="391"/>
    </row>
    <row r="47" spans="1:30">
      <c r="A47" s="181"/>
      <c r="B47" s="197"/>
      <c r="C47" s="583"/>
      <c r="D47" s="543"/>
      <c r="E47" s="389"/>
      <c r="F47" s="391"/>
    </row>
    <row r="48" spans="1:30">
      <c r="A48" s="181"/>
      <c r="B48" s="197"/>
      <c r="C48" s="583"/>
      <c r="D48" s="543"/>
      <c r="E48" s="389"/>
      <c r="F48" s="391"/>
    </row>
    <row r="49" spans="1:30">
      <c r="A49" s="181"/>
      <c r="B49" s="197"/>
      <c r="C49" s="583"/>
      <c r="D49" s="543"/>
      <c r="E49" s="389"/>
      <c r="F49" s="391"/>
    </row>
    <row r="50" spans="1:30">
      <c r="A50" s="181"/>
      <c r="B50" s="197"/>
      <c r="C50" s="583"/>
      <c r="D50" s="543"/>
      <c r="E50" s="449"/>
      <c r="F50" s="391"/>
    </row>
    <row r="51" spans="1:30">
      <c r="A51" s="181"/>
      <c r="B51" s="197"/>
      <c r="C51" s="583"/>
      <c r="D51" s="543"/>
      <c r="E51" s="449"/>
      <c r="F51" s="391"/>
    </row>
    <row r="52" spans="1:30">
      <c r="A52" s="181"/>
      <c r="B52" s="197"/>
      <c r="C52" s="583"/>
      <c r="D52" s="543"/>
      <c r="E52" s="449"/>
      <c r="F52" s="391"/>
    </row>
    <row r="53" spans="1:30">
      <c r="A53" s="181"/>
      <c r="B53" s="197"/>
      <c r="C53" s="583"/>
      <c r="D53" s="543"/>
      <c r="E53" s="449"/>
      <c r="F53" s="391"/>
    </row>
    <row r="54" spans="1:30">
      <c r="A54" s="181"/>
      <c r="B54" s="197"/>
      <c r="C54" s="583"/>
      <c r="D54" s="543"/>
      <c r="E54" s="449"/>
      <c r="F54" s="391"/>
    </row>
    <row r="55" spans="1:30">
      <c r="A55" s="181"/>
      <c r="B55" s="197"/>
      <c r="C55" s="583"/>
      <c r="D55" s="543"/>
      <c r="E55" s="449"/>
      <c r="F55" s="391"/>
    </row>
    <row r="56" spans="1:30">
      <c r="B56" s="953" t="s">
        <v>15</v>
      </c>
      <c r="C56" s="953"/>
      <c r="D56" s="953"/>
      <c r="E56" s="953"/>
      <c r="F56" s="953"/>
    </row>
    <row r="57" spans="1:30">
      <c r="B57" s="1"/>
      <c r="C57" s="586"/>
      <c r="D57" s="434"/>
      <c r="E57" s="511"/>
      <c r="F57" s="625"/>
      <c r="G57" s="409"/>
      <c r="H57" s="409"/>
      <c r="I57" s="409"/>
      <c r="J57" s="409"/>
      <c r="K57" s="409"/>
      <c r="L57" s="409"/>
      <c r="M57" s="409"/>
      <c r="N57" s="409"/>
      <c r="O57" s="409"/>
      <c r="P57" s="409"/>
      <c r="Q57" s="409"/>
      <c r="R57" s="409"/>
      <c r="S57" s="409"/>
      <c r="T57" s="409"/>
      <c r="U57" s="409"/>
      <c r="V57" s="409"/>
      <c r="W57" s="409"/>
      <c r="X57" s="409"/>
      <c r="Y57" s="409"/>
      <c r="Z57" s="409"/>
      <c r="AA57" s="409"/>
      <c r="AB57" s="409"/>
      <c r="AC57" s="409"/>
      <c r="AD57" s="409"/>
    </row>
    <row r="58" spans="1:30">
      <c r="A58" s="465" t="s">
        <v>46</v>
      </c>
      <c r="B58" s="434" t="s">
        <v>1772</v>
      </c>
      <c r="C58" s="587"/>
      <c r="D58" s="466"/>
      <c r="E58" s="512"/>
    </row>
    <row r="59" spans="1:30">
      <c r="A59" s="465"/>
      <c r="B59" s="434"/>
      <c r="C59" s="587"/>
      <c r="D59" s="466"/>
      <c r="E59" s="512"/>
      <c r="G59" s="409"/>
      <c r="H59" s="409"/>
      <c r="I59" s="409"/>
      <c r="J59" s="409"/>
      <c r="K59" s="409"/>
      <c r="L59" s="409"/>
      <c r="M59" s="409"/>
      <c r="N59" s="409"/>
      <c r="O59" s="409"/>
      <c r="P59" s="409"/>
      <c r="Q59" s="409"/>
      <c r="R59" s="409"/>
      <c r="S59" s="409"/>
      <c r="T59" s="409"/>
      <c r="U59" s="409"/>
      <c r="V59" s="409"/>
      <c r="W59" s="409"/>
      <c r="X59" s="409"/>
      <c r="Y59" s="409"/>
      <c r="Z59" s="409"/>
      <c r="AA59" s="409"/>
      <c r="AB59" s="409"/>
      <c r="AC59" s="409"/>
      <c r="AD59" s="409"/>
    </row>
    <row r="60" spans="1:30" s="496" customFormat="1">
      <c r="A60" s="493" t="s">
        <v>401</v>
      </c>
      <c r="B60" s="494" t="s">
        <v>395</v>
      </c>
      <c r="C60" s="493"/>
      <c r="D60" s="493"/>
      <c r="E60" s="513"/>
      <c r="F60" s="513"/>
      <c r="G60" s="495"/>
      <c r="H60" s="495"/>
      <c r="I60" s="495"/>
      <c r="J60" s="495"/>
      <c r="K60" s="495"/>
      <c r="L60" s="495"/>
      <c r="M60" s="495"/>
      <c r="N60" s="495"/>
      <c r="O60" s="495"/>
      <c r="P60" s="495"/>
      <c r="Q60" s="495"/>
      <c r="R60" s="495"/>
      <c r="S60" s="495"/>
      <c r="T60" s="495"/>
      <c r="U60" s="495"/>
      <c r="V60" s="495"/>
      <c r="W60" s="495"/>
      <c r="X60" s="495"/>
      <c r="Y60" s="495"/>
      <c r="Z60" s="495"/>
      <c r="AA60" s="495"/>
      <c r="AB60" s="495"/>
      <c r="AC60" s="495"/>
      <c r="AD60" s="495"/>
    </row>
    <row r="61" spans="1:30" s="496" customFormat="1">
      <c r="A61" s="493"/>
      <c r="B61" s="494"/>
      <c r="C61" s="493"/>
      <c r="D61" s="493"/>
      <c r="E61" s="513"/>
      <c r="F61" s="513"/>
      <c r="G61" s="495"/>
      <c r="H61" s="495"/>
      <c r="I61" s="495"/>
      <c r="J61" s="495"/>
      <c r="K61" s="495"/>
      <c r="L61" s="495"/>
      <c r="M61" s="495"/>
      <c r="N61" s="495"/>
      <c r="O61" s="495"/>
      <c r="P61" s="495"/>
      <c r="Q61" s="495"/>
      <c r="R61" s="495"/>
      <c r="S61" s="495"/>
      <c r="T61" s="495"/>
      <c r="U61" s="495"/>
      <c r="V61" s="495"/>
      <c r="W61" s="495"/>
      <c r="X61" s="495"/>
      <c r="Y61" s="495"/>
      <c r="Z61" s="495"/>
      <c r="AA61" s="495"/>
      <c r="AB61" s="495"/>
      <c r="AC61" s="495"/>
      <c r="AD61" s="495"/>
    </row>
    <row r="62" spans="1:30" s="496" customFormat="1">
      <c r="A62" s="493" t="s">
        <v>480</v>
      </c>
      <c r="B62" s="494" t="s">
        <v>396</v>
      </c>
      <c r="C62" s="493"/>
      <c r="D62" s="547"/>
      <c r="E62" s="514"/>
      <c r="F62" s="513">
        <f>F150</f>
        <v>0</v>
      </c>
      <c r="G62" s="495"/>
      <c r="H62" s="495"/>
      <c r="I62" s="495"/>
      <c r="J62" s="495"/>
      <c r="K62" s="495"/>
      <c r="L62" s="495"/>
      <c r="M62" s="495"/>
      <c r="N62" s="495"/>
      <c r="O62" s="495"/>
      <c r="P62" s="495"/>
      <c r="Q62" s="495"/>
      <c r="R62" s="495"/>
      <c r="S62" s="495"/>
      <c r="T62" s="495"/>
      <c r="U62" s="495"/>
      <c r="V62" s="495"/>
      <c r="W62" s="495"/>
      <c r="X62" s="495"/>
      <c r="Y62" s="495"/>
      <c r="Z62" s="495"/>
      <c r="AA62" s="495"/>
      <c r="AB62" s="495"/>
      <c r="AC62" s="495"/>
      <c r="AD62" s="495"/>
    </row>
    <row r="63" spans="1:30" s="496" customFormat="1">
      <c r="A63" s="493" t="s">
        <v>481</v>
      </c>
      <c r="B63" s="494" t="s">
        <v>16</v>
      </c>
      <c r="C63" s="493"/>
      <c r="D63" s="547"/>
      <c r="E63" s="514"/>
      <c r="F63" s="513">
        <f>F192</f>
        <v>0</v>
      </c>
      <c r="G63" s="495"/>
      <c r="H63" s="495"/>
      <c r="I63" s="495"/>
      <c r="J63" s="495"/>
      <c r="K63" s="495"/>
      <c r="L63" s="495"/>
      <c r="M63" s="495"/>
      <c r="N63" s="495"/>
      <c r="O63" s="495"/>
      <c r="P63" s="495"/>
      <c r="Q63" s="495"/>
      <c r="R63" s="495"/>
      <c r="S63" s="495"/>
      <c r="T63" s="495"/>
      <c r="U63" s="495"/>
      <c r="V63" s="495"/>
      <c r="W63" s="495"/>
      <c r="X63" s="495"/>
      <c r="Y63" s="495"/>
      <c r="Z63" s="495"/>
      <c r="AA63" s="495"/>
      <c r="AB63" s="495"/>
      <c r="AC63" s="495"/>
      <c r="AD63" s="495"/>
    </row>
    <row r="64" spans="1:30" s="496" customFormat="1">
      <c r="A64" s="493" t="s">
        <v>482</v>
      </c>
      <c r="B64" s="494" t="s">
        <v>397</v>
      </c>
      <c r="C64" s="493"/>
      <c r="D64" s="547"/>
      <c r="E64" s="514"/>
      <c r="F64" s="513">
        <f>F245</f>
        <v>0</v>
      </c>
      <c r="G64" s="495"/>
      <c r="H64" s="495"/>
      <c r="I64" s="495"/>
      <c r="J64" s="495"/>
      <c r="K64" s="495"/>
      <c r="L64" s="495"/>
      <c r="M64" s="495"/>
      <c r="N64" s="495"/>
      <c r="O64" s="495"/>
      <c r="P64" s="495"/>
      <c r="Q64" s="495"/>
      <c r="R64" s="495"/>
      <c r="S64" s="495"/>
      <c r="T64" s="495"/>
      <c r="U64" s="495"/>
      <c r="V64" s="495"/>
      <c r="W64" s="495"/>
      <c r="X64" s="495"/>
      <c r="Y64" s="495"/>
      <c r="Z64" s="495"/>
      <c r="AA64" s="495"/>
      <c r="AB64" s="495"/>
      <c r="AC64" s="495"/>
      <c r="AD64" s="495"/>
    </row>
    <row r="65" spans="1:30" s="496" customFormat="1">
      <c r="A65" s="493" t="s">
        <v>1768</v>
      </c>
      <c r="B65" s="494" t="s">
        <v>398</v>
      </c>
      <c r="C65" s="493"/>
      <c r="D65" s="547"/>
      <c r="E65" s="514"/>
      <c r="F65" s="513">
        <f>F255</f>
        <v>0</v>
      </c>
      <c r="G65" s="495"/>
      <c r="H65" s="495"/>
      <c r="I65" s="495"/>
      <c r="J65" s="495"/>
      <c r="K65" s="495"/>
      <c r="L65" s="495"/>
      <c r="M65" s="495"/>
      <c r="N65" s="495"/>
      <c r="O65" s="495"/>
      <c r="P65" s="495"/>
      <c r="Q65" s="495"/>
      <c r="R65" s="495"/>
      <c r="S65" s="495"/>
      <c r="T65" s="495"/>
      <c r="U65" s="495"/>
      <c r="V65" s="495"/>
      <c r="W65" s="495"/>
      <c r="X65" s="495"/>
      <c r="Y65" s="495"/>
      <c r="Z65" s="495"/>
      <c r="AA65" s="495"/>
      <c r="AB65" s="495"/>
      <c r="AC65" s="495"/>
      <c r="AD65" s="495"/>
    </row>
    <row r="66" spans="1:30" s="496" customFormat="1">
      <c r="A66" s="493"/>
      <c r="B66" s="494"/>
      <c r="C66" s="493"/>
      <c r="D66" s="547"/>
      <c r="E66" s="396"/>
      <c r="F66" s="513"/>
      <c r="G66" s="495"/>
      <c r="H66" s="495"/>
      <c r="I66" s="495"/>
      <c r="J66" s="495"/>
      <c r="K66" s="495"/>
      <c r="L66" s="495"/>
      <c r="M66" s="495"/>
      <c r="N66" s="495"/>
      <c r="O66" s="495"/>
      <c r="P66" s="495"/>
      <c r="Q66" s="495"/>
      <c r="R66" s="495"/>
      <c r="S66" s="495"/>
      <c r="T66" s="495"/>
      <c r="U66" s="495"/>
      <c r="V66" s="495"/>
      <c r="W66" s="495"/>
      <c r="X66" s="495"/>
      <c r="Y66" s="495"/>
      <c r="Z66" s="495"/>
      <c r="AA66" s="495"/>
      <c r="AB66" s="495"/>
      <c r="AC66" s="495"/>
      <c r="AD66" s="495"/>
    </row>
    <row r="67" spans="1:30" s="496" customFormat="1">
      <c r="A67" s="493"/>
      <c r="B67" s="494"/>
      <c r="C67" s="493"/>
      <c r="D67" s="547"/>
      <c r="E67" s="396"/>
      <c r="F67" s="513"/>
      <c r="G67" s="495"/>
      <c r="H67" s="495"/>
      <c r="I67" s="495"/>
      <c r="J67" s="495"/>
      <c r="K67" s="495"/>
      <c r="L67" s="495"/>
      <c r="M67" s="495"/>
      <c r="N67" s="495"/>
      <c r="O67" s="495"/>
      <c r="P67" s="495"/>
      <c r="Q67" s="495"/>
      <c r="R67" s="495"/>
      <c r="S67" s="495"/>
      <c r="T67" s="495"/>
      <c r="U67" s="495"/>
      <c r="V67" s="495"/>
      <c r="W67" s="495"/>
      <c r="X67" s="495"/>
      <c r="Y67" s="495"/>
      <c r="Z67" s="495"/>
      <c r="AA67" s="495"/>
      <c r="AB67" s="495"/>
      <c r="AC67" s="495"/>
      <c r="AD67" s="495"/>
    </row>
    <row r="68" spans="1:30" s="496" customFormat="1">
      <c r="A68" s="493" t="s">
        <v>402</v>
      </c>
      <c r="B68" s="494" t="s">
        <v>399</v>
      </c>
      <c r="C68" s="493"/>
      <c r="D68" s="547"/>
      <c r="E68" s="513"/>
      <c r="F68" s="513"/>
      <c r="G68" s="495"/>
      <c r="H68" s="495"/>
      <c r="I68" s="495"/>
      <c r="J68" s="495"/>
      <c r="K68" s="495"/>
      <c r="L68" s="495"/>
      <c r="M68" s="495"/>
      <c r="N68" s="495"/>
      <c r="O68" s="495"/>
      <c r="P68" s="495"/>
      <c r="Q68" s="495"/>
      <c r="R68" s="495"/>
      <c r="S68" s="495"/>
      <c r="T68" s="495"/>
      <c r="U68" s="495"/>
      <c r="V68" s="495"/>
      <c r="W68" s="495"/>
      <c r="X68" s="495"/>
      <c r="Y68" s="495"/>
      <c r="Z68" s="495"/>
      <c r="AA68" s="495"/>
      <c r="AB68" s="495"/>
      <c r="AC68" s="495"/>
      <c r="AD68" s="495"/>
    </row>
    <row r="69" spans="1:30" s="496" customFormat="1">
      <c r="A69" s="493"/>
      <c r="B69" s="494"/>
      <c r="C69" s="493"/>
      <c r="D69" s="547"/>
      <c r="E69" s="513"/>
      <c r="F69" s="513"/>
      <c r="G69" s="495"/>
      <c r="H69" s="495"/>
      <c r="I69" s="495"/>
      <c r="J69" s="495"/>
      <c r="K69" s="495"/>
      <c r="L69" s="495"/>
      <c r="M69" s="495"/>
      <c r="N69" s="495"/>
      <c r="O69" s="495"/>
      <c r="P69" s="495"/>
      <c r="Q69" s="495"/>
      <c r="R69" s="495"/>
      <c r="S69" s="495"/>
      <c r="T69" s="495"/>
      <c r="U69" s="495"/>
      <c r="V69" s="495"/>
      <c r="W69" s="495"/>
      <c r="X69" s="495"/>
      <c r="Y69" s="495"/>
      <c r="Z69" s="495"/>
      <c r="AA69" s="495"/>
      <c r="AB69" s="495"/>
      <c r="AC69" s="495"/>
      <c r="AD69" s="495"/>
    </row>
    <row r="70" spans="1:30" s="496" customFormat="1">
      <c r="A70" s="493" t="s">
        <v>483</v>
      </c>
      <c r="B70" s="494" t="s">
        <v>16</v>
      </c>
      <c r="C70" s="493"/>
      <c r="D70" s="547"/>
      <c r="E70" s="396"/>
      <c r="F70" s="513">
        <f>F294</f>
        <v>0</v>
      </c>
      <c r="G70" s="495"/>
      <c r="H70" s="495"/>
      <c r="I70" s="495"/>
      <c r="J70" s="495"/>
      <c r="K70" s="495"/>
      <c r="L70" s="495"/>
      <c r="M70" s="495"/>
      <c r="N70" s="495"/>
      <c r="O70" s="495"/>
      <c r="P70" s="495"/>
      <c r="Q70" s="495"/>
      <c r="R70" s="495"/>
      <c r="S70" s="495"/>
      <c r="T70" s="495"/>
      <c r="U70" s="495"/>
      <c r="V70" s="495"/>
      <c r="W70" s="495"/>
      <c r="X70" s="495"/>
      <c r="Y70" s="495"/>
      <c r="Z70" s="495"/>
      <c r="AA70" s="495"/>
      <c r="AB70" s="495"/>
      <c r="AC70" s="495"/>
      <c r="AD70" s="495"/>
    </row>
    <row r="71" spans="1:30" s="496" customFormat="1">
      <c r="A71" s="493" t="s">
        <v>484</v>
      </c>
      <c r="B71" s="494" t="s">
        <v>397</v>
      </c>
      <c r="C71" s="493"/>
      <c r="D71" s="547"/>
      <c r="E71" s="396"/>
      <c r="F71" s="513">
        <f>F324</f>
        <v>0</v>
      </c>
      <c r="G71" s="495"/>
      <c r="H71" s="495"/>
      <c r="I71" s="495"/>
      <c r="J71" s="495"/>
      <c r="K71" s="495"/>
      <c r="L71" s="495"/>
      <c r="M71" s="495"/>
      <c r="N71" s="495"/>
      <c r="O71" s="495"/>
      <c r="P71" s="495"/>
      <c r="Q71" s="495"/>
      <c r="R71" s="495"/>
      <c r="S71" s="495"/>
      <c r="T71" s="495"/>
      <c r="U71" s="495"/>
      <c r="V71" s="495"/>
      <c r="W71" s="495"/>
      <c r="X71" s="495"/>
      <c r="Y71" s="495"/>
      <c r="Z71" s="495"/>
      <c r="AA71" s="495"/>
      <c r="AB71" s="495"/>
      <c r="AC71" s="495"/>
      <c r="AD71" s="495"/>
    </row>
    <row r="72" spans="1:30" s="496" customFormat="1">
      <c r="A72" s="493" t="s">
        <v>486</v>
      </c>
      <c r="B72" s="494" t="s">
        <v>398</v>
      </c>
      <c r="C72" s="493"/>
      <c r="D72" s="547"/>
      <c r="E72" s="514"/>
      <c r="F72" s="513">
        <f>F332</f>
        <v>0</v>
      </c>
      <c r="G72" s="495"/>
      <c r="H72" s="495"/>
      <c r="I72" s="495"/>
      <c r="J72" s="495"/>
      <c r="K72" s="495"/>
      <c r="L72" s="495"/>
      <c r="M72" s="495"/>
      <c r="N72" s="495"/>
      <c r="O72" s="495"/>
      <c r="P72" s="495"/>
      <c r="Q72" s="495"/>
      <c r="R72" s="495"/>
      <c r="S72" s="495"/>
      <c r="T72" s="495"/>
      <c r="U72" s="495"/>
      <c r="V72" s="495"/>
      <c r="W72" s="495"/>
      <c r="X72" s="495"/>
      <c r="Y72" s="495"/>
      <c r="Z72" s="495"/>
      <c r="AA72" s="495"/>
      <c r="AB72" s="495"/>
      <c r="AC72" s="495"/>
      <c r="AD72" s="495"/>
    </row>
    <row r="73" spans="1:30" s="496" customFormat="1">
      <c r="A73" s="493"/>
      <c r="B73" s="494"/>
      <c r="C73" s="493"/>
      <c r="D73" s="547"/>
      <c r="E73" s="513"/>
      <c r="F73" s="513"/>
      <c r="G73" s="495"/>
      <c r="H73" s="495"/>
      <c r="I73" s="495"/>
      <c r="J73" s="495"/>
      <c r="K73" s="495"/>
      <c r="L73" s="495"/>
      <c r="M73" s="495"/>
      <c r="N73" s="495"/>
      <c r="O73" s="495"/>
      <c r="P73" s="495"/>
      <c r="Q73" s="495"/>
      <c r="R73" s="495"/>
      <c r="S73" s="495"/>
      <c r="T73" s="495"/>
      <c r="U73" s="495"/>
      <c r="V73" s="495"/>
      <c r="W73" s="495"/>
      <c r="X73" s="495"/>
      <c r="Y73" s="495"/>
      <c r="Z73" s="495"/>
      <c r="AA73" s="495"/>
      <c r="AB73" s="495"/>
      <c r="AC73" s="495"/>
      <c r="AD73" s="495"/>
    </row>
    <row r="74" spans="1:30" s="496" customFormat="1">
      <c r="A74" s="493"/>
      <c r="B74" s="494"/>
      <c r="C74" s="493"/>
      <c r="D74" s="547"/>
      <c r="E74" s="513"/>
      <c r="F74" s="513"/>
      <c r="G74" s="495"/>
      <c r="H74" s="495"/>
      <c r="I74" s="495"/>
      <c r="J74" s="495"/>
      <c r="K74" s="495"/>
      <c r="L74" s="495"/>
      <c r="M74" s="495"/>
      <c r="N74" s="495"/>
      <c r="O74" s="495"/>
      <c r="P74" s="495"/>
      <c r="Q74" s="495"/>
      <c r="R74" s="495"/>
      <c r="S74" s="495"/>
      <c r="T74" s="495"/>
      <c r="U74" s="495"/>
      <c r="V74" s="495"/>
      <c r="W74" s="495"/>
      <c r="X74" s="495"/>
      <c r="Y74" s="495"/>
      <c r="Z74" s="495"/>
      <c r="AA74" s="495"/>
      <c r="AB74" s="495"/>
      <c r="AC74" s="495"/>
      <c r="AD74" s="495"/>
    </row>
    <row r="75" spans="1:30" s="496" customFormat="1">
      <c r="A75" s="493" t="s">
        <v>403</v>
      </c>
      <c r="B75" s="494" t="s">
        <v>400</v>
      </c>
      <c r="C75" s="493"/>
      <c r="D75" s="547"/>
      <c r="E75" s="513"/>
      <c r="F75" s="513"/>
      <c r="G75" s="495"/>
      <c r="H75" s="495"/>
      <c r="I75" s="495"/>
      <c r="J75" s="495"/>
      <c r="K75" s="495"/>
      <c r="L75" s="495"/>
      <c r="M75" s="495"/>
      <c r="N75" s="495"/>
      <c r="O75" s="495"/>
      <c r="P75" s="495"/>
      <c r="Q75" s="495"/>
      <c r="R75" s="495"/>
      <c r="S75" s="495"/>
      <c r="T75" s="495"/>
      <c r="U75" s="495"/>
      <c r="V75" s="495"/>
      <c r="W75" s="495"/>
      <c r="X75" s="495"/>
      <c r="Y75" s="495"/>
      <c r="Z75" s="495"/>
      <c r="AA75" s="495"/>
      <c r="AB75" s="495"/>
      <c r="AC75" s="495"/>
      <c r="AD75" s="495"/>
    </row>
    <row r="76" spans="1:30" s="496" customFormat="1">
      <c r="A76" s="493"/>
      <c r="B76" s="494"/>
      <c r="C76" s="493"/>
      <c r="D76" s="547"/>
      <c r="E76" s="513"/>
      <c r="F76" s="513"/>
      <c r="G76" s="495"/>
      <c r="H76" s="495"/>
      <c r="I76" s="495"/>
      <c r="J76" s="495"/>
      <c r="K76" s="495"/>
      <c r="L76" s="495"/>
      <c r="M76" s="495"/>
      <c r="N76" s="495"/>
      <c r="O76" s="495"/>
      <c r="P76" s="495"/>
      <c r="Q76" s="495"/>
      <c r="R76" s="495"/>
      <c r="S76" s="495"/>
      <c r="T76" s="495"/>
      <c r="U76" s="495"/>
      <c r="V76" s="495"/>
      <c r="W76" s="495"/>
      <c r="X76" s="495"/>
      <c r="Y76" s="495"/>
      <c r="Z76" s="495"/>
      <c r="AA76" s="495"/>
      <c r="AB76" s="495"/>
      <c r="AC76" s="495"/>
      <c r="AD76" s="495"/>
    </row>
    <row r="77" spans="1:30" s="496" customFormat="1">
      <c r="A77" s="493" t="s">
        <v>490</v>
      </c>
      <c r="B77" s="494" t="s">
        <v>396</v>
      </c>
      <c r="C77" s="493"/>
      <c r="D77" s="547"/>
      <c r="E77" s="396"/>
      <c r="F77" s="513">
        <f>F344</f>
        <v>0</v>
      </c>
      <c r="G77" s="495"/>
      <c r="H77" s="495"/>
      <c r="I77" s="495"/>
      <c r="J77" s="495"/>
      <c r="K77" s="495"/>
      <c r="L77" s="495"/>
      <c r="M77" s="495"/>
      <c r="N77" s="495"/>
      <c r="O77" s="495"/>
      <c r="P77" s="495"/>
      <c r="Q77" s="495"/>
      <c r="R77" s="495"/>
      <c r="S77" s="495"/>
      <c r="T77" s="495"/>
      <c r="U77" s="495"/>
      <c r="V77" s="495"/>
      <c r="W77" s="495"/>
      <c r="X77" s="495"/>
      <c r="Y77" s="495"/>
      <c r="Z77" s="495"/>
      <c r="AA77" s="495"/>
      <c r="AB77" s="495"/>
      <c r="AC77" s="495"/>
      <c r="AD77" s="495"/>
    </row>
    <row r="78" spans="1:30" s="496" customFormat="1">
      <c r="A78" s="493" t="s">
        <v>491</v>
      </c>
      <c r="B78" s="494" t="s">
        <v>19</v>
      </c>
      <c r="C78" s="493"/>
      <c r="D78" s="547"/>
      <c r="E78" s="396"/>
      <c r="F78" s="513">
        <f>F365</f>
        <v>0</v>
      </c>
      <c r="G78" s="495"/>
      <c r="H78" s="495"/>
      <c r="I78" s="495"/>
      <c r="J78" s="495"/>
      <c r="K78" s="495"/>
      <c r="L78" s="495"/>
      <c r="M78" s="495"/>
      <c r="N78" s="495"/>
      <c r="O78" s="495"/>
      <c r="P78" s="495"/>
      <c r="Q78" s="495"/>
      <c r="R78" s="495"/>
      <c r="S78" s="495"/>
      <c r="T78" s="495"/>
      <c r="U78" s="495"/>
      <c r="V78" s="495"/>
      <c r="W78" s="495"/>
      <c r="X78" s="495"/>
      <c r="Y78" s="495"/>
      <c r="Z78" s="495"/>
      <c r="AA78" s="495"/>
      <c r="AB78" s="495"/>
      <c r="AC78" s="495"/>
      <c r="AD78" s="495"/>
    </row>
    <row r="79" spans="1:30" s="496" customFormat="1">
      <c r="A79" s="493" t="s">
        <v>1769</v>
      </c>
      <c r="B79" s="494" t="s">
        <v>404</v>
      </c>
      <c r="C79" s="493"/>
      <c r="D79" s="547"/>
      <c r="E79" s="396"/>
      <c r="F79" s="513">
        <f>F377</f>
        <v>0</v>
      </c>
      <c r="G79" s="495"/>
      <c r="H79" s="495"/>
      <c r="I79" s="495"/>
      <c r="J79" s="495"/>
      <c r="K79" s="495"/>
      <c r="L79" s="495"/>
      <c r="M79" s="495"/>
      <c r="N79" s="495"/>
      <c r="O79" s="495"/>
      <c r="P79" s="495"/>
      <c r="Q79" s="495"/>
      <c r="R79" s="495"/>
      <c r="S79" s="495"/>
      <c r="T79" s="495"/>
      <c r="U79" s="495"/>
      <c r="V79" s="495"/>
      <c r="W79" s="495"/>
      <c r="X79" s="495"/>
      <c r="Y79" s="495"/>
      <c r="Z79" s="495"/>
      <c r="AA79" s="495"/>
      <c r="AB79" s="495"/>
      <c r="AC79" s="495"/>
      <c r="AD79" s="495"/>
    </row>
    <row r="80" spans="1:30" s="496" customFormat="1">
      <c r="A80" s="493" t="s">
        <v>1770</v>
      </c>
      <c r="B80" s="494" t="s">
        <v>406</v>
      </c>
      <c r="C80" s="493"/>
      <c r="D80" s="547"/>
      <c r="E80" s="396"/>
      <c r="F80" s="513">
        <f>F418</f>
        <v>0</v>
      </c>
      <c r="G80" s="495"/>
      <c r="H80" s="495"/>
      <c r="I80" s="495"/>
      <c r="J80" s="495"/>
      <c r="K80" s="495"/>
      <c r="L80" s="495"/>
      <c r="M80" s="495"/>
      <c r="N80" s="495"/>
      <c r="O80" s="495"/>
      <c r="P80" s="495"/>
      <c r="Q80" s="495"/>
      <c r="R80" s="495"/>
      <c r="S80" s="495"/>
      <c r="T80" s="495"/>
      <c r="U80" s="495"/>
      <c r="V80" s="495"/>
      <c r="W80" s="495"/>
      <c r="X80" s="495"/>
      <c r="Y80" s="495"/>
      <c r="Z80" s="495"/>
      <c r="AA80" s="495"/>
      <c r="AB80" s="495"/>
      <c r="AC80" s="495"/>
      <c r="AD80" s="495"/>
    </row>
    <row r="81" spans="1:30" s="496" customFormat="1">
      <c r="A81" s="493" t="s">
        <v>1771</v>
      </c>
      <c r="B81" s="494" t="s">
        <v>398</v>
      </c>
      <c r="C81" s="493"/>
      <c r="D81" s="547"/>
      <c r="E81" s="396"/>
      <c r="F81" s="513">
        <f>F424</f>
        <v>0</v>
      </c>
      <c r="G81" s="495"/>
      <c r="H81" s="495"/>
      <c r="I81" s="495"/>
      <c r="J81" s="495"/>
      <c r="K81" s="495"/>
      <c r="L81" s="495"/>
      <c r="M81" s="495"/>
      <c r="N81" s="495"/>
      <c r="O81" s="495"/>
      <c r="P81" s="495"/>
      <c r="Q81" s="495"/>
      <c r="R81" s="495"/>
      <c r="S81" s="495"/>
      <c r="T81" s="495"/>
      <c r="U81" s="495"/>
      <c r="V81" s="495"/>
      <c r="W81" s="495"/>
      <c r="X81" s="495"/>
      <c r="Y81" s="495"/>
      <c r="Z81" s="495"/>
      <c r="AA81" s="495"/>
      <c r="AB81" s="495"/>
      <c r="AC81" s="495"/>
      <c r="AD81" s="495"/>
    </row>
    <row r="82" spans="1:30" s="496" customFormat="1">
      <c r="A82" s="493"/>
      <c r="B82" s="494"/>
      <c r="C82" s="493"/>
      <c r="D82" s="547"/>
      <c r="E82" s="513"/>
      <c r="F82" s="513"/>
      <c r="G82" s="495"/>
      <c r="H82" s="495"/>
      <c r="I82" s="495"/>
      <c r="J82" s="495"/>
      <c r="K82" s="495"/>
      <c r="L82" s="495"/>
      <c r="M82" s="495"/>
      <c r="N82" s="495"/>
      <c r="O82" s="495"/>
      <c r="P82" s="495"/>
      <c r="Q82" s="495"/>
      <c r="R82" s="495"/>
      <c r="S82" s="495"/>
      <c r="T82" s="495"/>
      <c r="U82" s="495"/>
      <c r="V82" s="495"/>
      <c r="W82" s="495"/>
      <c r="X82" s="495"/>
      <c r="Y82" s="495"/>
      <c r="Z82" s="495"/>
      <c r="AA82" s="495"/>
      <c r="AB82" s="495"/>
      <c r="AC82" s="495"/>
      <c r="AD82" s="495"/>
    </row>
    <row r="83" spans="1:30" s="496" customFormat="1">
      <c r="A83" s="493"/>
      <c r="B83" s="494"/>
      <c r="C83" s="493"/>
      <c r="D83" s="547"/>
      <c r="E83" s="513"/>
      <c r="F83" s="513"/>
      <c r="G83" s="495"/>
      <c r="H83" s="495"/>
      <c r="I83" s="495"/>
      <c r="J83" s="495"/>
      <c r="K83" s="495"/>
      <c r="L83" s="495"/>
      <c r="M83" s="495"/>
      <c r="N83" s="495"/>
      <c r="O83" s="495"/>
      <c r="P83" s="495"/>
      <c r="Q83" s="495"/>
      <c r="R83" s="495"/>
      <c r="S83" s="495"/>
      <c r="T83" s="495"/>
      <c r="U83" s="495"/>
      <c r="V83" s="495"/>
      <c r="W83" s="495"/>
      <c r="X83" s="495"/>
      <c r="Y83" s="495"/>
      <c r="Z83" s="495"/>
      <c r="AA83" s="495"/>
      <c r="AB83" s="495"/>
      <c r="AC83" s="495"/>
      <c r="AD83" s="495"/>
    </row>
    <row r="84" spans="1:30" s="496" customFormat="1" ht="14.65" customHeight="1">
      <c r="A84" s="493" t="s">
        <v>405</v>
      </c>
      <c r="B84" s="954" t="s">
        <v>407</v>
      </c>
      <c r="C84" s="954"/>
      <c r="D84" s="954"/>
      <c r="E84" s="954"/>
      <c r="F84" s="513"/>
      <c r="G84" s="495"/>
      <c r="H84" s="495"/>
      <c r="I84" s="495"/>
      <c r="J84" s="495"/>
      <c r="K84" s="495"/>
      <c r="L84" s="495"/>
      <c r="M84" s="495"/>
      <c r="N84" s="495"/>
      <c r="O84" s="495"/>
      <c r="P84" s="495"/>
      <c r="Q84" s="495"/>
      <c r="R84" s="495"/>
      <c r="S84" s="495"/>
      <c r="T84" s="495"/>
      <c r="U84" s="495"/>
      <c r="V84" s="495"/>
      <c r="W84" s="495"/>
      <c r="X84" s="495"/>
      <c r="Y84" s="495"/>
      <c r="Z84" s="495"/>
      <c r="AA84" s="495"/>
      <c r="AB84" s="495"/>
      <c r="AC84" s="495"/>
      <c r="AD84" s="495"/>
    </row>
    <row r="85" spans="1:30" s="496" customFormat="1">
      <c r="A85" s="493"/>
      <c r="B85" s="494"/>
      <c r="C85" s="493"/>
      <c r="D85" s="547"/>
      <c r="E85" s="513"/>
      <c r="F85" s="513"/>
      <c r="G85" s="495"/>
      <c r="H85" s="495"/>
      <c r="I85" s="495"/>
      <c r="J85" s="495"/>
      <c r="K85" s="495"/>
      <c r="L85" s="495"/>
      <c r="M85" s="495"/>
      <c r="N85" s="495"/>
      <c r="O85" s="495"/>
      <c r="P85" s="495"/>
      <c r="Q85" s="495"/>
      <c r="R85" s="495"/>
      <c r="S85" s="495"/>
      <c r="T85" s="495"/>
      <c r="U85" s="495"/>
      <c r="V85" s="495"/>
      <c r="W85" s="495"/>
      <c r="X85" s="495"/>
      <c r="Y85" s="495"/>
      <c r="Z85" s="495"/>
      <c r="AA85" s="495"/>
      <c r="AB85" s="495"/>
      <c r="AC85" s="495"/>
      <c r="AD85" s="495"/>
    </row>
    <row r="86" spans="1:30" s="496" customFormat="1">
      <c r="A86" s="493" t="s">
        <v>493</v>
      </c>
      <c r="B86" s="494" t="s">
        <v>409</v>
      </c>
      <c r="C86" s="493"/>
      <c r="D86" s="547"/>
      <c r="E86" s="396"/>
      <c r="F86" s="513">
        <f>F445</f>
        <v>0</v>
      </c>
      <c r="G86" s="495"/>
      <c r="H86" s="495"/>
      <c r="I86" s="495"/>
      <c r="J86" s="495"/>
      <c r="K86" s="495"/>
      <c r="L86" s="495"/>
      <c r="M86" s="495"/>
      <c r="N86" s="495"/>
      <c r="O86" s="495"/>
      <c r="P86" s="495"/>
      <c r="Q86" s="495"/>
      <c r="R86" s="495"/>
      <c r="S86" s="495"/>
      <c r="T86" s="495"/>
      <c r="U86" s="495"/>
      <c r="V86" s="495"/>
      <c r="W86" s="495"/>
      <c r="X86" s="495"/>
      <c r="Y86" s="495"/>
      <c r="Z86" s="495"/>
      <c r="AA86" s="495"/>
      <c r="AB86" s="495"/>
      <c r="AC86" s="495"/>
      <c r="AD86" s="495"/>
    </row>
    <row r="87" spans="1:30" s="496" customFormat="1">
      <c r="A87" s="493" t="s">
        <v>517</v>
      </c>
      <c r="B87" s="494" t="s">
        <v>411</v>
      </c>
      <c r="C87" s="493"/>
      <c r="D87" s="547"/>
      <c r="E87" s="396"/>
      <c r="F87" s="513">
        <f>F518</f>
        <v>0</v>
      </c>
      <c r="G87" s="495"/>
      <c r="H87" s="495"/>
      <c r="I87" s="495"/>
      <c r="J87" s="495"/>
      <c r="K87" s="495"/>
      <c r="L87" s="495"/>
      <c r="M87" s="495"/>
      <c r="N87" s="495"/>
      <c r="O87" s="495"/>
      <c r="P87" s="495"/>
      <c r="Q87" s="495"/>
      <c r="R87" s="495"/>
      <c r="S87" s="495"/>
      <c r="T87" s="495"/>
      <c r="U87" s="495"/>
      <c r="V87" s="495"/>
      <c r="W87" s="495"/>
      <c r="X87" s="495"/>
      <c r="Y87" s="495"/>
      <c r="Z87" s="495"/>
      <c r="AA87" s="495"/>
      <c r="AB87" s="495"/>
      <c r="AC87" s="495"/>
      <c r="AD87" s="495"/>
    </row>
    <row r="88" spans="1:30" s="496" customFormat="1">
      <c r="A88" s="493" t="s">
        <v>518</v>
      </c>
      <c r="B88" s="494" t="s">
        <v>413</v>
      </c>
      <c r="C88" s="493"/>
      <c r="D88" s="547"/>
      <c r="E88" s="396"/>
      <c r="F88" s="513">
        <f>F579</f>
        <v>0</v>
      </c>
      <c r="G88" s="495"/>
      <c r="H88" s="495"/>
      <c r="I88" s="495"/>
      <c r="J88" s="495"/>
      <c r="K88" s="495"/>
      <c r="L88" s="495"/>
      <c r="M88" s="495"/>
      <c r="N88" s="495"/>
      <c r="O88" s="495"/>
      <c r="P88" s="495"/>
      <c r="Q88" s="495"/>
      <c r="R88" s="495"/>
      <c r="S88" s="495"/>
      <c r="T88" s="495"/>
      <c r="U88" s="495"/>
      <c r="V88" s="495"/>
      <c r="W88" s="495"/>
      <c r="X88" s="495"/>
      <c r="Y88" s="495"/>
      <c r="Z88" s="495"/>
      <c r="AA88" s="495"/>
      <c r="AB88" s="495"/>
      <c r="AC88" s="495"/>
      <c r="AD88" s="495"/>
    </row>
    <row r="89" spans="1:30" s="496" customFormat="1">
      <c r="A89" s="493" t="s">
        <v>519</v>
      </c>
      <c r="B89" s="494" t="s">
        <v>415</v>
      </c>
      <c r="C89" s="493"/>
      <c r="D89" s="547"/>
      <c r="E89" s="396"/>
      <c r="F89" s="513">
        <f>F671</f>
        <v>0</v>
      </c>
      <c r="G89" s="495"/>
      <c r="H89" s="495"/>
      <c r="I89" s="495"/>
      <c r="J89" s="495"/>
      <c r="K89" s="495"/>
      <c r="L89" s="495"/>
      <c r="M89" s="495"/>
      <c r="N89" s="495"/>
      <c r="O89" s="495"/>
      <c r="P89" s="495"/>
      <c r="Q89" s="495"/>
      <c r="R89" s="495"/>
      <c r="S89" s="495"/>
      <c r="T89" s="495"/>
      <c r="U89" s="495"/>
      <c r="V89" s="495"/>
      <c r="W89" s="495"/>
      <c r="X89" s="495"/>
      <c r="Y89" s="495"/>
      <c r="Z89" s="495"/>
      <c r="AA89" s="495"/>
      <c r="AB89" s="495"/>
      <c r="AC89" s="495"/>
      <c r="AD89" s="495"/>
    </row>
    <row r="90" spans="1:30">
      <c r="A90" s="467"/>
      <c r="B90" s="199"/>
      <c r="C90" s="467"/>
      <c r="D90" s="548"/>
      <c r="E90" s="394"/>
      <c r="F90" s="395"/>
    </row>
    <row r="91" spans="1:30">
      <c r="A91" s="468"/>
      <c r="B91" s="198"/>
      <c r="C91" s="468"/>
      <c r="D91" s="218"/>
      <c r="F91" s="395"/>
    </row>
    <row r="92" spans="1:30">
      <c r="A92" s="468"/>
      <c r="B92" s="156" t="s">
        <v>1773</v>
      </c>
      <c r="C92" s="437"/>
      <c r="D92" s="549"/>
      <c r="E92" s="452"/>
      <c r="F92" s="626">
        <f>SUM(F62:F91)</f>
        <v>0</v>
      </c>
    </row>
    <row r="93" spans="1:30" customFormat="1"/>
    <row r="94" spans="1:30" customFormat="1"/>
    <row r="95" spans="1:30">
      <c r="A95" s="468"/>
      <c r="B95" s="198"/>
      <c r="C95" s="468"/>
      <c r="D95" s="218"/>
      <c r="F95" s="395"/>
    </row>
    <row r="96" spans="1:30">
      <c r="A96" s="468"/>
      <c r="B96" s="198"/>
      <c r="C96" s="468"/>
      <c r="D96" s="218"/>
      <c r="F96" s="395"/>
    </row>
    <row r="97" spans="1:6" ht="18">
      <c r="A97" s="469"/>
      <c r="B97" s="950" t="s">
        <v>416</v>
      </c>
      <c r="C97" s="950"/>
      <c r="D97" s="950"/>
      <c r="E97" s="950"/>
      <c r="F97" s="950"/>
    </row>
    <row r="98" spans="1:6">
      <c r="B98" s="200"/>
      <c r="C98" s="588"/>
      <c r="D98" s="201"/>
      <c r="E98" s="515"/>
      <c r="F98" s="516"/>
    </row>
    <row r="99" spans="1:6">
      <c r="A99" s="470"/>
      <c r="B99" s="202"/>
      <c r="C99" s="471"/>
      <c r="D99" s="550"/>
      <c r="E99" s="517"/>
      <c r="F99" s="627"/>
    </row>
    <row r="100" spans="1:6">
      <c r="A100" s="470"/>
      <c r="B100" s="202" t="s">
        <v>417</v>
      </c>
      <c r="C100" s="471"/>
      <c r="D100" s="551"/>
      <c r="E100" s="517"/>
      <c r="F100" s="627"/>
    </row>
    <row r="101" spans="1:6">
      <c r="A101" s="471"/>
      <c r="B101" s="203"/>
      <c r="C101" s="471"/>
      <c r="D101" s="204"/>
      <c r="E101" s="518"/>
      <c r="F101" s="627"/>
    </row>
    <row r="102" spans="1:6" ht="56.25" customHeight="1">
      <c r="B102" s="955" t="s">
        <v>2921</v>
      </c>
      <c r="C102" s="955"/>
      <c r="D102" s="955"/>
      <c r="E102" s="955"/>
      <c r="F102" s="955"/>
    </row>
    <row r="103" spans="1:6" ht="57.75" customHeight="1">
      <c r="B103" s="955" t="s">
        <v>418</v>
      </c>
      <c r="C103" s="955"/>
      <c r="D103" s="955"/>
      <c r="E103" s="955"/>
      <c r="F103" s="955"/>
    </row>
    <row r="104" spans="1:6" ht="55.5" customHeight="1">
      <c r="B104" s="956" t="s">
        <v>2366</v>
      </c>
      <c r="C104" s="956"/>
      <c r="D104" s="956"/>
      <c r="E104" s="956"/>
      <c r="F104" s="956"/>
    </row>
    <row r="105" spans="1:6" ht="65.25" customHeight="1">
      <c r="B105" s="957" t="s">
        <v>2442</v>
      </c>
      <c r="C105" s="957"/>
      <c r="D105" s="957"/>
      <c r="E105" s="957"/>
      <c r="F105" s="957"/>
    </row>
    <row r="106" spans="1:6" ht="66" customHeight="1">
      <c r="B106" s="958" t="s">
        <v>419</v>
      </c>
      <c r="C106" s="958"/>
      <c r="D106" s="958"/>
      <c r="E106" s="958"/>
      <c r="F106" s="958"/>
    </row>
    <row r="107" spans="1:6">
      <c r="B107" s="205"/>
      <c r="C107" s="589"/>
      <c r="D107" s="552"/>
      <c r="E107" s="519"/>
      <c r="F107" s="627"/>
    </row>
    <row r="108" spans="1:6" ht="27" customHeight="1">
      <c r="B108" s="945" t="s">
        <v>2367</v>
      </c>
      <c r="C108" s="945"/>
      <c r="D108" s="945"/>
      <c r="E108" s="945"/>
      <c r="F108" s="945"/>
    </row>
    <row r="109" spans="1:6">
      <c r="B109" s="205"/>
      <c r="C109" s="589"/>
      <c r="D109" s="552"/>
      <c r="E109" s="519"/>
      <c r="F109" s="627"/>
    </row>
    <row r="110" spans="1:6" ht="69" customHeight="1">
      <c r="B110" s="945" t="s">
        <v>420</v>
      </c>
      <c r="C110" s="945"/>
      <c r="D110" s="945"/>
      <c r="E110" s="945"/>
      <c r="F110" s="945"/>
    </row>
    <row r="111" spans="1:6">
      <c r="B111" s="205"/>
      <c r="C111" s="589"/>
      <c r="D111" s="552"/>
      <c r="E111" s="519"/>
      <c r="F111" s="627"/>
    </row>
    <row r="112" spans="1:6" ht="104.25" customHeight="1">
      <c r="B112" s="947" t="s">
        <v>2368</v>
      </c>
      <c r="C112" s="947"/>
      <c r="D112" s="947"/>
      <c r="E112" s="947"/>
      <c r="F112" s="947"/>
    </row>
    <row r="113" spans="2:6" ht="29.25" customHeight="1">
      <c r="B113" s="947" t="s">
        <v>421</v>
      </c>
      <c r="C113" s="947"/>
      <c r="D113" s="947"/>
      <c r="E113" s="947"/>
      <c r="F113" s="947"/>
    </row>
    <row r="114" spans="2:6" ht="53.25" customHeight="1">
      <c r="B114" s="947" t="s">
        <v>2369</v>
      </c>
      <c r="C114" s="947"/>
      <c r="D114" s="947"/>
      <c r="E114" s="947"/>
      <c r="F114" s="947"/>
    </row>
    <row r="115" spans="2:6" ht="44.25" customHeight="1">
      <c r="B115" s="947" t="s">
        <v>422</v>
      </c>
      <c r="C115" s="947"/>
      <c r="D115" s="947"/>
      <c r="E115" s="947"/>
      <c r="F115" s="947"/>
    </row>
    <row r="116" spans="2:6" ht="81.75" customHeight="1">
      <c r="B116" s="945" t="s">
        <v>423</v>
      </c>
      <c r="C116" s="945"/>
      <c r="D116" s="945"/>
      <c r="E116" s="945"/>
      <c r="F116" s="945"/>
    </row>
    <row r="117" spans="2:6" ht="29.25" customHeight="1">
      <c r="B117" s="945" t="s">
        <v>424</v>
      </c>
      <c r="C117" s="945"/>
      <c r="D117" s="945"/>
      <c r="E117" s="945"/>
      <c r="F117" s="945"/>
    </row>
    <row r="118" spans="2:6" ht="54" customHeight="1">
      <c r="B118" s="945" t="s">
        <v>2370</v>
      </c>
      <c r="C118" s="945"/>
      <c r="D118" s="945"/>
      <c r="E118" s="945"/>
      <c r="F118" s="945"/>
    </row>
    <row r="119" spans="2:6" ht="55.5" customHeight="1">
      <c r="B119" s="945" t="s">
        <v>425</v>
      </c>
      <c r="C119" s="945"/>
      <c r="D119" s="945"/>
      <c r="E119" s="945"/>
      <c r="F119" s="945"/>
    </row>
    <row r="120" spans="2:6" ht="55.5" customHeight="1">
      <c r="B120" s="945" t="s">
        <v>2371</v>
      </c>
      <c r="C120" s="945"/>
      <c r="D120" s="945"/>
      <c r="E120" s="945"/>
      <c r="F120" s="945"/>
    </row>
    <row r="121" spans="2:6" ht="109.5" customHeight="1">
      <c r="B121" s="945" t="s">
        <v>426</v>
      </c>
      <c r="C121" s="945"/>
      <c r="D121" s="945"/>
      <c r="E121" s="945"/>
      <c r="F121" s="945"/>
    </row>
    <row r="122" spans="2:6">
      <c r="B122" s="205"/>
      <c r="C122" s="589"/>
      <c r="D122" s="552"/>
      <c r="E122" s="519"/>
      <c r="F122" s="627"/>
    </row>
    <row r="123" spans="2:6" ht="106.5" customHeight="1">
      <c r="B123" s="945" t="s">
        <v>427</v>
      </c>
      <c r="C123" s="945"/>
      <c r="D123" s="945"/>
      <c r="E123" s="945"/>
      <c r="F123" s="945"/>
    </row>
    <row r="124" spans="2:6" ht="57" customHeight="1">
      <c r="B124" s="948" t="s">
        <v>2566</v>
      </c>
      <c r="C124" s="948"/>
      <c r="D124" s="948"/>
      <c r="E124" s="948"/>
      <c r="F124" s="948"/>
    </row>
    <row r="125" spans="2:6">
      <c r="B125" s="205"/>
      <c r="C125" s="589"/>
      <c r="D125" s="552"/>
      <c r="E125" s="519"/>
      <c r="F125" s="627"/>
    </row>
    <row r="126" spans="2:6" ht="94.5" customHeight="1">
      <c r="B126" s="945" t="s">
        <v>428</v>
      </c>
      <c r="C126" s="945"/>
      <c r="D126" s="945"/>
      <c r="E126" s="945"/>
      <c r="F126" s="945"/>
    </row>
    <row r="127" spans="2:6" ht="90" customHeight="1">
      <c r="B127" s="945" t="s">
        <v>429</v>
      </c>
      <c r="C127" s="945"/>
      <c r="D127" s="945"/>
      <c r="E127" s="945"/>
      <c r="F127" s="945"/>
    </row>
    <row r="128" spans="2:6">
      <c r="B128" s="205"/>
      <c r="C128" s="589"/>
      <c r="D128" s="552"/>
      <c r="E128" s="519"/>
      <c r="F128" s="627"/>
    </row>
    <row r="129" spans="1:30" ht="27.75" customHeight="1">
      <c r="B129" s="945" t="s">
        <v>430</v>
      </c>
      <c r="C129" s="945"/>
      <c r="D129" s="945"/>
      <c r="E129" s="945"/>
      <c r="F129" s="945"/>
    </row>
    <row r="130" spans="1:30">
      <c r="B130" s="205"/>
      <c r="C130" s="589"/>
      <c r="D130" s="552"/>
      <c r="E130" s="519"/>
      <c r="F130" s="627"/>
    </row>
    <row r="131" spans="1:30" ht="57.75" customHeight="1">
      <c r="B131" s="945" t="s">
        <v>431</v>
      </c>
      <c r="C131" s="945"/>
      <c r="D131" s="945"/>
      <c r="E131" s="945"/>
      <c r="F131" s="945"/>
    </row>
    <row r="132" spans="1:30" ht="121.5" customHeight="1">
      <c r="B132" s="946" t="s">
        <v>432</v>
      </c>
      <c r="C132" s="946"/>
      <c r="D132" s="946"/>
      <c r="E132" s="946"/>
      <c r="F132" s="946"/>
    </row>
    <row r="133" spans="1:30" ht="134.25" customHeight="1">
      <c r="B133" s="947" t="s">
        <v>2372</v>
      </c>
      <c r="C133" s="947"/>
      <c r="D133" s="947"/>
      <c r="E133" s="947"/>
      <c r="F133" s="947"/>
    </row>
    <row r="134" spans="1:30" ht="68.25" customHeight="1">
      <c r="B134" s="948" t="s">
        <v>2634</v>
      </c>
      <c r="C134" s="948"/>
      <c r="D134" s="948"/>
      <c r="E134" s="948"/>
      <c r="F134" s="948"/>
    </row>
    <row r="135" spans="1:30" ht="19.5" customHeight="1">
      <c r="B135" s="206"/>
      <c r="C135" s="475"/>
      <c r="D135" s="250"/>
      <c r="E135" s="520"/>
      <c r="F135" s="628"/>
    </row>
    <row r="136" spans="1:30">
      <c r="A136" s="472"/>
      <c r="B136" s="949" t="s">
        <v>433</v>
      </c>
      <c r="C136" s="949"/>
      <c r="D136" s="949"/>
      <c r="E136" s="949"/>
      <c r="F136" s="949"/>
    </row>
    <row r="137" spans="1:30">
      <c r="A137" s="472"/>
      <c r="B137" s="949"/>
      <c r="C137" s="949"/>
      <c r="D137" s="949"/>
      <c r="E137" s="949"/>
      <c r="F137" s="949"/>
    </row>
    <row r="138" spans="1:30">
      <c r="A138" s="108" t="s">
        <v>39</v>
      </c>
      <c r="B138" s="109" t="s">
        <v>40</v>
      </c>
      <c r="C138" s="108" t="s">
        <v>41</v>
      </c>
      <c r="D138" s="110" t="s">
        <v>42</v>
      </c>
      <c r="E138" s="457" t="s">
        <v>43</v>
      </c>
      <c r="F138" s="392" t="s">
        <v>44</v>
      </c>
    </row>
    <row r="139" spans="1:30">
      <c r="A139" s="216"/>
      <c r="B139" s="207"/>
      <c r="C139" s="216"/>
      <c r="D139" s="224"/>
      <c r="E139" s="858"/>
      <c r="F139" s="395"/>
    </row>
    <row r="140" spans="1:30" s="499" customFormat="1">
      <c r="A140" s="497" t="s">
        <v>401</v>
      </c>
      <c r="B140" s="498" t="s">
        <v>395</v>
      </c>
      <c r="C140" s="590"/>
      <c r="D140" s="553"/>
      <c r="E140" s="521"/>
      <c r="F140" s="629"/>
      <c r="G140" s="368"/>
      <c r="H140" s="368"/>
      <c r="I140" s="368"/>
      <c r="J140" s="368"/>
      <c r="K140" s="368"/>
      <c r="L140" s="368"/>
      <c r="M140" s="368"/>
      <c r="N140" s="368"/>
      <c r="O140" s="368"/>
      <c r="P140" s="368"/>
      <c r="Q140" s="368"/>
      <c r="R140" s="368"/>
      <c r="S140" s="368"/>
      <c r="T140" s="368"/>
      <c r="U140" s="368"/>
      <c r="V140" s="368"/>
      <c r="W140" s="368"/>
      <c r="X140" s="368"/>
      <c r="Y140" s="368"/>
      <c r="Z140" s="368"/>
      <c r="AA140" s="368"/>
      <c r="AB140" s="368"/>
      <c r="AC140" s="368"/>
      <c r="AD140" s="368"/>
    </row>
    <row r="141" spans="1:30">
      <c r="A141" s="474"/>
      <c r="B141" s="208"/>
      <c r="C141" s="471"/>
      <c r="D141" s="554"/>
      <c r="E141" s="522"/>
      <c r="F141" s="528"/>
    </row>
    <row r="142" spans="1:30" s="499" customFormat="1">
      <c r="A142" s="500" t="s">
        <v>480</v>
      </c>
      <c r="B142" s="501" t="s">
        <v>396</v>
      </c>
      <c r="C142" s="591"/>
      <c r="D142" s="555"/>
      <c r="E142" s="523"/>
      <c r="F142" s="395"/>
      <c r="G142" s="368"/>
      <c r="H142" s="368"/>
      <c r="I142" s="368"/>
      <c r="J142" s="368"/>
      <c r="K142" s="368"/>
      <c r="L142" s="368"/>
      <c r="M142" s="368"/>
      <c r="N142" s="368"/>
      <c r="O142" s="368"/>
      <c r="P142" s="368"/>
      <c r="Q142" s="368"/>
      <c r="R142" s="368"/>
      <c r="S142" s="368"/>
      <c r="T142" s="368"/>
      <c r="U142" s="368"/>
      <c r="V142" s="368"/>
      <c r="W142" s="368"/>
      <c r="X142" s="368"/>
      <c r="Y142" s="368"/>
      <c r="Z142" s="368"/>
      <c r="AA142" s="368"/>
      <c r="AB142" s="368"/>
      <c r="AC142" s="368"/>
      <c r="AD142" s="368"/>
    </row>
    <row r="143" spans="1:30">
      <c r="A143" s="475"/>
      <c r="B143" s="206"/>
      <c r="C143" s="592"/>
      <c r="D143" s="209"/>
      <c r="E143" s="524"/>
      <c r="F143" s="630"/>
    </row>
    <row r="144" spans="1:30" s="210" customFormat="1" ht="51">
      <c r="A144" s="476" t="s">
        <v>1775</v>
      </c>
      <c r="B144" s="206" t="s">
        <v>2373</v>
      </c>
      <c r="C144" s="216" t="s">
        <v>120</v>
      </c>
      <c r="D144" s="209">
        <v>4.7</v>
      </c>
      <c r="E144" s="507"/>
      <c r="F144" s="396">
        <f>(D144*E144)</f>
        <v>0</v>
      </c>
      <c r="G144"/>
      <c r="H144"/>
      <c r="I144"/>
      <c r="J144"/>
      <c r="K144"/>
      <c r="L144"/>
      <c r="M144"/>
      <c r="N144"/>
      <c r="O144"/>
      <c r="P144"/>
      <c r="Q144"/>
      <c r="R144"/>
      <c r="S144"/>
      <c r="T144"/>
      <c r="U144"/>
      <c r="V144"/>
      <c r="W144"/>
      <c r="X144"/>
      <c r="Y144"/>
      <c r="Z144"/>
      <c r="AA144"/>
      <c r="AB144"/>
      <c r="AC144"/>
      <c r="AD144"/>
    </row>
    <row r="145" spans="1:30">
      <c r="A145" s="476"/>
      <c r="B145" s="206"/>
      <c r="C145" s="592"/>
      <c r="D145" s="209"/>
      <c r="E145" s="507"/>
      <c r="F145" s="630"/>
    </row>
    <row r="146" spans="1:30" s="210" customFormat="1" ht="38.25">
      <c r="A146" s="476" t="s">
        <v>1776</v>
      </c>
      <c r="B146" s="206" t="s">
        <v>434</v>
      </c>
      <c r="C146" s="592"/>
      <c r="D146" s="209"/>
      <c r="E146" s="507"/>
      <c r="F146" s="630"/>
      <c r="G146"/>
      <c r="H146"/>
      <c r="I146"/>
      <c r="J146"/>
      <c r="K146"/>
      <c r="L146"/>
      <c r="M146"/>
      <c r="N146"/>
      <c r="O146"/>
      <c r="P146"/>
      <c r="Q146"/>
      <c r="R146"/>
      <c r="S146"/>
      <c r="T146"/>
      <c r="U146"/>
      <c r="V146"/>
      <c r="W146"/>
      <c r="X146"/>
      <c r="Y146"/>
      <c r="Z146"/>
      <c r="AA146"/>
      <c r="AB146"/>
      <c r="AC146"/>
      <c r="AD146"/>
    </row>
    <row r="147" spans="1:30" s="210" customFormat="1">
      <c r="A147" s="476"/>
      <c r="B147" s="211" t="s">
        <v>435</v>
      </c>
      <c r="C147" s="592" t="s">
        <v>45</v>
      </c>
      <c r="D147" s="209">
        <v>1</v>
      </c>
      <c r="E147" s="507"/>
      <c r="F147" s="396">
        <f>(D147*E147)</f>
        <v>0</v>
      </c>
      <c r="G147"/>
      <c r="H147"/>
      <c r="I147"/>
      <c r="J147"/>
      <c r="K147"/>
      <c r="L147"/>
      <c r="M147"/>
      <c r="N147"/>
      <c r="O147"/>
      <c r="P147"/>
      <c r="Q147"/>
      <c r="R147"/>
      <c r="S147"/>
      <c r="T147"/>
      <c r="U147"/>
      <c r="V147"/>
      <c r="W147"/>
      <c r="X147"/>
      <c r="Y147"/>
      <c r="Z147"/>
      <c r="AA147"/>
      <c r="AB147"/>
      <c r="AC147"/>
      <c r="AD147"/>
    </row>
    <row r="148" spans="1:30" s="210" customFormat="1">
      <c r="A148" s="476"/>
      <c r="B148" s="211" t="s">
        <v>436</v>
      </c>
      <c r="C148" s="592" t="s">
        <v>45</v>
      </c>
      <c r="D148" s="209">
        <v>1</v>
      </c>
      <c r="E148" s="507"/>
      <c r="F148" s="396">
        <f>(D148*E148)</f>
        <v>0</v>
      </c>
      <c r="G148"/>
      <c r="H148"/>
      <c r="I148"/>
      <c r="J148"/>
      <c r="K148"/>
      <c r="L148"/>
      <c r="M148"/>
      <c r="N148"/>
      <c r="O148"/>
      <c r="P148"/>
      <c r="Q148"/>
      <c r="R148"/>
      <c r="S148"/>
      <c r="T148"/>
      <c r="U148"/>
      <c r="V148"/>
      <c r="W148"/>
      <c r="X148"/>
      <c r="Y148"/>
      <c r="Z148"/>
      <c r="AA148"/>
      <c r="AB148"/>
      <c r="AC148"/>
      <c r="AD148"/>
    </row>
    <row r="149" spans="1:30" ht="15.75" thickBot="1">
      <c r="A149" s="503"/>
      <c r="B149" s="502"/>
      <c r="C149" s="593"/>
      <c r="D149" s="556"/>
      <c r="E149" s="522"/>
      <c r="F149" s="528"/>
    </row>
    <row r="150" spans="1:30" ht="15.75" thickBot="1">
      <c r="A150" s="504"/>
      <c r="B150" s="505" t="s">
        <v>1777</v>
      </c>
      <c r="C150" s="594"/>
      <c r="D150" s="557"/>
      <c r="E150" s="525"/>
      <c r="F150" s="580">
        <f>SUM(F143:F148)</f>
        <v>0</v>
      </c>
      <c r="G150" s="506"/>
    </row>
    <row r="151" spans="1:30">
      <c r="A151" s="474"/>
      <c r="B151" s="214"/>
      <c r="C151" s="471"/>
      <c r="D151" s="554"/>
      <c r="E151" s="522"/>
      <c r="F151" s="528"/>
    </row>
    <row r="152" spans="1:30">
      <c r="A152" s="500" t="s">
        <v>481</v>
      </c>
      <c r="B152" s="508" t="s">
        <v>16</v>
      </c>
      <c r="C152" s="595"/>
      <c r="D152" s="224"/>
      <c r="E152" s="526"/>
      <c r="F152" s="395"/>
    </row>
    <row r="153" spans="1:30">
      <c r="A153" s="474"/>
      <c r="B153" s="214"/>
      <c r="C153" s="471"/>
      <c r="D153" s="554"/>
      <c r="E153" s="522"/>
      <c r="F153" s="528"/>
    </row>
    <row r="154" spans="1:30" s="210" customFormat="1" ht="134.25" customHeight="1">
      <c r="A154" s="476" t="s">
        <v>1778</v>
      </c>
      <c r="B154" s="227" t="s">
        <v>2567</v>
      </c>
      <c r="C154" s="596"/>
      <c r="D154" s="558"/>
      <c r="E154" s="522"/>
      <c r="F154" s="528"/>
      <c r="G154"/>
      <c r="H154"/>
      <c r="I154"/>
      <c r="J154"/>
      <c r="K154"/>
      <c r="L154"/>
      <c r="M154"/>
      <c r="N154"/>
      <c r="O154"/>
      <c r="P154"/>
      <c r="Q154"/>
      <c r="R154"/>
      <c r="S154"/>
      <c r="T154"/>
      <c r="U154"/>
      <c r="V154"/>
      <c r="W154"/>
      <c r="X154"/>
      <c r="Y154"/>
      <c r="Z154"/>
      <c r="AA154"/>
      <c r="AB154"/>
      <c r="AC154"/>
      <c r="AD154"/>
    </row>
    <row r="155" spans="1:30" s="210" customFormat="1">
      <c r="A155" s="476" t="s">
        <v>71</v>
      </c>
      <c r="B155" s="206" t="s">
        <v>439</v>
      </c>
      <c r="C155" s="592" t="s">
        <v>214</v>
      </c>
      <c r="D155" s="209">
        <v>8.9</v>
      </c>
      <c r="E155" s="507"/>
      <c r="F155" s="396">
        <f>(D155*E155)</f>
        <v>0</v>
      </c>
      <c r="G155"/>
      <c r="H155"/>
      <c r="I155"/>
      <c r="J155"/>
      <c r="K155"/>
      <c r="L155"/>
      <c r="M155"/>
      <c r="N155"/>
      <c r="O155"/>
      <c r="P155"/>
      <c r="Q155"/>
      <c r="R155"/>
      <c r="S155"/>
      <c r="T155"/>
      <c r="U155"/>
      <c r="V155"/>
      <c r="W155"/>
      <c r="X155"/>
      <c r="Y155"/>
      <c r="Z155"/>
      <c r="AA155"/>
      <c r="AB155"/>
      <c r="AC155"/>
      <c r="AD155"/>
    </row>
    <row r="156" spans="1:30" s="210" customFormat="1">
      <c r="A156" s="476" t="s">
        <v>72</v>
      </c>
      <c r="B156" s="206" t="s">
        <v>447</v>
      </c>
      <c r="C156" s="592" t="s">
        <v>214</v>
      </c>
      <c r="D156" s="209">
        <v>16.600000000000001</v>
      </c>
      <c r="E156" s="507"/>
      <c r="F156" s="396">
        <f>(D156*E156)</f>
        <v>0</v>
      </c>
      <c r="G156"/>
      <c r="H156"/>
      <c r="I156"/>
      <c r="J156"/>
      <c r="K156"/>
      <c r="L156"/>
      <c r="M156"/>
      <c r="N156"/>
      <c r="O156"/>
      <c r="P156"/>
      <c r="Q156"/>
      <c r="R156"/>
      <c r="S156"/>
      <c r="T156"/>
      <c r="U156"/>
      <c r="V156"/>
      <c r="W156"/>
      <c r="X156"/>
      <c r="Y156"/>
      <c r="Z156"/>
      <c r="AA156"/>
      <c r="AB156"/>
      <c r="AC156"/>
      <c r="AD156"/>
    </row>
    <row r="157" spans="1:30">
      <c r="A157" s="476"/>
      <c r="B157" s="206"/>
      <c r="C157" s="216"/>
      <c r="D157" s="209"/>
      <c r="E157" s="507"/>
      <c r="F157" s="528"/>
    </row>
    <row r="158" spans="1:30" s="210" customFormat="1" ht="38.25">
      <c r="A158" s="476" t="s">
        <v>1779</v>
      </c>
      <c r="B158" s="206" t="s">
        <v>438</v>
      </c>
      <c r="C158" s="216"/>
      <c r="D158" s="209"/>
      <c r="E158" s="507"/>
      <c r="F158" s="528"/>
      <c r="G158"/>
      <c r="H158"/>
      <c r="I158"/>
      <c r="J158"/>
      <c r="K158"/>
      <c r="L158"/>
      <c r="M158"/>
      <c r="N158"/>
      <c r="O158"/>
      <c r="P158"/>
      <c r="Q158"/>
      <c r="R158"/>
      <c r="S158"/>
      <c r="T158"/>
      <c r="U158"/>
      <c r="V158"/>
      <c r="W158"/>
      <c r="X158"/>
      <c r="Y158"/>
      <c r="Z158"/>
      <c r="AA158"/>
      <c r="AB158"/>
      <c r="AC158"/>
      <c r="AD158"/>
    </row>
    <row r="159" spans="1:30" s="210" customFormat="1">
      <c r="A159" s="476"/>
      <c r="B159" s="206" t="s">
        <v>439</v>
      </c>
      <c r="C159" s="592" t="s">
        <v>214</v>
      </c>
      <c r="D159" s="209">
        <v>0.45</v>
      </c>
      <c r="E159" s="507"/>
      <c r="F159" s="396">
        <f>(D159*E159)</f>
        <v>0</v>
      </c>
      <c r="G159"/>
      <c r="H159"/>
      <c r="I159"/>
      <c r="J159"/>
      <c r="K159"/>
      <c r="L159"/>
      <c r="M159"/>
      <c r="N159"/>
      <c r="O159"/>
      <c r="P159"/>
      <c r="Q159"/>
      <c r="R159"/>
      <c r="S159"/>
      <c r="T159"/>
      <c r="U159"/>
      <c r="V159"/>
      <c r="W159"/>
      <c r="X159"/>
      <c r="Y159"/>
      <c r="Z159"/>
      <c r="AA159"/>
      <c r="AB159"/>
      <c r="AC159"/>
      <c r="AD159"/>
    </row>
    <row r="160" spans="1:30">
      <c r="A160" s="476"/>
      <c r="B160" s="206"/>
      <c r="C160" s="216"/>
      <c r="D160" s="209"/>
      <c r="E160" s="507"/>
      <c r="F160" s="528"/>
    </row>
    <row r="161" spans="1:30" s="210" customFormat="1" ht="38.25">
      <c r="A161" s="476" t="s">
        <v>1780</v>
      </c>
      <c r="B161" s="206" t="s">
        <v>440</v>
      </c>
      <c r="C161" s="216"/>
      <c r="D161" s="209"/>
      <c r="E161" s="507"/>
      <c r="F161" s="528"/>
      <c r="G161"/>
      <c r="H161"/>
      <c r="I161"/>
      <c r="J161"/>
      <c r="K161"/>
      <c r="L161"/>
      <c r="M161"/>
      <c r="N161"/>
      <c r="O161"/>
      <c r="P161"/>
      <c r="Q161"/>
      <c r="R161"/>
      <c r="S161"/>
      <c r="T161"/>
      <c r="U161"/>
      <c r="V161"/>
      <c r="W161"/>
      <c r="X161"/>
      <c r="Y161"/>
      <c r="Z161"/>
      <c r="AA161"/>
      <c r="AB161"/>
      <c r="AC161"/>
      <c r="AD161"/>
    </row>
    <row r="162" spans="1:30" s="210" customFormat="1">
      <c r="A162" s="476"/>
      <c r="B162" s="206" t="s">
        <v>439</v>
      </c>
      <c r="C162" s="592" t="s">
        <v>214</v>
      </c>
      <c r="D162" s="209">
        <v>1.35</v>
      </c>
      <c r="E162" s="507"/>
      <c r="F162" s="396">
        <f>(D162*E162)</f>
        <v>0</v>
      </c>
      <c r="G162"/>
      <c r="H162"/>
      <c r="I162"/>
      <c r="J162"/>
      <c r="K162"/>
      <c r="L162"/>
      <c r="M162"/>
      <c r="N162"/>
      <c r="O162"/>
      <c r="P162"/>
      <c r="Q162"/>
      <c r="R162"/>
      <c r="S162"/>
      <c r="T162"/>
      <c r="U162"/>
      <c r="V162"/>
      <c r="W162"/>
      <c r="X162"/>
      <c r="Y162"/>
      <c r="Z162"/>
      <c r="AA162"/>
      <c r="AB162"/>
      <c r="AC162"/>
      <c r="AD162"/>
    </row>
    <row r="163" spans="1:30">
      <c r="A163" s="476"/>
      <c r="B163" s="206"/>
      <c r="C163" s="216"/>
      <c r="D163" s="209"/>
      <c r="E163" s="522"/>
      <c r="F163" s="528"/>
    </row>
    <row r="164" spans="1:30" s="210" customFormat="1" ht="63.75">
      <c r="A164" s="476" t="s">
        <v>1781</v>
      </c>
      <c r="B164" s="206" t="s">
        <v>441</v>
      </c>
      <c r="C164" s="216"/>
      <c r="D164" s="209"/>
      <c r="E164" s="522"/>
      <c r="F164" s="528"/>
      <c r="G164"/>
      <c r="H164"/>
      <c r="I164"/>
      <c r="J164"/>
      <c r="K164"/>
      <c r="L164"/>
      <c r="M164"/>
      <c r="N164"/>
      <c r="O164"/>
      <c r="P164"/>
      <c r="Q164"/>
      <c r="R164"/>
      <c r="S164"/>
      <c r="T164"/>
      <c r="U164"/>
      <c r="V164"/>
      <c r="W164"/>
      <c r="X164"/>
      <c r="Y164"/>
      <c r="Z164"/>
      <c r="AA164"/>
      <c r="AB164"/>
      <c r="AC164"/>
      <c r="AD164"/>
    </row>
    <row r="165" spans="1:30" s="210" customFormat="1">
      <c r="A165" s="476" t="s">
        <v>71</v>
      </c>
      <c r="B165" s="206" t="s">
        <v>439</v>
      </c>
      <c r="C165" s="216" t="s">
        <v>214</v>
      </c>
      <c r="D165" s="209">
        <v>7.1</v>
      </c>
      <c r="E165" s="507"/>
      <c r="F165" s="396">
        <f>(D165*E165)</f>
        <v>0</v>
      </c>
      <c r="G165"/>
      <c r="H165"/>
      <c r="I165"/>
      <c r="J165"/>
      <c r="K165"/>
      <c r="L165"/>
      <c r="M165"/>
      <c r="N165"/>
      <c r="O165"/>
      <c r="P165"/>
      <c r="Q165"/>
      <c r="R165"/>
      <c r="S165"/>
      <c r="T165"/>
      <c r="U165"/>
      <c r="V165"/>
      <c r="W165"/>
      <c r="X165"/>
      <c r="Y165"/>
      <c r="Z165"/>
      <c r="AA165"/>
      <c r="AB165"/>
      <c r="AC165"/>
      <c r="AD165"/>
    </row>
    <row r="166" spans="1:30" s="210" customFormat="1">
      <c r="A166" s="476" t="s">
        <v>72</v>
      </c>
      <c r="B166" s="206" t="s">
        <v>447</v>
      </c>
      <c r="C166" s="592" t="s">
        <v>214</v>
      </c>
      <c r="D166" s="209">
        <v>10.5</v>
      </c>
      <c r="E166" s="507"/>
      <c r="F166" s="396">
        <f>(D166*E166)</f>
        <v>0</v>
      </c>
      <c r="G166"/>
      <c r="H166"/>
      <c r="I166"/>
      <c r="J166"/>
      <c r="K166"/>
      <c r="L166"/>
      <c r="M166"/>
      <c r="N166"/>
      <c r="O166"/>
      <c r="P166"/>
      <c r="Q166"/>
      <c r="R166"/>
      <c r="S166"/>
      <c r="T166"/>
      <c r="U166"/>
      <c r="V166"/>
      <c r="W166"/>
      <c r="X166"/>
      <c r="Y166"/>
      <c r="Z166"/>
      <c r="AA166"/>
      <c r="AB166"/>
      <c r="AC166"/>
      <c r="AD166"/>
    </row>
    <row r="167" spans="1:30">
      <c r="A167" s="476"/>
      <c r="B167" s="206"/>
      <c r="C167" s="216"/>
      <c r="D167" s="209"/>
      <c r="E167" s="507"/>
      <c r="F167" s="528"/>
    </row>
    <row r="168" spans="1:30" s="210" customFormat="1" ht="51">
      <c r="A168" s="479" t="s">
        <v>1782</v>
      </c>
      <c r="B168" s="892" t="s">
        <v>442</v>
      </c>
      <c r="C168" s="219"/>
      <c r="D168" s="218"/>
      <c r="E168" s="507"/>
      <c r="F168" s="528"/>
      <c r="G168"/>
      <c r="H168"/>
      <c r="I168"/>
      <c r="J168"/>
      <c r="K168"/>
      <c r="L168"/>
      <c r="M168"/>
      <c r="N168"/>
      <c r="O168"/>
      <c r="P168"/>
      <c r="Q168"/>
      <c r="R168"/>
      <c r="S168"/>
      <c r="T168"/>
      <c r="U168"/>
      <c r="V168"/>
      <c r="W168"/>
      <c r="X168"/>
      <c r="Y168"/>
      <c r="Z168"/>
      <c r="AA168"/>
      <c r="AB168"/>
      <c r="AC168"/>
      <c r="AD168"/>
    </row>
    <row r="169" spans="1:30" s="210" customFormat="1">
      <c r="A169" s="476" t="s">
        <v>71</v>
      </c>
      <c r="B169" s="217" t="s">
        <v>439</v>
      </c>
      <c r="C169" s="219" t="s">
        <v>214</v>
      </c>
      <c r="D169" s="218">
        <v>1.8</v>
      </c>
      <c r="E169" s="507"/>
      <c r="F169" s="396">
        <f>(D169*E169)</f>
        <v>0</v>
      </c>
      <c r="G169"/>
      <c r="H169"/>
      <c r="I169"/>
      <c r="J169"/>
      <c r="K169"/>
      <c r="L169"/>
      <c r="M169"/>
      <c r="N169"/>
      <c r="O169"/>
      <c r="P169"/>
      <c r="Q169"/>
      <c r="R169"/>
      <c r="S169"/>
      <c r="T169"/>
      <c r="U169"/>
      <c r="V169"/>
      <c r="W169"/>
      <c r="X169"/>
      <c r="Y169"/>
      <c r="Z169"/>
      <c r="AA169"/>
      <c r="AB169"/>
      <c r="AC169"/>
      <c r="AD169"/>
    </row>
    <row r="170" spans="1:30" s="210" customFormat="1">
      <c r="A170" s="476" t="s">
        <v>72</v>
      </c>
      <c r="B170" s="217" t="s">
        <v>447</v>
      </c>
      <c r="C170" s="597" t="s">
        <v>214</v>
      </c>
      <c r="D170" s="218">
        <v>6.1</v>
      </c>
      <c r="E170" s="507"/>
      <c r="F170" s="396">
        <f>(D170*E170)</f>
        <v>0</v>
      </c>
      <c r="G170"/>
      <c r="H170"/>
      <c r="I170"/>
      <c r="J170"/>
      <c r="K170"/>
      <c r="L170"/>
      <c r="M170"/>
      <c r="N170"/>
      <c r="O170"/>
      <c r="P170"/>
      <c r="Q170"/>
      <c r="R170"/>
      <c r="S170"/>
      <c r="T170"/>
      <c r="U170"/>
      <c r="V170"/>
      <c r="W170"/>
      <c r="X170"/>
      <c r="Y170"/>
      <c r="Z170"/>
      <c r="AA170"/>
      <c r="AB170"/>
      <c r="AC170"/>
      <c r="AD170"/>
    </row>
    <row r="171" spans="1:30">
      <c r="A171" s="479"/>
      <c r="B171" s="217"/>
      <c r="C171" s="219"/>
      <c r="D171" s="218"/>
      <c r="E171" s="507"/>
      <c r="F171" s="529"/>
    </row>
    <row r="172" spans="1:30" s="210" customFormat="1" ht="51">
      <c r="A172" s="479" t="s">
        <v>1783</v>
      </c>
      <c r="B172" s="217" t="s">
        <v>2835</v>
      </c>
      <c r="C172" s="219"/>
      <c r="D172" s="218"/>
      <c r="E172" s="507"/>
      <c r="F172" s="528"/>
      <c r="G172"/>
      <c r="H172"/>
      <c r="I172"/>
      <c r="J172"/>
      <c r="K172"/>
      <c r="L172"/>
      <c r="M172"/>
      <c r="N172"/>
      <c r="O172"/>
      <c r="P172"/>
      <c r="Q172"/>
      <c r="R172"/>
      <c r="S172"/>
      <c r="T172"/>
      <c r="U172"/>
      <c r="V172"/>
      <c r="W172"/>
      <c r="X172"/>
      <c r="Y172"/>
      <c r="Z172"/>
      <c r="AA172"/>
      <c r="AB172"/>
      <c r="AC172"/>
      <c r="AD172"/>
    </row>
    <row r="173" spans="1:30" s="210" customFormat="1">
      <c r="A173" s="476" t="s">
        <v>71</v>
      </c>
      <c r="B173" s="905" t="s">
        <v>2836</v>
      </c>
      <c r="C173" s="219" t="s">
        <v>214</v>
      </c>
      <c r="D173" s="218">
        <v>0.5</v>
      </c>
      <c r="E173" s="507"/>
      <c r="F173" s="396">
        <f>(D173*E173)</f>
        <v>0</v>
      </c>
      <c r="G173"/>
      <c r="H173"/>
      <c r="I173"/>
      <c r="J173"/>
      <c r="K173"/>
      <c r="L173"/>
      <c r="M173"/>
      <c r="N173"/>
      <c r="O173"/>
      <c r="P173"/>
      <c r="Q173"/>
      <c r="R173"/>
      <c r="S173"/>
      <c r="T173"/>
      <c r="U173"/>
      <c r="V173"/>
      <c r="W173"/>
      <c r="X173"/>
      <c r="Y173"/>
      <c r="Z173"/>
      <c r="AA173"/>
      <c r="AB173"/>
      <c r="AC173"/>
      <c r="AD173"/>
    </row>
    <row r="174" spans="1:30" s="210" customFormat="1">
      <c r="A174" s="476" t="s">
        <v>72</v>
      </c>
      <c r="B174" s="220" t="s">
        <v>1787</v>
      </c>
      <c r="C174" s="219" t="s">
        <v>48</v>
      </c>
      <c r="D174" s="218">
        <v>3</v>
      </c>
      <c r="E174" s="507"/>
      <c r="F174" s="396">
        <f>(D174*E174)</f>
        <v>0</v>
      </c>
      <c r="G174"/>
      <c r="H174"/>
      <c r="I174"/>
      <c r="J174"/>
      <c r="K174"/>
      <c r="L174"/>
      <c r="M174"/>
      <c r="N174"/>
      <c r="O174"/>
      <c r="P174"/>
      <c r="Q174"/>
      <c r="R174"/>
      <c r="S174"/>
      <c r="T174"/>
      <c r="U174"/>
      <c r="V174"/>
      <c r="W174"/>
      <c r="X174"/>
      <c r="Y174"/>
      <c r="Z174"/>
      <c r="AA174"/>
      <c r="AB174"/>
      <c r="AC174"/>
      <c r="AD174"/>
    </row>
    <row r="175" spans="1:30">
      <c r="A175" s="476"/>
      <c r="B175" s="215"/>
      <c r="C175" s="473"/>
      <c r="D175" s="209"/>
      <c r="E175" s="530"/>
    </row>
    <row r="176" spans="1:30" ht="357">
      <c r="A176" s="479" t="s">
        <v>1784</v>
      </c>
      <c r="B176" s="892" t="s">
        <v>2837</v>
      </c>
      <c r="C176" s="219"/>
      <c r="D176" s="218"/>
      <c r="E176" s="507"/>
      <c r="F176" s="531"/>
    </row>
    <row r="177" spans="1:6">
      <c r="A177" s="479" t="s">
        <v>71</v>
      </c>
      <c r="B177" s="217" t="s">
        <v>1785</v>
      </c>
      <c r="C177" s="219" t="s">
        <v>214</v>
      </c>
      <c r="D177" s="218">
        <v>0.45</v>
      </c>
      <c r="E177" s="507"/>
      <c r="F177" s="396">
        <f t="shared" ref="F177:F186" si="0">(D177*E177)</f>
        <v>0</v>
      </c>
    </row>
    <row r="178" spans="1:6">
      <c r="A178" s="479" t="s">
        <v>72</v>
      </c>
      <c r="B178" s="217" t="s">
        <v>1786</v>
      </c>
      <c r="C178" s="219" t="s">
        <v>214</v>
      </c>
      <c r="D178" s="218">
        <v>2.1</v>
      </c>
      <c r="E178" s="507"/>
      <c r="F178" s="396">
        <f t="shared" si="0"/>
        <v>0</v>
      </c>
    </row>
    <row r="179" spans="1:6">
      <c r="A179" s="479" t="s">
        <v>73</v>
      </c>
      <c r="B179" s="217" t="s">
        <v>1787</v>
      </c>
      <c r="C179" s="219" t="s">
        <v>48</v>
      </c>
      <c r="D179" s="218">
        <v>31.1</v>
      </c>
      <c r="E179" s="507"/>
      <c r="F179" s="396">
        <f t="shared" si="0"/>
        <v>0</v>
      </c>
    </row>
    <row r="180" spans="1:6">
      <c r="A180" s="479" t="s">
        <v>74</v>
      </c>
      <c r="B180" s="217" t="s">
        <v>1788</v>
      </c>
      <c r="C180" s="219" t="s">
        <v>214</v>
      </c>
      <c r="D180" s="218">
        <v>0.45</v>
      </c>
      <c r="E180" s="507"/>
      <c r="F180" s="396">
        <f t="shared" si="0"/>
        <v>0</v>
      </c>
    </row>
    <row r="181" spans="1:6">
      <c r="A181" s="479" t="s">
        <v>75</v>
      </c>
      <c r="B181" s="217" t="s">
        <v>1789</v>
      </c>
      <c r="C181" s="219" t="s">
        <v>48</v>
      </c>
      <c r="D181" s="218">
        <v>2</v>
      </c>
      <c r="E181" s="507"/>
      <c r="F181" s="396">
        <f t="shared" si="0"/>
        <v>0</v>
      </c>
    </row>
    <row r="182" spans="1:6">
      <c r="A182" s="479" t="s">
        <v>76</v>
      </c>
      <c r="B182" s="217" t="s">
        <v>1790</v>
      </c>
      <c r="C182" s="219" t="s">
        <v>120</v>
      </c>
      <c r="D182" s="218">
        <v>16</v>
      </c>
      <c r="E182" s="507"/>
      <c r="F182" s="396">
        <f t="shared" si="0"/>
        <v>0</v>
      </c>
    </row>
    <row r="183" spans="1:6" ht="25.5">
      <c r="A183" s="479" t="s">
        <v>77</v>
      </c>
      <c r="B183" s="217" t="s">
        <v>1791</v>
      </c>
      <c r="C183" s="219" t="s">
        <v>45</v>
      </c>
      <c r="D183" s="218">
        <v>1</v>
      </c>
      <c r="E183" s="507"/>
      <c r="F183" s="396">
        <f t="shared" si="0"/>
        <v>0</v>
      </c>
    </row>
    <row r="184" spans="1:6">
      <c r="A184" s="479" t="s">
        <v>346</v>
      </c>
      <c r="B184" s="217" t="s">
        <v>1792</v>
      </c>
      <c r="C184" s="219" t="s">
        <v>45</v>
      </c>
      <c r="D184" s="218">
        <v>1</v>
      </c>
      <c r="E184" s="507"/>
      <c r="F184" s="396">
        <f t="shared" si="0"/>
        <v>0</v>
      </c>
    </row>
    <row r="185" spans="1:6">
      <c r="A185" s="479" t="s">
        <v>80</v>
      </c>
      <c r="B185" s="217" t="s">
        <v>1793</v>
      </c>
      <c r="C185" s="219" t="s">
        <v>331</v>
      </c>
      <c r="D185" s="218">
        <v>240</v>
      </c>
      <c r="E185" s="456"/>
      <c r="F185" s="396">
        <f t="shared" si="0"/>
        <v>0</v>
      </c>
    </row>
    <row r="186" spans="1:6">
      <c r="A186" s="479" t="s">
        <v>725</v>
      </c>
      <c r="B186" s="892" t="s">
        <v>1794</v>
      </c>
      <c r="C186" s="219" t="s">
        <v>70</v>
      </c>
      <c r="D186" s="218">
        <v>1</v>
      </c>
      <c r="E186" s="507"/>
      <c r="F186" s="396">
        <f t="shared" si="0"/>
        <v>0</v>
      </c>
    </row>
    <row r="187" spans="1:6">
      <c r="A187" s="479"/>
      <c r="B187" s="217"/>
      <c r="C187" s="219"/>
      <c r="D187" s="218"/>
      <c r="E187" s="507"/>
    </row>
    <row r="188" spans="1:6" ht="63.75">
      <c r="A188" s="479" t="s">
        <v>1797</v>
      </c>
      <c r="B188" s="906" t="s">
        <v>2568</v>
      </c>
      <c r="C188" s="219"/>
      <c r="D188" s="222"/>
      <c r="E188" s="507"/>
      <c r="F188" s="532"/>
    </row>
    <row r="189" spans="1:6">
      <c r="A189" s="479" t="s">
        <v>71</v>
      </c>
      <c r="B189" s="221" t="s">
        <v>1795</v>
      </c>
      <c r="C189" s="219" t="s">
        <v>48</v>
      </c>
      <c r="D189" s="218">
        <v>4.3</v>
      </c>
      <c r="E189" s="507"/>
      <c r="F189" s="396">
        <f>(D189*E189)</f>
        <v>0</v>
      </c>
    </row>
    <row r="190" spans="1:6">
      <c r="A190" s="479" t="s">
        <v>72</v>
      </c>
      <c r="B190" s="221" t="s">
        <v>1796</v>
      </c>
      <c r="C190" s="219" t="s">
        <v>48</v>
      </c>
      <c r="D190" s="218">
        <v>4.3</v>
      </c>
      <c r="E190" s="507"/>
      <c r="F190" s="396">
        <f>(D190*E190)</f>
        <v>0</v>
      </c>
    </row>
    <row r="191" spans="1:6" ht="15.75" thickBot="1">
      <c r="A191" s="572"/>
      <c r="B191" s="571"/>
      <c r="C191" s="593"/>
      <c r="D191" s="554"/>
      <c r="E191" s="522"/>
      <c r="F191" s="631"/>
    </row>
    <row r="192" spans="1:6" ht="15.75" thickBot="1">
      <c r="A192" s="504"/>
      <c r="B192" s="505" t="s">
        <v>49</v>
      </c>
      <c r="C192" s="594"/>
      <c r="D192" s="557"/>
      <c r="E192" s="525"/>
      <c r="F192" s="579">
        <f>SUM(F151:F191)</f>
        <v>0</v>
      </c>
    </row>
    <row r="193" spans="1:30">
      <c r="A193" s="478"/>
      <c r="B193" s="213"/>
      <c r="C193" s="216"/>
      <c r="D193" s="224"/>
      <c r="E193" s="526"/>
      <c r="F193" s="513"/>
    </row>
    <row r="194" spans="1:30">
      <c r="A194" s="478"/>
      <c r="B194" s="213"/>
      <c r="C194" s="216"/>
      <c r="D194" s="224"/>
      <c r="E194" s="526"/>
      <c r="F194" s="513"/>
      <c r="G194" s="409"/>
      <c r="H194" s="409"/>
      <c r="I194" s="409"/>
      <c r="J194" s="409"/>
      <c r="K194" s="409"/>
      <c r="L194" s="409"/>
      <c r="M194" s="409"/>
      <c r="N194" s="409"/>
      <c r="O194" s="409"/>
      <c r="P194" s="409"/>
      <c r="Q194" s="409"/>
      <c r="R194" s="409"/>
      <c r="S194" s="409"/>
      <c r="T194" s="409"/>
      <c r="U194" s="409"/>
      <c r="V194" s="409"/>
      <c r="W194" s="409"/>
      <c r="X194" s="409"/>
      <c r="Y194" s="409"/>
      <c r="Z194" s="409"/>
      <c r="AA194" s="409"/>
      <c r="AB194" s="409"/>
      <c r="AC194" s="409"/>
      <c r="AD194" s="409"/>
    </row>
    <row r="195" spans="1:30">
      <c r="A195" s="500" t="s">
        <v>482</v>
      </c>
      <c r="B195" s="508" t="s">
        <v>397</v>
      </c>
      <c r="C195" s="590"/>
      <c r="D195" s="573"/>
      <c r="E195" s="574"/>
      <c r="F195" s="528"/>
    </row>
    <row r="196" spans="1:30">
      <c r="A196" s="474"/>
      <c r="B196" s="214"/>
      <c r="C196" s="471"/>
      <c r="D196" s="554"/>
      <c r="E196" s="522"/>
      <c r="F196" s="528"/>
    </row>
    <row r="197" spans="1:30" s="210" customFormat="1" ht="103.5" customHeight="1">
      <c r="A197" s="476" t="s">
        <v>1798</v>
      </c>
      <c r="B197" s="227" t="s">
        <v>2922</v>
      </c>
      <c r="C197" s="471"/>
      <c r="D197" s="558"/>
      <c r="E197" s="522"/>
      <c r="F197" s="528"/>
      <c r="G197"/>
      <c r="H197"/>
      <c r="I197"/>
      <c r="J197"/>
      <c r="K197"/>
      <c r="L197"/>
      <c r="M197"/>
      <c r="N197"/>
      <c r="O197"/>
      <c r="P197"/>
      <c r="Q197"/>
      <c r="R197"/>
      <c r="S197"/>
      <c r="T197"/>
      <c r="U197"/>
      <c r="V197"/>
      <c r="W197"/>
      <c r="X197"/>
      <c r="Y197"/>
      <c r="Z197"/>
      <c r="AA197"/>
      <c r="AB197"/>
      <c r="AC197"/>
      <c r="AD197"/>
    </row>
    <row r="198" spans="1:30" s="210" customFormat="1">
      <c r="A198" s="476"/>
      <c r="B198" s="206" t="s">
        <v>445</v>
      </c>
      <c r="C198" s="216"/>
      <c r="D198" s="209"/>
      <c r="E198" s="530"/>
      <c r="F198" s="396"/>
      <c r="G198"/>
      <c r="H198"/>
      <c r="I198"/>
      <c r="J198"/>
      <c r="K198"/>
      <c r="L198"/>
      <c r="M198"/>
      <c r="N198"/>
      <c r="O198"/>
      <c r="P198"/>
      <c r="Q198"/>
      <c r="R198"/>
      <c r="S198"/>
      <c r="T198"/>
      <c r="U198"/>
      <c r="V198"/>
      <c r="W198"/>
      <c r="X198"/>
      <c r="Y198"/>
      <c r="Z198"/>
      <c r="AA198"/>
      <c r="AB198"/>
      <c r="AC198"/>
      <c r="AD198"/>
    </row>
    <row r="199" spans="1:30" s="210" customFormat="1">
      <c r="A199" s="476"/>
      <c r="B199" s="206" t="s">
        <v>446</v>
      </c>
      <c r="C199" s="216" t="s">
        <v>120</v>
      </c>
      <c r="D199" s="209">
        <v>4.7</v>
      </c>
      <c r="E199" s="530"/>
      <c r="F199" s="396">
        <f>(D199*E199)</f>
        <v>0</v>
      </c>
      <c r="G199"/>
      <c r="H199"/>
      <c r="I199"/>
      <c r="J199"/>
      <c r="K199"/>
      <c r="L199"/>
      <c r="M199"/>
      <c r="N199"/>
      <c r="O199"/>
      <c r="P199"/>
      <c r="Q199"/>
      <c r="R199"/>
      <c r="S199"/>
      <c r="T199"/>
      <c r="U199"/>
      <c r="V199"/>
      <c r="W199"/>
      <c r="X199"/>
      <c r="Y199"/>
      <c r="Z199"/>
      <c r="AA199"/>
      <c r="AB199"/>
      <c r="AC199"/>
      <c r="AD199"/>
    </row>
    <row r="200" spans="1:30">
      <c r="A200" s="476"/>
      <c r="B200" s="206"/>
      <c r="C200" s="216"/>
      <c r="D200" s="209"/>
      <c r="E200" s="530"/>
      <c r="F200" s="630"/>
    </row>
    <row r="201" spans="1:30" s="210" customFormat="1" ht="87.75" customHeight="1">
      <c r="A201" s="476" t="s">
        <v>1799</v>
      </c>
      <c r="B201" s="227" t="s">
        <v>2569</v>
      </c>
      <c r="C201" s="216"/>
      <c r="D201" s="224"/>
      <c r="E201" s="530"/>
      <c r="F201" s="531"/>
      <c r="G201"/>
      <c r="H201"/>
      <c r="I201"/>
      <c r="J201"/>
      <c r="K201"/>
      <c r="L201"/>
      <c r="M201"/>
      <c r="N201"/>
      <c r="O201"/>
      <c r="P201"/>
      <c r="Q201"/>
      <c r="R201"/>
      <c r="S201"/>
      <c r="T201"/>
      <c r="U201"/>
      <c r="V201"/>
      <c r="W201"/>
      <c r="X201"/>
      <c r="Y201"/>
      <c r="Z201"/>
      <c r="AA201"/>
      <c r="AB201"/>
      <c r="AC201"/>
      <c r="AD201"/>
    </row>
    <row r="202" spans="1:30" s="210" customFormat="1">
      <c r="A202" s="476"/>
      <c r="B202" s="1"/>
      <c r="C202" s="464"/>
      <c r="D202" s="231"/>
      <c r="E202" s="858"/>
      <c r="F202" s="395"/>
      <c r="G202"/>
      <c r="H202"/>
      <c r="I202"/>
      <c r="J202"/>
      <c r="K202"/>
      <c r="L202"/>
      <c r="M202"/>
      <c r="N202"/>
      <c r="O202"/>
      <c r="P202"/>
      <c r="Q202"/>
      <c r="R202"/>
      <c r="S202"/>
      <c r="T202"/>
      <c r="U202"/>
      <c r="V202"/>
      <c r="W202"/>
      <c r="X202"/>
      <c r="Y202"/>
      <c r="Z202"/>
      <c r="AA202"/>
      <c r="AB202"/>
      <c r="AC202"/>
      <c r="AD202"/>
    </row>
    <row r="203" spans="1:30" s="210" customFormat="1">
      <c r="A203" s="476"/>
      <c r="B203" s="1" t="s">
        <v>447</v>
      </c>
      <c r="C203" s="464"/>
      <c r="D203" s="231"/>
      <c r="E203" s="858"/>
      <c r="F203" s="395"/>
      <c r="G203"/>
      <c r="H203"/>
      <c r="I203"/>
      <c r="J203"/>
      <c r="K203"/>
      <c r="L203"/>
      <c r="M203"/>
      <c r="N203"/>
      <c r="O203"/>
      <c r="P203"/>
      <c r="Q203"/>
      <c r="R203"/>
      <c r="S203"/>
      <c r="T203"/>
      <c r="U203"/>
      <c r="V203"/>
      <c r="W203"/>
      <c r="X203"/>
      <c r="Y203"/>
      <c r="Z203"/>
      <c r="AA203"/>
      <c r="AB203"/>
      <c r="AC203"/>
      <c r="AD203"/>
    </row>
    <row r="204" spans="1:30" s="210" customFormat="1">
      <c r="A204" s="476" t="s">
        <v>71</v>
      </c>
      <c r="B204" s="217" t="s">
        <v>448</v>
      </c>
      <c r="C204" s="216" t="s">
        <v>45</v>
      </c>
      <c r="D204" s="224">
        <v>1</v>
      </c>
      <c r="E204" s="507"/>
      <c r="F204" s="396">
        <f>(D204*E204)</f>
        <v>0</v>
      </c>
      <c r="G204"/>
      <c r="H204"/>
      <c r="I204"/>
      <c r="J204"/>
      <c r="K204"/>
      <c r="L204"/>
      <c r="M204"/>
      <c r="N204"/>
      <c r="O204"/>
      <c r="P204"/>
      <c r="Q204"/>
      <c r="R204"/>
      <c r="S204"/>
      <c r="T204"/>
      <c r="U204"/>
      <c r="V204"/>
      <c r="W204"/>
      <c r="X204"/>
      <c r="Y204"/>
      <c r="Z204"/>
      <c r="AA204"/>
      <c r="AB204"/>
      <c r="AC204"/>
      <c r="AD204"/>
    </row>
    <row r="205" spans="1:30" s="210" customFormat="1">
      <c r="A205" s="476" t="s">
        <v>72</v>
      </c>
      <c r="B205" s="217" t="s">
        <v>449</v>
      </c>
      <c r="C205" s="216" t="s">
        <v>45</v>
      </c>
      <c r="D205" s="224">
        <v>2</v>
      </c>
      <c r="E205" s="507"/>
      <c r="F205" s="396">
        <f>(D205*E205)</f>
        <v>0</v>
      </c>
      <c r="G205"/>
      <c r="H205"/>
      <c r="I205"/>
      <c r="J205"/>
      <c r="K205"/>
      <c r="L205"/>
      <c r="M205"/>
      <c r="N205"/>
      <c r="O205"/>
      <c r="P205"/>
      <c r="Q205"/>
      <c r="R205"/>
      <c r="S205"/>
      <c r="T205"/>
      <c r="U205"/>
      <c r="V205"/>
      <c r="W205"/>
      <c r="X205"/>
      <c r="Y205"/>
      <c r="Z205"/>
      <c r="AA205"/>
      <c r="AB205"/>
      <c r="AC205"/>
      <c r="AD205"/>
    </row>
    <row r="206" spans="1:30" s="210" customFormat="1">
      <c r="A206" s="476" t="s">
        <v>73</v>
      </c>
      <c r="B206" s="217" t="s">
        <v>450</v>
      </c>
      <c r="C206" s="216" t="s">
        <v>45</v>
      </c>
      <c r="D206" s="224">
        <v>1</v>
      </c>
      <c r="E206" s="507"/>
      <c r="F206" s="396">
        <f>(D206*E206)</f>
        <v>0</v>
      </c>
      <c r="G206"/>
      <c r="H206"/>
      <c r="I206"/>
      <c r="J206"/>
      <c r="K206"/>
      <c r="L206"/>
      <c r="M206"/>
      <c r="N206"/>
      <c r="O206"/>
      <c r="P206"/>
      <c r="Q206"/>
      <c r="R206"/>
      <c r="S206"/>
      <c r="T206"/>
      <c r="U206"/>
      <c r="V206"/>
      <c r="W206"/>
      <c r="X206"/>
      <c r="Y206"/>
      <c r="Z206"/>
      <c r="AA206"/>
      <c r="AB206"/>
      <c r="AC206"/>
      <c r="AD206"/>
    </row>
    <row r="207" spans="1:30" s="210" customFormat="1">
      <c r="A207" s="476" t="s">
        <v>74</v>
      </c>
      <c r="B207" s="217" t="s">
        <v>451</v>
      </c>
      <c r="C207" s="216" t="s">
        <v>45</v>
      </c>
      <c r="D207" s="224">
        <v>2</v>
      </c>
      <c r="E207" s="507"/>
      <c r="F207" s="396">
        <f>(D207*E207)</f>
        <v>0</v>
      </c>
      <c r="G207"/>
      <c r="H207"/>
      <c r="I207"/>
      <c r="J207"/>
      <c r="K207"/>
      <c r="L207"/>
      <c r="M207"/>
      <c r="N207"/>
      <c r="O207"/>
      <c r="P207"/>
      <c r="Q207"/>
      <c r="R207"/>
      <c r="S207"/>
      <c r="T207"/>
      <c r="U207"/>
      <c r="V207"/>
      <c r="W207"/>
      <c r="X207"/>
      <c r="Y207"/>
      <c r="Z207"/>
      <c r="AA207"/>
      <c r="AB207"/>
      <c r="AC207"/>
      <c r="AD207"/>
    </row>
    <row r="208" spans="1:30">
      <c r="A208" s="476"/>
      <c r="B208" s="217"/>
      <c r="C208" s="216"/>
      <c r="D208" s="224"/>
      <c r="E208" s="530"/>
      <c r="F208" s="531"/>
    </row>
    <row r="209" spans="1:30" s="210" customFormat="1" ht="60" customHeight="1">
      <c r="A209" s="476" t="s">
        <v>1800</v>
      </c>
      <c r="B209" s="217" t="s">
        <v>2374</v>
      </c>
      <c r="C209" s="216"/>
      <c r="D209" s="224"/>
      <c r="E209" s="530"/>
      <c r="F209" s="531"/>
      <c r="G209"/>
      <c r="H209"/>
      <c r="I209"/>
      <c r="J209"/>
      <c r="K209"/>
      <c r="L209"/>
      <c r="M209"/>
      <c r="N209"/>
      <c r="O209"/>
      <c r="P209"/>
      <c r="Q209"/>
      <c r="R209"/>
      <c r="S209"/>
      <c r="T209"/>
      <c r="U209"/>
      <c r="V209"/>
      <c r="W209"/>
      <c r="X209"/>
      <c r="Y209"/>
      <c r="Z209"/>
      <c r="AA209"/>
      <c r="AB209"/>
      <c r="AC209"/>
      <c r="AD209"/>
    </row>
    <row r="210" spans="1:30" s="210" customFormat="1">
      <c r="A210" s="476"/>
      <c r="B210" s="1"/>
      <c r="C210" s="464"/>
      <c r="D210" s="231"/>
      <c r="E210" s="858"/>
      <c r="F210" s="395"/>
      <c r="G210"/>
      <c r="H210"/>
      <c r="I210"/>
      <c r="J210"/>
      <c r="K210"/>
      <c r="L210"/>
      <c r="M210"/>
      <c r="N210"/>
      <c r="O210"/>
      <c r="P210"/>
      <c r="Q210"/>
      <c r="R210"/>
      <c r="S210"/>
      <c r="T210"/>
      <c r="U210"/>
      <c r="V210"/>
      <c r="W210"/>
      <c r="X210"/>
      <c r="Y210"/>
      <c r="Z210"/>
      <c r="AA210"/>
      <c r="AB210"/>
      <c r="AC210"/>
      <c r="AD210"/>
    </row>
    <row r="211" spans="1:30" s="210" customFormat="1">
      <c r="A211" s="476"/>
      <c r="B211" s="1" t="s">
        <v>447</v>
      </c>
      <c r="C211" s="464"/>
      <c r="D211" s="231"/>
      <c r="E211" s="858"/>
      <c r="F211" s="395"/>
      <c r="G211"/>
      <c r="H211"/>
      <c r="I211"/>
      <c r="J211"/>
      <c r="K211"/>
      <c r="L211"/>
      <c r="M211"/>
      <c r="N211"/>
      <c r="O211"/>
      <c r="P211"/>
      <c r="Q211"/>
      <c r="R211"/>
      <c r="S211"/>
      <c r="T211"/>
      <c r="U211"/>
      <c r="V211"/>
      <c r="W211"/>
      <c r="X211"/>
      <c r="Y211"/>
      <c r="Z211"/>
      <c r="AA211"/>
      <c r="AB211"/>
      <c r="AC211"/>
      <c r="AD211"/>
    </row>
    <row r="212" spans="1:30" s="210" customFormat="1">
      <c r="A212" s="479" t="s">
        <v>71</v>
      </c>
      <c r="B212" s="217" t="s">
        <v>451</v>
      </c>
      <c r="C212" s="216" t="s">
        <v>45</v>
      </c>
      <c r="D212" s="224">
        <v>1</v>
      </c>
      <c r="E212" s="507"/>
      <c r="F212" s="396">
        <f>(D212*E212)</f>
        <v>0</v>
      </c>
      <c r="G212"/>
      <c r="H212"/>
      <c r="I212"/>
      <c r="J212"/>
      <c r="K212"/>
      <c r="L212"/>
      <c r="M212"/>
      <c r="N212"/>
      <c r="O212"/>
      <c r="P212"/>
      <c r="Q212"/>
      <c r="R212"/>
      <c r="S212"/>
      <c r="T212"/>
      <c r="U212"/>
      <c r="V212"/>
      <c r="W212"/>
      <c r="X212"/>
      <c r="Y212"/>
      <c r="Z212"/>
      <c r="AA212"/>
      <c r="AB212"/>
      <c r="AC212"/>
      <c r="AD212"/>
    </row>
    <row r="213" spans="1:30" s="210" customFormat="1">
      <c r="A213" s="479" t="s">
        <v>72</v>
      </c>
      <c r="B213" s="217" t="s">
        <v>449</v>
      </c>
      <c r="C213" s="216" t="s">
        <v>45</v>
      </c>
      <c r="D213" s="224">
        <v>1</v>
      </c>
      <c r="E213" s="507"/>
      <c r="F213" s="396">
        <f>(D213*E213)</f>
        <v>0</v>
      </c>
      <c r="G213"/>
      <c r="H213"/>
      <c r="I213"/>
      <c r="J213"/>
      <c r="K213"/>
      <c r="L213"/>
      <c r="M213"/>
      <c r="N213"/>
      <c r="O213"/>
      <c r="P213"/>
      <c r="Q213"/>
      <c r="R213"/>
      <c r="S213"/>
      <c r="T213"/>
      <c r="U213"/>
      <c r="V213"/>
      <c r="W213"/>
      <c r="X213"/>
      <c r="Y213"/>
      <c r="Z213"/>
      <c r="AA213"/>
      <c r="AB213"/>
      <c r="AC213"/>
      <c r="AD213"/>
    </row>
    <row r="214" spans="1:30" s="210" customFormat="1" ht="15.75" customHeight="1">
      <c r="A214" s="479" t="s">
        <v>73</v>
      </c>
      <c r="B214" s="892" t="s">
        <v>2715</v>
      </c>
      <c r="C214" s="216" t="s">
        <v>45</v>
      </c>
      <c r="D214" s="224">
        <v>2</v>
      </c>
      <c r="E214" s="507"/>
      <c r="F214" s="396">
        <f t="shared" ref="F214:F226" si="1">(D214*E214)</f>
        <v>0</v>
      </c>
      <c r="G214"/>
      <c r="H214"/>
      <c r="I214"/>
      <c r="J214"/>
      <c r="K214"/>
      <c r="L214"/>
      <c r="M214"/>
      <c r="N214"/>
      <c r="O214"/>
      <c r="P214"/>
      <c r="Q214"/>
      <c r="R214"/>
      <c r="S214"/>
      <c r="T214"/>
      <c r="U214"/>
      <c r="V214"/>
      <c r="W214"/>
      <c r="X214"/>
      <c r="Y214"/>
      <c r="Z214"/>
      <c r="AA214"/>
      <c r="AB214"/>
      <c r="AC214"/>
      <c r="AD214"/>
    </row>
    <row r="215" spans="1:30" s="210" customFormat="1" ht="14.25" customHeight="1">
      <c r="A215" s="479" t="s">
        <v>74</v>
      </c>
      <c r="B215" s="892" t="s">
        <v>2716</v>
      </c>
      <c r="C215" s="216" t="s">
        <v>45</v>
      </c>
      <c r="D215" s="224">
        <v>1</v>
      </c>
      <c r="E215" s="507"/>
      <c r="F215" s="396">
        <f t="shared" si="1"/>
        <v>0</v>
      </c>
      <c r="G215"/>
      <c r="H215"/>
      <c r="I215"/>
      <c r="J215"/>
      <c r="K215"/>
      <c r="L215"/>
      <c r="M215"/>
      <c r="N215"/>
      <c r="O215"/>
      <c r="P215"/>
      <c r="Q215"/>
      <c r="R215"/>
      <c r="S215"/>
      <c r="T215"/>
      <c r="U215"/>
      <c r="V215"/>
      <c r="W215"/>
      <c r="X215"/>
      <c r="Y215"/>
      <c r="Z215"/>
      <c r="AA215"/>
      <c r="AB215"/>
      <c r="AC215"/>
      <c r="AD215"/>
    </row>
    <row r="216" spans="1:30" s="210" customFormat="1">
      <c r="A216" s="479" t="s">
        <v>75</v>
      </c>
      <c r="B216" s="496" t="s">
        <v>1807</v>
      </c>
      <c r="C216" s="216" t="s">
        <v>45</v>
      </c>
      <c r="D216" s="224">
        <v>1</v>
      </c>
      <c r="E216" s="507"/>
      <c r="F216" s="396">
        <f t="shared" si="1"/>
        <v>0</v>
      </c>
      <c r="G216"/>
      <c r="H216"/>
      <c r="I216"/>
      <c r="J216"/>
      <c r="K216"/>
      <c r="L216"/>
      <c r="M216"/>
      <c r="N216"/>
      <c r="O216"/>
      <c r="P216"/>
      <c r="Q216"/>
      <c r="R216"/>
      <c r="S216"/>
      <c r="T216"/>
      <c r="U216"/>
      <c r="V216"/>
      <c r="W216"/>
      <c r="X216"/>
      <c r="Y216"/>
      <c r="Z216"/>
      <c r="AA216"/>
      <c r="AB216"/>
      <c r="AC216"/>
      <c r="AD216"/>
    </row>
    <row r="217" spans="1:30" s="210" customFormat="1">
      <c r="A217" s="479" t="s">
        <v>76</v>
      </c>
      <c r="B217" s="496" t="s">
        <v>1808</v>
      </c>
      <c r="C217" s="216" t="s">
        <v>45</v>
      </c>
      <c r="D217" s="224">
        <v>1</v>
      </c>
      <c r="E217" s="507"/>
      <c r="F217" s="396">
        <f t="shared" si="1"/>
        <v>0</v>
      </c>
      <c r="G217"/>
      <c r="H217"/>
      <c r="I217"/>
      <c r="J217"/>
      <c r="K217"/>
      <c r="L217"/>
      <c r="M217"/>
      <c r="N217"/>
      <c r="O217"/>
      <c r="P217"/>
      <c r="Q217"/>
      <c r="R217"/>
      <c r="S217"/>
      <c r="T217"/>
      <c r="U217"/>
      <c r="V217"/>
      <c r="W217"/>
      <c r="X217"/>
      <c r="Y217"/>
      <c r="Z217"/>
      <c r="AA217"/>
      <c r="AB217"/>
      <c r="AC217"/>
      <c r="AD217"/>
    </row>
    <row r="218" spans="1:30" s="210" customFormat="1">
      <c r="A218" s="479" t="s">
        <v>77</v>
      </c>
      <c r="B218" s="496" t="s">
        <v>2717</v>
      </c>
      <c r="C218" s="216" t="s">
        <v>45</v>
      </c>
      <c r="D218" s="224">
        <v>1</v>
      </c>
      <c r="E218" s="507"/>
      <c r="F218" s="396">
        <f t="shared" si="1"/>
        <v>0</v>
      </c>
      <c r="G218"/>
      <c r="H218"/>
      <c r="I218"/>
      <c r="J218"/>
      <c r="K218"/>
      <c r="L218"/>
      <c r="M218"/>
      <c r="N218"/>
      <c r="O218"/>
      <c r="P218"/>
      <c r="Q218"/>
      <c r="R218"/>
      <c r="S218"/>
      <c r="T218"/>
      <c r="U218"/>
      <c r="V218"/>
      <c r="W218"/>
      <c r="X218"/>
      <c r="Y218"/>
      <c r="Z218"/>
      <c r="AA218"/>
      <c r="AB218"/>
      <c r="AC218"/>
      <c r="AD218"/>
    </row>
    <row r="219" spans="1:30" s="210" customFormat="1">
      <c r="A219" s="479" t="s">
        <v>346</v>
      </c>
      <c r="B219" s="892" t="s">
        <v>2718</v>
      </c>
      <c r="C219" s="216" t="s">
        <v>45</v>
      </c>
      <c r="D219" s="224">
        <v>1</v>
      </c>
      <c r="E219" s="507"/>
      <c r="F219" s="396">
        <f t="shared" si="1"/>
        <v>0</v>
      </c>
      <c r="G219"/>
      <c r="H219"/>
      <c r="I219"/>
      <c r="J219"/>
      <c r="K219"/>
      <c r="L219"/>
      <c r="M219"/>
      <c r="N219"/>
      <c r="O219"/>
      <c r="P219"/>
      <c r="Q219"/>
      <c r="R219"/>
      <c r="S219"/>
      <c r="T219"/>
      <c r="U219"/>
      <c r="V219"/>
      <c r="W219"/>
      <c r="X219"/>
      <c r="Y219"/>
      <c r="Z219"/>
      <c r="AA219"/>
      <c r="AB219"/>
      <c r="AC219"/>
      <c r="AD219"/>
    </row>
    <row r="220" spans="1:30" s="210" customFormat="1">
      <c r="A220" s="479" t="s">
        <v>80</v>
      </c>
      <c r="B220" s="892" t="s">
        <v>2719</v>
      </c>
      <c r="C220" s="216" t="s">
        <v>45</v>
      </c>
      <c r="D220" s="209">
        <v>1</v>
      </c>
      <c r="E220" s="507"/>
      <c r="F220" s="396">
        <f t="shared" si="1"/>
        <v>0</v>
      </c>
      <c r="G220"/>
      <c r="H220"/>
      <c r="I220"/>
      <c r="J220"/>
      <c r="K220"/>
      <c r="L220"/>
      <c r="M220"/>
      <c r="N220"/>
      <c r="O220"/>
      <c r="P220"/>
      <c r="Q220"/>
      <c r="R220"/>
      <c r="S220"/>
      <c r="T220"/>
      <c r="U220"/>
      <c r="V220"/>
      <c r="W220"/>
      <c r="X220"/>
      <c r="Y220"/>
      <c r="Z220"/>
      <c r="AA220"/>
      <c r="AB220"/>
      <c r="AC220"/>
      <c r="AD220"/>
    </row>
    <row r="221" spans="1:30" s="210" customFormat="1">
      <c r="A221" s="479" t="s">
        <v>725</v>
      </c>
      <c r="B221" s="892" t="s">
        <v>2720</v>
      </c>
      <c r="C221" s="216" t="s">
        <v>45</v>
      </c>
      <c r="D221" s="224">
        <v>2</v>
      </c>
      <c r="E221" s="507"/>
      <c r="F221" s="396">
        <f t="shared" si="1"/>
        <v>0</v>
      </c>
      <c r="G221"/>
      <c r="H221"/>
      <c r="I221"/>
      <c r="J221"/>
      <c r="K221"/>
      <c r="L221"/>
      <c r="M221"/>
      <c r="N221"/>
      <c r="O221"/>
      <c r="P221"/>
      <c r="Q221"/>
      <c r="R221"/>
      <c r="S221"/>
      <c r="T221"/>
      <c r="U221"/>
      <c r="V221"/>
      <c r="W221"/>
      <c r="X221"/>
      <c r="Y221"/>
      <c r="Z221"/>
      <c r="AA221"/>
      <c r="AB221"/>
      <c r="AC221"/>
      <c r="AD221"/>
    </row>
    <row r="222" spans="1:30" s="210" customFormat="1">
      <c r="A222" s="476" t="s">
        <v>727</v>
      </c>
      <c r="B222" s="892" t="s">
        <v>2721</v>
      </c>
      <c r="C222" s="216" t="s">
        <v>45</v>
      </c>
      <c r="D222" s="224">
        <v>2</v>
      </c>
      <c r="E222" s="507"/>
      <c r="F222" s="396">
        <f t="shared" si="1"/>
        <v>0</v>
      </c>
      <c r="G222"/>
      <c r="H222"/>
      <c r="I222"/>
      <c r="J222"/>
      <c r="K222"/>
      <c r="L222"/>
      <c r="M222"/>
      <c r="N222"/>
      <c r="O222"/>
      <c r="P222"/>
      <c r="Q222"/>
      <c r="R222"/>
      <c r="S222"/>
      <c r="T222"/>
      <c r="U222"/>
      <c r="V222"/>
      <c r="W222"/>
      <c r="X222"/>
      <c r="Y222"/>
      <c r="Z222"/>
      <c r="AA222"/>
      <c r="AB222"/>
      <c r="AC222"/>
      <c r="AD222"/>
    </row>
    <row r="223" spans="1:30" s="210" customFormat="1">
      <c r="A223" s="476" t="s">
        <v>121</v>
      </c>
      <c r="B223" s="217" t="s">
        <v>1809</v>
      </c>
      <c r="C223" s="216" t="s">
        <v>45</v>
      </c>
      <c r="D223" s="224">
        <v>1</v>
      </c>
      <c r="E223" s="507"/>
      <c r="F223" s="396">
        <f t="shared" si="1"/>
        <v>0</v>
      </c>
      <c r="G223"/>
      <c r="H223"/>
      <c r="I223"/>
      <c r="J223"/>
      <c r="K223"/>
      <c r="L223"/>
      <c r="M223"/>
      <c r="N223"/>
      <c r="O223"/>
      <c r="P223"/>
      <c r="Q223"/>
      <c r="R223"/>
      <c r="S223"/>
      <c r="T223"/>
      <c r="U223"/>
      <c r="V223"/>
      <c r="W223"/>
      <c r="X223"/>
      <c r="Y223"/>
      <c r="Z223"/>
      <c r="AA223"/>
      <c r="AB223"/>
      <c r="AC223"/>
      <c r="AD223"/>
    </row>
    <row r="224" spans="1:30" s="210" customFormat="1">
      <c r="A224" s="476" t="s">
        <v>729</v>
      </c>
      <c r="B224" s="217" t="s">
        <v>1810</v>
      </c>
      <c r="C224" s="216" t="s">
        <v>45</v>
      </c>
      <c r="D224" s="224">
        <v>1</v>
      </c>
      <c r="E224" s="507"/>
      <c r="F224" s="396">
        <f t="shared" si="1"/>
        <v>0</v>
      </c>
      <c r="G224"/>
      <c r="H224"/>
      <c r="I224"/>
      <c r="J224"/>
      <c r="K224"/>
      <c r="L224"/>
      <c r="M224"/>
      <c r="N224"/>
      <c r="O224"/>
      <c r="P224"/>
      <c r="Q224"/>
      <c r="R224"/>
      <c r="S224"/>
      <c r="T224"/>
      <c r="U224"/>
      <c r="V224"/>
      <c r="W224"/>
      <c r="X224"/>
      <c r="Y224"/>
      <c r="Z224"/>
      <c r="AA224"/>
      <c r="AB224"/>
      <c r="AC224"/>
      <c r="AD224"/>
    </row>
    <row r="225" spans="1:30" s="210" customFormat="1">
      <c r="A225" s="476" t="s">
        <v>730</v>
      </c>
      <c r="B225" s="217" t="s">
        <v>1811</v>
      </c>
      <c r="C225" s="216" t="s">
        <v>45</v>
      </c>
      <c r="D225" s="224">
        <v>1</v>
      </c>
      <c r="E225" s="507"/>
      <c r="F225" s="396">
        <f t="shared" si="1"/>
        <v>0</v>
      </c>
      <c r="G225"/>
      <c r="H225"/>
      <c r="I225"/>
      <c r="J225"/>
      <c r="K225"/>
      <c r="L225"/>
      <c r="M225"/>
      <c r="N225"/>
      <c r="O225"/>
      <c r="P225"/>
      <c r="Q225"/>
      <c r="R225"/>
      <c r="S225"/>
      <c r="T225"/>
      <c r="U225"/>
      <c r="V225"/>
      <c r="W225"/>
      <c r="X225"/>
      <c r="Y225"/>
      <c r="Z225"/>
      <c r="AA225"/>
      <c r="AB225"/>
      <c r="AC225"/>
      <c r="AD225"/>
    </row>
    <row r="226" spans="1:30" s="210" customFormat="1">
      <c r="A226" s="476" t="s">
        <v>732</v>
      </c>
      <c r="B226" s="217" t="s">
        <v>1812</v>
      </c>
      <c r="C226" s="216" t="s">
        <v>45</v>
      </c>
      <c r="D226" s="224">
        <v>1</v>
      </c>
      <c r="E226" s="507"/>
      <c r="F226" s="396">
        <f t="shared" si="1"/>
        <v>0</v>
      </c>
      <c r="G226"/>
      <c r="H226"/>
      <c r="I226"/>
      <c r="J226"/>
      <c r="K226"/>
      <c r="L226"/>
      <c r="M226"/>
      <c r="N226"/>
      <c r="O226"/>
      <c r="P226"/>
      <c r="Q226"/>
      <c r="R226"/>
      <c r="S226"/>
      <c r="T226"/>
      <c r="U226"/>
      <c r="V226"/>
      <c r="W226"/>
      <c r="X226"/>
      <c r="Y226"/>
      <c r="Z226"/>
      <c r="AA226"/>
      <c r="AB226"/>
      <c r="AC226"/>
      <c r="AD226"/>
    </row>
    <row r="227" spans="1:30">
      <c r="A227" s="476"/>
      <c r="B227" s="217"/>
      <c r="C227" s="216"/>
      <c r="D227" s="224"/>
      <c r="E227" s="507"/>
    </row>
    <row r="228" spans="1:30" s="210" customFormat="1">
      <c r="A228" s="476" t="s">
        <v>1801</v>
      </c>
      <c r="B228" s="217" t="s">
        <v>452</v>
      </c>
      <c r="C228" s="216"/>
      <c r="D228" s="209"/>
      <c r="E228" s="507"/>
      <c r="F228" s="396"/>
      <c r="G228"/>
      <c r="H228"/>
      <c r="I228"/>
      <c r="J228"/>
      <c r="K228"/>
      <c r="L228"/>
      <c r="M228"/>
      <c r="N228"/>
      <c r="O228"/>
      <c r="P228"/>
      <c r="Q228"/>
      <c r="R228"/>
      <c r="S228"/>
      <c r="T228"/>
      <c r="U228"/>
      <c r="V228"/>
      <c r="W228"/>
      <c r="X228"/>
      <c r="Y228"/>
      <c r="Z228"/>
      <c r="AA228"/>
      <c r="AB228"/>
      <c r="AC228"/>
      <c r="AD228"/>
    </row>
    <row r="229" spans="1:30" s="210" customFormat="1">
      <c r="A229" s="476"/>
      <c r="B229" s="1" t="s">
        <v>453</v>
      </c>
      <c r="C229" s="464" t="s">
        <v>45</v>
      </c>
      <c r="D229" s="224">
        <v>1</v>
      </c>
      <c r="E229" s="507"/>
      <c r="F229" s="396">
        <f>(D229*E229)</f>
        <v>0</v>
      </c>
      <c r="G229"/>
      <c r="H229"/>
      <c r="I229"/>
      <c r="J229"/>
      <c r="K229"/>
      <c r="L229"/>
      <c r="M229"/>
      <c r="N229"/>
      <c r="O229"/>
      <c r="P229"/>
      <c r="Q229"/>
      <c r="R229"/>
      <c r="S229"/>
      <c r="T229"/>
      <c r="U229"/>
      <c r="V229"/>
      <c r="W229"/>
      <c r="X229"/>
      <c r="Y229"/>
      <c r="Z229"/>
      <c r="AA229"/>
      <c r="AB229"/>
      <c r="AC229"/>
      <c r="AD229"/>
    </row>
    <row r="230" spans="1:30" s="210" customFormat="1">
      <c r="A230" s="476"/>
      <c r="B230" s="206"/>
      <c r="C230" s="216"/>
      <c r="D230" s="209"/>
      <c r="E230" s="507"/>
      <c r="F230" s="630"/>
      <c r="G230"/>
      <c r="H230"/>
      <c r="I230"/>
      <c r="J230"/>
      <c r="K230"/>
      <c r="L230"/>
      <c r="M230"/>
      <c r="N230"/>
      <c r="O230"/>
      <c r="P230"/>
      <c r="Q230"/>
      <c r="R230"/>
      <c r="S230"/>
      <c r="T230"/>
      <c r="U230"/>
      <c r="V230"/>
      <c r="W230"/>
      <c r="X230"/>
      <c r="Y230"/>
      <c r="Z230"/>
      <c r="AA230"/>
      <c r="AB230"/>
      <c r="AC230"/>
      <c r="AD230"/>
    </row>
    <row r="231" spans="1:30" s="210" customFormat="1">
      <c r="A231" s="476" t="s">
        <v>1802</v>
      </c>
      <c r="B231" s="206" t="s">
        <v>454</v>
      </c>
      <c r="C231" s="216"/>
      <c r="D231" s="209"/>
      <c r="E231" s="507"/>
      <c r="F231" s="396"/>
      <c r="G231"/>
      <c r="H231"/>
      <c r="I231"/>
      <c r="J231"/>
      <c r="K231"/>
      <c r="L231"/>
      <c r="M231"/>
      <c r="N231"/>
      <c r="O231"/>
      <c r="P231"/>
      <c r="Q231"/>
      <c r="R231"/>
      <c r="S231"/>
      <c r="T231"/>
      <c r="U231"/>
      <c r="V231"/>
      <c r="W231"/>
      <c r="X231"/>
      <c r="Y231"/>
      <c r="Z231"/>
      <c r="AA231"/>
      <c r="AB231"/>
      <c r="AC231"/>
      <c r="AD231"/>
    </row>
    <row r="232" spans="1:30" s="210" customFormat="1">
      <c r="A232" s="476"/>
      <c r="B232" s="1" t="s">
        <v>455</v>
      </c>
      <c r="C232" s="464" t="s">
        <v>45</v>
      </c>
      <c r="D232" s="224">
        <v>1</v>
      </c>
      <c r="E232" s="507"/>
      <c r="F232" s="396">
        <f>(D232*E232)</f>
        <v>0</v>
      </c>
      <c r="G232"/>
      <c r="H232"/>
      <c r="I232"/>
      <c r="J232"/>
      <c r="K232"/>
      <c r="L232"/>
      <c r="M232"/>
      <c r="N232"/>
      <c r="O232"/>
      <c r="P232"/>
      <c r="Q232"/>
      <c r="R232"/>
      <c r="S232"/>
      <c r="T232"/>
      <c r="U232"/>
      <c r="V232"/>
      <c r="W232"/>
      <c r="X232"/>
      <c r="Y232"/>
      <c r="Z232"/>
      <c r="AA232"/>
      <c r="AB232"/>
      <c r="AC232"/>
      <c r="AD232"/>
    </row>
    <row r="233" spans="1:30" s="210" customFormat="1">
      <c r="A233" s="476"/>
      <c r="B233" s="206"/>
      <c r="C233" s="216"/>
      <c r="D233" s="209"/>
      <c r="E233" s="507"/>
      <c r="F233" s="630"/>
      <c r="G233"/>
      <c r="H233"/>
      <c r="I233"/>
      <c r="J233"/>
      <c r="K233"/>
      <c r="L233"/>
      <c r="M233"/>
      <c r="N233"/>
      <c r="O233"/>
      <c r="P233"/>
      <c r="Q233"/>
      <c r="R233"/>
      <c r="S233"/>
      <c r="T233"/>
      <c r="U233"/>
      <c r="V233"/>
      <c r="W233"/>
      <c r="X233"/>
      <c r="Y233"/>
      <c r="Z233"/>
      <c r="AA233"/>
      <c r="AB233"/>
      <c r="AC233"/>
      <c r="AD233"/>
    </row>
    <row r="234" spans="1:30" s="210" customFormat="1" ht="25.5">
      <c r="A234" s="476" t="s">
        <v>1803</v>
      </c>
      <c r="B234" s="206" t="s">
        <v>456</v>
      </c>
      <c r="C234" s="216"/>
      <c r="D234" s="209"/>
      <c r="E234" s="507"/>
      <c r="F234" s="528"/>
      <c r="G234"/>
      <c r="H234"/>
      <c r="I234"/>
      <c r="J234"/>
      <c r="K234"/>
      <c r="L234"/>
      <c r="M234"/>
      <c r="N234"/>
      <c r="O234"/>
      <c r="P234"/>
      <c r="Q234"/>
      <c r="R234"/>
      <c r="S234"/>
      <c r="T234"/>
      <c r="U234"/>
      <c r="V234"/>
      <c r="W234"/>
      <c r="X234"/>
      <c r="Y234"/>
      <c r="Z234"/>
      <c r="AA234"/>
      <c r="AB234"/>
      <c r="AC234"/>
      <c r="AD234"/>
    </row>
    <row r="235" spans="1:30" s="210" customFormat="1">
      <c r="A235" s="476"/>
      <c r="B235" s="206" t="s">
        <v>445</v>
      </c>
      <c r="C235" s="216" t="s">
        <v>120</v>
      </c>
      <c r="D235" s="209">
        <v>4.7</v>
      </c>
      <c r="E235" s="507"/>
      <c r="F235" s="396">
        <f>(D235*E235)</f>
        <v>0</v>
      </c>
      <c r="G235"/>
      <c r="H235"/>
      <c r="I235"/>
      <c r="J235"/>
      <c r="K235"/>
      <c r="L235"/>
      <c r="M235"/>
      <c r="N235"/>
      <c r="O235"/>
      <c r="P235"/>
      <c r="Q235"/>
      <c r="R235"/>
      <c r="S235"/>
      <c r="T235"/>
      <c r="U235"/>
      <c r="V235"/>
      <c r="W235"/>
      <c r="X235"/>
      <c r="Y235"/>
      <c r="Z235"/>
      <c r="AA235"/>
      <c r="AB235"/>
      <c r="AC235"/>
      <c r="AD235"/>
    </row>
    <row r="236" spans="1:30">
      <c r="A236" s="476"/>
      <c r="B236" s="206"/>
      <c r="C236" s="216"/>
      <c r="D236" s="209"/>
      <c r="E236" s="507"/>
      <c r="F236" s="528"/>
    </row>
    <row r="237" spans="1:30">
      <c r="A237" s="476" t="s">
        <v>1804</v>
      </c>
      <c r="B237" s="894" t="s">
        <v>458</v>
      </c>
      <c r="C237" s="216"/>
      <c r="D237" s="209"/>
      <c r="E237" s="507"/>
      <c r="F237" s="528"/>
    </row>
    <row r="238" spans="1:30">
      <c r="A238" s="476"/>
      <c r="B238" s="206" t="s">
        <v>445</v>
      </c>
      <c r="C238" s="216" t="s">
        <v>120</v>
      </c>
      <c r="D238" s="209">
        <v>4.7</v>
      </c>
      <c r="E238" s="507"/>
      <c r="F238" s="396">
        <f>(D238*E238)</f>
        <v>0</v>
      </c>
    </row>
    <row r="239" spans="1:30">
      <c r="A239" s="476"/>
      <c r="B239" s="206"/>
      <c r="C239" s="216"/>
      <c r="D239" s="209"/>
      <c r="E239" s="522"/>
    </row>
    <row r="240" spans="1:30" ht="25.5">
      <c r="A240" s="476" t="s">
        <v>1805</v>
      </c>
      <c r="B240" s="894" t="s">
        <v>459</v>
      </c>
      <c r="C240" s="216"/>
      <c r="D240" s="209"/>
      <c r="E240" s="522"/>
    </row>
    <row r="241" spans="1:6">
      <c r="A241" s="476"/>
      <c r="B241" s="206" t="s">
        <v>445</v>
      </c>
      <c r="C241" s="216" t="s">
        <v>120</v>
      </c>
      <c r="D241" s="209">
        <v>4.7</v>
      </c>
      <c r="E241" s="522"/>
      <c r="F241" s="396">
        <f>(D241*E241)</f>
        <v>0</v>
      </c>
    </row>
    <row r="242" spans="1:6">
      <c r="A242" s="476"/>
      <c r="B242" s="206"/>
      <c r="C242" s="216"/>
      <c r="D242" s="209"/>
      <c r="E242" s="522"/>
    </row>
    <row r="243" spans="1:6" ht="76.5">
      <c r="A243" s="476" t="s">
        <v>1806</v>
      </c>
      <c r="B243" s="894" t="s">
        <v>2838</v>
      </c>
      <c r="C243" s="216" t="s">
        <v>45</v>
      </c>
      <c r="D243" s="209">
        <v>1</v>
      </c>
      <c r="E243" s="522"/>
      <c r="F243" s="396">
        <f>(D243*E243)</f>
        <v>0</v>
      </c>
    </row>
    <row r="244" spans="1:6" ht="15.75" thickBot="1">
      <c r="A244" s="578"/>
      <c r="B244" s="575"/>
      <c r="C244" s="598"/>
      <c r="D244" s="576"/>
      <c r="E244" s="577"/>
      <c r="F244" s="632"/>
    </row>
    <row r="245" spans="1:6" ht="15.75" thickBot="1">
      <c r="A245" s="504"/>
      <c r="B245" s="505" t="s">
        <v>49</v>
      </c>
      <c r="C245" s="594"/>
      <c r="D245" s="557"/>
      <c r="E245" s="525"/>
      <c r="F245" s="579">
        <f>SUM(F196:F244)</f>
        <v>0</v>
      </c>
    </row>
    <row r="246" spans="1:6">
      <c r="A246" s="474"/>
      <c r="B246" s="214"/>
      <c r="C246" s="471"/>
      <c r="D246" s="554"/>
      <c r="E246" s="522"/>
      <c r="F246" s="528"/>
    </row>
    <row r="247" spans="1:6">
      <c r="A247" s="500" t="s">
        <v>1768</v>
      </c>
      <c r="B247" s="508" t="s">
        <v>398</v>
      </c>
      <c r="C247" s="471"/>
      <c r="D247" s="554"/>
      <c r="E247" s="522"/>
      <c r="F247" s="528"/>
    </row>
    <row r="248" spans="1:6">
      <c r="A248" s="472"/>
      <c r="B248" s="215"/>
      <c r="C248" s="471"/>
      <c r="D248" s="554"/>
      <c r="E248" s="522"/>
      <c r="F248" s="528"/>
    </row>
    <row r="249" spans="1:6" ht="25.5">
      <c r="A249" s="480" t="s">
        <v>1813</v>
      </c>
      <c r="B249" s="206" t="s">
        <v>460</v>
      </c>
      <c r="C249" s="471"/>
      <c r="D249" s="558"/>
      <c r="E249" s="522"/>
      <c r="F249" s="528"/>
    </row>
    <row r="250" spans="1:6">
      <c r="A250" s="475"/>
      <c r="B250" s="206" t="s">
        <v>445</v>
      </c>
      <c r="C250" s="216" t="s">
        <v>120</v>
      </c>
      <c r="D250" s="209">
        <v>4.7</v>
      </c>
      <c r="E250" s="522"/>
      <c r="F250" s="396">
        <f>(D250*E250)</f>
        <v>0</v>
      </c>
    </row>
    <row r="251" spans="1:6">
      <c r="A251" s="475"/>
      <c r="B251" s="206"/>
      <c r="C251" s="216"/>
      <c r="D251" s="224"/>
      <c r="E251" s="530"/>
      <c r="F251" s="532"/>
    </row>
    <row r="252" spans="1:6" ht="38.25">
      <c r="A252" s="476" t="s">
        <v>1814</v>
      </c>
      <c r="B252" s="206" t="s">
        <v>461</v>
      </c>
      <c r="C252" s="592"/>
      <c r="D252" s="209"/>
      <c r="E252" s="524"/>
      <c r="F252" s="633"/>
    </row>
    <row r="253" spans="1:6">
      <c r="A253" s="476"/>
      <c r="B253" s="206" t="s">
        <v>445</v>
      </c>
      <c r="C253" s="216" t="s">
        <v>120</v>
      </c>
      <c r="D253" s="209">
        <v>4.7</v>
      </c>
      <c r="E253" s="522"/>
      <c r="F253" s="396">
        <f>(D253*E253)</f>
        <v>0</v>
      </c>
    </row>
    <row r="254" spans="1:6" ht="15.75" thickBot="1">
      <c r="A254" s="503"/>
      <c r="B254" s="502"/>
      <c r="C254" s="503"/>
      <c r="D254" s="581"/>
      <c r="E254" s="870"/>
      <c r="F254" s="634"/>
    </row>
    <row r="255" spans="1:6" ht="15.75" thickBot="1">
      <c r="A255" s="504"/>
      <c r="B255" s="505" t="s">
        <v>49</v>
      </c>
      <c r="C255" s="594"/>
      <c r="D255" s="557"/>
      <c r="E255" s="525"/>
      <c r="F255" s="579">
        <f>SUM(F248:F254)</f>
        <v>0</v>
      </c>
    </row>
    <row r="256" spans="1:6">
      <c r="A256" s="216"/>
      <c r="B256" s="206"/>
      <c r="C256" s="216"/>
      <c r="D256" s="224"/>
      <c r="E256" s="858"/>
      <c r="F256" s="395"/>
    </row>
    <row r="257" spans="1:30">
      <c r="A257" s="216"/>
      <c r="B257" s="206"/>
      <c r="C257" s="216"/>
      <c r="D257" s="224"/>
      <c r="E257" s="858"/>
      <c r="F257" s="395"/>
    </row>
    <row r="258" spans="1:30">
      <c r="A258" s="497" t="s">
        <v>402</v>
      </c>
      <c r="B258" s="498" t="s">
        <v>399</v>
      </c>
      <c r="C258" s="471"/>
      <c r="D258" s="559"/>
      <c r="E258" s="534"/>
      <c r="F258" s="629"/>
    </row>
    <row r="259" spans="1:30">
      <c r="A259" s="474"/>
      <c r="B259" s="208"/>
      <c r="C259" s="471"/>
      <c r="D259" s="554"/>
      <c r="E259" s="522"/>
      <c r="F259" s="528"/>
    </row>
    <row r="260" spans="1:30">
      <c r="A260" s="500" t="s">
        <v>483</v>
      </c>
      <c r="B260" s="508" t="s">
        <v>16</v>
      </c>
      <c r="C260" s="595"/>
      <c r="D260" s="224"/>
      <c r="E260" s="526"/>
      <c r="F260" s="395"/>
    </row>
    <row r="261" spans="1:30">
      <c r="A261" s="474"/>
      <c r="B261" s="214"/>
      <c r="C261" s="471"/>
      <c r="D261" s="554"/>
      <c r="E261" s="522"/>
      <c r="F261" s="528"/>
    </row>
    <row r="262" spans="1:30" ht="142.5" customHeight="1">
      <c r="A262" s="476" t="s">
        <v>1815</v>
      </c>
      <c r="B262" s="206" t="s">
        <v>2744</v>
      </c>
      <c r="C262" s="596"/>
      <c r="D262" s="558"/>
      <c r="E262" s="522"/>
      <c r="F262" s="528"/>
    </row>
    <row r="263" spans="1:30" s="210" customFormat="1">
      <c r="A263" s="479" t="s">
        <v>71</v>
      </c>
      <c r="B263" s="206" t="s">
        <v>439</v>
      </c>
      <c r="C263" s="592" t="s">
        <v>214</v>
      </c>
      <c r="D263" s="209">
        <v>8.9</v>
      </c>
      <c r="E263" s="507"/>
      <c r="F263" s="396">
        <f>(D263*E263)</f>
        <v>0</v>
      </c>
      <c r="G263"/>
      <c r="H263"/>
      <c r="I263"/>
      <c r="J263"/>
      <c r="K263"/>
      <c r="L263"/>
      <c r="M263"/>
      <c r="N263"/>
      <c r="O263"/>
      <c r="P263"/>
      <c r="Q263"/>
      <c r="R263"/>
      <c r="S263"/>
      <c r="T263"/>
      <c r="U263"/>
      <c r="V263"/>
      <c r="W263"/>
      <c r="X263"/>
      <c r="Y263"/>
      <c r="Z263"/>
      <c r="AA263"/>
      <c r="AB263"/>
      <c r="AC263"/>
      <c r="AD263"/>
    </row>
    <row r="264" spans="1:30" s="210" customFormat="1">
      <c r="A264" s="479" t="s">
        <v>72</v>
      </c>
      <c r="B264" s="206" t="s">
        <v>447</v>
      </c>
      <c r="C264" s="592" t="s">
        <v>214</v>
      </c>
      <c r="D264" s="209">
        <v>35</v>
      </c>
      <c r="E264" s="507"/>
      <c r="F264" s="396">
        <f>(D264*E264)</f>
        <v>0</v>
      </c>
      <c r="G264"/>
      <c r="H264"/>
      <c r="I264"/>
      <c r="J264"/>
      <c r="K264"/>
      <c r="L264"/>
      <c r="M264"/>
      <c r="N264"/>
      <c r="O264"/>
      <c r="P264"/>
      <c r="Q264"/>
      <c r="R264"/>
      <c r="S264"/>
      <c r="T264"/>
      <c r="U264"/>
      <c r="V264"/>
      <c r="W264"/>
      <c r="X264"/>
      <c r="Y264"/>
      <c r="Z264"/>
      <c r="AA264"/>
      <c r="AB264"/>
      <c r="AC264"/>
      <c r="AD264"/>
    </row>
    <row r="265" spans="1:30">
      <c r="A265" s="476"/>
      <c r="B265" s="206"/>
      <c r="C265" s="592"/>
      <c r="D265" s="209"/>
      <c r="E265" s="524"/>
    </row>
    <row r="266" spans="1:30">
      <c r="A266" s="476" t="s">
        <v>1816</v>
      </c>
      <c r="B266" s="206" t="s">
        <v>462</v>
      </c>
      <c r="C266" s="592" t="s">
        <v>48</v>
      </c>
      <c r="D266" s="209">
        <v>25</v>
      </c>
      <c r="E266" s="524"/>
      <c r="F266" s="396">
        <f>(D266*E266)</f>
        <v>0</v>
      </c>
    </row>
    <row r="267" spans="1:30">
      <c r="A267" s="476"/>
      <c r="B267" s="206"/>
      <c r="C267" s="216"/>
      <c r="D267" s="209"/>
      <c r="E267" s="522"/>
      <c r="F267" s="528"/>
    </row>
    <row r="268" spans="1:30" s="228" customFormat="1" ht="354" customHeight="1">
      <c r="A268" s="481" t="s">
        <v>1817</v>
      </c>
      <c r="B268" s="227" t="s">
        <v>2839</v>
      </c>
      <c r="C268" s="599"/>
      <c r="D268" s="229"/>
      <c r="E268" s="535"/>
      <c r="F268" s="531"/>
      <c r="G268"/>
      <c r="H268"/>
      <c r="I268"/>
      <c r="J268"/>
      <c r="K268"/>
      <c r="L268"/>
      <c r="M268"/>
      <c r="N268"/>
      <c r="O268"/>
      <c r="P268"/>
      <c r="Q268"/>
      <c r="R268"/>
      <c r="S268"/>
      <c r="T268"/>
      <c r="U268"/>
      <c r="V268"/>
      <c r="W268"/>
      <c r="X268"/>
      <c r="Y268"/>
      <c r="Z268"/>
      <c r="AA268"/>
      <c r="AB268"/>
      <c r="AC268"/>
      <c r="AD268"/>
    </row>
    <row r="269" spans="1:30" s="228" customFormat="1">
      <c r="A269" s="479" t="s">
        <v>71</v>
      </c>
      <c r="B269" s="227" t="s">
        <v>1785</v>
      </c>
      <c r="C269" s="599" t="s">
        <v>214</v>
      </c>
      <c r="D269" s="229">
        <v>1.3</v>
      </c>
      <c r="E269" s="535"/>
      <c r="F269" s="396">
        <f t="shared" ref="F269:F278" si="2">(D269*E269)</f>
        <v>0</v>
      </c>
      <c r="G269"/>
      <c r="H269"/>
      <c r="I269"/>
      <c r="J269"/>
      <c r="K269"/>
      <c r="L269"/>
      <c r="M269"/>
      <c r="N269"/>
      <c r="O269"/>
      <c r="P269"/>
      <c r="Q269"/>
      <c r="R269"/>
      <c r="S269"/>
      <c r="T269"/>
      <c r="U269"/>
      <c r="V269"/>
      <c r="W269"/>
      <c r="X269"/>
      <c r="Y269"/>
      <c r="Z269"/>
      <c r="AA269"/>
      <c r="AB269"/>
      <c r="AC269"/>
      <c r="AD269"/>
    </row>
    <row r="270" spans="1:30" s="228" customFormat="1">
      <c r="A270" s="479" t="s">
        <v>72</v>
      </c>
      <c r="B270" s="227" t="s">
        <v>1786</v>
      </c>
      <c r="C270" s="599" t="s">
        <v>214</v>
      </c>
      <c r="D270" s="229">
        <v>8.1</v>
      </c>
      <c r="E270" s="535"/>
      <c r="F270" s="396">
        <f t="shared" si="2"/>
        <v>0</v>
      </c>
      <c r="G270"/>
      <c r="H270"/>
      <c r="I270"/>
      <c r="J270"/>
      <c r="K270"/>
      <c r="L270"/>
      <c r="M270"/>
      <c r="N270"/>
      <c r="O270"/>
      <c r="P270"/>
      <c r="Q270"/>
      <c r="R270"/>
      <c r="S270"/>
      <c r="T270"/>
      <c r="U270"/>
      <c r="V270"/>
      <c r="W270"/>
      <c r="X270"/>
      <c r="Y270"/>
      <c r="Z270"/>
      <c r="AA270"/>
      <c r="AB270"/>
      <c r="AC270"/>
      <c r="AD270"/>
    </row>
    <row r="271" spans="1:30" s="228" customFormat="1">
      <c r="A271" s="479" t="s">
        <v>73</v>
      </c>
      <c r="B271" s="227" t="s">
        <v>1787</v>
      </c>
      <c r="C271" s="599" t="s">
        <v>48</v>
      </c>
      <c r="D271" s="229">
        <v>52</v>
      </c>
      <c r="E271" s="535"/>
      <c r="F271" s="396">
        <f t="shared" si="2"/>
        <v>0</v>
      </c>
      <c r="G271"/>
      <c r="H271"/>
      <c r="I271"/>
      <c r="J271"/>
      <c r="K271"/>
      <c r="L271"/>
      <c r="M271"/>
      <c r="N271"/>
      <c r="O271"/>
      <c r="P271"/>
      <c r="Q271"/>
      <c r="R271"/>
      <c r="S271"/>
      <c r="T271"/>
      <c r="U271"/>
      <c r="V271"/>
      <c r="W271"/>
      <c r="X271"/>
      <c r="Y271"/>
      <c r="Z271"/>
      <c r="AA271"/>
      <c r="AB271"/>
      <c r="AC271"/>
      <c r="AD271"/>
    </row>
    <row r="272" spans="1:30" s="228" customFormat="1">
      <c r="A272" s="479" t="s">
        <v>74</v>
      </c>
      <c r="B272" s="227" t="s">
        <v>1788</v>
      </c>
      <c r="C272" s="599" t="s">
        <v>214</v>
      </c>
      <c r="D272" s="229">
        <v>1.3</v>
      </c>
      <c r="E272" s="535"/>
      <c r="F272" s="396">
        <f t="shared" si="2"/>
        <v>0</v>
      </c>
      <c r="G272"/>
      <c r="H272"/>
      <c r="I272"/>
      <c r="J272"/>
      <c r="K272"/>
      <c r="L272"/>
      <c r="M272"/>
      <c r="N272"/>
      <c r="O272"/>
      <c r="P272"/>
      <c r="Q272"/>
      <c r="R272"/>
      <c r="S272"/>
      <c r="T272"/>
      <c r="U272"/>
      <c r="V272"/>
      <c r="W272"/>
      <c r="X272"/>
      <c r="Y272"/>
      <c r="Z272"/>
      <c r="AA272"/>
      <c r="AB272"/>
      <c r="AC272"/>
      <c r="AD272"/>
    </row>
    <row r="273" spans="1:30" s="228" customFormat="1">
      <c r="A273" s="479" t="s">
        <v>75</v>
      </c>
      <c r="B273" s="227" t="s">
        <v>1789</v>
      </c>
      <c r="C273" s="599" t="s">
        <v>48</v>
      </c>
      <c r="D273" s="229">
        <v>4.5999999999999996</v>
      </c>
      <c r="E273" s="535"/>
      <c r="F273" s="396">
        <f t="shared" si="2"/>
        <v>0</v>
      </c>
      <c r="G273"/>
      <c r="H273"/>
      <c r="I273"/>
      <c r="J273"/>
      <c r="K273"/>
      <c r="L273"/>
      <c r="M273"/>
      <c r="N273"/>
      <c r="O273"/>
      <c r="P273"/>
      <c r="Q273"/>
      <c r="R273"/>
      <c r="S273"/>
      <c r="T273"/>
      <c r="U273"/>
      <c r="V273"/>
      <c r="W273"/>
      <c r="X273"/>
      <c r="Y273"/>
      <c r="Z273"/>
      <c r="AA273"/>
      <c r="AB273"/>
      <c r="AC273"/>
      <c r="AD273"/>
    </row>
    <row r="274" spans="1:30" s="228" customFormat="1">
      <c r="A274" s="479" t="s">
        <v>76</v>
      </c>
      <c r="B274" s="227" t="s">
        <v>1790</v>
      </c>
      <c r="C274" s="219" t="s">
        <v>120</v>
      </c>
      <c r="D274" s="229">
        <v>35</v>
      </c>
      <c r="E274" s="535"/>
      <c r="F274" s="396">
        <f t="shared" si="2"/>
        <v>0</v>
      </c>
      <c r="G274"/>
      <c r="H274"/>
      <c r="I274"/>
      <c r="J274"/>
      <c r="K274"/>
      <c r="L274"/>
      <c r="M274"/>
      <c r="N274"/>
      <c r="O274"/>
      <c r="P274"/>
      <c r="Q274"/>
      <c r="R274"/>
      <c r="S274"/>
      <c r="T274"/>
      <c r="U274"/>
      <c r="V274"/>
      <c r="W274"/>
      <c r="X274"/>
      <c r="Y274"/>
      <c r="Z274"/>
      <c r="AA274"/>
      <c r="AB274"/>
      <c r="AC274"/>
      <c r="AD274"/>
    </row>
    <row r="275" spans="1:30" s="228" customFormat="1" ht="25.5">
      <c r="A275" s="479" t="s">
        <v>77</v>
      </c>
      <c r="B275" s="227" t="s">
        <v>1791</v>
      </c>
      <c r="C275" s="599" t="s">
        <v>45</v>
      </c>
      <c r="D275" s="229">
        <v>1</v>
      </c>
      <c r="E275" s="535"/>
      <c r="F275" s="396">
        <f t="shared" si="2"/>
        <v>0</v>
      </c>
      <c r="G275"/>
      <c r="H275"/>
      <c r="I275"/>
      <c r="J275"/>
      <c r="K275"/>
      <c r="L275"/>
      <c r="M275"/>
      <c r="N275"/>
      <c r="O275"/>
      <c r="P275"/>
      <c r="Q275"/>
      <c r="R275"/>
      <c r="S275"/>
      <c r="T275"/>
      <c r="U275"/>
      <c r="V275"/>
      <c r="W275"/>
      <c r="X275"/>
      <c r="Y275"/>
      <c r="Z275"/>
      <c r="AA275"/>
      <c r="AB275"/>
      <c r="AC275"/>
      <c r="AD275"/>
    </row>
    <row r="276" spans="1:30" s="228" customFormat="1">
      <c r="A276" s="479" t="s">
        <v>346</v>
      </c>
      <c r="B276" s="227" t="s">
        <v>1893</v>
      </c>
      <c r="C276" s="599" t="s">
        <v>45</v>
      </c>
      <c r="D276" s="229">
        <v>1</v>
      </c>
      <c r="E276" s="535"/>
      <c r="F276" s="396">
        <f t="shared" si="2"/>
        <v>0</v>
      </c>
      <c r="G276"/>
      <c r="H276"/>
      <c r="I276"/>
      <c r="J276"/>
      <c r="K276"/>
      <c r="L276"/>
      <c r="M276"/>
      <c r="N276"/>
      <c r="O276"/>
      <c r="P276"/>
      <c r="Q276"/>
      <c r="R276"/>
      <c r="S276"/>
      <c r="T276"/>
      <c r="U276"/>
      <c r="V276"/>
      <c r="W276"/>
      <c r="X276"/>
      <c r="Y276"/>
      <c r="Z276"/>
      <c r="AA276"/>
      <c r="AB276"/>
      <c r="AC276"/>
      <c r="AD276"/>
    </row>
    <row r="277" spans="1:30" s="228" customFormat="1">
      <c r="A277" s="479" t="s">
        <v>80</v>
      </c>
      <c r="B277" s="227" t="s">
        <v>1793</v>
      </c>
      <c r="C277" s="599" t="s">
        <v>331</v>
      </c>
      <c r="D277" s="229">
        <v>860</v>
      </c>
      <c r="E277" s="456"/>
      <c r="F277" s="396">
        <f t="shared" si="2"/>
        <v>0</v>
      </c>
      <c r="G277"/>
      <c r="H277"/>
      <c r="I277"/>
      <c r="J277"/>
      <c r="K277"/>
      <c r="L277"/>
      <c r="M277"/>
      <c r="N277"/>
      <c r="O277"/>
      <c r="P277"/>
      <c r="Q277"/>
      <c r="R277"/>
      <c r="S277"/>
      <c r="T277"/>
      <c r="U277"/>
      <c r="V277"/>
      <c r="W277"/>
      <c r="X277"/>
      <c r="Y277"/>
      <c r="Z277"/>
      <c r="AA277"/>
      <c r="AB277"/>
      <c r="AC277"/>
      <c r="AD277"/>
    </row>
    <row r="278" spans="1:30" s="228" customFormat="1">
      <c r="A278" s="479" t="s">
        <v>725</v>
      </c>
      <c r="B278" s="227" t="s">
        <v>1794</v>
      </c>
      <c r="C278" s="599" t="s">
        <v>70</v>
      </c>
      <c r="D278" s="229">
        <v>1</v>
      </c>
      <c r="E278" s="535"/>
      <c r="F278" s="396">
        <f t="shared" si="2"/>
        <v>0</v>
      </c>
      <c r="G278"/>
      <c r="H278"/>
      <c r="I278"/>
      <c r="J278"/>
      <c r="K278"/>
      <c r="L278"/>
      <c r="M278"/>
      <c r="N278"/>
      <c r="O278"/>
      <c r="P278"/>
      <c r="Q278"/>
      <c r="R278"/>
      <c r="S278"/>
      <c r="T278"/>
      <c r="U278"/>
      <c r="V278"/>
      <c r="W278"/>
      <c r="X278"/>
      <c r="Y278"/>
      <c r="Z278"/>
      <c r="AA278"/>
      <c r="AB278"/>
      <c r="AC278"/>
      <c r="AD278"/>
    </row>
    <row r="279" spans="1:30">
      <c r="A279" s="482"/>
      <c r="B279" s="230"/>
      <c r="C279" s="600"/>
      <c r="D279" s="560"/>
      <c r="E279" s="536"/>
      <c r="F279" s="537"/>
    </row>
    <row r="280" spans="1:30" ht="38.25">
      <c r="A280" s="476" t="s">
        <v>1818</v>
      </c>
      <c r="B280" s="206" t="s">
        <v>438</v>
      </c>
      <c r="C280" s="216" t="s">
        <v>214</v>
      </c>
      <c r="D280" s="616">
        <v>2.6</v>
      </c>
      <c r="E280" s="522"/>
      <c r="F280" s="396">
        <f>(D280*E280)</f>
        <v>0</v>
      </c>
    </row>
    <row r="281" spans="1:30">
      <c r="A281" s="476"/>
      <c r="B281" s="206"/>
      <c r="C281" s="216"/>
      <c r="D281" s="616"/>
      <c r="E281" s="522"/>
      <c r="F281" s="528"/>
    </row>
    <row r="282" spans="1:30" ht="38.25">
      <c r="A282" s="476" t="s">
        <v>1819</v>
      </c>
      <c r="B282" s="206" t="s">
        <v>440</v>
      </c>
      <c r="C282" s="216" t="s">
        <v>214</v>
      </c>
      <c r="D282" s="616">
        <v>7.8</v>
      </c>
      <c r="E282" s="522"/>
      <c r="F282" s="396">
        <f>(D282*E282)</f>
        <v>0</v>
      </c>
    </row>
    <row r="283" spans="1:30">
      <c r="A283" s="476"/>
      <c r="B283" s="206"/>
      <c r="C283" s="216"/>
      <c r="D283" s="616"/>
      <c r="E283" s="522"/>
      <c r="F283" s="528"/>
    </row>
    <row r="284" spans="1:30" ht="63.75">
      <c r="A284" s="476" t="s">
        <v>1820</v>
      </c>
      <c r="B284" s="206" t="s">
        <v>463</v>
      </c>
      <c r="C284" s="216" t="s">
        <v>214</v>
      </c>
      <c r="D284" s="616">
        <v>16.5</v>
      </c>
      <c r="E284" s="522"/>
      <c r="F284" s="396">
        <f>(D284*E284)</f>
        <v>0</v>
      </c>
    </row>
    <row r="285" spans="1:30">
      <c r="A285" s="476"/>
      <c r="B285" s="206"/>
      <c r="C285" s="216"/>
      <c r="D285" s="616"/>
      <c r="E285" s="522"/>
      <c r="F285" s="635"/>
    </row>
    <row r="286" spans="1:30" ht="63.75">
      <c r="A286" s="476" t="s">
        <v>1821</v>
      </c>
      <c r="B286" s="206" t="s">
        <v>465</v>
      </c>
      <c r="C286" s="216" t="s">
        <v>214</v>
      </c>
      <c r="D286" s="616">
        <v>17</v>
      </c>
      <c r="E286" s="522"/>
      <c r="F286" s="396">
        <f>(D286*E286)</f>
        <v>0</v>
      </c>
    </row>
    <row r="287" spans="1:30">
      <c r="A287" s="476"/>
      <c r="B287" s="206"/>
      <c r="C287" s="216"/>
      <c r="D287" s="616"/>
      <c r="E287" s="522"/>
      <c r="F287" s="528"/>
    </row>
    <row r="288" spans="1:30" ht="51">
      <c r="A288" s="476" t="s">
        <v>1822</v>
      </c>
      <c r="B288" s="206" t="s">
        <v>442</v>
      </c>
      <c r="C288" s="216" t="s">
        <v>214</v>
      </c>
      <c r="D288" s="616">
        <v>10.4</v>
      </c>
      <c r="E288" s="522"/>
      <c r="F288" s="396">
        <f>(D288*E288)</f>
        <v>0</v>
      </c>
    </row>
    <row r="289" spans="1:6">
      <c r="A289" s="476"/>
      <c r="B289" s="206"/>
      <c r="C289" s="1"/>
      <c r="D289" s="1"/>
      <c r="E289" s="857"/>
      <c r="F289" s="496"/>
    </row>
    <row r="290" spans="1:6" ht="51">
      <c r="A290" s="476" t="s">
        <v>1823</v>
      </c>
      <c r="B290" s="227" t="s">
        <v>2835</v>
      </c>
      <c r="C290" s="216"/>
      <c r="D290" s="209"/>
      <c r="E290" s="522"/>
      <c r="F290" s="528"/>
    </row>
    <row r="291" spans="1:6">
      <c r="A291" s="479" t="s">
        <v>71</v>
      </c>
      <c r="B291" s="905" t="s">
        <v>2836</v>
      </c>
      <c r="C291" s="216" t="s">
        <v>214</v>
      </c>
      <c r="D291" s="209">
        <v>1.9</v>
      </c>
      <c r="E291" s="522"/>
      <c r="F291" s="396">
        <f>(D291*E291)</f>
        <v>0</v>
      </c>
    </row>
    <row r="292" spans="1:6">
      <c r="A292" s="479" t="s">
        <v>72</v>
      </c>
      <c r="B292" s="232" t="s">
        <v>1787</v>
      </c>
      <c r="C292" s="216" t="s">
        <v>48</v>
      </c>
      <c r="D292" s="209">
        <v>15</v>
      </c>
      <c r="E292" s="522"/>
      <c r="F292" s="396">
        <f>(D292*E292)</f>
        <v>0</v>
      </c>
    </row>
    <row r="293" spans="1:6" ht="15.75" thickBot="1">
      <c r="A293" s="216"/>
      <c r="B293" s="206"/>
      <c r="C293" s="216"/>
      <c r="D293" s="224"/>
      <c r="E293" s="858"/>
      <c r="F293" s="395"/>
    </row>
    <row r="294" spans="1:6" ht="15.75" thickBot="1">
      <c r="A294" s="483"/>
      <c r="B294" s="505" t="s">
        <v>444</v>
      </c>
      <c r="C294" s="505"/>
      <c r="D294" s="505"/>
      <c r="E294" s="861"/>
      <c r="F294" s="644">
        <f>SUM(F261:F293)</f>
        <v>0</v>
      </c>
    </row>
    <row r="295" spans="1:6">
      <c r="A295" s="216"/>
      <c r="B295" s="206"/>
      <c r="C295" s="216"/>
      <c r="D295" s="224"/>
      <c r="E295" s="858"/>
      <c r="F295" s="395"/>
    </row>
    <row r="296" spans="1:6">
      <c r="A296" s="472" t="s">
        <v>484</v>
      </c>
      <c r="B296" s="215" t="s">
        <v>397</v>
      </c>
      <c r="C296" s="471"/>
      <c r="D296" s="554"/>
      <c r="E296" s="522"/>
      <c r="F296" s="528"/>
    </row>
    <row r="297" spans="1:6">
      <c r="A297" s="474"/>
      <c r="B297" s="214"/>
      <c r="C297" s="471"/>
      <c r="D297" s="554"/>
      <c r="E297" s="522"/>
      <c r="F297" s="528"/>
    </row>
    <row r="298" spans="1:6" ht="121.5" customHeight="1">
      <c r="A298" s="476" t="s">
        <v>1824</v>
      </c>
      <c r="B298" s="227" t="s">
        <v>2923</v>
      </c>
      <c r="C298" s="471"/>
      <c r="D298" s="558"/>
      <c r="E298" s="522"/>
      <c r="F298" s="528"/>
    </row>
    <row r="299" spans="1:6">
      <c r="A299" s="479" t="s">
        <v>71</v>
      </c>
      <c r="B299" s="206" t="s">
        <v>467</v>
      </c>
      <c r="C299" s="219" t="s">
        <v>120</v>
      </c>
      <c r="D299" s="209">
        <v>24.8</v>
      </c>
      <c r="E299" s="507"/>
      <c r="F299" s="396">
        <f>(D299*E299)</f>
        <v>0</v>
      </c>
    </row>
    <row r="300" spans="1:6">
      <c r="A300" s="479" t="s">
        <v>72</v>
      </c>
      <c r="B300" s="206" t="s">
        <v>446</v>
      </c>
      <c r="C300" s="219" t="s">
        <v>120</v>
      </c>
      <c r="D300" s="209">
        <v>27.4</v>
      </c>
      <c r="E300" s="507"/>
      <c r="F300" s="396">
        <f>(D300*E300)</f>
        <v>0</v>
      </c>
    </row>
    <row r="301" spans="1:6">
      <c r="A301" s="476"/>
      <c r="B301" s="206"/>
      <c r="C301" s="216"/>
      <c r="D301" s="209"/>
      <c r="E301" s="507"/>
    </row>
    <row r="302" spans="1:6" ht="135.75" customHeight="1">
      <c r="A302" s="479" t="s">
        <v>1825</v>
      </c>
      <c r="B302" s="217" t="s">
        <v>468</v>
      </c>
      <c r="C302" s="219"/>
      <c r="D302" s="218"/>
      <c r="E302" s="507"/>
    </row>
    <row r="303" spans="1:6">
      <c r="A303" s="479"/>
      <c r="B303" s="217" t="s">
        <v>469</v>
      </c>
      <c r="C303" s="219"/>
      <c r="D303" s="218"/>
      <c r="E303" s="507"/>
    </row>
    <row r="304" spans="1:6">
      <c r="A304" s="479"/>
      <c r="B304" s="233" t="s">
        <v>470</v>
      </c>
      <c r="C304" s="219"/>
      <c r="D304" s="218"/>
      <c r="E304" s="507"/>
    </row>
    <row r="305" spans="1:6">
      <c r="A305" s="479"/>
      <c r="B305" s="233" t="s">
        <v>471</v>
      </c>
      <c r="C305" s="219"/>
      <c r="D305" s="218"/>
      <c r="E305" s="507"/>
    </row>
    <row r="306" spans="1:6">
      <c r="A306" s="479"/>
      <c r="B306" s="233" t="s">
        <v>472</v>
      </c>
      <c r="C306" s="219"/>
      <c r="D306" s="218"/>
      <c r="E306" s="507"/>
    </row>
    <row r="307" spans="1:6">
      <c r="A307" s="479"/>
      <c r="B307" s="233" t="s">
        <v>473</v>
      </c>
      <c r="C307" s="219"/>
      <c r="D307" s="218"/>
      <c r="E307" s="507"/>
    </row>
    <row r="308" spans="1:6">
      <c r="A308" s="479"/>
      <c r="B308" s="233" t="s">
        <v>474</v>
      </c>
      <c r="C308" s="219"/>
      <c r="D308" s="218"/>
      <c r="E308" s="507"/>
    </row>
    <row r="309" spans="1:6">
      <c r="A309" s="479"/>
      <c r="B309" s="233" t="s">
        <v>475</v>
      </c>
      <c r="C309" s="219"/>
      <c r="D309" s="218"/>
      <c r="E309" s="507"/>
    </row>
    <row r="310" spans="1:6">
      <c r="A310" s="479"/>
      <c r="B310" s="233" t="s">
        <v>476</v>
      </c>
      <c r="C310" s="219"/>
      <c r="D310" s="218"/>
      <c r="E310" s="507"/>
    </row>
    <row r="311" spans="1:6">
      <c r="A311" s="479"/>
      <c r="B311" s="233" t="s">
        <v>477</v>
      </c>
      <c r="C311" s="219"/>
      <c r="D311" s="218"/>
      <c r="E311" s="507"/>
    </row>
    <row r="312" spans="1:6">
      <c r="A312" s="479"/>
      <c r="B312" s="233" t="s">
        <v>478</v>
      </c>
      <c r="C312" s="219"/>
      <c r="D312" s="218"/>
      <c r="E312" s="507"/>
    </row>
    <row r="313" spans="1:6">
      <c r="A313" s="479"/>
      <c r="B313" s="233" t="s">
        <v>479</v>
      </c>
      <c r="C313" s="219"/>
      <c r="D313" s="218"/>
      <c r="E313" s="507"/>
    </row>
    <row r="314" spans="1:6">
      <c r="A314" s="479"/>
      <c r="B314" s="233" t="s">
        <v>2375</v>
      </c>
      <c r="C314" s="219" t="s">
        <v>70</v>
      </c>
      <c r="D314" s="218">
        <v>1</v>
      </c>
      <c r="E314" s="507"/>
      <c r="F314" s="396">
        <f>(D314*E314)</f>
        <v>0</v>
      </c>
    </row>
    <row r="315" spans="1:6">
      <c r="A315" s="479"/>
      <c r="B315" s="233"/>
      <c r="C315" s="1"/>
      <c r="D315" s="1"/>
      <c r="E315" s="857"/>
      <c r="F315" s="496"/>
    </row>
    <row r="316" spans="1:6" ht="25.5">
      <c r="A316" s="476" t="s">
        <v>1826</v>
      </c>
      <c r="B316" s="206" t="s">
        <v>456</v>
      </c>
      <c r="C316" s="219" t="s">
        <v>120</v>
      </c>
      <c r="D316" s="209">
        <v>52.2</v>
      </c>
      <c r="E316" s="507"/>
      <c r="F316" s="396">
        <f>(D316*E316)</f>
        <v>0</v>
      </c>
    </row>
    <row r="317" spans="1:6">
      <c r="A317" s="476"/>
      <c r="B317" s="215"/>
      <c r="C317" s="216"/>
      <c r="D317" s="209"/>
      <c r="E317" s="507"/>
      <c r="F317" s="528"/>
    </row>
    <row r="318" spans="1:6">
      <c r="A318" s="476" t="s">
        <v>1827</v>
      </c>
      <c r="B318" s="894" t="s">
        <v>458</v>
      </c>
      <c r="C318" s="219" t="s">
        <v>120</v>
      </c>
      <c r="D318" s="209">
        <v>52.2</v>
      </c>
      <c r="E318" s="507"/>
      <c r="F318" s="396">
        <f>(D318*E318)</f>
        <v>0</v>
      </c>
    </row>
    <row r="319" spans="1:6">
      <c r="A319" s="476"/>
      <c r="B319" s="206"/>
      <c r="C319" s="216"/>
      <c r="D319" s="209"/>
      <c r="E319" s="507"/>
    </row>
    <row r="320" spans="1:6" ht="25.5">
      <c r="A320" s="476" t="s">
        <v>1828</v>
      </c>
      <c r="B320" s="225" t="s">
        <v>459</v>
      </c>
      <c r="C320" s="219" t="s">
        <v>120</v>
      </c>
      <c r="D320" s="209">
        <v>52.2</v>
      </c>
      <c r="E320" s="507"/>
      <c r="F320" s="396">
        <f>(D320*E320)</f>
        <v>0</v>
      </c>
    </row>
    <row r="321" spans="1:6">
      <c r="A321" s="476"/>
      <c r="B321" s="215"/>
      <c r="C321" s="216"/>
      <c r="D321" s="209"/>
      <c r="E321" s="507"/>
    </row>
    <row r="322" spans="1:6" ht="76.5">
      <c r="A322" s="476" t="s">
        <v>1829</v>
      </c>
      <c r="B322" s="894" t="s">
        <v>2840</v>
      </c>
      <c r="C322" s="216" t="s">
        <v>45</v>
      </c>
      <c r="D322" s="209">
        <v>1</v>
      </c>
      <c r="E322" s="507"/>
      <c r="F322" s="396">
        <f>(D322*E322)</f>
        <v>0</v>
      </c>
    </row>
    <row r="323" spans="1:6" ht="15.75" thickBot="1">
      <c r="A323" s="476"/>
      <c r="B323" s="206"/>
      <c r="C323" s="1"/>
      <c r="D323" s="1"/>
      <c r="E323" s="857"/>
      <c r="F323" s="496"/>
    </row>
    <row r="324" spans="1:6" ht="15.75" thickBot="1">
      <c r="A324" s="478"/>
      <c r="B324" s="505" t="s">
        <v>49</v>
      </c>
      <c r="C324" s="505"/>
      <c r="D324" s="505"/>
      <c r="E324" s="861"/>
      <c r="F324" s="644">
        <f>SUM(F298:F322)</f>
        <v>0</v>
      </c>
    </row>
    <row r="325" spans="1:6">
      <c r="A325" s="216"/>
      <c r="B325" s="206"/>
      <c r="C325" s="216"/>
      <c r="D325" s="224"/>
      <c r="E325" s="858"/>
      <c r="F325" s="395"/>
    </row>
    <row r="326" spans="1:6">
      <c r="A326" s="500" t="s">
        <v>486</v>
      </c>
      <c r="B326" s="508" t="s">
        <v>398</v>
      </c>
      <c r="C326" s="471"/>
      <c r="D326" s="554"/>
      <c r="E326" s="522"/>
      <c r="F326" s="528"/>
    </row>
    <row r="327" spans="1:6">
      <c r="A327" s="472"/>
      <c r="B327" s="215"/>
      <c r="C327" s="471"/>
      <c r="D327" s="554"/>
      <c r="E327" s="522"/>
      <c r="F327" s="528"/>
    </row>
    <row r="328" spans="1:6" ht="25.5">
      <c r="A328" s="480" t="s">
        <v>1830</v>
      </c>
      <c r="B328" s="206" t="s">
        <v>460</v>
      </c>
      <c r="C328" s="219" t="s">
        <v>120</v>
      </c>
      <c r="D328" s="209">
        <v>52.2</v>
      </c>
      <c r="E328" s="522"/>
      <c r="F328" s="396">
        <f>(D328*E328)</f>
        <v>0</v>
      </c>
    </row>
    <row r="329" spans="1:6">
      <c r="A329" s="480"/>
      <c r="B329" s="215"/>
      <c r="C329" s="216"/>
      <c r="D329" s="224"/>
      <c r="E329" s="530"/>
      <c r="F329" s="532"/>
    </row>
    <row r="330" spans="1:6" ht="38.25">
      <c r="A330" s="476" t="s">
        <v>1831</v>
      </c>
      <c r="B330" s="206" t="s">
        <v>461</v>
      </c>
      <c r="C330" s="219" t="s">
        <v>120</v>
      </c>
      <c r="D330" s="209">
        <v>52.2</v>
      </c>
      <c r="E330" s="522"/>
      <c r="F330" s="396">
        <f>(D330*E330)</f>
        <v>0</v>
      </c>
    </row>
    <row r="331" spans="1:6" ht="15.75" thickBot="1">
      <c r="A331" s="476"/>
      <c r="B331" s="215"/>
      <c r="C331" s="1"/>
      <c r="D331" s="1"/>
      <c r="E331" s="857"/>
      <c r="F331" s="496"/>
    </row>
    <row r="332" spans="1:6" ht="15.75" thickBot="1">
      <c r="A332" s="478"/>
      <c r="B332" s="505" t="s">
        <v>49</v>
      </c>
      <c r="C332" s="505"/>
      <c r="D332" s="505"/>
      <c r="E332" s="861"/>
      <c r="F332" s="644">
        <f>SUM(F327:F330)</f>
        <v>0</v>
      </c>
    </row>
    <row r="333" spans="1:6">
      <c r="A333" s="216"/>
      <c r="B333" s="206"/>
      <c r="C333" s="216"/>
      <c r="D333" s="224"/>
      <c r="E333" s="858"/>
      <c r="F333" s="395"/>
    </row>
    <row r="334" spans="1:6">
      <c r="A334" s="497" t="s">
        <v>403</v>
      </c>
      <c r="B334" s="508" t="s">
        <v>400</v>
      </c>
      <c r="C334" s="471"/>
      <c r="D334" s="559"/>
      <c r="E334" s="534"/>
      <c r="F334" s="629"/>
    </row>
    <row r="335" spans="1:6">
      <c r="A335" s="216"/>
      <c r="B335" s="206"/>
      <c r="C335" s="595"/>
      <c r="D335" s="224"/>
      <c r="E335" s="526"/>
      <c r="F335" s="395"/>
    </row>
    <row r="336" spans="1:6">
      <c r="A336" s="615" t="s">
        <v>490</v>
      </c>
      <c r="B336" s="508" t="s">
        <v>396</v>
      </c>
      <c r="C336" s="216"/>
      <c r="D336" s="224"/>
      <c r="E336" s="530"/>
      <c r="F336" s="532"/>
    </row>
    <row r="337" spans="1:30">
      <c r="A337" s="475"/>
      <c r="B337" s="206"/>
      <c r="C337" s="216"/>
      <c r="D337" s="224"/>
      <c r="E337" s="530"/>
      <c r="F337" s="532"/>
    </row>
    <row r="338" spans="1:30" ht="51">
      <c r="A338" s="476" t="s">
        <v>1832</v>
      </c>
      <c r="B338" s="206" t="s">
        <v>2376</v>
      </c>
      <c r="C338" s="219" t="s">
        <v>120</v>
      </c>
      <c r="D338" s="616">
        <v>5.01</v>
      </c>
      <c r="E338" s="507"/>
      <c r="F338" s="396">
        <f>(D338*E338)</f>
        <v>0</v>
      </c>
    </row>
    <row r="339" spans="1:30">
      <c r="A339" s="475"/>
      <c r="B339" s="206"/>
      <c r="C339" s="216"/>
      <c r="D339" s="616"/>
      <c r="E339" s="522"/>
    </row>
    <row r="340" spans="1:30" ht="126.75" customHeight="1">
      <c r="A340" s="476" t="s">
        <v>1833</v>
      </c>
      <c r="B340" s="227" t="s">
        <v>2841</v>
      </c>
      <c r="C340" s="216" t="s">
        <v>45</v>
      </c>
      <c r="D340" s="616">
        <v>1</v>
      </c>
      <c r="E340" s="522"/>
      <c r="F340" s="396">
        <f>(D340*E340)</f>
        <v>0</v>
      </c>
    </row>
    <row r="341" spans="1:30">
      <c r="A341" s="475"/>
      <c r="B341" s="206"/>
      <c r="C341" s="216"/>
      <c r="D341" s="224"/>
      <c r="E341" s="530"/>
      <c r="F341" s="532"/>
    </row>
    <row r="342" spans="1:30" ht="63.75">
      <c r="A342" s="476" t="s">
        <v>1834</v>
      </c>
      <c r="B342" s="227" t="s">
        <v>2570</v>
      </c>
      <c r="C342" s="219" t="s">
        <v>120</v>
      </c>
      <c r="D342" s="616">
        <v>38.5</v>
      </c>
      <c r="E342" s="507"/>
      <c r="F342" s="396">
        <f>(D342*E342)</f>
        <v>0</v>
      </c>
    </row>
    <row r="343" spans="1:30" ht="15.75" thickBot="1">
      <c r="A343" s="475"/>
      <c r="B343" s="206"/>
      <c r="C343" s="1"/>
      <c r="D343" s="1"/>
      <c r="E343" s="857"/>
      <c r="F343" s="496"/>
    </row>
    <row r="344" spans="1:30" ht="15.75" thickBot="1">
      <c r="A344" s="478"/>
      <c r="B344" s="505" t="s">
        <v>49</v>
      </c>
      <c r="C344" s="505"/>
      <c r="D344" s="505"/>
      <c r="E344" s="861"/>
      <c r="F344" s="644">
        <f>SUM(F337:F342)</f>
        <v>0</v>
      </c>
    </row>
    <row r="345" spans="1:30">
      <c r="A345" s="475"/>
      <c r="B345" s="206"/>
      <c r="C345" s="216"/>
      <c r="D345" s="224"/>
      <c r="E345" s="530"/>
      <c r="F345" s="532"/>
    </row>
    <row r="346" spans="1:30">
      <c r="A346" s="475"/>
      <c r="B346" s="206"/>
      <c r="C346" s="216"/>
      <c r="D346" s="224"/>
      <c r="E346" s="530"/>
      <c r="F346" s="532"/>
      <c r="G346" s="409"/>
      <c r="H346" s="409"/>
      <c r="I346" s="409"/>
      <c r="J346" s="409"/>
      <c r="K346" s="409"/>
      <c r="L346" s="409"/>
      <c r="M346" s="409"/>
      <c r="N346" s="409"/>
      <c r="O346" s="409"/>
      <c r="P346" s="409"/>
      <c r="Q346" s="409"/>
      <c r="R346" s="409"/>
      <c r="S346" s="409"/>
      <c r="T346" s="409"/>
      <c r="U346" s="409"/>
      <c r="V346" s="409"/>
      <c r="W346" s="409"/>
      <c r="X346" s="409"/>
      <c r="Y346" s="409"/>
      <c r="Z346" s="409"/>
      <c r="AA346" s="409"/>
      <c r="AB346" s="409"/>
      <c r="AC346" s="409"/>
      <c r="AD346" s="409"/>
    </row>
    <row r="347" spans="1:30">
      <c r="A347" s="615" t="s">
        <v>491</v>
      </c>
      <c r="B347" s="508" t="s">
        <v>19</v>
      </c>
      <c r="C347" s="216"/>
      <c r="D347" s="224"/>
      <c r="E347" s="530"/>
      <c r="F347" s="513"/>
    </row>
    <row r="348" spans="1:30">
      <c r="A348" s="475"/>
      <c r="B348" s="206"/>
      <c r="C348" s="216"/>
      <c r="D348" s="224"/>
      <c r="E348" s="530"/>
      <c r="F348" s="532"/>
    </row>
    <row r="349" spans="1:30" ht="140.25">
      <c r="A349" s="476" t="s">
        <v>1835</v>
      </c>
      <c r="B349" s="206" t="s">
        <v>2743</v>
      </c>
      <c r="C349" s="216" t="s">
        <v>214</v>
      </c>
      <c r="D349" s="224">
        <v>91.7</v>
      </c>
      <c r="E349" s="530"/>
      <c r="F349" s="396">
        <f>(D349*E349)</f>
        <v>0</v>
      </c>
    </row>
    <row r="350" spans="1:30">
      <c r="A350" s="476"/>
      <c r="B350" s="234"/>
      <c r="C350" s="216"/>
      <c r="D350" s="224"/>
      <c r="E350" s="530"/>
      <c r="F350" s="635"/>
    </row>
    <row r="351" spans="1:30" ht="25.5">
      <c r="A351" s="476" t="s">
        <v>1836</v>
      </c>
      <c r="B351" s="206" t="s">
        <v>485</v>
      </c>
      <c r="C351" s="216" t="s">
        <v>48</v>
      </c>
      <c r="D351" s="224">
        <v>61.1</v>
      </c>
      <c r="E351" s="530"/>
      <c r="F351" s="396">
        <f>(D351*E351)</f>
        <v>0</v>
      </c>
    </row>
    <row r="352" spans="1:30">
      <c r="A352" s="476"/>
      <c r="B352" s="234"/>
      <c r="C352" s="216"/>
      <c r="D352" s="224"/>
      <c r="E352" s="526"/>
      <c r="F352" s="532"/>
    </row>
    <row r="353" spans="1:6" ht="51">
      <c r="A353" s="476" t="s">
        <v>1837</v>
      </c>
      <c r="B353" s="227" t="s">
        <v>2571</v>
      </c>
      <c r="C353" s="216" t="s">
        <v>214</v>
      </c>
      <c r="D353" s="224">
        <v>6.1</v>
      </c>
      <c r="E353" s="530"/>
      <c r="F353" s="396">
        <f>(D353*E353)</f>
        <v>0</v>
      </c>
    </row>
    <row r="354" spans="1:6">
      <c r="A354" s="476"/>
      <c r="B354" s="234"/>
      <c r="C354" s="216"/>
      <c r="D354" s="224"/>
      <c r="E354" s="530"/>
      <c r="F354" s="532"/>
    </row>
    <row r="355" spans="1:6" ht="38.25">
      <c r="A355" s="476" t="s">
        <v>1838</v>
      </c>
      <c r="B355" s="227" t="s">
        <v>2572</v>
      </c>
      <c r="C355" s="216" t="s">
        <v>214</v>
      </c>
      <c r="D355" s="224">
        <v>18.399999999999999</v>
      </c>
      <c r="E355" s="530"/>
      <c r="F355" s="396">
        <f>(D355*E355)</f>
        <v>0</v>
      </c>
    </row>
    <row r="356" spans="1:6">
      <c r="A356" s="476"/>
      <c r="B356" s="234"/>
      <c r="C356" s="216"/>
      <c r="D356" s="224"/>
      <c r="E356" s="530"/>
      <c r="F356" s="532"/>
    </row>
    <row r="357" spans="1:6" ht="63.75">
      <c r="A357" s="476" t="s">
        <v>1839</v>
      </c>
      <c r="B357" s="206" t="s">
        <v>487</v>
      </c>
      <c r="C357" s="216" t="s">
        <v>214</v>
      </c>
      <c r="D357" s="224">
        <v>36.9</v>
      </c>
      <c r="E357" s="530"/>
      <c r="F357" s="396">
        <f>(D357*E357)</f>
        <v>0</v>
      </c>
    </row>
    <row r="358" spans="1:6">
      <c r="A358" s="476"/>
      <c r="B358" s="234"/>
      <c r="C358" s="216"/>
      <c r="D358" s="224"/>
      <c r="E358" s="530"/>
    </row>
    <row r="359" spans="1:6" ht="63.75">
      <c r="A359" s="476" t="s">
        <v>1840</v>
      </c>
      <c r="B359" s="206" t="s">
        <v>488</v>
      </c>
      <c r="C359" s="216" t="s">
        <v>214</v>
      </c>
      <c r="D359" s="224">
        <v>30.3</v>
      </c>
      <c r="E359" s="507"/>
      <c r="F359" s="396">
        <f>(D359*E359)</f>
        <v>0</v>
      </c>
    </row>
    <row r="360" spans="1:6">
      <c r="A360" s="476"/>
      <c r="B360" s="234"/>
      <c r="C360" s="216"/>
      <c r="D360" s="224"/>
      <c r="E360" s="530"/>
      <c r="F360" s="532"/>
    </row>
    <row r="361" spans="1:6" ht="51">
      <c r="A361" s="476" t="s">
        <v>1841</v>
      </c>
      <c r="B361" s="206" t="s">
        <v>442</v>
      </c>
      <c r="C361" s="216" t="s">
        <v>214</v>
      </c>
      <c r="D361" s="224">
        <v>24.5</v>
      </c>
      <c r="E361" s="530"/>
      <c r="F361" s="396">
        <f>(D361*E361)</f>
        <v>0</v>
      </c>
    </row>
    <row r="362" spans="1:6">
      <c r="A362" s="476"/>
      <c r="B362" s="234"/>
      <c r="C362" s="216"/>
      <c r="D362" s="224"/>
      <c r="E362" s="530"/>
      <c r="F362" s="635"/>
    </row>
    <row r="363" spans="1:6" ht="38.25">
      <c r="A363" s="476" t="s">
        <v>1842</v>
      </c>
      <c r="B363" s="206" t="s">
        <v>489</v>
      </c>
      <c r="C363" s="216" t="s">
        <v>48</v>
      </c>
      <c r="D363" s="224">
        <v>262</v>
      </c>
      <c r="E363" s="530"/>
      <c r="F363" s="396">
        <f>(D363*E363)</f>
        <v>0</v>
      </c>
    </row>
    <row r="364" spans="1:6" ht="15.75" thickBot="1">
      <c r="A364" s="484"/>
      <c r="B364" s="234"/>
      <c r="C364" s="1"/>
      <c r="D364" s="1"/>
      <c r="E364" s="857"/>
      <c r="F364" s="496"/>
    </row>
    <row r="365" spans="1:6" ht="15.75" thickBot="1">
      <c r="A365" s="478"/>
      <c r="B365" s="505" t="s">
        <v>49</v>
      </c>
      <c r="C365" s="644"/>
      <c r="D365" s="644"/>
      <c r="E365" s="856"/>
      <c r="F365" s="644">
        <f>SUM(F349:F363)</f>
        <v>0</v>
      </c>
    </row>
    <row r="366" spans="1:6">
      <c r="A366" s="475"/>
      <c r="B366" s="206"/>
      <c r="C366" s="216"/>
      <c r="D366" s="224"/>
      <c r="E366" s="530"/>
      <c r="F366" s="532"/>
    </row>
    <row r="367" spans="1:6">
      <c r="A367" s="615" t="s">
        <v>1769</v>
      </c>
      <c r="B367" s="508" t="s">
        <v>404</v>
      </c>
      <c r="C367" s="216"/>
      <c r="D367" s="224"/>
      <c r="E367" s="530"/>
      <c r="F367" s="532"/>
    </row>
    <row r="368" spans="1:6">
      <c r="A368" s="475"/>
      <c r="B368" s="206"/>
      <c r="C368" s="216"/>
      <c r="D368" s="224"/>
      <c r="E368" s="530"/>
      <c r="F368" s="532"/>
    </row>
    <row r="369" spans="1:6" ht="38.25">
      <c r="A369" s="485" t="s">
        <v>1843</v>
      </c>
      <c r="B369" s="907" t="s">
        <v>2842</v>
      </c>
      <c r="C369" s="601"/>
      <c r="D369" s="561"/>
      <c r="E369" s="530"/>
      <c r="F369" s="532"/>
    </row>
    <row r="370" spans="1:6">
      <c r="A370" s="479" t="s">
        <v>71</v>
      </c>
      <c r="B370" s="217" t="s">
        <v>1786</v>
      </c>
      <c r="C370" s="219" t="s">
        <v>214</v>
      </c>
      <c r="D370" s="218">
        <v>2.8</v>
      </c>
      <c r="E370" s="507"/>
      <c r="F370" s="396">
        <f t="shared" ref="F370:F371" si="3">(D370*E370)</f>
        <v>0</v>
      </c>
    </row>
    <row r="371" spans="1:6">
      <c r="A371" s="479" t="s">
        <v>72</v>
      </c>
      <c r="B371" s="227" t="s">
        <v>1793</v>
      </c>
      <c r="C371" s="599" t="s">
        <v>331</v>
      </c>
      <c r="D371" s="229">
        <v>225</v>
      </c>
      <c r="E371" s="456"/>
      <c r="F371" s="396">
        <f t="shared" si="3"/>
        <v>0</v>
      </c>
    </row>
    <row r="372" spans="1:6">
      <c r="A372" s="486"/>
      <c r="B372" s="215"/>
      <c r="C372" s="601"/>
      <c r="D372" s="209"/>
      <c r="E372" s="530"/>
    </row>
    <row r="373" spans="1:6" ht="63.75">
      <c r="A373" s="485" t="s">
        <v>1844</v>
      </c>
      <c r="B373" s="907" t="s">
        <v>2573</v>
      </c>
      <c r="C373" s="216"/>
      <c r="D373" s="224"/>
      <c r="E373" s="530"/>
      <c r="F373" s="532"/>
    </row>
    <row r="374" spans="1:6">
      <c r="A374" s="479" t="s">
        <v>71</v>
      </c>
      <c r="B374" s="221" t="s">
        <v>1795</v>
      </c>
      <c r="C374" s="216" t="s">
        <v>48</v>
      </c>
      <c r="D374" s="209">
        <v>3.5</v>
      </c>
      <c r="E374" s="530"/>
      <c r="F374" s="396">
        <f>(D374*E374)</f>
        <v>0</v>
      </c>
    </row>
    <row r="375" spans="1:6">
      <c r="A375" s="479" t="s">
        <v>72</v>
      </c>
      <c r="B375" s="221" t="s">
        <v>1796</v>
      </c>
      <c r="C375" s="216" t="s">
        <v>48</v>
      </c>
      <c r="D375" s="209">
        <v>3.5</v>
      </c>
      <c r="E375" s="530"/>
      <c r="F375" s="396">
        <f>(D375*E375)</f>
        <v>0</v>
      </c>
    </row>
    <row r="376" spans="1:6" ht="15.75" thickBot="1">
      <c r="A376" s="645"/>
      <c r="B376" s="235"/>
      <c r="C376" s="602"/>
      <c r="D376" s="562"/>
      <c r="E376" s="860"/>
      <c r="F376" s="636"/>
    </row>
    <row r="377" spans="1:6" ht="15.75" thickBot="1">
      <c r="A377" s="504"/>
      <c r="B377" s="505" t="s">
        <v>49</v>
      </c>
      <c r="C377" s="505"/>
      <c r="D377" s="505"/>
      <c r="E377" s="861"/>
      <c r="F377" s="644">
        <f>SUM(F369:F376)</f>
        <v>0</v>
      </c>
    </row>
    <row r="378" spans="1:6">
      <c r="A378" s="216"/>
      <c r="B378" s="206"/>
      <c r="C378" s="603"/>
      <c r="D378" s="224"/>
      <c r="E378" s="530"/>
      <c r="F378" s="532"/>
    </row>
    <row r="379" spans="1:6">
      <c r="A379" s="615" t="s">
        <v>1770</v>
      </c>
      <c r="B379" s="508" t="s">
        <v>406</v>
      </c>
      <c r="C379" s="595" t="s">
        <v>492</v>
      </c>
      <c r="D379" s="224"/>
      <c r="E379" s="526"/>
      <c r="F379" s="395"/>
    </row>
    <row r="380" spans="1:6">
      <c r="A380" s="475"/>
      <c r="B380" s="206"/>
      <c r="C380" s="216"/>
      <c r="D380" s="224"/>
      <c r="E380" s="530"/>
      <c r="F380" s="532"/>
    </row>
    <row r="381" spans="1:6" ht="183.75" customHeight="1">
      <c r="A381" s="476" t="s">
        <v>1845</v>
      </c>
      <c r="B381" s="908" t="s">
        <v>2742</v>
      </c>
      <c r="C381" s="216"/>
      <c r="D381" s="224"/>
      <c r="E381" s="530"/>
      <c r="F381" s="532"/>
    </row>
    <row r="382" spans="1:6">
      <c r="A382" s="479" t="s">
        <v>71</v>
      </c>
      <c r="B382" s="236" t="s">
        <v>494</v>
      </c>
      <c r="C382" s="219" t="s">
        <v>120</v>
      </c>
      <c r="D382" s="237">
        <v>3</v>
      </c>
      <c r="E382" s="530"/>
      <c r="F382" s="396">
        <f t="shared" ref="F382:F384" si="4">(D382*E382)</f>
        <v>0</v>
      </c>
    </row>
    <row r="383" spans="1:6">
      <c r="A383" s="479" t="s">
        <v>72</v>
      </c>
      <c r="B383" s="236" t="s">
        <v>495</v>
      </c>
      <c r="C383" s="219" t="s">
        <v>120</v>
      </c>
      <c r="D383" s="237">
        <v>14.5</v>
      </c>
      <c r="E383" s="530"/>
      <c r="F383" s="396">
        <f t="shared" si="4"/>
        <v>0</v>
      </c>
    </row>
    <row r="384" spans="1:6">
      <c r="A384" s="479" t="s">
        <v>73</v>
      </c>
      <c r="B384" s="236" t="s">
        <v>496</v>
      </c>
      <c r="C384" s="219" t="s">
        <v>120</v>
      </c>
      <c r="D384" s="237">
        <v>54.5</v>
      </c>
      <c r="E384" s="530"/>
      <c r="F384" s="396">
        <f t="shared" si="4"/>
        <v>0</v>
      </c>
    </row>
    <row r="385" spans="1:6">
      <c r="A385" s="479" t="s">
        <v>74</v>
      </c>
      <c r="B385" s="236" t="s">
        <v>497</v>
      </c>
      <c r="C385" s="219" t="s">
        <v>120</v>
      </c>
      <c r="D385" s="237">
        <v>18</v>
      </c>
      <c r="E385" s="530"/>
      <c r="F385" s="396">
        <f>(D385*E385)</f>
        <v>0</v>
      </c>
    </row>
    <row r="386" spans="1:6">
      <c r="A386" s="479" t="s">
        <v>75</v>
      </c>
      <c r="B386" s="236" t="s">
        <v>498</v>
      </c>
      <c r="C386" s="604" t="s">
        <v>45</v>
      </c>
      <c r="D386" s="237">
        <v>4</v>
      </c>
      <c r="E386" s="530"/>
      <c r="F386" s="396">
        <f t="shared" ref="F386:F394" si="5">(D386*E386)</f>
        <v>0</v>
      </c>
    </row>
    <row r="387" spans="1:6">
      <c r="A387" s="479" t="s">
        <v>76</v>
      </c>
      <c r="B387" s="236" t="s">
        <v>499</v>
      </c>
      <c r="C387" s="604" t="s">
        <v>45</v>
      </c>
      <c r="D387" s="237">
        <v>3</v>
      </c>
      <c r="E387" s="530"/>
      <c r="F387" s="396">
        <f t="shared" si="5"/>
        <v>0</v>
      </c>
    </row>
    <row r="388" spans="1:6">
      <c r="A388" s="479" t="s">
        <v>77</v>
      </c>
      <c r="B388" s="236" t="s">
        <v>500</v>
      </c>
      <c r="C388" s="604" t="s">
        <v>45</v>
      </c>
      <c r="D388" s="237">
        <v>8</v>
      </c>
      <c r="E388" s="530"/>
      <c r="F388" s="396">
        <f t="shared" si="5"/>
        <v>0</v>
      </c>
    </row>
    <row r="389" spans="1:6">
      <c r="A389" s="479" t="s">
        <v>346</v>
      </c>
      <c r="B389" s="236" t="s">
        <v>501</v>
      </c>
      <c r="C389" s="604" t="s">
        <v>45</v>
      </c>
      <c r="D389" s="237">
        <v>7</v>
      </c>
      <c r="E389" s="530"/>
      <c r="F389" s="396">
        <f t="shared" si="5"/>
        <v>0</v>
      </c>
    </row>
    <row r="390" spans="1:6">
      <c r="A390" s="479" t="s">
        <v>80</v>
      </c>
      <c r="B390" s="236" t="s">
        <v>502</v>
      </c>
      <c r="C390" s="604" t="s">
        <v>45</v>
      </c>
      <c r="D390" s="237">
        <v>2</v>
      </c>
      <c r="E390" s="530"/>
      <c r="F390" s="396">
        <f t="shared" si="5"/>
        <v>0</v>
      </c>
    </row>
    <row r="391" spans="1:6">
      <c r="A391" s="479" t="s">
        <v>725</v>
      </c>
      <c r="B391" s="236" t="s">
        <v>503</v>
      </c>
      <c r="C391" s="604" t="s">
        <v>45</v>
      </c>
      <c r="D391" s="237">
        <v>2</v>
      </c>
      <c r="E391" s="530"/>
      <c r="F391" s="396">
        <f t="shared" si="5"/>
        <v>0</v>
      </c>
    </row>
    <row r="392" spans="1:6">
      <c r="A392" s="476" t="s">
        <v>727</v>
      </c>
      <c r="B392" s="236" t="s">
        <v>504</v>
      </c>
      <c r="C392" s="604" t="s">
        <v>45</v>
      </c>
      <c r="D392" s="237">
        <v>20</v>
      </c>
      <c r="E392" s="530"/>
      <c r="F392" s="396">
        <f t="shared" si="5"/>
        <v>0</v>
      </c>
    </row>
    <row r="393" spans="1:6">
      <c r="A393" s="476" t="s">
        <v>121</v>
      </c>
      <c r="B393" s="236" t="s">
        <v>505</v>
      </c>
      <c r="C393" s="604" t="s">
        <v>45</v>
      </c>
      <c r="D393" s="237">
        <v>8</v>
      </c>
      <c r="E393" s="530"/>
      <c r="F393" s="396">
        <f t="shared" si="5"/>
        <v>0</v>
      </c>
    </row>
    <row r="394" spans="1:6">
      <c r="A394" s="476" t="s">
        <v>729</v>
      </c>
      <c r="B394" s="236" t="s">
        <v>506</v>
      </c>
      <c r="C394" s="604" t="s">
        <v>45</v>
      </c>
      <c r="D394" s="237">
        <v>3</v>
      </c>
      <c r="E394" s="530"/>
      <c r="F394" s="396">
        <f t="shared" si="5"/>
        <v>0</v>
      </c>
    </row>
    <row r="395" spans="1:6">
      <c r="A395" s="488" t="s">
        <v>730</v>
      </c>
      <c r="B395" s="236" t="s">
        <v>507</v>
      </c>
      <c r="C395" s="604" t="s">
        <v>45</v>
      </c>
      <c r="D395" s="237">
        <v>6</v>
      </c>
      <c r="E395" s="507"/>
      <c r="F395" s="396">
        <f t="shared" ref="F395:F399" si="6">(D395*E395)</f>
        <v>0</v>
      </c>
    </row>
    <row r="396" spans="1:6">
      <c r="A396" s="488" t="s">
        <v>1895</v>
      </c>
      <c r="B396" s="236" t="s">
        <v>508</v>
      </c>
      <c r="C396" s="604" t="s">
        <v>45</v>
      </c>
      <c r="D396" s="237">
        <v>2</v>
      </c>
      <c r="E396" s="507"/>
      <c r="F396" s="396">
        <f t="shared" si="6"/>
        <v>0</v>
      </c>
    </row>
    <row r="397" spans="1:6">
      <c r="A397" s="488" t="s">
        <v>732</v>
      </c>
      <c r="B397" s="236" t="s">
        <v>509</v>
      </c>
      <c r="C397" s="604" t="s">
        <v>45</v>
      </c>
      <c r="D397" s="237">
        <v>2</v>
      </c>
      <c r="E397" s="507"/>
      <c r="F397" s="396">
        <f t="shared" si="6"/>
        <v>0</v>
      </c>
    </row>
    <row r="398" spans="1:6">
      <c r="A398" s="464" t="s">
        <v>734</v>
      </c>
      <c r="B398" s="236" t="s">
        <v>510</v>
      </c>
      <c r="C398" s="604" t="s">
        <v>45</v>
      </c>
      <c r="D398" s="237">
        <v>4</v>
      </c>
      <c r="E398" s="507"/>
      <c r="F398" s="396">
        <f t="shared" si="6"/>
        <v>0</v>
      </c>
    </row>
    <row r="399" spans="1:6">
      <c r="A399" s="488" t="s">
        <v>735</v>
      </c>
      <c r="B399" s="236" t="s">
        <v>511</v>
      </c>
      <c r="C399" s="604" t="s">
        <v>45</v>
      </c>
      <c r="D399" s="237">
        <v>2</v>
      </c>
      <c r="E399" s="507"/>
      <c r="F399" s="396">
        <f t="shared" si="6"/>
        <v>0</v>
      </c>
    </row>
    <row r="400" spans="1:6">
      <c r="A400" s="488" t="s">
        <v>737</v>
      </c>
      <c r="B400" s="236" t="s">
        <v>512</v>
      </c>
      <c r="C400" s="604" t="s">
        <v>45</v>
      </c>
      <c r="D400" s="237">
        <v>4</v>
      </c>
      <c r="E400" s="507"/>
      <c r="F400" s="396">
        <f t="shared" ref="F400:F401" si="7">(D400*E400)</f>
        <v>0</v>
      </c>
    </row>
    <row r="401" spans="1:6">
      <c r="A401" s="488" t="s">
        <v>739</v>
      </c>
      <c r="B401" s="236" t="s">
        <v>513</v>
      </c>
      <c r="C401" s="604" t="s">
        <v>45</v>
      </c>
      <c r="D401" s="237">
        <v>3</v>
      </c>
      <c r="E401" s="507"/>
      <c r="F401" s="396">
        <f t="shared" si="7"/>
        <v>0</v>
      </c>
    </row>
    <row r="402" spans="1:6">
      <c r="A402" s="488" t="s">
        <v>916</v>
      </c>
      <c r="B402" s="236" t="s">
        <v>514</v>
      </c>
      <c r="C402" s="604" t="s">
        <v>45</v>
      </c>
      <c r="D402" s="237">
        <v>2</v>
      </c>
      <c r="E402" s="530"/>
      <c r="F402" s="396">
        <f>(D402*E402)</f>
        <v>0</v>
      </c>
    </row>
    <row r="403" spans="1:6">
      <c r="A403" s="464" t="s">
        <v>918</v>
      </c>
      <c r="B403" s="236" t="s">
        <v>515</v>
      </c>
      <c r="C403" s="604" t="s">
        <v>45</v>
      </c>
      <c r="D403" s="237">
        <v>5</v>
      </c>
      <c r="E403" s="530"/>
      <c r="F403" s="396">
        <f>(D403*E403)</f>
        <v>0</v>
      </c>
    </row>
    <row r="404" spans="1:6">
      <c r="A404" s="464" t="s">
        <v>1894</v>
      </c>
      <c r="B404" s="236" t="s">
        <v>516</v>
      </c>
      <c r="C404" s="604" t="s">
        <v>45</v>
      </c>
      <c r="D404" s="237">
        <v>5</v>
      </c>
      <c r="E404" s="530"/>
      <c r="F404" s="396">
        <f>(D404*E404)</f>
        <v>0</v>
      </c>
    </row>
    <row r="405" spans="1:6">
      <c r="B405" s="236"/>
      <c r="C405" s="604"/>
      <c r="D405" s="237"/>
      <c r="E405" s="530"/>
    </row>
    <row r="406" spans="1:6" ht="114.75">
      <c r="A406" s="476" t="s">
        <v>1846</v>
      </c>
      <c r="B406" s="227" t="s">
        <v>2576</v>
      </c>
      <c r="C406" s="216" t="s">
        <v>45</v>
      </c>
      <c r="D406" s="616">
        <v>1</v>
      </c>
      <c r="E406" s="507"/>
      <c r="F406" s="396">
        <f>(D406*E406)</f>
        <v>0</v>
      </c>
    </row>
    <row r="407" spans="1:6">
      <c r="A407" s="476"/>
      <c r="B407" s="227"/>
      <c r="C407" s="216"/>
      <c r="D407" s="616"/>
      <c r="E407" s="530"/>
    </row>
    <row r="408" spans="1:6" ht="133.5" customHeight="1">
      <c r="A408" s="476" t="s">
        <v>1847</v>
      </c>
      <c r="B408" s="227" t="s">
        <v>2575</v>
      </c>
      <c r="C408" s="216" t="s">
        <v>45</v>
      </c>
      <c r="D408" s="616">
        <v>1</v>
      </c>
      <c r="E408" s="507"/>
      <c r="F408" s="396">
        <f>(D408*E408)</f>
        <v>0</v>
      </c>
    </row>
    <row r="409" spans="1:6">
      <c r="A409" s="476"/>
      <c r="B409" s="206"/>
      <c r="C409" s="216"/>
      <c r="D409" s="616"/>
      <c r="E409" s="530"/>
    </row>
    <row r="410" spans="1:6" ht="140.25">
      <c r="A410" s="476" t="s">
        <v>1848</v>
      </c>
      <c r="B410" s="227" t="s">
        <v>2574</v>
      </c>
      <c r="C410" s="216" t="s">
        <v>45</v>
      </c>
      <c r="D410" s="616">
        <v>2</v>
      </c>
      <c r="E410" s="507"/>
      <c r="F410" s="396">
        <f>(D410*E410)</f>
        <v>0</v>
      </c>
    </row>
    <row r="411" spans="1:6">
      <c r="A411" s="476"/>
      <c r="B411" s="206"/>
      <c r="C411" s="1"/>
      <c r="D411" s="1"/>
      <c r="E411" s="857"/>
      <c r="F411" s="496"/>
    </row>
    <row r="412" spans="1:6" ht="267.75" customHeight="1">
      <c r="A412" s="476" t="s">
        <v>1849</v>
      </c>
      <c r="B412" s="909" t="s">
        <v>2843</v>
      </c>
      <c r="C412" s="219" t="s">
        <v>120</v>
      </c>
      <c r="D412" s="616">
        <v>1.95</v>
      </c>
      <c r="E412" s="507"/>
      <c r="F412" s="396">
        <f>(D412*E412)</f>
        <v>0</v>
      </c>
    </row>
    <row r="413" spans="1:6">
      <c r="A413" s="476"/>
      <c r="B413" s="206"/>
      <c r="C413" s="216"/>
      <c r="D413" s="616"/>
      <c r="E413" s="530"/>
    </row>
    <row r="414" spans="1:6" ht="76.5">
      <c r="A414" s="476" t="s">
        <v>1850</v>
      </c>
      <c r="B414" s="227" t="s">
        <v>2577</v>
      </c>
      <c r="C414" s="910" t="s">
        <v>120</v>
      </c>
      <c r="D414" s="224">
        <v>90</v>
      </c>
      <c r="E414" s="530"/>
      <c r="F414" s="396">
        <f>(D414*E414)</f>
        <v>0</v>
      </c>
    </row>
    <row r="415" spans="1:6">
      <c r="A415" s="475"/>
      <c r="B415" s="234"/>
      <c r="C415" s="595"/>
      <c r="D415" s="224"/>
      <c r="E415" s="526"/>
      <c r="F415" s="637"/>
    </row>
    <row r="416" spans="1:6" ht="38.25">
      <c r="A416" s="476" t="s">
        <v>1851</v>
      </c>
      <c r="B416" s="206" t="s">
        <v>520</v>
      </c>
      <c r="C416" s="219" t="s">
        <v>120</v>
      </c>
      <c r="D416" s="616">
        <v>90</v>
      </c>
      <c r="E416" s="522"/>
      <c r="F416" s="396">
        <f>(D416*E416)</f>
        <v>0</v>
      </c>
    </row>
    <row r="417" spans="1:6">
      <c r="A417" s="476"/>
      <c r="B417" s="206"/>
      <c r="C417" s="1"/>
      <c r="D417" s="1"/>
      <c r="E417" s="857"/>
      <c r="F417" s="496"/>
    </row>
    <row r="418" spans="1:6">
      <c r="A418" s="478"/>
      <c r="B418" s="213" t="s">
        <v>521</v>
      </c>
      <c r="C418" s="216"/>
      <c r="D418" s="224"/>
      <c r="E418" s="526"/>
      <c r="F418" s="513">
        <f>SUM(F379:F416)</f>
        <v>0</v>
      </c>
    </row>
    <row r="419" spans="1:6">
      <c r="A419" s="216"/>
      <c r="B419" s="206"/>
      <c r="C419" s="216"/>
      <c r="D419" s="224"/>
      <c r="E419" s="530"/>
      <c r="F419" s="532"/>
    </row>
    <row r="420" spans="1:6">
      <c r="A420" s="615" t="s">
        <v>1771</v>
      </c>
      <c r="B420" s="508" t="s">
        <v>398</v>
      </c>
      <c r="C420" s="595"/>
      <c r="D420" s="224"/>
      <c r="E420" s="526"/>
      <c r="F420" s="395"/>
    </row>
    <row r="421" spans="1:6">
      <c r="A421" s="475"/>
      <c r="B421" s="206"/>
      <c r="C421" s="216"/>
      <c r="D421" s="224"/>
      <c r="E421" s="530"/>
      <c r="F421" s="532"/>
    </row>
    <row r="422" spans="1:6" ht="38.25">
      <c r="A422" s="476" t="s">
        <v>1852</v>
      </c>
      <c r="B422" s="206" t="s">
        <v>461</v>
      </c>
      <c r="C422" s="219" t="s">
        <v>120</v>
      </c>
      <c r="D422" s="224">
        <v>90</v>
      </c>
      <c r="E422" s="530"/>
      <c r="F422" s="396">
        <f>(D422*E422)</f>
        <v>0</v>
      </c>
    </row>
    <row r="423" spans="1:6" ht="15.75" thickBot="1">
      <c r="A423" s="476"/>
      <c r="B423" s="234"/>
      <c r="C423" s="1"/>
      <c r="D423" s="1"/>
      <c r="E423" s="1"/>
      <c r="F423" s="496"/>
    </row>
    <row r="424" spans="1:6" ht="15.75" thickBot="1">
      <c r="A424" s="478"/>
      <c r="B424" s="505" t="s">
        <v>49</v>
      </c>
      <c r="C424" s="505"/>
      <c r="D424" s="505"/>
      <c r="E424" s="505"/>
      <c r="F424" s="644">
        <f>SUM(F421:F422)</f>
        <v>0</v>
      </c>
    </row>
    <row r="425" spans="1:6">
      <c r="A425" s="216"/>
      <c r="B425" s="206"/>
      <c r="C425" s="216"/>
      <c r="D425" s="224"/>
      <c r="E425" s="533"/>
      <c r="F425" s="532"/>
    </row>
    <row r="426" spans="1:6" ht="12.75" customHeight="1">
      <c r="A426" s="497" t="s">
        <v>405</v>
      </c>
      <c r="B426" s="944" t="s">
        <v>407</v>
      </c>
      <c r="C426" s="944"/>
      <c r="D426" s="944"/>
      <c r="E426" s="944"/>
      <c r="F426" s="944"/>
    </row>
    <row r="427" spans="1:6">
      <c r="A427" s="489"/>
      <c r="B427" s="238"/>
      <c r="C427" s="489"/>
      <c r="D427" s="209"/>
      <c r="E427" s="527"/>
      <c r="F427" s="395"/>
    </row>
    <row r="428" spans="1:6">
      <c r="A428" s="617" t="s">
        <v>493</v>
      </c>
      <c r="B428" s="618" t="s">
        <v>16</v>
      </c>
      <c r="C428" s="605"/>
      <c r="D428" s="224"/>
      <c r="E428" s="526"/>
      <c r="F428" s="395"/>
    </row>
    <row r="429" spans="1:6">
      <c r="A429" s="476"/>
      <c r="B429" s="206"/>
      <c r="C429" s="475"/>
      <c r="D429" s="239"/>
      <c r="E429" s="530"/>
      <c r="F429" s="532"/>
    </row>
    <row r="430" spans="1:6" ht="51">
      <c r="A430" s="476" t="s">
        <v>1853</v>
      </c>
      <c r="B430" s="206" t="s">
        <v>523</v>
      </c>
      <c r="C430" s="606"/>
      <c r="D430" s="239"/>
      <c r="E430" s="530"/>
      <c r="F430" s="532"/>
    </row>
    <row r="431" spans="1:6">
      <c r="A431" s="476" t="s">
        <v>71</v>
      </c>
      <c r="B431" s="206" t="s">
        <v>524</v>
      </c>
      <c r="C431" s="219" t="s">
        <v>120</v>
      </c>
      <c r="D431" s="239">
        <v>15.5</v>
      </c>
      <c r="E431" s="530"/>
      <c r="F431" s="396">
        <f>(D431*E431)</f>
        <v>0</v>
      </c>
    </row>
    <row r="432" spans="1:6">
      <c r="A432" s="476" t="s">
        <v>72</v>
      </c>
      <c r="B432" s="206" t="s">
        <v>525</v>
      </c>
      <c r="C432" s="219" t="s">
        <v>120</v>
      </c>
      <c r="D432" s="239">
        <v>36.200000000000003</v>
      </c>
      <c r="E432" s="530"/>
      <c r="F432" s="396">
        <f>(D432*E432)</f>
        <v>0</v>
      </c>
    </row>
    <row r="433" spans="1:30">
      <c r="A433" s="476" t="s">
        <v>73</v>
      </c>
      <c r="B433" s="206" t="s">
        <v>526</v>
      </c>
      <c r="C433" s="219" t="s">
        <v>120</v>
      </c>
      <c r="D433" s="239">
        <v>29.5</v>
      </c>
      <c r="E433" s="530"/>
      <c r="F433" s="396">
        <f>(D433*E433)</f>
        <v>0</v>
      </c>
    </row>
    <row r="434" spans="1:30">
      <c r="A434" s="476" t="s">
        <v>74</v>
      </c>
      <c r="B434" s="206" t="s">
        <v>527</v>
      </c>
      <c r="C434" s="219" t="s">
        <v>120</v>
      </c>
      <c r="D434" s="239">
        <v>11.3</v>
      </c>
      <c r="E434" s="530"/>
      <c r="F434" s="396">
        <f>(D434*E434)</f>
        <v>0</v>
      </c>
    </row>
    <row r="435" spans="1:30">
      <c r="A435" s="476" t="s">
        <v>75</v>
      </c>
      <c r="B435" s="206" t="s">
        <v>528</v>
      </c>
      <c r="C435" s="219" t="s">
        <v>120</v>
      </c>
      <c r="D435" s="239">
        <v>9.9</v>
      </c>
      <c r="E435" s="530"/>
      <c r="F435" s="396">
        <f>(D435*E435)</f>
        <v>0</v>
      </c>
    </row>
    <row r="436" spans="1:30">
      <c r="A436" s="476"/>
      <c r="B436" s="206"/>
      <c r="C436" s="475"/>
      <c r="D436" s="239"/>
      <c r="E436" s="530"/>
      <c r="F436" s="532"/>
    </row>
    <row r="437" spans="1:30" ht="51">
      <c r="A437" s="476" t="s">
        <v>1854</v>
      </c>
      <c r="B437" s="206" t="s">
        <v>530</v>
      </c>
      <c r="C437" s="606"/>
      <c r="D437" s="239"/>
      <c r="E437" s="530"/>
      <c r="F437" s="532"/>
    </row>
    <row r="438" spans="1:30">
      <c r="A438" s="476" t="s">
        <v>71</v>
      </c>
      <c r="B438" s="206" t="s">
        <v>1672</v>
      </c>
      <c r="C438" s="475" t="s">
        <v>45</v>
      </c>
      <c r="D438" s="239">
        <v>18</v>
      </c>
      <c r="E438" s="530"/>
      <c r="F438" s="396">
        <f t="shared" ref="F438:F443" si="8">(D438*E438)</f>
        <v>0</v>
      </c>
    </row>
    <row r="439" spans="1:30">
      <c r="A439" s="476" t="s">
        <v>72</v>
      </c>
      <c r="B439" s="206" t="s">
        <v>1673</v>
      </c>
      <c r="C439" s="475" t="s">
        <v>45</v>
      </c>
      <c r="D439" s="239">
        <v>12</v>
      </c>
      <c r="E439" s="530"/>
      <c r="F439" s="396">
        <f t="shared" si="8"/>
        <v>0</v>
      </c>
      <c r="G439" s="409"/>
      <c r="H439" s="409"/>
      <c r="I439" s="409"/>
      <c r="J439" s="409"/>
      <c r="K439" s="409"/>
      <c r="L439" s="409"/>
      <c r="M439" s="409"/>
      <c r="N439" s="409"/>
      <c r="O439" s="409"/>
      <c r="P439" s="409"/>
      <c r="Q439" s="409"/>
      <c r="R439" s="409"/>
      <c r="S439" s="409"/>
      <c r="T439" s="409"/>
      <c r="U439" s="409"/>
      <c r="V439" s="409"/>
      <c r="W439" s="409"/>
      <c r="X439" s="409"/>
      <c r="Y439" s="409"/>
      <c r="Z439" s="409"/>
      <c r="AA439" s="409"/>
      <c r="AB439" s="409"/>
      <c r="AC439" s="409"/>
      <c r="AD439" s="409"/>
    </row>
    <row r="440" spans="1:30">
      <c r="A440" s="476" t="s">
        <v>73</v>
      </c>
      <c r="B440" s="206" t="s">
        <v>1674</v>
      </c>
      <c r="C440" s="475" t="s">
        <v>45</v>
      </c>
      <c r="D440" s="239">
        <v>5</v>
      </c>
      <c r="E440" s="530"/>
      <c r="F440" s="396">
        <f t="shared" si="8"/>
        <v>0</v>
      </c>
      <c r="G440" s="409"/>
      <c r="H440" s="409"/>
    </row>
    <row r="441" spans="1:30">
      <c r="A441" s="476" t="s">
        <v>74</v>
      </c>
      <c r="B441" s="206" t="s">
        <v>1676</v>
      </c>
      <c r="C441" s="475" t="s">
        <v>45</v>
      </c>
      <c r="D441" s="239">
        <v>3</v>
      </c>
      <c r="E441" s="530"/>
      <c r="F441" s="396">
        <f t="shared" si="8"/>
        <v>0</v>
      </c>
      <c r="G441" s="409"/>
      <c r="H441" s="409"/>
      <c r="I441" s="409"/>
      <c r="J441" s="409"/>
      <c r="K441" s="409"/>
      <c r="L441" s="409"/>
      <c r="M441" s="409"/>
      <c r="N441" s="409"/>
      <c r="O441" s="409"/>
      <c r="P441" s="409"/>
      <c r="Q441" s="409"/>
      <c r="R441" s="409"/>
      <c r="S441" s="409"/>
      <c r="T441" s="409"/>
      <c r="U441" s="409"/>
      <c r="V441" s="409"/>
      <c r="W441" s="409"/>
      <c r="X441" s="409"/>
      <c r="Y441" s="409"/>
      <c r="Z441" s="409"/>
      <c r="AA441" s="409"/>
      <c r="AB441" s="409"/>
      <c r="AC441" s="409"/>
      <c r="AD441" s="409"/>
    </row>
    <row r="442" spans="1:30" ht="15.75" customHeight="1">
      <c r="A442" s="476" t="s">
        <v>75</v>
      </c>
      <c r="B442" s="206" t="s">
        <v>1675</v>
      </c>
      <c r="C442" s="475" t="s">
        <v>45</v>
      </c>
      <c r="D442" s="239">
        <v>3</v>
      </c>
      <c r="E442" s="530"/>
      <c r="F442" s="396">
        <f t="shared" si="8"/>
        <v>0</v>
      </c>
      <c r="G442" s="409"/>
      <c r="H442" s="409"/>
    </row>
    <row r="443" spans="1:30" ht="15.75" customHeight="1">
      <c r="A443" s="476" t="s">
        <v>76</v>
      </c>
      <c r="B443" s="206" t="s">
        <v>1677</v>
      </c>
      <c r="C443" s="475" t="s">
        <v>45</v>
      </c>
      <c r="D443" s="239">
        <v>2</v>
      </c>
      <c r="E443" s="530"/>
      <c r="F443" s="396">
        <f t="shared" si="8"/>
        <v>0</v>
      </c>
      <c r="G443" s="409"/>
      <c r="H443" s="409"/>
      <c r="I443" s="409"/>
      <c r="J443" s="409"/>
      <c r="K443" s="409"/>
      <c r="L443" s="409"/>
      <c r="M443" s="409"/>
      <c r="N443" s="409"/>
      <c r="O443" s="409"/>
      <c r="P443" s="409"/>
      <c r="Q443" s="409"/>
      <c r="R443" s="409"/>
      <c r="S443" s="409"/>
      <c r="T443" s="409"/>
      <c r="U443" s="409"/>
      <c r="V443" s="409"/>
      <c r="W443" s="409"/>
      <c r="X443" s="409"/>
      <c r="Y443" s="409"/>
      <c r="Z443" s="409"/>
      <c r="AA443" s="409"/>
      <c r="AB443" s="409"/>
      <c r="AC443" s="409"/>
      <c r="AD443" s="409"/>
    </row>
    <row r="444" spans="1:30" ht="15.75" thickBot="1">
      <c r="A444" s="646"/>
      <c r="B444" s="240"/>
      <c r="C444" s="490"/>
      <c r="D444" s="241"/>
      <c r="E444" s="855"/>
      <c r="F444" s="638"/>
    </row>
    <row r="445" spans="1:30" ht="15.75" thickBot="1">
      <c r="A445" s="504"/>
      <c r="B445" s="505" t="s">
        <v>49</v>
      </c>
      <c r="C445" s="644"/>
      <c r="D445" s="644"/>
      <c r="E445" s="856"/>
      <c r="F445" s="644">
        <f>SUM(F429:F444)</f>
        <v>0</v>
      </c>
    </row>
    <row r="446" spans="1:30">
      <c r="A446" s="475"/>
      <c r="B446" s="206"/>
      <c r="C446" s="606"/>
      <c r="D446" s="239"/>
      <c r="E446" s="530"/>
      <c r="F446" s="532"/>
    </row>
    <row r="447" spans="1:30">
      <c r="A447" s="617" t="s">
        <v>517</v>
      </c>
      <c r="B447" s="618" t="s">
        <v>531</v>
      </c>
      <c r="C447" s="595" t="s">
        <v>492</v>
      </c>
      <c r="D447" s="224"/>
      <c r="E447" s="530"/>
      <c r="F447" s="532"/>
    </row>
    <row r="448" spans="1:30">
      <c r="A448" s="475"/>
      <c r="B448" s="206"/>
      <c r="C448" s="216"/>
      <c r="D448" s="224"/>
      <c r="E448" s="530"/>
      <c r="F448" s="532"/>
    </row>
    <row r="449" spans="1:6">
      <c r="A449" s="475"/>
      <c r="B449" s="619" t="s">
        <v>532</v>
      </c>
      <c r="C449" s="216"/>
      <c r="D449" s="224"/>
      <c r="E449" s="530"/>
      <c r="F449" s="532"/>
    </row>
    <row r="450" spans="1:6" ht="154.5" customHeight="1">
      <c r="A450" s="476" t="s">
        <v>1855</v>
      </c>
      <c r="B450" s="206" t="s">
        <v>2377</v>
      </c>
      <c r="C450" s="475"/>
      <c r="D450" s="239"/>
      <c r="E450" s="530"/>
      <c r="F450" s="532"/>
    </row>
    <row r="451" spans="1:6">
      <c r="A451" s="476"/>
      <c r="B451" s="206" t="s">
        <v>534</v>
      </c>
      <c r="C451" s="219" t="s">
        <v>120</v>
      </c>
      <c r="D451" s="242">
        <v>9.4</v>
      </c>
      <c r="E451" s="507"/>
      <c r="F451" s="396">
        <f>(D451*E451)</f>
        <v>0</v>
      </c>
    </row>
    <row r="452" spans="1:6">
      <c r="A452" s="476"/>
      <c r="B452" s="206"/>
      <c r="C452" s="216"/>
      <c r="D452" s="224"/>
      <c r="E452" s="530"/>
      <c r="F452" s="532"/>
    </row>
    <row r="453" spans="1:6" ht="82.5" customHeight="1">
      <c r="A453" s="476" t="s">
        <v>1856</v>
      </c>
      <c r="B453" s="206" t="s">
        <v>536</v>
      </c>
      <c r="C453" s="216"/>
      <c r="D453" s="224"/>
      <c r="E453" s="530"/>
      <c r="F453" s="532"/>
    </row>
    <row r="454" spans="1:6">
      <c r="A454" s="476"/>
      <c r="B454" s="206" t="s">
        <v>537</v>
      </c>
      <c r="C454" s="219" t="s">
        <v>120</v>
      </c>
      <c r="D454" s="242">
        <v>9.4</v>
      </c>
      <c r="E454" s="507"/>
      <c r="F454" s="396">
        <f>(D454*E454)</f>
        <v>0</v>
      </c>
    </row>
    <row r="455" spans="1:6">
      <c r="A455" s="476"/>
      <c r="B455" s="206"/>
      <c r="C455" s="216"/>
      <c r="D455" s="224"/>
      <c r="E455" s="530"/>
      <c r="F455" s="532"/>
    </row>
    <row r="456" spans="1:6">
      <c r="A456" s="476" t="s">
        <v>1857</v>
      </c>
      <c r="B456" s="206" t="s">
        <v>539</v>
      </c>
      <c r="C456" s="216"/>
      <c r="D456" s="224"/>
      <c r="E456" s="530"/>
      <c r="F456" s="532"/>
    </row>
    <row r="457" spans="1:6">
      <c r="A457" s="476"/>
      <c r="B457" s="206" t="s">
        <v>540</v>
      </c>
      <c r="C457" s="475" t="s">
        <v>45</v>
      </c>
      <c r="D457" s="242">
        <v>1</v>
      </c>
      <c r="E457" s="530"/>
      <c r="F457" s="396">
        <f>(D457*E457)</f>
        <v>0</v>
      </c>
    </row>
    <row r="458" spans="1:6">
      <c r="A458" s="476"/>
      <c r="B458" s="206"/>
      <c r="C458" s="216"/>
      <c r="D458" s="224"/>
      <c r="E458" s="530"/>
      <c r="F458" s="532"/>
    </row>
    <row r="459" spans="1:6" ht="25.5">
      <c r="A459" s="476" t="s">
        <v>1858</v>
      </c>
      <c r="B459" s="206" t="s">
        <v>542</v>
      </c>
      <c r="C459" s="216"/>
      <c r="D459" s="224"/>
      <c r="E459" s="530"/>
      <c r="F459" s="532"/>
    </row>
    <row r="460" spans="1:6">
      <c r="A460" s="476"/>
      <c r="B460" s="227" t="s">
        <v>543</v>
      </c>
      <c r="C460" s="475" t="s">
        <v>45</v>
      </c>
      <c r="D460" s="242">
        <v>1</v>
      </c>
      <c r="E460" s="530"/>
      <c r="F460" s="396">
        <f>(D460*E460)</f>
        <v>0</v>
      </c>
    </row>
    <row r="461" spans="1:6">
      <c r="A461" s="476"/>
      <c r="B461" s="206"/>
      <c r="C461" s="216"/>
      <c r="D461" s="224"/>
      <c r="E461" s="530"/>
      <c r="F461" s="532"/>
    </row>
    <row r="462" spans="1:6" ht="93.75" customHeight="1">
      <c r="A462" s="476" t="s">
        <v>1859</v>
      </c>
      <c r="B462" s="236" t="s">
        <v>2578</v>
      </c>
      <c r="C462" s="216" t="s">
        <v>45</v>
      </c>
      <c r="D462" s="559">
        <v>3</v>
      </c>
      <c r="E462" s="530"/>
      <c r="F462" s="396">
        <f>(D462*E462)</f>
        <v>0</v>
      </c>
    </row>
    <row r="463" spans="1:6">
      <c r="A463" s="476"/>
      <c r="B463" s="206"/>
      <c r="C463" s="1"/>
      <c r="D463" s="1"/>
      <c r="E463" s="857"/>
      <c r="F463" s="496"/>
    </row>
    <row r="464" spans="1:6" ht="25.5">
      <c r="A464" s="476" t="s">
        <v>1860</v>
      </c>
      <c r="B464" s="206" t="s">
        <v>546</v>
      </c>
      <c r="C464" s="475"/>
      <c r="D464" s="242"/>
      <c r="E464" s="530"/>
      <c r="F464" s="532"/>
    </row>
    <row r="465" spans="1:6">
      <c r="A465" s="476" t="s">
        <v>71</v>
      </c>
      <c r="B465" s="206" t="s">
        <v>2579</v>
      </c>
      <c r="C465" s="216" t="s">
        <v>45</v>
      </c>
      <c r="D465" s="559">
        <v>3</v>
      </c>
      <c r="E465" s="530"/>
      <c r="F465" s="396">
        <f>(D465*E465)</f>
        <v>0</v>
      </c>
    </row>
    <row r="466" spans="1:6" ht="25.5">
      <c r="A466" s="476" t="s">
        <v>72</v>
      </c>
      <c r="B466" s="206" t="s">
        <v>1896</v>
      </c>
      <c r="C466" s="216" t="s">
        <v>45</v>
      </c>
      <c r="D466" s="559">
        <v>3</v>
      </c>
      <c r="E466" s="530"/>
      <c r="F466" s="396">
        <f>(D466*E466)</f>
        <v>0</v>
      </c>
    </row>
    <row r="467" spans="1:6">
      <c r="E467" s="858"/>
    </row>
    <row r="468" spans="1:6">
      <c r="A468" s="476" t="s">
        <v>1861</v>
      </c>
      <c r="B468" s="206" t="s">
        <v>548</v>
      </c>
      <c r="C468" s="219" t="s">
        <v>120</v>
      </c>
      <c r="D468" s="559">
        <v>9.4</v>
      </c>
      <c r="E468" s="530"/>
      <c r="F468" s="396">
        <f>(D468*E468)</f>
        <v>0</v>
      </c>
    </row>
    <row r="469" spans="1:6">
      <c r="A469" s="476"/>
      <c r="B469" s="206"/>
      <c r="C469" s="216"/>
      <c r="D469" s="559"/>
      <c r="E469" s="530"/>
      <c r="F469" s="532"/>
    </row>
    <row r="470" spans="1:6" ht="25.5">
      <c r="A470" s="476" t="s">
        <v>1862</v>
      </c>
      <c r="B470" s="895" t="s">
        <v>550</v>
      </c>
      <c r="C470" s="219" t="s">
        <v>120</v>
      </c>
      <c r="D470" s="559">
        <v>9.4</v>
      </c>
      <c r="E470" s="530"/>
      <c r="F470" s="396">
        <f>(D470*E470)</f>
        <v>0</v>
      </c>
    </row>
    <row r="471" spans="1:6">
      <c r="A471" s="476"/>
      <c r="B471" s="206"/>
      <c r="C471" s="216"/>
      <c r="D471" s="559"/>
      <c r="E471" s="530"/>
      <c r="F471" s="532"/>
    </row>
    <row r="472" spans="1:6" ht="38.25">
      <c r="A472" s="476" t="s">
        <v>1863</v>
      </c>
      <c r="B472" s="206" t="s">
        <v>552</v>
      </c>
      <c r="C472" s="219" t="s">
        <v>120</v>
      </c>
      <c r="D472" s="559">
        <v>9.4</v>
      </c>
      <c r="E472" s="530"/>
      <c r="F472" s="396">
        <f>(D472*E472)</f>
        <v>0</v>
      </c>
    </row>
    <row r="473" spans="1:6">
      <c r="A473" s="476"/>
      <c r="B473" s="206"/>
      <c r="C473" s="620"/>
      <c r="D473" s="621"/>
      <c r="E473" s="530"/>
      <c r="F473" s="532"/>
    </row>
    <row r="474" spans="1:6" ht="76.5">
      <c r="A474" s="476" t="s">
        <v>1864</v>
      </c>
      <c r="B474" s="894" t="s">
        <v>2840</v>
      </c>
      <c r="C474" s="216" t="s">
        <v>45</v>
      </c>
      <c r="D474" s="224">
        <v>1</v>
      </c>
      <c r="E474" s="530"/>
      <c r="F474" s="396">
        <f>(D474*E474)</f>
        <v>0</v>
      </c>
    </row>
    <row r="475" spans="1:6">
      <c r="A475" s="476"/>
      <c r="B475" s="206"/>
      <c r="C475" s="1"/>
      <c r="D475" s="1"/>
      <c r="E475" s="857"/>
      <c r="F475" s="496"/>
    </row>
    <row r="476" spans="1:6" ht="156.75" customHeight="1">
      <c r="A476" s="476" t="s">
        <v>1865</v>
      </c>
      <c r="B476" s="206" t="s">
        <v>2378</v>
      </c>
      <c r="C476" s="606"/>
      <c r="D476" s="239"/>
      <c r="E476" s="530"/>
      <c r="F476" s="532"/>
    </row>
    <row r="477" spans="1:6">
      <c r="A477" s="476"/>
      <c r="B477" s="206" t="s">
        <v>555</v>
      </c>
      <c r="C477" s="606" t="s">
        <v>45</v>
      </c>
      <c r="D477" s="239">
        <v>2</v>
      </c>
      <c r="E477" s="507"/>
      <c r="F477" s="396">
        <f>(D477*E477)</f>
        <v>0</v>
      </c>
    </row>
    <row r="478" spans="1:6">
      <c r="A478" s="476"/>
      <c r="B478" s="206"/>
      <c r="C478" s="606"/>
      <c r="D478" s="239"/>
      <c r="E478" s="530"/>
    </row>
    <row r="479" spans="1:6" ht="68.25" customHeight="1">
      <c r="A479" s="476" t="s">
        <v>1866</v>
      </c>
      <c r="B479" s="227" t="s">
        <v>2741</v>
      </c>
      <c r="C479" s="216" t="s">
        <v>331</v>
      </c>
      <c r="D479" s="559">
        <v>15</v>
      </c>
      <c r="E479" s="530"/>
      <c r="F479" s="396">
        <f>(D479*E479)</f>
        <v>0</v>
      </c>
    </row>
    <row r="480" spans="1:6">
      <c r="A480" s="476"/>
      <c r="B480" s="206"/>
      <c r="C480" s="1"/>
      <c r="D480" s="1"/>
      <c r="E480" s="857"/>
      <c r="F480" s="496"/>
    </row>
    <row r="481" spans="1:7">
      <c r="A481" s="476"/>
      <c r="B481" s="619" t="s">
        <v>557</v>
      </c>
      <c r="C481" s="216"/>
      <c r="D481" s="224"/>
      <c r="E481" s="530"/>
      <c r="F481" s="532"/>
    </row>
    <row r="482" spans="1:7" ht="319.5" customHeight="1">
      <c r="A482" s="476" t="s">
        <v>1867</v>
      </c>
      <c r="B482" s="227" t="s">
        <v>2580</v>
      </c>
      <c r="C482" s="475"/>
      <c r="D482" s="239"/>
      <c r="E482" s="530"/>
      <c r="F482" s="532"/>
    </row>
    <row r="483" spans="1:7">
      <c r="A483" s="1"/>
      <c r="B483" s="206" t="s">
        <v>559</v>
      </c>
      <c r="C483" s="475"/>
      <c r="D483" s="239"/>
      <c r="E483" s="530"/>
      <c r="F483" s="532"/>
    </row>
    <row r="484" spans="1:7">
      <c r="A484" s="479" t="s">
        <v>71</v>
      </c>
      <c r="B484" s="206" t="s">
        <v>560</v>
      </c>
      <c r="C484" s="219" t="s">
        <v>120</v>
      </c>
      <c r="D484" s="239">
        <v>331.4</v>
      </c>
      <c r="E484" s="507"/>
      <c r="F484" s="396">
        <f t="shared" ref="F484:F487" si="9">(D484*E484)</f>
        <v>0</v>
      </c>
    </row>
    <row r="485" spans="1:7">
      <c r="A485" s="479" t="s">
        <v>72</v>
      </c>
      <c r="B485" s="206" t="s">
        <v>561</v>
      </c>
      <c r="C485" s="219" t="s">
        <v>120</v>
      </c>
      <c r="D485" s="239">
        <v>118.9</v>
      </c>
      <c r="E485" s="507"/>
      <c r="F485" s="396">
        <f t="shared" si="9"/>
        <v>0</v>
      </c>
      <c r="G485" s="409"/>
    </row>
    <row r="486" spans="1:7">
      <c r="A486" s="479" t="s">
        <v>73</v>
      </c>
      <c r="B486" s="206" t="s">
        <v>562</v>
      </c>
      <c r="C486" s="219" t="s">
        <v>120</v>
      </c>
      <c r="D486" s="239">
        <v>59.1</v>
      </c>
      <c r="E486" s="507"/>
      <c r="F486" s="396">
        <f t="shared" si="9"/>
        <v>0</v>
      </c>
      <c r="G486" s="409"/>
    </row>
    <row r="487" spans="1:7">
      <c r="A487" s="479" t="s">
        <v>74</v>
      </c>
      <c r="B487" s="206" t="s">
        <v>563</v>
      </c>
      <c r="C487" s="219" t="s">
        <v>120</v>
      </c>
      <c r="D487" s="239">
        <v>40</v>
      </c>
      <c r="E487" s="507"/>
      <c r="F487" s="396">
        <f t="shared" si="9"/>
        <v>0</v>
      </c>
      <c r="G487" s="409"/>
    </row>
    <row r="488" spans="1:7">
      <c r="A488" s="479"/>
      <c r="B488" s="206"/>
      <c r="C488" s="475"/>
      <c r="D488" s="239"/>
      <c r="E488" s="530"/>
      <c r="F488" s="532"/>
      <c r="G488" s="409"/>
    </row>
    <row r="489" spans="1:7">
      <c r="A489" s="1"/>
      <c r="B489" s="206" t="s">
        <v>564</v>
      </c>
      <c r="C489" s="607"/>
      <c r="D489" s="243"/>
      <c r="E489" s="859"/>
      <c r="F489" s="639"/>
      <c r="G489" s="409"/>
    </row>
    <row r="490" spans="1:7">
      <c r="A490" s="479" t="s">
        <v>76</v>
      </c>
      <c r="B490" s="206" t="s">
        <v>565</v>
      </c>
      <c r="C490" s="219" t="s">
        <v>120</v>
      </c>
      <c r="D490" s="239">
        <v>331.4</v>
      </c>
      <c r="E490" s="507"/>
      <c r="F490" s="396">
        <f t="shared" ref="F490:F493" si="10">(D490*E490)</f>
        <v>0</v>
      </c>
      <c r="G490" s="409"/>
    </row>
    <row r="491" spans="1:7">
      <c r="A491" s="479" t="s">
        <v>77</v>
      </c>
      <c r="B491" s="206" t="s">
        <v>566</v>
      </c>
      <c r="C491" s="219" t="s">
        <v>120</v>
      </c>
      <c r="D491" s="239">
        <v>118.9</v>
      </c>
      <c r="E491" s="507"/>
      <c r="F491" s="396">
        <f t="shared" si="10"/>
        <v>0</v>
      </c>
      <c r="G491" s="409"/>
    </row>
    <row r="492" spans="1:7">
      <c r="A492" s="479" t="s">
        <v>346</v>
      </c>
      <c r="B492" s="206" t="s">
        <v>567</v>
      </c>
      <c r="C492" s="219" t="s">
        <v>120</v>
      </c>
      <c r="D492" s="239">
        <v>59.1</v>
      </c>
      <c r="E492" s="507"/>
      <c r="F492" s="396">
        <f t="shared" si="10"/>
        <v>0</v>
      </c>
      <c r="G492" s="409"/>
    </row>
    <row r="493" spans="1:7">
      <c r="A493" s="479" t="s">
        <v>80</v>
      </c>
      <c r="B493" s="206" t="s">
        <v>568</v>
      </c>
      <c r="C493" s="219" t="s">
        <v>120</v>
      </c>
      <c r="D493" s="239">
        <v>40</v>
      </c>
      <c r="E493" s="507"/>
      <c r="F493" s="396">
        <f t="shared" si="10"/>
        <v>0</v>
      </c>
      <c r="G493" s="409"/>
    </row>
    <row r="494" spans="1:7">
      <c r="A494" s="479"/>
      <c r="B494" s="206"/>
      <c r="C494" s="475"/>
      <c r="D494" s="239"/>
      <c r="E494" s="507"/>
      <c r="F494" s="532"/>
    </row>
    <row r="495" spans="1:7" ht="25.5">
      <c r="A495" s="476" t="s">
        <v>1868</v>
      </c>
      <c r="B495" s="206" t="s">
        <v>570</v>
      </c>
      <c r="C495" s="216" t="s">
        <v>45</v>
      </c>
      <c r="D495" s="224">
        <v>11</v>
      </c>
      <c r="E495" s="507"/>
      <c r="F495" s="396">
        <f t="shared" ref="F495" si="11">(D495*E495)</f>
        <v>0</v>
      </c>
    </row>
    <row r="496" spans="1:7">
      <c r="A496" s="476"/>
      <c r="B496" s="206"/>
      <c r="C496" s="475"/>
      <c r="D496" s="239"/>
      <c r="E496" s="530"/>
    </row>
    <row r="497" spans="1:6" ht="60.75" customHeight="1">
      <c r="A497" s="476" t="s">
        <v>1869</v>
      </c>
      <c r="B497" s="206" t="s">
        <v>572</v>
      </c>
      <c r="C497" s="475"/>
      <c r="D497" s="239"/>
      <c r="E497" s="530"/>
      <c r="F497" s="532"/>
    </row>
    <row r="498" spans="1:6">
      <c r="A498" s="476"/>
      <c r="B498" s="206" t="s">
        <v>573</v>
      </c>
      <c r="C498" s="475" t="s">
        <v>45</v>
      </c>
      <c r="D498" s="239">
        <v>81</v>
      </c>
      <c r="E498" s="530"/>
      <c r="F498" s="396">
        <f>(D498*E498)</f>
        <v>0</v>
      </c>
    </row>
    <row r="499" spans="1:6">
      <c r="A499" s="476"/>
      <c r="B499" s="206"/>
      <c r="C499" s="475"/>
      <c r="D499" s="239"/>
      <c r="E499" s="530"/>
    </row>
    <row r="500" spans="1:6" ht="38.25">
      <c r="A500" s="476" t="s">
        <v>1870</v>
      </c>
      <c r="B500" s="227" t="s">
        <v>2740</v>
      </c>
      <c r="C500" s="558" t="s">
        <v>45</v>
      </c>
      <c r="D500" s="224">
        <v>11</v>
      </c>
      <c r="E500" s="530"/>
      <c r="F500" s="396">
        <f>(D500*E500)</f>
        <v>0</v>
      </c>
    </row>
    <row r="501" spans="1:6">
      <c r="A501" s="476"/>
      <c r="B501" s="206"/>
      <c r="C501" s="216"/>
      <c r="D501" s="224"/>
      <c r="E501" s="530"/>
      <c r="F501" s="532"/>
    </row>
    <row r="502" spans="1:6" ht="25.5">
      <c r="A502" s="476" t="s">
        <v>1871</v>
      </c>
      <c r="B502" s="206" t="s">
        <v>576</v>
      </c>
      <c r="C502" s="219" t="s">
        <v>120</v>
      </c>
      <c r="D502" s="559">
        <v>549.4</v>
      </c>
      <c r="E502" s="530"/>
      <c r="F502" s="396">
        <f>(D502*E502)</f>
        <v>0</v>
      </c>
    </row>
    <row r="503" spans="1:6">
      <c r="A503" s="476"/>
      <c r="B503" s="206"/>
      <c r="C503" s="216"/>
      <c r="D503" s="224"/>
      <c r="E503" s="530"/>
      <c r="F503" s="532"/>
    </row>
    <row r="504" spans="1:6" ht="25.5">
      <c r="A504" s="476" t="s">
        <v>1872</v>
      </c>
      <c r="B504" s="206" t="s">
        <v>548</v>
      </c>
      <c r="C504" s="219" t="s">
        <v>120</v>
      </c>
      <c r="D504" s="559">
        <v>549.4</v>
      </c>
      <c r="E504" s="530"/>
      <c r="F504" s="396">
        <f>(D504*E504)</f>
        <v>0</v>
      </c>
    </row>
    <row r="505" spans="1:6">
      <c r="A505" s="476"/>
      <c r="B505" s="206"/>
      <c r="C505" s="216"/>
      <c r="D505" s="559"/>
      <c r="E505" s="530"/>
      <c r="F505" s="532"/>
    </row>
    <row r="506" spans="1:6" ht="25.5">
      <c r="A506" s="476" t="s">
        <v>1873</v>
      </c>
      <c r="B506" s="895" t="s">
        <v>577</v>
      </c>
      <c r="C506" s="219" t="s">
        <v>120</v>
      </c>
      <c r="D506" s="559">
        <v>549.4</v>
      </c>
      <c r="E506" s="530"/>
      <c r="F506" s="396">
        <f>(D506*E506)</f>
        <v>0</v>
      </c>
    </row>
    <row r="507" spans="1:6">
      <c r="A507" s="476"/>
      <c r="B507" s="206"/>
      <c r="C507" s="216"/>
      <c r="D507" s="559"/>
      <c r="E507" s="530"/>
    </row>
    <row r="508" spans="1:6" ht="76.5">
      <c r="A508" s="476" t="s">
        <v>1874</v>
      </c>
      <c r="B508" s="894" t="s">
        <v>2840</v>
      </c>
      <c r="C508" s="216" t="s">
        <v>45</v>
      </c>
      <c r="D508" s="224">
        <v>1</v>
      </c>
      <c r="E508" s="530"/>
      <c r="F508" s="396">
        <f>(D508*E508)</f>
        <v>0</v>
      </c>
    </row>
    <row r="509" spans="1:6">
      <c r="A509" s="476"/>
      <c r="B509" s="206"/>
      <c r="C509" s="216"/>
      <c r="D509" s="224"/>
      <c r="E509" s="530"/>
      <c r="F509" s="532"/>
    </row>
    <row r="510" spans="1:6" ht="60.75" customHeight="1">
      <c r="A510" s="476" t="s">
        <v>1875</v>
      </c>
      <c r="B510" s="206" t="s">
        <v>2379</v>
      </c>
      <c r="C510" s="216" t="s">
        <v>331</v>
      </c>
      <c r="D510" s="559">
        <v>60</v>
      </c>
      <c r="E510" s="530"/>
      <c r="F510" s="396">
        <f>(D510*E510)</f>
        <v>0</v>
      </c>
    </row>
    <row r="511" spans="1:6">
      <c r="A511" s="476"/>
      <c r="B511" s="206"/>
      <c r="C511" s="1"/>
      <c r="D511" s="1"/>
      <c r="E511" s="857"/>
      <c r="F511" s="496"/>
    </row>
    <row r="512" spans="1:6" ht="165.75">
      <c r="A512" s="476" t="s">
        <v>1876</v>
      </c>
      <c r="B512" s="227" t="s">
        <v>2581</v>
      </c>
      <c r="C512" s="606"/>
      <c r="D512" s="239"/>
      <c r="E512" s="530"/>
      <c r="F512" s="532"/>
    </row>
    <row r="513" spans="1:30">
      <c r="A513" s="476" t="s">
        <v>71</v>
      </c>
      <c r="B513" s="206" t="s">
        <v>578</v>
      </c>
      <c r="C513" s="606" t="s">
        <v>45</v>
      </c>
      <c r="D513" s="239">
        <v>3</v>
      </c>
      <c r="E513" s="507"/>
      <c r="F513" s="396">
        <f t="shared" ref="F513:F516" si="12">(D513*E513)</f>
        <v>0</v>
      </c>
    </row>
    <row r="514" spans="1:30">
      <c r="A514" s="476" t="s">
        <v>72</v>
      </c>
      <c r="B514" s="206" t="s">
        <v>579</v>
      </c>
      <c r="C514" s="606" t="s">
        <v>45</v>
      </c>
      <c r="D514" s="239">
        <v>4</v>
      </c>
      <c r="E514" s="507"/>
      <c r="F514" s="396">
        <f t="shared" si="12"/>
        <v>0</v>
      </c>
    </row>
    <row r="515" spans="1:30">
      <c r="A515" s="476" t="s">
        <v>73</v>
      </c>
      <c r="B515" s="206" t="s">
        <v>580</v>
      </c>
      <c r="C515" s="606" t="s">
        <v>45</v>
      </c>
      <c r="D515" s="239">
        <v>2</v>
      </c>
      <c r="E515" s="507"/>
      <c r="F515" s="396">
        <f t="shared" si="12"/>
        <v>0</v>
      </c>
    </row>
    <row r="516" spans="1:30">
      <c r="A516" s="476" t="s">
        <v>74</v>
      </c>
      <c r="B516" s="206" t="s">
        <v>581</v>
      </c>
      <c r="C516" s="606" t="s">
        <v>45</v>
      </c>
      <c r="D516" s="239">
        <v>2</v>
      </c>
      <c r="E516" s="507"/>
      <c r="F516" s="396">
        <f t="shared" si="12"/>
        <v>0</v>
      </c>
    </row>
    <row r="517" spans="1:30" ht="15.75" thickBot="1">
      <c r="A517" s="647"/>
      <c r="B517" s="212"/>
      <c r="C517" s="477"/>
      <c r="D517" s="226"/>
      <c r="E517" s="860"/>
      <c r="F517" s="640"/>
    </row>
    <row r="518" spans="1:30" ht="15.75" thickBot="1">
      <c r="A518" s="504"/>
      <c r="B518" s="505" t="s">
        <v>49</v>
      </c>
      <c r="C518" s="644"/>
      <c r="D518" s="644"/>
      <c r="E518" s="856"/>
      <c r="F518" s="644">
        <f>SUM(F449:F516)</f>
        <v>0</v>
      </c>
    </row>
    <row r="519" spans="1:30">
      <c r="A519" s="475"/>
      <c r="B519" s="206"/>
      <c r="C519" s="608"/>
      <c r="D519" s="224"/>
      <c r="E519" s="530"/>
      <c r="F519" s="532"/>
    </row>
    <row r="520" spans="1:30">
      <c r="A520" s="617" t="s">
        <v>518</v>
      </c>
      <c r="B520" s="618" t="s">
        <v>582</v>
      </c>
      <c r="C520" s="609" t="s">
        <v>492</v>
      </c>
      <c r="D520" s="224"/>
      <c r="E520" s="530"/>
      <c r="F520" s="532"/>
    </row>
    <row r="521" spans="1:30">
      <c r="A521" s="475"/>
      <c r="B521" s="206"/>
      <c r="C521" s="609"/>
      <c r="D521" s="224"/>
      <c r="E521" s="530"/>
      <c r="F521" s="532"/>
    </row>
    <row r="522" spans="1:30" ht="314.25" customHeight="1">
      <c r="A522" s="487" t="s">
        <v>1877</v>
      </c>
      <c r="B522" s="892" t="s">
        <v>2582</v>
      </c>
      <c r="C522" s="604"/>
      <c r="D522" s="237"/>
      <c r="E522" s="530"/>
      <c r="F522" s="532"/>
    </row>
    <row r="523" spans="1:30" s="244" customFormat="1">
      <c r="A523" s="479" t="s">
        <v>1897</v>
      </c>
      <c r="B523" s="245" t="s">
        <v>584</v>
      </c>
      <c r="C523" s="219" t="s">
        <v>120</v>
      </c>
      <c r="D523" s="246">
        <v>72.900000000000006</v>
      </c>
      <c r="E523" s="507"/>
      <c r="F523" s="396">
        <f>(D523*E523)</f>
        <v>0</v>
      </c>
      <c r="G523"/>
      <c r="H523"/>
      <c r="I523"/>
      <c r="J523"/>
      <c r="K523"/>
      <c r="L523"/>
      <c r="M523"/>
      <c r="N523"/>
      <c r="O523"/>
      <c r="P523"/>
      <c r="Q523"/>
      <c r="R523"/>
      <c r="S523"/>
      <c r="T523"/>
      <c r="U523"/>
      <c r="V523"/>
      <c r="W523"/>
      <c r="X523"/>
      <c r="Y523"/>
      <c r="Z523"/>
      <c r="AA523"/>
      <c r="AB523"/>
      <c r="AC523"/>
      <c r="AD523"/>
    </row>
    <row r="524" spans="1:30" s="244" customFormat="1">
      <c r="A524" s="479" t="s">
        <v>1898</v>
      </c>
      <c r="B524" s="245" t="s">
        <v>585</v>
      </c>
      <c r="C524" s="219" t="s">
        <v>120</v>
      </c>
      <c r="D524" s="246">
        <v>73.8</v>
      </c>
      <c r="E524" s="507"/>
      <c r="F524" s="396">
        <f t="shared" ref="F524:F544" si="13">(D524*E524)</f>
        <v>0</v>
      </c>
      <c r="G524"/>
      <c r="H524"/>
      <c r="I524"/>
      <c r="J524"/>
      <c r="K524"/>
      <c r="L524"/>
      <c r="M524"/>
      <c r="N524"/>
      <c r="O524"/>
      <c r="P524"/>
      <c r="Q524"/>
      <c r="R524"/>
      <c r="S524"/>
      <c r="T524"/>
      <c r="U524"/>
      <c r="V524"/>
      <c r="W524"/>
      <c r="X524"/>
      <c r="Y524"/>
      <c r="Z524"/>
      <c r="AA524"/>
      <c r="AB524"/>
      <c r="AC524"/>
      <c r="AD524"/>
    </row>
    <row r="525" spans="1:30" s="244" customFormat="1">
      <c r="A525" s="479" t="s">
        <v>1899</v>
      </c>
      <c r="B525" s="245" t="s">
        <v>586</v>
      </c>
      <c r="C525" s="219" t="s">
        <v>120</v>
      </c>
      <c r="D525" s="246">
        <v>15.1</v>
      </c>
      <c r="E525" s="507"/>
      <c r="F525" s="396">
        <f>(D525*E525)</f>
        <v>0</v>
      </c>
      <c r="G525"/>
      <c r="H525"/>
      <c r="I525"/>
      <c r="J525"/>
      <c r="K525"/>
      <c r="L525"/>
      <c r="M525"/>
      <c r="N525"/>
      <c r="O525"/>
      <c r="P525"/>
      <c r="Q525"/>
      <c r="R525"/>
      <c r="S525"/>
      <c r="T525"/>
      <c r="U525"/>
      <c r="V525"/>
      <c r="W525"/>
      <c r="X525"/>
      <c r="Y525"/>
      <c r="Z525"/>
      <c r="AA525"/>
      <c r="AB525"/>
      <c r="AC525"/>
      <c r="AD525"/>
    </row>
    <row r="526" spans="1:30" s="244" customFormat="1">
      <c r="A526" s="479"/>
      <c r="B526" s="245"/>
      <c r="C526" s="611"/>
      <c r="D526" s="246"/>
      <c r="E526" s="507"/>
      <c r="F526" s="396"/>
      <c r="G526" s="409"/>
      <c r="H526" s="409"/>
      <c r="I526" s="409"/>
      <c r="J526" s="409"/>
      <c r="K526" s="409"/>
      <c r="L526" s="409"/>
      <c r="M526" s="409"/>
      <c r="N526" s="409"/>
      <c r="O526" s="409"/>
      <c r="P526" s="409"/>
      <c r="Q526" s="409"/>
      <c r="R526" s="409"/>
      <c r="S526" s="409"/>
      <c r="T526" s="409"/>
      <c r="U526" s="409"/>
      <c r="V526" s="409"/>
      <c r="W526" s="409"/>
      <c r="X526" s="409"/>
      <c r="Y526" s="409"/>
      <c r="Z526" s="409"/>
      <c r="AA526" s="409"/>
      <c r="AB526" s="409"/>
      <c r="AC526" s="409"/>
      <c r="AD526" s="409"/>
    </row>
    <row r="527" spans="1:30" s="244" customFormat="1">
      <c r="A527" s="479" t="s">
        <v>1900</v>
      </c>
      <c r="B527" s="245" t="s">
        <v>587</v>
      </c>
      <c r="C527" s="219" t="s">
        <v>120</v>
      </c>
      <c r="D527" s="246">
        <v>14.2</v>
      </c>
      <c r="E527" s="507"/>
      <c r="F527" s="396">
        <f t="shared" si="13"/>
        <v>0</v>
      </c>
      <c r="G527"/>
      <c r="H527"/>
      <c r="I527"/>
      <c r="J527"/>
      <c r="K527"/>
      <c r="L527"/>
      <c r="M527"/>
      <c r="N527"/>
      <c r="O527"/>
      <c r="P527"/>
      <c r="Q527"/>
      <c r="R527"/>
      <c r="S527"/>
      <c r="T527"/>
      <c r="U527"/>
      <c r="V527"/>
      <c r="W527"/>
      <c r="X527"/>
      <c r="Y527"/>
      <c r="Z527"/>
      <c r="AA527"/>
      <c r="AB527"/>
      <c r="AC527"/>
      <c r="AD527"/>
    </row>
    <row r="528" spans="1:30" s="244" customFormat="1">
      <c r="A528" s="479" t="s">
        <v>1901</v>
      </c>
      <c r="B528" s="245" t="s">
        <v>588</v>
      </c>
      <c r="C528" s="219" t="s">
        <v>120</v>
      </c>
      <c r="D528" s="246">
        <v>6.5</v>
      </c>
      <c r="E528" s="507"/>
      <c r="F528" s="396">
        <f t="shared" si="13"/>
        <v>0</v>
      </c>
      <c r="G528"/>
      <c r="H528"/>
      <c r="I528"/>
      <c r="J528"/>
      <c r="K528"/>
      <c r="L528"/>
      <c r="M528"/>
      <c r="N528"/>
      <c r="O528"/>
      <c r="P528"/>
      <c r="Q528"/>
      <c r="R528"/>
      <c r="S528"/>
      <c r="T528"/>
      <c r="U528"/>
      <c r="V528"/>
      <c r="W528"/>
      <c r="X528"/>
      <c r="Y528"/>
      <c r="Z528"/>
      <c r="AA528"/>
      <c r="AB528"/>
      <c r="AC528"/>
      <c r="AD528"/>
    </row>
    <row r="529" spans="1:30" s="244" customFormat="1">
      <c r="B529" s="247"/>
      <c r="C529" s="610"/>
      <c r="D529" s="246"/>
      <c r="E529" s="536"/>
      <c r="F529" s="537"/>
      <c r="G529"/>
      <c r="H529"/>
      <c r="I529"/>
      <c r="J529"/>
      <c r="K529"/>
      <c r="L529"/>
      <c r="M529"/>
      <c r="N529"/>
      <c r="O529"/>
      <c r="P529"/>
      <c r="Q529"/>
      <c r="R529"/>
      <c r="S529"/>
      <c r="T529"/>
      <c r="U529"/>
      <c r="V529"/>
      <c r="W529"/>
      <c r="X529"/>
      <c r="Y529"/>
      <c r="Z529"/>
      <c r="AA529"/>
      <c r="AB529"/>
      <c r="AC529"/>
      <c r="AD529"/>
    </row>
    <row r="530" spans="1:30" s="244" customFormat="1">
      <c r="A530" s="479" t="s">
        <v>1902</v>
      </c>
      <c r="B530" s="245" t="s">
        <v>589</v>
      </c>
      <c r="C530" s="611" t="s">
        <v>45</v>
      </c>
      <c r="D530" s="246">
        <v>14</v>
      </c>
      <c r="E530" s="507"/>
      <c r="F530" s="396">
        <f>(D530*E530)</f>
        <v>0</v>
      </c>
      <c r="G530"/>
      <c r="H530"/>
      <c r="I530"/>
      <c r="J530"/>
      <c r="K530"/>
      <c r="L530"/>
      <c r="M530"/>
      <c r="N530"/>
      <c r="O530"/>
      <c r="P530"/>
      <c r="Q530"/>
      <c r="R530"/>
      <c r="S530"/>
      <c r="T530"/>
      <c r="U530"/>
      <c r="V530"/>
      <c r="W530"/>
      <c r="X530"/>
      <c r="Y530"/>
      <c r="Z530"/>
      <c r="AA530"/>
      <c r="AB530"/>
      <c r="AC530"/>
      <c r="AD530"/>
    </row>
    <row r="531" spans="1:30" s="244" customFormat="1">
      <c r="A531" s="479" t="s">
        <v>1903</v>
      </c>
      <c r="B531" s="245" t="s">
        <v>498</v>
      </c>
      <c r="C531" s="611" t="s">
        <v>45</v>
      </c>
      <c r="D531" s="246">
        <v>10</v>
      </c>
      <c r="E531" s="507"/>
      <c r="F531" s="396">
        <f>(D531*E531)</f>
        <v>0</v>
      </c>
      <c r="G531"/>
      <c r="H531"/>
      <c r="I531"/>
      <c r="J531"/>
      <c r="K531"/>
      <c r="L531"/>
      <c r="M531"/>
      <c r="N531"/>
      <c r="O531"/>
      <c r="P531"/>
      <c r="Q531"/>
      <c r="R531"/>
      <c r="S531"/>
      <c r="T531"/>
      <c r="U531"/>
      <c r="V531"/>
      <c r="W531"/>
      <c r="X531"/>
      <c r="Y531"/>
      <c r="Z531"/>
      <c r="AA531"/>
      <c r="AB531"/>
      <c r="AC531"/>
      <c r="AD531"/>
    </row>
    <row r="532" spans="1:30" s="244" customFormat="1">
      <c r="A532" s="479" t="s">
        <v>1904</v>
      </c>
      <c r="B532" s="245" t="s">
        <v>502</v>
      </c>
      <c r="C532" s="611" t="s">
        <v>45</v>
      </c>
      <c r="D532" s="246">
        <v>3</v>
      </c>
      <c r="E532" s="507"/>
      <c r="F532" s="396">
        <f t="shared" ref="F532" si="14">(D532*E532)</f>
        <v>0</v>
      </c>
      <c r="G532"/>
      <c r="H532"/>
      <c r="I532"/>
      <c r="J532"/>
      <c r="K532"/>
      <c r="L532"/>
      <c r="M532"/>
      <c r="N532"/>
      <c r="O532"/>
      <c r="P532"/>
      <c r="Q532"/>
      <c r="R532"/>
      <c r="S532"/>
      <c r="T532"/>
      <c r="U532"/>
      <c r="V532"/>
      <c r="W532"/>
      <c r="X532"/>
      <c r="Y532"/>
      <c r="Z532"/>
      <c r="AA532"/>
      <c r="AB532"/>
      <c r="AC532"/>
      <c r="AD532"/>
    </row>
    <row r="533" spans="1:30" s="244" customFormat="1">
      <c r="B533" s="245"/>
      <c r="C533" s="611"/>
      <c r="D533" s="246"/>
      <c r="E533" s="507"/>
      <c r="F533" s="396"/>
      <c r="G533"/>
      <c r="H533"/>
      <c r="I533"/>
      <c r="J533"/>
      <c r="K533"/>
      <c r="L533"/>
      <c r="M533"/>
      <c r="N533"/>
      <c r="O533"/>
      <c r="P533"/>
      <c r="Q533"/>
      <c r="R533"/>
      <c r="S533"/>
      <c r="T533"/>
      <c r="U533"/>
      <c r="V533"/>
      <c r="W533"/>
      <c r="X533"/>
      <c r="Y533"/>
      <c r="Z533"/>
      <c r="AA533"/>
      <c r="AB533"/>
      <c r="AC533"/>
      <c r="AD533"/>
    </row>
    <row r="534" spans="1:30" s="244" customFormat="1">
      <c r="A534" s="479" t="s">
        <v>1905</v>
      </c>
      <c r="B534" s="245" t="s">
        <v>590</v>
      </c>
      <c r="C534" s="611" t="s">
        <v>45</v>
      </c>
      <c r="D534" s="246">
        <v>13</v>
      </c>
      <c r="E534" s="507"/>
      <c r="F534" s="396">
        <f>(D534*E534)</f>
        <v>0</v>
      </c>
      <c r="G534"/>
      <c r="H534"/>
      <c r="I534"/>
      <c r="J534"/>
      <c r="K534"/>
      <c r="L534"/>
      <c r="M534"/>
      <c r="N534"/>
      <c r="O534"/>
      <c r="P534"/>
      <c r="Q534"/>
      <c r="R534"/>
      <c r="S534"/>
      <c r="T534"/>
      <c r="U534"/>
      <c r="V534"/>
      <c r="W534"/>
      <c r="X534"/>
      <c r="Y534"/>
      <c r="Z534"/>
      <c r="AA534"/>
      <c r="AB534"/>
      <c r="AC534"/>
      <c r="AD534"/>
    </row>
    <row r="535" spans="1:30" s="244" customFormat="1">
      <c r="A535" s="479" t="s">
        <v>1906</v>
      </c>
      <c r="B535" s="245" t="s">
        <v>499</v>
      </c>
      <c r="C535" s="611" t="s">
        <v>45</v>
      </c>
      <c r="D535" s="246">
        <v>7</v>
      </c>
      <c r="E535" s="507"/>
      <c r="F535" s="396">
        <f>(D535*E535)</f>
        <v>0</v>
      </c>
      <c r="G535"/>
      <c r="H535"/>
      <c r="I535"/>
      <c r="J535"/>
      <c r="K535"/>
      <c r="L535"/>
      <c r="M535"/>
      <c r="N535"/>
      <c r="O535"/>
      <c r="P535"/>
      <c r="Q535"/>
      <c r="R535"/>
      <c r="S535"/>
      <c r="T535"/>
      <c r="U535"/>
      <c r="V535"/>
      <c r="W535"/>
      <c r="X535"/>
      <c r="Y535"/>
      <c r="Z535"/>
      <c r="AA535"/>
      <c r="AB535"/>
      <c r="AC535"/>
      <c r="AD535"/>
    </row>
    <row r="536" spans="1:30" s="244" customFormat="1">
      <c r="A536" s="476" t="s">
        <v>1907</v>
      </c>
      <c r="B536" s="245" t="s">
        <v>503</v>
      </c>
      <c r="C536" s="611" t="s">
        <v>45</v>
      </c>
      <c r="D536" s="246">
        <v>2</v>
      </c>
      <c r="E536" s="507"/>
      <c r="F536" s="396">
        <f t="shared" ref="F536" si="15">(D536*E536)</f>
        <v>0</v>
      </c>
      <c r="G536"/>
      <c r="H536"/>
      <c r="I536"/>
      <c r="J536"/>
      <c r="K536"/>
      <c r="L536"/>
      <c r="M536"/>
      <c r="N536"/>
      <c r="O536"/>
      <c r="P536"/>
      <c r="Q536"/>
      <c r="R536"/>
      <c r="S536"/>
      <c r="T536"/>
      <c r="U536"/>
      <c r="V536"/>
      <c r="W536"/>
      <c r="X536"/>
      <c r="Y536"/>
      <c r="Z536"/>
      <c r="AA536"/>
      <c r="AB536"/>
      <c r="AC536"/>
      <c r="AD536"/>
    </row>
    <row r="537" spans="1:30" s="244" customFormat="1">
      <c r="B537" s="245"/>
      <c r="C537" s="611"/>
      <c r="D537" s="246"/>
      <c r="E537" s="507"/>
      <c r="F537" s="396"/>
      <c r="G537"/>
      <c r="H537"/>
      <c r="I537"/>
      <c r="J537"/>
      <c r="K537"/>
      <c r="L537"/>
      <c r="M537"/>
      <c r="N537"/>
      <c r="O537"/>
      <c r="P537"/>
      <c r="Q537"/>
      <c r="R537"/>
      <c r="S537"/>
      <c r="T537"/>
      <c r="U537"/>
      <c r="V537"/>
      <c r="W537"/>
      <c r="X537"/>
      <c r="Y537"/>
      <c r="Z537"/>
      <c r="AA537"/>
      <c r="AB537"/>
      <c r="AC537"/>
      <c r="AD537"/>
    </row>
    <row r="538" spans="1:30" s="244" customFormat="1">
      <c r="A538" s="476" t="s">
        <v>1908</v>
      </c>
      <c r="B538" s="245" t="s">
        <v>591</v>
      </c>
      <c r="C538" s="611" t="s">
        <v>45</v>
      </c>
      <c r="D538" s="246">
        <v>28</v>
      </c>
      <c r="E538" s="507"/>
      <c r="F538" s="396">
        <f>(D538*E538)</f>
        <v>0</v>
      </c>
      <c r="G538"/>
      <c r="H538"/>
      <c r="I538"/>
      <c r="J538"/>
      <c r="K538"/>
      <c r="L538"/>
      <c r="M538"/>
      <c r="N538"/>
      <c r="O538"/>
      <c r="P538"/>
      <c r="Q538"/>
      <c r="R538"/>
      <c r="S538"/>
      <c r="T538"/>
      <c r="U538"/>
      <c r="V538"/>
      <c r="W538"/>
      <c r="X538"/>
      <c r="Y538"/>
      <c r="Z538"/>
      <c r="AA538"/>
      <c r="AB538"/>
      <c r="AC538"/>
      <c r="AD538"/>
    </row>
    <row r="539" spans="1:30" s="244" customFormat="1">
      <c r="A539" s="476" t="s">
        <v>1909</v>
      </c>
      <c r="B539" s="245" t="s">
        <v>500</v>
      </c>
      <c r="C539" s="611" t="s">
        <v>45</v>
      </c>
      <c r="D539" s="246">
        <v>15</v>
      </c>
      <c r="E539" s="507"/>
      <c r="F539" s="396">
        <f>(D539*E539)</f>
        <v>0</v>
      </c>
      <c r="G539"/>
      <c r="H539"/>
      <c r="I539"/>
      <c r="J539"/>
      <c r="K539"/>
      <c r="L539"/>
      <c r="M539"/>
      <c r="N539"/>
      <c r="O539"/>
      <c r="P539"/>
      <c r="Q539"/>
      <c r="R539"/>
      <c r="S539"/>
      <c r="T539"/>
      <c r="U539"/>
      <c r="V539"/>
      <c r="W539"/>
      <c r="X539"/>
      <c r="Y539"/>
      <c r="Z539"/>
      <c r="AA539"/>
      <c r="AB539"/>
      <c r="AC539"/>
      <c r="AD539"/>
    </row>
    <row r="540" spans="1:30" s="244" customFormat="1">
      <c r="A540" s="488" t="s">
        <v>1910</v>
      </c>
      <c r="B540" s="245" t="s">
        <v>504</v>
      </c>
      <c r="C540" s="611" t="s">
        <v>45</v>
      </c>
      <c r="D540" s="246">
        <v>2</v>
      </c>
      <c r="E540" s="507"/>
      <c r="F540" s="396">
        <f t="shared" ref="F540" si="16">(D540*E540)</f>
        <v>0</v>
      </c>
      <c r="G540"/>
      <c r="H540"/>
      <c r="I540"/>
      <c r="J540"/>
      <c r="K540"/>
      <c r="L540"/>
      <c r="M540"/>
      <c r="N540"/>
      <c r="O540"/>
      <c r="P540"/>
      <c r="Q540"/>
      <c r="R540"/>
      <c r="S540"/>
      <c r="T540"/>
      <c r="U540"/>
      <c r="V540"/>
      <c r="W540"/>
      <c r="X540"/>
      <c r="Y540"/>
      <c r="Z540"/>
      <c r="AA540"/>
      <c r="AB540"/>
      <c r="AC540"/>
      <c r="AD540"/>
    </row>
    <row r="541" spans="1:30" s="244" customFormat="1">
      <c r="B541" s="245"/>
      <c r="C541" s="611"/>
      <c r="D541" s="246"/>
      <c r="E541" s="507"/>
      <c r="F541" s="396"/>
      <c r="G541"/>
      <c r="H541"/>
      <c r="I541"/>
      <c r="J541"/>
      <c r="K541"/>
      <c r="L541"/>
      <c r="M541"/>
      <c r="N541"/>
      <c r="O541"/>
      <c r="P541"/>
      <c r="Q541"/>
      <c r="R541"/>
      <c r="S541"/>
      <c r="T541"/>
      <c r="U541"/>
      <c r="V541"/>
      <c r="W541"/>
      <c r="X541"/>
      <c r="Y541"/>
      <c r="Z541"/>
      <c r="AA541"/>
      <c r="AB541"/>
      <c r="AC541"/>
      <c r="AD541"/>
    </row>
    <row r="542" spans="1:30" s="244" customFormat="1">
      <c r="A542" s="488" t="s">
        <v>1911</v>
      </c>
      <c r="B542" s="245" t="s">
        <v>592</v>
      </c>
      <c r="C542" s="611" t="s">
        <v>45</v>
      </c>
      <c r="D542" s="246">
        <v>91</v>
      </c>
      <c r="E542" s="507"/>
      <c r="F542" s="396">
        <f>(D542*E542)</f>
        <v>0</v>
      </c>
      <c r="G542"/>
      <c r="H542"/>
      <c r="I542"/>
      <c r="J542"/>
      <c r="K542"/>
      <c r="L542"/>
      <c r="M542"/>
      <c r="N542"/>
      <c r="O542"/>
      <c r="P542"/>
      <c r="Q542"/>
      <c r="R542"/>
      <c r="S542"/>
      <c r="T542"/>
      <c r="U542"/>
      <c r="V542"/>
      <c r="W542"/>
      <c r="X542"/>
      <c r="Y542"/>
      <c r="Z542"/>
      <c r="AA542"/>
      <c r="AB542"/>
      <c r="AC542"/>
      <c r="AD542"/>
    </row>
    <row r="543" spans="1:30" s="244" customFormat="1">
      <c r="A543" s="488" t="s">
        <v>1912</v>
      </c>
      <c r="B543" s="245" t="s">
        <v>501</v>
      </c>
      <c r="C543" s="611" t="s">
        <v>45</v>
      </c>
      <c r="D543" s="246">
        <v>28</v>
      </c>
      <c r="E543" s="507"/>
      <c r="F543" s="396">
        <f t="shared" si="13"/>
        <v>0</v>
      </c>
      <c r="G543"/>
      <c r="H543"/>
      <c r="I543"/>
      <c r="J543"/>
      <c r="K543"/>
      <c r="L543"/>
      <c r="M543"/>
      <c r="N543"/>
      <c r="O543"/>
      <c r="P543"/>
      <c r="Q543"/>
      <c r="R543"/>
      <c r="S543"/>
      <c r="T543"/>
      <c r="U543"/>
      <c r="V543"/>
      <c r="W543"/>
      <c r="X543"/>
      <c r="Y543"/>
      <c r="Z543"/>
      <c r="AA543"/>
      <c r="AB543"/>
      <c r="AC543"/>
      <c r="AD543"/>
    </row>
    <row r="544" spans="1:30" s="244" customFormat="1">
      <c r="A544" s="464" t="s">
        <v>1913</v>
      </c>
      <c r="B544" s="245" t="s">
        <v>505</v>
      </c>
      <c r="C544" s="611" t="s">
        <v>45</v>
      </c>
      <c r="D544" s="246">
        <v>4</v>
      </c>
      <c r="E544" s="507"/>
      <c r="F544" s="396">
        <f t="shared" si="13"/>
        <v>0</v>
      </c>
      <c r="G544"/>
      <c r="H544"/>
      <c r="I544"/>
      <c r="J544"/>
      <c r="K544"/>
      <c r="L544"/>
      <c r="M544"/>
      <c r="N544"/>
      <c r="O544"/>
      <c r="P544"/>
      <c r="Q544"/>
      <c r="R544"/>
      <c r="S544"/>
      <c r="T544"/>
      <c r="U544"/>
      <c r="V544"/>
      <c r="W544"/>
      <c r="X544"/>
      <c r="Y544"/>
      <c r="Z544"/>
      <c r="AA544"/>
      <c r="AB544"/>
      <c r="AC544"/>
      <c r="AD544"/>
    </row>
    <row r="545" spans="1:30" s="244" customFormat="1">
      <c r="B545" s="245"/>
      <c r="C545" s="611"/>
      <c r="D545" s="246"/>
      <c r="E545" s="507"/>
      <c r="F545" s="396"/>
      <c r="G545"/>
      <c r="H545"/>
      <c r="I545"/>
      <c r="J545"/>
      <c r="K545"/>
      <c r="L545"/>
      <c r="M545"/>
      <c r="N545"/>
      <c r="O545"/>
      <c r="P545"/>
      <c r="Q545"/>
      <c r="R545"/>
      <c r="S545"/>
      <c r="T545"/>
      <c r="U545"/>
      <c r="V545"/>
      <c r="W545"/>
      <c r="X545"/>
      <c r="Y545"/>
      <c r="Z545"/>
      <c r="AA545"/>
      <c r="AB545"/>
      <c r="AC545"/>
      <c r="AD545"/>
    </row>
    <row r="546" spans="1:30" s="244" customFormat="1">
      <c r="A546" s="488" t="s">
        <v>1914</v>
      </c>
      <c r="B546" s="217" t="s">
        <v>593</v>
      </c>
      <c r="C546" s="612" t="s">
        <v>45</v>
      </c>
      <c r="D546" s="563">
        <v>4</v>
      </c>
      <c r="E546" s="507"/>
      <c r="F546" s="396">
        <f t="shared" ref="F546:F549" si="17">(D546*E546)</f>
        <v>0</v>
      </c>
      <c r="G546"/>
      <c r="H546"/>
      <c r="I546"/>
      <c r="J546"/>
      <c r="K546"/>
      <c r="L546"/>
      <c r="M546"/>
      <c r="N546"/>
      <c r="O546"/>
      <c r="P546"/>
      <c r="Q546"/>
      <c r="R546"/>
      <c r="S546"/>
      <c r="T546"/>
      <c r="U546"/>
      <c r="V546"/>
      <c r="W546"/>
      <c r="X546"/>
      <c r="Y546"/>
      <c r="Z546"/>
      <c r="AA546"/>
      <c r="AB546"/>
      <c r="AC546"/>
      <c r="AD546"/>
    </row>
    <row r="547" spans="1:30" s="244" customFormat="1">
      <c r="A547" s="488" t="s">
        <v>1915</v>
      </c>
      <c r="B547" s="217" t="s">
        <v>594</v>
      </c>
      <c r="C547" s="612" t="s">
        <v>45</v>
      </c>
      <c r="D547" s="563">
        <v>2</v>
      </c>
      <c r="E547" s="507"/>
      <c r="F547" s="396">
        <f t="shared" si="17"/>
        <v>0</v>
      </c>
      <c r="G547"/>
      <c r="H547"/>
      <c r="I547"/>
      <c r="J547"/>
      <c r="K547"/>
      <c r="L547"/>
      <c r="M547"/>
      <c r="N547"/>
      <c r="O547"/>
      <c r="P547"/>
      <c r="Q547"/>
      <c r="R547"/>
      <c r="S547"/>
      <c r="T547"/>
      <c r="U547"/>
      <c r="V547"/>
      <c r="W547"/>
      <c r="X547"/>
      <c r="Y547"/>
      <c r="Z547"/>
      <c r="AA547"/>
      <c r="AB547"/>
      <c r="AC547"/>
      <c r="AD547"/>
    </row>
    <row r="548" spans="1:30" s="244" customFormat="1">
      <c r="A548" s="488" t="s">
        <v>1916</v>
      </c>
      <c r="B548" s="217" t="s">
        <v>507</v>
      </c>
      <c r="C548" s="612" t="s">
        <v>45</v>
      </c>
      <c r="D548" s="563">
        <v>2</v>
      </c>
      <c r="E548" s="507"/>
      <c r="F548" s="396">
        <f t="shared" si="17"/>
        <v>0</v>
      </c>
      <c r="G548"/>
      <c r="H548"/>
      <c r="I548"/>
      <c r="J548"/>
      <c r="K548"/>
      <c r="L548"/>
      <c r="M548"/>
      <c r="N548"/>
      <c r="O548"/>
      <c r="P548"/>
      <c r="Q548"/>
      <c r="R548"/>
      <c r="S548"/>
      <c r="T548"/>
      <c r="U548"/>
      <c r="V548"/>
      <c r="W548"/>
      <c r="X548"/>
      <c r="Y548"/>
      <c r="Z548"/>
      <c r="AA548"/>
      <c r="AB548"/>
      <c r="AC548"/>
      <c r="AD548"/>
    </row>
    <row r="549" spans="1:30" s="244" customFormat="1">
      <c r="A549" s="488" t="s">
        <v>1917</v>
      </c>
      <c r="B549" s="217" t="s">
        <v>509</v>
      </c>
      <c r="C549" s="612" t="s">
        <v>45</v>
      </c>
      <c r="D549" s="563">
        <v>1</v>
      </c>
      <c r="E549" s="507"/>
      <c r="F549" s="396">
        <f t="shared" si="17"/>
        <v>0</v>
      </c>
      <c r="G549"/>
      <c r="H549"/>
      <c r="I549"/>
      <c r="J549"/>
      <c r="K549"/>
      <c r="L549"/>
      <c r="M549"/>
      <c r="N549"/>
      <c r="O549"/>
      <c r="P549"/>
      <c r="Q549"/>
      <c r="R549"/>
      <c r="S549"/>
      <c r="T549"/>
      <c r="U549"/>
      <c r="V549"/>
      <c r="W549"/>
      <c r="X549"/>
      <c r="Y549"/>
      <c r="Z549"/>
      <c r="AA549"/>
      <c r="AB549"/>
      <c r="AC549"/>
      <c r="AD549"/>
    </row>
    <row r="550" spans="1:30" s="244" customFormat="1">
      <c r="B550" s="217"/>
      <c r="C550" s="612"/>
      <c r="D550" s="563"/>
      <c r="E550" s="507"/>
      <c r="F550" s="396"/>
      <c r="G550"/>
      <c r="H550"/>
      <c r="I550"/>
      <c r="J550"/>
      <c r="K550"/>
      <c r="L550"/>
      <c r="M550"/>
      <c r="N550"/>
      <c r="O550"/>
      <c r="P550"/>
      <c r="Q550"/>
      <c r="R550"/>
      <c r="S550"/>
      <c r="T550"/>
      <c r="U550"/>
      <c r="V550"/>
      <c r="W550"/>
      <c r="X550"/>
      <c r="Y550"/>
      <c r="Z550"/>
      <c r="AA550"/>
      <c r="AB550"/>
      <c r="AC550"/>
      <c r="AD550"/>
    </row>
    <row r="551" spans="1:30" s="244" customFormat="1">
      <c r="A551" s="464" t="s">
        <v>1918</v>
      </c>
      <c r="B551" s="217" t="s">
        <v>595</v>
      </c>
      <c r="C551" s="612" t="s">
        <v>45</v>
      </c>
      <c r="D551" s="563">
        <v>15</v>
      </c>
      <c r="E551" s="507"/>
      <c r="F551" s="396">
        <f t="shared" ref="F551:F556" si="18">(D551*E551)</f>
        <v>0</v>
      </c>
      <c r="G551"/>
      <c r="H551"/>
      <c r="I551"/>
      <c r="J551"/>
      <c r="K551"/>
      <c r="L551"/>
      <c r="M551"/>
      <c r="N551"/>
      <c r="O551"/>
      <c r="P551"/>
      <c r="Q551"/>
      <c r="R551"/>
      <c r="S551"/>
      <c r="T551"/>
      <c r="U551"/>
      <c r="V551"/>
      <c r="W551"/>
      <c r="X551"/>
      <c r="Y551"/>
      <c r="Z551"/>
      <c r="AA551"/>
      <c r="AB551"/>
      <c r="AC551"/>
      <c r="AD551"/>
    </row>
    <row r="552" spans="1:30" s="244" customFormat="1">
      <c r="A552" s="464" t="s">
        <v>1919</v>
      </c>
      <c r="B552" s="217" t="s">
        <v>512</v>
      </c>
      <c r="C552" s="612" t="s">
        <v>45</v>
      </c>
      <c r="D552" s="563">
        <v>5</v>
      </c>
      <c r="E552" s="507"/>
      <c r="F552" s="396">
        <f t="shared" si="18"/>
        <v>0</v>
      </c>
      <c r="G552"/>
      <c r="H552"/>
      <c r="I552"/>
      <c r="J552"/>
      <c r="K552"/>
      <c r="L552"/>
      <c r="M552"/>
      <c r="N552"/>
      <c r="O552"/>
      <c r="P552"/>
      <c r="Q552"/>
      <c r="R552"/>
      <c r="S552"/>
      <c r="T552"/>
      <c r="U552"/>
      <c r="V552"/>
      <c r="W552"/>
      <c r="X552"/>
      <c r="Y552"/>
      <c r="Z552"/>
      <c r="AA552"/>
      <c r="AB552"/>
      <c r="AC552"/>
      <c r="AD552"/>
    </row>
    <row r="553" spans="1:30" s="244" customFormat="1">
      <c r="A553" s="464" t="s">
        <v>1920</v>
      </c>
      <c r="B553" s="217" t="s">
        <v>596</v>
      </c>
      <c r="C553" s="612" t="s">
        <v>45</v>
      </c>
      <c r="D553" s="563">
        <v>8</v>
      </c>
      <c r="E553" s="507"/>
      <c r="F553" s="396">
        <f t="shared" si="18"/>
        <v>0</v>
      </c>
      <c r="G553"/>
      <c r="H553"/>
      <c r="I553"/>
      <c r="J553"/>
      <c r="K553"/>
      <c r="L553"/>
      <c r="M553"/>
      <c r="N553"/>
      <c r="O553"/>
      <c r="P553"/>
      <c r="Q553"/>
      <c r="R553"/>
      <c r="S553"/>
      <c r="T553"/>
      <c r="U553"/>
      <c r="V553"/>
      <c r="W553"/>
      <c r="X553"/>
      <c r="Y553"/>
      <c r="Z553"/>
      <c r="AA553"/>
      <c r="AB553"/>
      <c r="AC553"/>
      <c r="AD553"/>
    </row>
    <row r="554" spans="1:30" s="244" customFormat="1">
      <c r="A554" s="464" t="s">
        <v>1921</v>
      </c>
      <c r="B554" s="217" t="s">
        <v>513</v>
      </c>
      <c r="C554" s="612" t="s">
        <v>45</v>
      </c>
      <c r="D554" s="563">
        <v>2</v>
      </c>
      <c r="E554" s="507"/>
      <c r="F554" s="396">
        <f t="shared" si="18"/>
        <v>0</v>
      </c>
      <c r="G554"/>
      <c r="H554"/>
      <c r="I554"/>
      <c r="J554"/>
      <c r="K554"/>
      <c r="L554"/>
      <c r="M554"/>
      <c r="N554"/>
      <c r="O554"/>
      <c r="P554"/>
      <c r="Q554"/>
      <c r="R554"/>
      <c r="S554"/>
      <c r="T554"/>
      <c r="U554"/>
      <c r="V554"/>
      <c r="W554"/>
      <c r="X554"/>
      <c r="Y554"/>
      <c r="Z554"/>
      <c r="AA554"/>
      <c r="AB554"/>
      <c r="AC554"/>
      <c r="AD554"/>
    </row>
    <row r="555" spans="1:30" s="244" customFormat="1">
      <c r="A555" s="464" t="s">
        <v>1922</v>
      </c>
      <c r="B555" s="217" t="s">
        <v>597</v>
      </c>
      <c r="C555" s="612" t="s">
        <v>45</v>
      </c>
      <c r="D555" s="563">
        <v>4</v>
      </c>
      <c r="E555" s="507"/>
      <c r="F555" s="396">
        <f t="shared" si="18"/>
        <v>0</v>
      </c>
      <c r="G555"/>
      <c r="H555"/>
      <c r="I555"/>
      <c r="J555"/>
      <c r="K555"/>
      <c r="L555"/>
      <c r="M555"/>
      <c r="N555"/>
      <c r="O555"/>
      <c r="P555"/>
      <c r="Q555"/>
      <c r="R555"/>
      <c r="S555"/>
      <c r="T555"/>
      <c r="U555"/>
      <c r="V555"/>
      <c r="W555"/>
      <c r="X555"/>
      <c r="Y555"/>
      <c r="Z555"/>
      <c r="AA555"/>
      <c r="AB555"/>
      <c r="AC555"/>
      <c r="AD555"/>
    </row>
    <row r="556" spans="1:30" s="244" customFormat="1">
      <c r="A556" s="464" t="s">
        <v>1923</v>
      </c>
      <c r="B556" s="217" t="s">
        <v>598</v>
      </c>
      <c r="C556" s="612" t="s">
        <v>45</v>
      </c>
      <c r="D556" s="563">
        <v>2</v>
      </c>
      <c r="E556" s="507"/>
      <c r="F556" s="396">
        <f t="shared" si="18"/>
        <v>0</v>
      </c>
      <c r="G556"/>
      <c r="H556"/>
      <c r="I556"/>
      <c r="J556"/>
      <c r="K556"/>
      <c r="L556"/>
      <c r="M556"/>
      <c r="N556"/>
      <c r="O556"/>
      <c r="P556"/>
      <c r="Q556"/>
      <c r="R556"/>
      <c r="S556"/>
      <c r="T556"/>
      <c r="U556"/>
      <c r="V556"/>
      <c r="W556"/>
      <c r="X556"/>
      <c r="Y556"/>
      <c r="Z556"/>
      <c r="AA556"/>
      <c r="AB556"/>
      <c r="AC556"/>
      <c r="AD556"/>
    </row>
    <row r="557" spans="1:30" s="244" customFormat="1" ht="9.75" customHeight="1">
      <c r="A557" s="464"/>
      <c r="B557" s="217"/>
      <c r="C557" s="612"/>
      <c r="D557" s="563"/>
      <c r="E557" s="507"/>
      <c r="F557" s="532"/>
      <c r="G557"/>
      <c r="H557"/>
      <c r="I557"/>
      <c r="J557"/>
      <c r="K557"/>
      <c r="L557"/>
      <c r="M557"/>
      <c r="N557"/>
      <c r="O557"/>
      <c r="P557"/>
      <c r="Q557"/>
      <c r="R557"/>
      <c r="S557"/>
      <c r="T557"/>
      <c r="U557"/>
      <c r="V557"/>
      <c r="W557"/>
      <c r="X557"/>
      <c r="Y557"/>
      <c r="Z557"/>
      <c r="AA557"/>
      <c r="AB557"/>
      <c r="AC557"/>
      <c r="AD557"/>
    </row>
    <row r="558" spans="1:30" s="244" customFormat="1">
      <c r="A558" s="464" t="s">
        <v>1924</v>
      </c>
      <c r="B558" s="245" t="s">
        <v>599</v>
      </c>
      <c r="C558" s="611" t="s">
        <v>45</v>
      </c>
      <c r="D558" s="246">
        <v>2</v>
      </c>
      <c r="E558" s="507"/>
      <c r="F558" s="396">
        <f>(D558*E558)</f>
        <v>0</v>
      </c>
      <c r="G558"/>
      <c r="H558"/>
      <c r="I558"/>
      <c r="J558"/>
      <c r="K558"/>
      <c r="L558"/>
      <c r="M558"/>
      <c r="N558"/>
      <c r="O558"/>
      <c r="P558"/>
      <c r="Q558"/>
      <c r="R558"/>
      <c r="S558"/>
      <c r="T558"/>
      <c r="U558"/>
      <c r="V558"/>
      <c r="W558"/>
      <c r="X558"/>
      <c r="Y558"/>
      <c r="Z558"/>
      <c r="AA558"/>
      <c r="AB558"/>
      <c r="AC558"/>
      <c r="AD558"/>
    </row>
    <row r="559" spans="1:30" s="244" customFormat="1">
      <c r="A559" s="464" t="s">
        <v>1925</v>
      </c>
      <c r="B559" s="245" t="s">
        <v>515</v>
      </c>
      <c r="C559" s="611" t="s">
        <v>45</v>
      </c>
      <c r="D559" s="246">
        <v>1</v>
      </c>
      <c r="E559" s="507"/>
      <c r="F559" s="396">
        <f>(D559*E559)</f>
        <v>0</v>
      </c>
      <c r="G559"/>
      <c r="H559"/>
      <c r="I559"/>
      <c r="J559"/>
      <c r="K559"/>
      <c r="L559"/>
      <c r="M559"/>
      <c r="N559"/>
      <c r="O559"/>
      <c r="P559"/>
      <c r="Q559"/>
      <c r="R559"/>
      <c r="S559"/>
      <c r="T559"/>
      <c r="U559"/>
      <c r="V559"/>
      <c r="W559"/>
      <c r="X559"/>
      <c r="Y559"/>
      <c r="Z559"/>
      <c r="AA559"/>
      <c r="AB559"/>
      <c r="AC559"/>
      <c r="AD559"/>
    </row>
    <row r="560" spans="1:30" s="244" customFormat="1">
      <c r="A560" s="464"/>
      <c r="B560" s="245"/>
      <c r="C560" s="611"/>
      <c r="D560" s="246"/>
      <c r="E560" s="507"/>
      <c r="F560" s="532"/>
      <c r="G560"/>
      <c r="H560"/>
      <c r="I560"/>
      <c r="J560"/>
      <c r="K560"/>
      <c r="L560"/>
      <c r="M560"/>
      <c r="N560"/>
      <c r="O560"/>
      <c r="P560"/>
      <c r="Q560"/>
      <c r="R560"/>
      <c r="S560"/>
      <c r="T560"/>
      <c r="U560"/>
      <c r="V560"/>
      <c r="W560"/>
      <c r="X560"/>
      <c r="Y560"/>
      <c r="Z560"/>
      <c r="AA560"/>
      <c r="AB560"/>
      <c r="AC560"/>
      <c r="AD560"/>
    </row>
    <row r="561" spans="1:30" s="244" customFormat="1">
      <c r="A561" s="464" t="s">
        <v>1926</v>
      </c>
      <c r="B561" s="245" t="s">
        <v>600</v>
      </c>
      <c r="C561" s="611" t="s">
        <v>45</v>
      </c>
      <c r="D561" s="246">
        <v>5</v>
      </c>
      <c r="E561" s="507"/>
      <c r="F561" s="396">
        <f>(D561*E561)</f>
        <v>0</v>
      </c>
      <c r="G561"/>
      <c r="H561"/>
      <c r="I561"/>
      <c r="J561"/>
      <c r="K561"/>
      <c r="L561"/>
      <c r="M561"/>
      <c r="N561"/>
      <c r="O561"/>
      <c r="P561"/>
      <c r="Q561"/>
      <c r="R561"/>
      <c r="S561"/>
      <c r="T561"/>
      <c r="U561"/>
      <c r="V561"/>
      <c r="W561"/>
      <c r="X561"/>
      <c r="Y561"/>
      <c r="Z561"/>
      <c r="AA561"/>
      <c r="AB561"/>
      <c r="AC561"/>
      <c r="AD561"/>
    </row>
    <row r="562" spans="1:30" s="244" customFormat="1">
      <c r="A562" s="464" t="s">
        <v>1927</v>
      </c>
      <c r="B562" s="245" t="s">
        <v>601</v>
      </c>
      <c r="C562" s="611" t="s">
        <v>45</v>
      </c>
      <c r="D562" s="246">
        <v>2</v>
      </c>
      <c r="E562" s="507"/>
      <c r="F562" s="396">
        <f>(D562*E562)</f>
        <v>0</v>
      </c>
      <c r="G562"/>
      <c r="H562"/>
      <c r="I562"/>
      <c r="J562"/>
      <c r="K562"/>
      <c r="L562"/>
      <c r="M562"/>
      <c r="N562"/>
      <c r="O562"/>
      <c r="P562"/>
      <c r="Q562"/>
      <c r="R562"/>
      <c r="S562"/>
      <c r="T562"/>
      <c r="U562"/>
      <c r="V562"/>
      <c r="W562"/>
      <c r="X562"/>
      <c r="Y562"/>
      <c r="Z562"/>
      <c r="AA562"/>
      <c r="AB562"/>
      <c r="AC562"/>
      <c r="AD562"/>
    </row>
    <row r="563" spans="1:30">
      <c r="A563" s="476"/>
      <c r="B563" s="206"/>
      <c r="C563" s="475"/>
      <c r="D563" s="209"/>
      <c r="E563" s="507"/>
    </row>
    <row r="564" spans="1:30" ht="76.5">
      <c r="A564" s="487" t="s">
        <v>1878</v>
      </c>
      <c r="B564" s="227" t="s">
        <v>2583</v>
      </c>
      <c r="C564" s="910" t="s">
        <v>120</v>
      </c>
      <c r="D564" s="854">
        <v>161.80000000000001</v>
      </c>
      <c r="E564" s="530"/>
      <c r="F564" s="396">
        <f>(D564*E564)</f>
        <v>0</v>
      </c>
    </row>
    <row r="565" spans="1:30">
      <c r="A565" s="475"/>
      <c r="B565" s="234"/>
      <c r="C565" s="1"/>
      <c r="D565" s="1"/>
      <c r="E565" s="857"/>
      <c r="F565" s="496"/>
    </row>
    <row r="566" spans="1:30" ht="38.25">
      <c r="A566" s="492" t="s">
        <v>1879</v>
      </c>
      <c r="B566" s="248" t="s">
        <v>604</v>
      </c>
      <c r="C566" s="611" t="s">
        <v>45</v>
      </c>
      <c r="D566" s="246">
        <v>1</v>
      </c>
      <c r="E566" s="507"/>
      <c r="F566" s="396">
        <f>(D566*E566)</f>
        <v>0</v>
      </c>
    </row>
    <row r="567" spans="1:30">
      <c r="A567" s="487"/>
      <c r="B567" s="236"/>
      <c r="C567" s="604"/>
      <c r="D567" s="251"/>
      <c r="E567" s="530"/>
    </row>
    <row r="568" spans="1:30" ht="38.25">
      <c r="A568" s="492" t="s">
        <v>1880</v>
      </c>
      <c r="B568" s="248" t="s">
        <v>606</v>
      </c>
      <c r="C568" s="611" t="s">
        <v>45</v>
      </c>
      <c r="D568" s="246">
        <v>7</v>
      </c>
      <c r="E568" s="507"/>
      <c r="F568" s="396">
        <f>(D568*E568)</f>
        <v>0</v>
      </c>
    </row>
    <row r="569" spans="1:30">
      <c r="A569" s="492"/>
      <c r="B569" s="245"/>
      <c r="C569" s="611"/>
      <c r="D569" s="246"/>
      <c r="E569" s="507"/>
      <c r="F569" s="532"/>
    </row>
    <row r="570" spans="1:30">
      <c r="A570" s="487" t="s">
        <v>1881</v>
      </c>
      <c r="B570" s="206" t="s">
        <v>608</v>
      </c>
      <c r="C570" s="604"/>
      <c r="D570" s="251"/>
      <c r="E570" s="530"/>
      <c r="F570" s="532"/>
    </row>
    <row r="571" spans="1:30">
      <c r="A571" s="487"/>
      <c r="B571" s="236" t="s">
        <v>495</v>
      </c>
      <c r="C571" s="604" t="s">
        <v>45</v>
      </c>
      <c r="D571" s="251">
        <v>4</v>
      </c>
      <c r="E571" s="530"/>
      <c r="F571" s="396">
        <f>(D571*E571)</f>
        <v>0</v>
      </c>
    </row>
    <row r="572" spans="1:30">
      <c r="A572" s="487"/>
      <c r="B572" s="236"/>
      <c r="C572" s="604"/>
      <c r="D572" s="251"/>
      <c r="E572" s="530"/>
    </row>
    <row r="573" spans="1:30" ht="51">
      <c r="A573" s="476" t="s">
        <v>1882</v>
      </c>
      <c r="B573" s="215" t="s">
        <v>2380</v>
      </c>
      <c r="C573" s="475" t="s">
        <v>45</v>
      </c>
      <c r="D573" s="564">
        <v>7</v>
      </c>
      <c r="E573" s="530"/>
      <c r="F573" s="396">
        <f>(D573*E573)</f>
        <v>0</v>
      </c>
    </row>
    <row r="574" spans="1:30">
      <c r="A574" s="476"/>
      <c r="C574" s="604"/>
      <c r="D574" s="251"/>
      <c r="E574" s="530"/>
    </row>
    <row r="575" spans="1:30" ht="25.5">
      <c r="A575" s="487" t="s">
        <v>1883</v>
      </c>
      <c r="B575" s="250" t="s">
        <v>611</v>
      </c>
      <c r="C575" s="475" t="s">
        <v>45</v>
      </c>
      <c r="D575" s="564">
        <v>2</v>
      </c>
      <c r="E575" s="530"/>
      <c r="F575" s="396">
        <f>(D575*E575)</f>
        <v>0</v>
      </c>
    </row>
    <row r="576" spans="1:30">
      <c r="A576" s="491"/>
      <c r="B576" s="206"/>
      <c r="C576" s="604"/>
      <c r="D576" s="251"/>
      <c r="E576" s="530"/>
      <c r="F576" s="532"/>
    </row>
    <row r="577" spans="1:6" ht="38.25">
      <c r="A577" s="487" t="s">
        <v>1884</v>
      </c>
      <c r="B577" s="236" t="s">
        <v>2381</v>
      </c>
      <c r="C577" s="604" t="s">
        <v>331</v>
      </c>
      <c r="D577" s="251">
        <v>75</v>
      </c>
      <c r="E577" s="530"/>
      <c r="F577" s="396">
        <f>(D577*E577)</f>
        <v>0</v>
      </c>
    </row>
    <row r="578" spans="1:6" ht="15.75" thickBot="1">
      <c r="A578" s="487"/>
      <c r="B578" s="236"/>
      <c r="C578" s="1"/>
      <c r="D578" s="1"/>
      <c r="E578" s="857"/>
      <c r="F578" s="496"/>
    </row>
    <row r="579" spans="1:6" ht="15.75" thickBot="1">
      <c r="A579" s="504"/>
      <c r="B579" s="505" t="s">
        <v>49</v>
      </c>
      <c r="C579" s="505"/>
      <c r="D579" s="505"/>
      <c r="E579" s="861"/>
      <c r="F579" s="643">
        <f>SUM(F522:F578)</f>
        <v>0</v>
      </c>
    </row>
    <row r="580" spans="1:6">
      <c r="A580" s="475"/>
      <c r="B580" s="206"/>
      <c r="C580" s="475"/>
      <c r="D580" s="224"/>
      <c r="E580" s="530"/>
      <c r="F580" s="532"/>
    </row>
    <row r="581" spans="1:6">
      <c r="A581" s="622" t="s">
        <v>519</v>
      </c>
      <c r="B581" s="623" t="s">
        <v>613</v>
      </c>
      <c r="C581" s="613" t="s">
        <v>492</v>
      </c>
      <c r="D581" s="222"/>
      <c r="E581" s="862"/>
      <c r="F581" s="395"/>
    </row>
    <row r="582" spans="1:6">
      <c r="A582" s="479"/>
      <c r="B582" s="217"/>
      <c r="C582" s="613"/>
      <c r="D582" s="222"/>
      <c r="E582" s="858"/>
      <c r="F582" s="395"/>
    </row>
    <row r="583" spans="1:6" ht="79.5" customHeight="1">
      <c r="A583" s="492" t="s">
        <v>1885</v>
      </c>
      <c r="B583" s="252" t="s">
        <v>2632</v>
      </c>
      <c r="C583" s="219"/>
      <c r="D583" s="565"/>
      <c r="E583" s="863"/>
      <c r="F583" s="538"/>
    </row>
    <row r="584" spans="1:6">
      <c r="A584" s="492"/>
      <c r="B584" s="217" t="s">
        <v>2382</v>
      </c>
      <c r="C584" s="612"/>
      <c r="D584" s="566"/>
      <c r="E584" s="864"/>
      <c r="F584" s="540"/>
    </row>
    <row r="585" spans="1:6" ht="26.65" customHeight="1">
      <c r="A585" s="492"/>
      <c r="B585" s="252" t="s">
        <v>615</v>
      </c>
      <c r="C585" s="219"/>
      <c r="D585" s="565"/>
      <c r="E585" s="863"/>
      <c r="F585" s="538"/>
    </row>
    <row r="586" spans="1:6" ht="54" customHeight="1">
      <c r="A586" s="492"/>
      <c r="B586" s="217" t="s">
        <v>616</v>
      </c>
      <c r="C586" s="219"/>
      <c r="D586" s="565"/>
      <c r="E586" s="863"/>
      <c r="F586" s="538"/>
    </row>
    <row r="587" spans="1:6" ht="25.5">
      <c r="A587" s="492"/>
      <c r="B587" s="217" t="s">
        <v>617</v>
      </c>
      <c r="C587" s="219"/>
      <c r="D587" s="565"/>
      <c r="E587" s="863"/>
      <c r="F587" s="538"/>
    </row>
    <row r="588" spans="1:6" ht="25.5">
      <c r="A588" s="492"/>
      <c r="B588" s="217" t="s">
        <v>618</v>
      </c>
      <c r="C588" s="612"/>
      <c r="D588" s="566"/>
      <c r="E588" s="864"/>
      <c r="F588" s="540"/>
    </row>
    <row r="589" spans="1:6">
      <c r="A589" s="492"/>
      <c r="B589" s="217" t="s">
        <v>619</v>
      </c>
      <c r="C589" s="612"/>
      <c r="D589" s="566"/>
      <c r="E589" s="865"/>
      <c r="F589" s="540"/>
    </row>
    <row r="590" spans="1:6">
      <c r="A590" s="492"/>
      <c r="B590" s="217" t="s">
        <v>620</v>
      </c>
      <c r="C590" s="612"/>
      <c r="D590" s="566"/>
      <c r="E590" s="864"/>
      <c r="F590" s="540"/>
    </row>
    <row r="591" spans="1:6">
      <c r="A591" s="492"/>
      <c r="B591" s="217" t="s">
        <v>621</v>
      </c>
      <c r="C591" s="612"/>
      <c r="D591" s="566"/>
      <c r="E591" s="864"/>
      <c r="F591" s="540"/>
    </row>
    <row r="592" spans="1:6" ht="28.5" customHeight="1">
      <c r="A592" s="492"/>
      <c r="B592" s="217" t="s">
        <v>622</v>
      </c>
      <c r="C592" s="612"/>
      <c r="D592" s="566"/>
      <c r="E592" s="864"/>
      <c r="F592" s="540"/>
    </row>
    <row r="593" spans="1:7" ht="25.5" customHeight="1">
      <c r="A593" s="492"/>
      <c r="B593" s="217" t="s">
        <v>623</v>
      </c>
      <c r="C593" s="612"/>
      <c r="D593" s="566"/>
      <c r="E593" s="864"/>
      <c r="F593" s="540"/>
    </row>
    <row r="594" spans="1:7" ht="27.75" customHeight="1">
      <c r="A594" s="492"/>
      <c r="B594" s="217" t="s">
        <v>2383</v>
      </c>
      <c r="C594" s="612"/>
      <c r="D594" s="566"/>
      <c r="E594" s="864"/>
      <c r="F594" s="540"/>
    </row>
    <row r="595" spans="1:7">
      <c r="A595" s="487" t="s">
        <v>71</v>
      </c>
      <c r="B595" s="206" t="s">
        <v>1928</v>
      </c>
      <c r="C595" s="604" t="s">
        <v>70</v>
      </c>
      <c r="D595" s="237">
        <v>9</v>
      </c>
      <c r="E595" s="530"/>
      <c r="F595" s="396">
        <f>(D595*E595)</f>
        <v>0</v>
      </c>
    </row>
    <row r="596" spans="1:7">
      <c r="A596" s="487"/>
      <c r="B596" s="206"/>
      <c r="C596" s="475"/>
      <c r="D596" s="239"/>
      <c r="E596" s="866"/>
      <c r="F596" s="540"/>
      <c r="G596" s="409"/>
    </row>
    <row r="597" spans="1:7" ht="51">
      <c r="A597" s="476" t="s">
        <v>1886</v>
      </c>
      <c r="B597" s="206" t="s">
        <v>2633</v>
      </c>
      <c r="C597" s="216"/>
      <c r="D597" s="567"/>
      <c r="E597" s="867"/>
      <c r="F597" s="538"/>
      <c r="G597" s="409"/>
    </row>
    <row r="598" spans="1:7">
      <c r="A598" s="476"/>
      <c r="B598" s="206" t="s">
        <v>2382</v>
      </c>
      <c r="C598" s="216"/>
      <c r="D598" s="567"/>
      <c r="E598" s="867"/>
      <c r="F598" s="538"/>
      <c r="G598" s="409"/>
    </row>
    <row r="599" spans="1:7" ht="25.5">
      <c r="A599" s="476"/>
      <c r="B599" s="238" t="s">
        <v>615</v>
      </c>
      <c r="C599" s="216"/>
      <c r="D599" s="567"/>
      <c r="E599" s="867"/>
      <c r="F599" s="538"/>
      <c r="G599" s="409"/>
    </row>
    <row r="600" spans="1:7" ht="51">
      <c r="A600" s="476"/>
      <c r="B600" s="206" t="s">
        <v>616</v>
      </c>
      <c r="C600" s="216"/>
      <c r="D600" s="567"/>
      <c r="E600" s="867"/>
      <c r="F600" s="538"/>
      <c r="G600" s="409"/>
    </row>
    <row r="601" spans="1:7" ht="24.75" customHeight="1">
      <c r="A601" s="476"/>
      <c r="B601" s="206" t="s">
        <v>625</v>
      </c>
      <c r="C601" s="475"/>
      <c r="D601" s="254"/>
      <c r="E601" s="868"/>
      <c r="F601" s="539"/>
      <c r="G601" s="409"/>
    </row>
    <row r="602" spans="1:7">
      <c r="A602" s="476"/>
      <c r="B602" s="206" t="s">
        <v>626</v>
      </c>
      <c r="C602" s="475"/>
      <c r="D602" s="254"/>
      <c r="E602" s="868"/>
      <c r="F602" s="539"/>
      <c r="G602" s="409"/>
    </row>
    <row r="603" spans="1:7">
      <c r="A603" s="476"/>
      <c r="B603" s="206" t="s">
        <v>627</v>
      </c>
      <c r="C603" s="475"/>
      <c r="D603" s="254"/>
      <c r="E603" s="868"/>
      <c r="F603" s="539"/>
      <c r="G603" s="409"/>
    </row>
    <row r="604" spans="1:7" ht="142.5" customHeight="1">
      <c r="A604" s="476"/>
      <c r="B604" s="206" t="s">
        <v>2844</v>
      </c>
      <c r="C604" s="475"/>
      <c r="D604" s="254"/>
      <c r="E604" s="868"/>
      <c r="F604" s="539"/>
      <c r="G604" s="409"/>
    </row>
    <row r="605" spans="1:7" ht="89.25">
      <c r="A605" s="476"/>
      <c r="B605" s="206" t="s">
        <v>2845</v>
      </c>
      <c r="C605" s="475"/>
      <c r="D605" s="254"/>
      <c r="E605" s="868"/>
      <c r="F605" s="539"/>
      <c r="G605" s="409"/>
    </row>
    <row r="606" spans="1:7" ht="14.85" customHeight="1">
      <c r="A606" s="476"/>
      <c r="B606" s="206" t="s">
        <v>621</v>
      </c>
      <c r="C606" s="475"/>
      <c r="D606" s="254"/>
      <c r="E606" s="868"/>
      <c r="F606" s="539"/>
      <c r="G606" s="409"/>
    </row>
    <row r="607" spans="1:7" ht="31.7" customHeight="1">
      <c r="A607" s="476"/>
      <c r="B607" s="206" t="s">
        <v>622</v>
      </c>
      <c r="C607" s="475"/>
      <c r="D607" s="254"/>
      <c r="E607" s="868"/>
      <c r="F607" s="539"/>
      <c r="G607" s="409"/>
    </row>
    <row r="608" spans="1:7" ht="24.2" customHeight="1">
      <c r="A608" s="476"/>
      <c r="B608" s="206" t="s">
        <v>628</v>
      </c>
      <c r="C608" s="475"/>
      <c r="D608" s="254"/>
      <c r="E608" s="868"/>
      <c r="F608" s="539"/>
      <c r="G608" s="409"/>
    </row>
    <row r="609" spans="1:7" ht="24.2" customHeight="1">
      <c r="A609" s="476"/>
      <c r="B609" s="206" t="s">
        <v>623</v>
      </c>
      <c r="C609" s="475"/>
      <c r="D609" s="254"/>
      <c r="E609" s="868"/>
      <c r="F609" s="539"/>
      <c r="G609" s="409"/>
    </row>
    <row r="610" spans="1:7" ht="24.2" customHeight="1">
      <c r="A610" s="476"/>
      <c r="B610" s="206" t="s">
        <v>2383</v>
      </c>
      <c r="C610" s="475"/>
      <c r="D610" s="254"/>
      <c r="E610" s="868"/>
      <c r="F610" s="539"/>
      <c r="G610" s="409"/>
    </row>
    <row r="611" spans="1:7">
      <c r="A611" s="476" t="s">
        <v>71</v>
      </c>
      <c r="B611" s="206" t="s">
        <v>1929</v>
      </c>
      <c r="C611" s="604" t="s">
        <v>70</v>
      </c>
      <c r="D611" s="237">
        <v>3</v>
      </c>
      <c r="E611" s="530"/>
      <c r="F611" s="396">
        <f>(D611*E611)</f>
        <v>0</v>
      </c>
      <c r="G611" s="409"/>
    </row>
    <row r="612" spans="1:7">
      <c r="A612" s="487"/>
      <c r="B612" s="236"/>
      <c r="C612" s="614"/>
      <c r="D612" s="568"/>
      <c r="E612" s="530"/>
      <c r="F612" s="532"/>
      <c r="G612" s="409"/>
    </row>
    <row r="613" spans="1:7" ht="51">
      <c r="A613" s="476" t="s">
        <v>1887</v>
      </c>
      <c r="B613" s="206" t="s">
        <v>630</v>
      </c>
      <c r="C613" s="216"/>
      <c r="D613" s="567"/>
      <c r="E613" s="867"/>
      <c r="F613" s="538"/>
      <c r="G613" s="409"/>
    </row>
    <row r="614" spans="1:7">
      <c r="A614" s="476"/>
      <c r="B614" s="206" t="s">
        <v>2382</v>
      </c>
      <c r="C614" s="216"/>
      <c r="D614" s="567"/>
      <c r="E614" s="867"/>
      <c r="F614" s="538"/>
      <c r="G614" s="409"/>
    </row>
    <row r="615" spans="1:7" ht="126.75" customHeight="1">
      <c r="A615" s="476"/>
      <c r="B615" s="206" t="s">
        <v>2384</v>
      </c>
      <c r="C615" s="216"/>
      <c r="D615" s="567"/>
      <c r="E615" s="867"/>
      <c r="F615" s="538"/>
      <c r="G615" s="409"/>
    </row>
    <row r="616" spans="1:7" ht="25.5">
      <c r="A616" s="476"/>
      <c r="B616" s="892" t="s">
        <v>2584</v>
      </c>
      <c r="C616" s="216"/>
      <c r="D616" s="567"/>
      <c r="E616" s="867"/>
      <c r="F616" s="538"/>
      <c r="G616" s="409"/>
    </row>
    <row r="617" spans="1:7">
      <c r="A617" s="476"/>
      <c r="B617" s="206" t="s">
        <v>631</v>
      </c>
      <c r="C617" s="216"/>
      <c r="D617" s="567"/>
      <c r="E617" s="867"/>
      <c r="F617" s="538"/>
      <c r="G617" s="409"/>
    </row>
    <row r="618" spans="1:7" ht="25.5">
      <c r="A618" s="476"/>
      <c r="B618" s="206" t="s">
        <v>2711</v>
      </c>
      <c r="C618" s="475"/>
      <c r="D618" s="239"/>
      <c r="E618" s="866"/>
      <c r="F618" s="641"/>
      <c r="G618" s="409"/>
    </row>
    <row r="619" spans="1:7" ht="25.5">
      <c r="A619" s="476"/>
      <c r="B619" s="227" t="s">
        <v>2712</v>
      </c>
      <c r="C619" s="475"/>
      <c r="D619" s="239"/>
      <c r="E619" s="866"/>
      <c r="F619" s="540"/>
      <c r="G619" s="409"/>
    </row>
    <row r="620" spans="1:7" ht="38.25">
      <c r="A620" s="476"/>
      <c r="B620" s="206" t="s">
        <v>632</v>
      </c>
      <c r="C620" s="475"/>
      <c r="D620" s="254"/>
      <c r="E620" s="866"/>
      <c r="F620" s="540"/>
      <c r="G620" s="409"/>
    </row>
    <row r="621" spans="1:7">
      <c r="A621" s="476"/>
      <c r="B621" s="206" t="s">
        <v>633</v>
      </c>
      <c r="C621" s="475"/>
      <c r="D621" s="254"/>
      <c r="E621" s="868"/>
      <c r="F621" s="539"/>
      <c r="G621" s="409"/>
    </row>
    <row r="622" spans="1:7">
      <c r="A622" s="476"/>
      <c r="B622" s="206" t="s">
        <v>634</v>
      </c>
      <c r="C622" s="475"/>
      <c r="D622" s="254"/>
      <c r="E622" s="868"/>
      <c r="F622" s="539"/>
      <c r="G622" s="409"/>
    </row>
    <row r="623" spans="1:7">
      <c r="A623" s="476"/>
      <c r="B623" s="206" t="s">
        <v>621</v>
      </c>
      <c r="C623" s="475"/>
      <c r="D623" s="254"/>
      <c r="E623" s="868"/>
      <c r="F623" s="539"/>
      <c r="G623" s="409"/>
    </row>
    <row r="624" spans="1:7" ht="27.4" customHeight="1">
      <c r="A624" s="476"/>
      <c r="B624" s="206" t="s">
        <v>2383</v>
      </c>
      <c r="C624" s="911" t="s">
        <v>70</v>
      </c>
      <c r="D624" s="568">
        <v>3</v>
      </c>
      <c r="E624" s="530"/>
      <c r="F624" s="396">
        <f>(D624*E624)</f>
        <v>0</v>
      </c>
      <c r="G624" s="409"/>
    </row>
    <row r="625" spans="1:7">
      <c r="A625" s="476"/>
      <c r="B625" s="206"/>
      <c r="C625" s="604"/>
      <c r="D625" s="237"/>
      <c r="E625" s="530"/>
      <c r="G625" s="409"/>
    </row>
    <row r="626" spans="1:7" ht="25.5">
      <c r="A626" s="476" t="s">
        <v>1888</v>
      </c>
      <c r="B626" s="253" t="s">
        <v>636</v>
      </c>
      <c r="C626" s="475"/>
      <c r="D626" s="254"/>
      <c r="E626" s="868"/>
      <c r="F626" s="539"/>
      <c r="G626" s="409"/>
    </row>
    <row r="627" spans="1:7">
      <c r="A627" s="476"/>
      <c r="B627" s="892" t="s">
        <v>2585</v>
      </c>
      <c r="C627" s="475"/>
      <c r="D627" s="254"/>
      <c r="E627" s="868"/>
      <c r="F627" s="539"/>
      <c r="G627" s="409"/>
    </row>
    <row r="628" spans="1:7" ht="25.5">
      <c r="A628" s="476"/>
      <c r="B628" s="206" t="s">
        <v>637</v>
      </c>
      <c r="C628" s="475"/>
      <c r="D628" s="239"/>
      <c r="E628" s="866"/>
      <c r="F628" s="540"/>
      <c r="G628" s="409"/>
    </row>
    <row r="629" spans="1:7">
      <c r="A629" s="476"/>
      <c r="B629" s="206" t="s">
        <v>638</v>
      </c>
      <c r="C629" s="475"/>
      <c r="D629" s="254"/>
      <c r="E629" s="868"/>
      <c r="F629" s="540"/>
      <c r="G629" s="409"/>
    </row>
    <row r="630" spans="1:7" ht="38.25">
      <c r="A630" s="476"/>
      <c r="B630" s="217" t="s">
        <v>639</v>
      </c>
      <c r="C630" s="475"/>
      <c r="D630" s="254"/>
      <c r="E630" s="866"/>
      <c r="F630" s="540"/>
      <c r="G630" s="409"/>
    </row>
    <row r="631" spans="1:7">
      <c r="A631" s="476"/>
      <c r="B631" s="206" t="s">
        <v>640</v>
      </c>
      <c r="C631" s="475"/>
      <c r="D631" s="254"/>
      <c r="E631" s="868"/>
      <c r="F631" s="540"/>
      <c r="G631" s="409"/>
    </row>
    <row r="632" spans="1:7">
      <c r="A632" s="476"/>
      <c r="B632" s="206" t="s">
        <v>620</v>
      </c>
      <c r="C632" s="475"/>
      <c r="D632" s="254"/>
      <c r="E632" s="868"/>
      <c r="F632" s="540"/>
      <c r="G632" s="409"/>
    </row>
    <row r="633" spans="1:7" ht="25.5">
      <c r="A633" s="476"/>
      <c r="B633" s="227" t="s">
        <v>641</v>
      </c>
      <c r="C633" s="475"/>
      <c r="D633" s="254"/>
      <c r="E633" s="868"/>
      <c r="F633" s="540"/>
      <c r="G633" s="409"/>
    </row>
    <row r="634" spans="1:7">
      <c r="A634" s="476"/>
      <c r="B634" s="206" t="s">
        <v>642</v>
      </c>
      <c r="C634" s="475"/>
      <c r="D634" s="254"/>
      <c r="E634" s="868"/>
      <c r="F634" s="540"/>
      <c r="G634" s="409"/>
    </row>
    <row r="635" spans="1:7" ht="28.35" customHeight="1">
      <c r="A635" s="476"/>
      <c r="B635" s="206" t="s">
        <v>2586</v>
      </c>
      <c r="C635" s="255" t="s">
        <v>70</v>
      </c>
      <c r="D635" s="568">
        <v>7</v>
      </c>
      <c r="E635" s="530"/>
      <c r="F635" s="396">
        <f>(D635*E635)</f>
        <v>0</v>
      </c>
      <c r="G635" s="409"/>
    </row>
    <row r="636" spans="1:7">
      <c r="A636" s="476"/>
      <c r="B636" s="206"/>
      <c r="C636" s="1"/>
      <c r="D636" s="1"/>
      <c r="E636" s="857"/>
      <c r="F636" s="496"/>
      <c r="G636" s="409"/>
    </row>
    <row r="637" spans="1:7" ht="38.25">
      <c r="A637" s="476" t="s">
        <v>1889</v>
      </c>
      <c r="B637" s="253" t="s">
        <v>644</v>
      </c>
      <c r="C637" s="475"/>
      <c r="D637" s="254"/>
      <c r="E637" s="868"/>
      <c r="F637" s="539"/>
      <c r="G637" s="409"/>
    </row>
    <row r="638" spans="1:7">
      <c r="A638" s="476"/>
      <c r="B638" s="227" t="s">
        <v>2587</v>
      </c>
      <c r="C638" s="475"/>
      <c r="D638" s="254"/>
      <c r="E638" s="868"/>
      <c r="F638" s="539"/>
      <c r="G638" s="409"/>
    </row>
    <row r="639" spans="1:7">
      <c r="A639" s="476"/>
      <c r="B639" s="206" t="s">
        <v>645</v>
      </c>
      <c r="C639" s="475"/>
      <c r="D639" s="239"/>
      <c r="E639" s="866"/>
      <c r="F639" s="540"/>
      <c r="G639" s="409"/>
    </row>
    <row r="640" spans="1:7">
      <c r="A640" s="476"/>
      <c r="B640" s="206" t="s">
        <v>638</v>
      </c>
      <c r="C640" s="475"/>
      <c r="D640" s="254"/>
      <c r="E640" s="868"/>
      <c r="F640" s="540"/>
      <c r="G640" s="409"/>
    </row>
    <row r="641" spans="1:7">
      <c r="A641" s="476"/>
      <c r="B641" s="217" t="s">
        <v>646</v>
      </c>
      <c r="C641" s="475"/>
      <c r="D641" s="254"/>
      <c r="E641" s="866"/>
      <c r="F641" s="540"/>
      <c r="G641" s="409"/>
    </row>
    <row r="642" spans="1:7">
      <c r="A642" s="476"/>
      <c r="B642" s="206" t="s">
        <v>640</v>
      </c>
      <c r="C642" s="475"/>
      <c r="D642" s="254"/>
      <c r="E642" s="868"/>
      <c r="F642" s="540"/>
      <c r="G642" s="409"/>
    </row>
    <row r="643" spans="1:7">
      <c r="A643" s="476"/>
      <c r="B643" s="206" t="s">
        <v>620</v>
      </c>
      <c r="C643" s="475"/>
      <c r="D643" s="254"/>
      <c r="E643" s="868"/>
      <c r="F643" s="540"/>
      <c r="G643" s="409"/>
    </row>
    <row r="644" spans="1:7" ht="25.5">
      <c r="A644" s="476"/>
      <c r="B644" s="227" t="s">
        <v>641</v>
      </c>
      <c r="C644" s="475"/>
      <c r="D644" s="254"/>
      <c r="E644" s="868"/>
      <c r="F644" s="540"/>
      <c r="G644" s="409"/>
    </row>
    <row r="645" spans="1:7" ht="28.35" customHeight="1">
      <c r="A645" s="476"/>
      <c r="B645" s="206" t="s">
        <v>2385</v>
      </c>
      <c r="C645" s="255" t="s">
        <v>70</v>
      </c>
      <c r="D645" s="568">
        <v>2</v>
      </c>
      <c r="E645" s="530"/>
      <c r="F645" s="396">
        <f>(D645*E645)</f>
        <v>0</v>
      </c>
      <c r="G645" s="409"/>
    </row>
    <row r="646" spans="1:7">
      <c r="A646" s="476"/>
      <c r="B646" s="206"/>
      <c r="C646" s="1"/>
      <c r="D646" s="1"/>
      <c r="E646" s="857"/>
      <c r="F646" s="496"/>
      <c r="G646" s="409"/>
    </row>
    <row r="647" spans="1:7" ht="25.5">
      <c r="A647" s="476" t="s">
        <v>1890</v>
      </c>
      <c r="B647" s="206" t="s">
        <v>648</v>
      </c>
      <c r="C647" s="216"/>
      <c r="D647" s="568"/>
      <c r="E647" s="530"/>
      <c r="F647" s="532"/>
      <c r="G647" s="409"/>
    </row>
    <row r="648" spans="1:7">
      <c r="A648" s="476"/>
      <c r="B648" s="217" t="s">
        <v>2382</v>
      </c>
      <c r="C648" s="216"/>
      <c r="D648" s="568"/>
      <c r="E648" s="530"/>
      <c r="F648" s="532"/>
      <c r="G648" s="409"/>
    </row>
    <row r="649" spans="1:7" ht="114.75">
      <c r="A649" s="476"/>
      <c r="B649" s="217" t="s">
        <v>2745</v>
      </c>
      <c r="C649" s="216"/>
      <c r="D649" s="568"/>
      <c r="E649" s="530"/>
      <c r="F649" s="532"/>
      <c r="G649" s="409"/>
    </row>
    <row r="650" spans="1:7">
      <c r="A650" s="476"/>
      <c r="B650" s="206" t="s">
        <v>649</v>
      </c>
      <c r="C650" s="475"/>
      <c r="D650" s="568"/>
      <c r="E650" s="530"/>
      <c r="F650" s="532"/>
      <c r="G650" s="409"/>
    </row>
    <row r="651" spans="1:7">
      <c r="A651" s="476"/>
      <c r="B651" s="206" t="s">
        <v>650</v>
      </c>
      <c r="C651" s="475"/>
      <c r="D651" s="568"/>
      <c r="E651" s="530"/>
      <c r="F651" s="532"/>
      <c r="G651" s="409"/>
    </row>
    <row r="652" spans="1:7">
      <c r="A652" s="476"/>
      <c r="B652" s="206" t="s">
        <v>627</v>
      </c>
      <c r="C652" s="475"/>
      <c r="D652" s="568"/>
      <c r="E652" s="530"/>
      <c r="F652" s="532"/>
      <c r="G652" s="409"/>
    </row>
    <row r="653" spans="1:7">
      <c r="A653" s="476"/>
      <c r="B653" s="206" t="s">
        <v>642</v>
      </c>
      <c r="C653" s="475"/>
      <c r="D653" s="568"/>
      <c r="E653" s="530"/>
      <c r="F653" s="532"/>
      <c r="G653" s="409"/>
    </row>
    <row r="654" spans="1:7" ht="25.5">
      <c r="A654" s="476"/>
      <c r="B654" s="206" t="s">
        <v>651</v>
      </c>
      <c r="C654" s="475"/>
      <c r="D654" s="568"/>
      <c r="E654" s="530"/>
      <c r="F654" s="532"/>
      <c r="G654" s="409"/>
    </row>
    <row r="655" spans="1:7">
      <c r="A655" s="476"/>
      <c r="B655" s="206" t="s">
        <v>652</v>
      </c>
      <c r="C655" s="475"/>
      <c r="D655" s="568"/>
      <c r="E655" s="530"/>
      <c r="F655" s="532"/>
      <c r="G655" s="409"/>
    </row>
    <row r="656" spans="1:7">
      <c r="A656" s="476" t="s">
        <v>1931</v>
      </c>
      <c r="B656" s="206" t="s">
        <v>1930</v>
      </c>
      <c r="C656" s="604" t="s">
        <v>70</v>
      </c>
      <c r="D656" s="237">
        <v>2</v>
      </c>
      <c r="E656" s="530"/>
      <c r="F656" s="396">
        <f>(D656*E656)</f>
        <v>0</v>
      </c>
      <c r="G656" s="409"/>
    </row>
    <row r="657" spans="1:7">
      <c r="A657" s="476"/>
      <c r="B657" s="206"/>
      <c r="C657" s="604"/>
      <c r="D657" s="237"/>
      <c r="E657" s="530"/>
      <c r="G657" s="409"/>
    </row>
    <row r="658" spans="1:7">
      <c r="A658" s="476" t="s">
        <v>1889</v>
      </c>
      <c r="B658" s="238" t="s">
        <v>653</v>
      </c>
      <c r="C658" s="489"/>
      <c r="D658" s="569"/>
      <c r="E658" s="869"/>
      <c r="F658" s="642"/>
      <c r="G658" s="409"/>
    </row>
    <row r="659" spans="1:7" ht="38.25">
      <c r="A659" s="479" t="s">
        <v>71</v>
      </c>
      <c r="B659" s="206" t="s">
        <v>1932</v>
      </c>
      <c r="C659" s="255" t="s">
        <v>45</v>
      </c>
      <c r="D659" s="570">
        <v>12</v>
      </c>
      <c r="E659" s="507"/>
      <c r="F659" s="396">
        <f t="shared" ref="F659:F665" si="19">(D659*E659)</f>
        <v>0</v>
      </c>
      <c r="G659" s="409"/>
    </row>
    <row r="660" spans="1:7" ht="43.5" customHeight="1">
      <c r="A660" s="479" t="s">
        <v>72</v>
      </c>
      <c r="B660" s="206" t="s">
        <v>1933</v>
      </c>
      <c r="C660" s="255" t="s">
        <v>45</v>
      </c>
      <c r="D660" s="570">
        <v>12</v>
      </c>
      <c r="E660" s="507"/>
      <c r="F660" s="396">
        <f t="shared" si="19"/>
        <v>0</v>
      </c>
      <c r="G660" s="409"/>
    </row>
    <row r="661" spans="1:7" ht="38.25">
      <c r="A661" s="479" t="s">
        <v>73</v>
      </c>
      <c r="B661" s="206" t="s">
        <v>1934</v>
      </c>
      <c r="C661" s="255" t="s">
        <v>70</v>
      </c>
      <c r="D661" s="570">
        <v>12</v>
      </c>
      <c r="E661" s="507"/>
      <c r="F661" s="396">
        <f t="shared" si="19"/>
        <v>0</v>
      </c>
      <c r="G661" s="409"/>
    </row>
    <row r="662" spans="1:7" ht="25.5">
      <c r="A662" s="479" t="s">
        <v>74</v>
      </c>
      <c r="B662" s="206" t="s">
        <v>1935</v>
      </c>
      <c r="C662" s="255" t="s">
        <v>45</v>
      </c>
      <c r="D662" s="570">
        <v>12</v>
      </c>
      <c r="E662" s="507"/>
      <c r="F662" s="396">
        <f t="shared" si="19"/>
        <v>0</v>
      </c>
      <c r="G662" s="409"/>
    </row>
    <row r="663" spans="1:7" ht="25.5">
      <c r="A663" s="479" t="s">
        <v>76</v>
      </c>
      <c r="B663" s="206" t="s">
        <v>1936</v>
      </c>
      <c r="C663" s="255" t="s">
        <v>70</v>
      </c>
      <c r="D663" s="570">
        <v>12</v>
      </c>
      <c r="E663" s="507"/>
      <c r="F663" s="396">
        <f t="shared" si="19"/>
        <v>0</v>
      </c>
      <c r="G663" s="409"/>
    </row>
    <row r="664" spans="1:7">
      <c r="A664" s="479" t="s">
        <v>77</v>
      </c>
      <c r="B664" s="206" t="s">
        <v>1937</v>
      </c>
      <c r="C664" s="255" t="s">
        <v>45</v>
      </c>
      <c r="D664" s="570">
        <v>12</v>
      </c>
      <c r="E664" s="507"/>
      <c r="F664" s="396">
        <f t="shared" si="19"/>
        <v>0</v>
      </c>
      <c r="G664" s="409"/>
    </row>
    <row r="665" spans="1:7">
      <c r="A665" s="624" t="s">
        <v>346</v>
      </c>
      <c r="B665" s="206" t="s">
        <v>1938</v>
      </c>
      <c r="C665" s="255" t="s">
        <v>45</v>
      </c>
      <c r="D665" s="570">
        <v>12</v>
      </c>
      <c r="E665" s="507"/>
      <c r="F665" s="396">
        <f t="shared" si="19"/>
        <v>0</v>
      </c>
      <c r="G665" s="409"/>
    </row>
    <row r="666" spans="1:7">
      <c r="A666" s="1"/>
      <c r="B666" s="206"/>
      <c r="C666" s="604"/>
      <c r="D666" s="237"/>
      <c r="E666" s="530"/>
      <c r="F666" s="532"/>
      <c r="G666" s="409"/>
    </row>
    <row r="667" spans="1:7" ht="193.5" customHeight="1">
      <c r="A667" s="476" t="s">
        <v>1891</v>
      </c>
      <c r="B667" s="912" t="s">
        <v>2588</v>
      </c>
      <c r="C667" s="255" t="s">
        <v>70</v>
      </c>
      <c r="D667" s="570">
        <v>7</v>
      </c>
      <c r="E667" s="507"/>
      <c r="F667" s="396">
        <f>(D667*E667)</f>
        <v>0</v>
      </c>
      <c r="G667" s="409"/>
    </row>
    <row r="668" spans="1:7">
      <c r="A668" s="487"/>
      <c r="B668" s="236"/>
      <c r="C668" s="604"/>
      <c r="D668" s="237"/>
      <c r="E668" s="507"/>
      <c r="G668" s="409"/>
    </row>
    <row r="669" spans="1:7" ht="224.25" customHeight="1">
      <c r="A669" s="476" t="s">
        <v>1892</v>
      </c>
      <c r="B669" s="912" t="s">
        <v>2589</v>
      </c>
      <c r="C669" s="255" t="s">
        <v>70</v>
      </c>
      <c r="D669" s="570">
        <v>7</v>
      </c>
      <c r="E669" s="507"/>
      <c r="F669" s="396">
        <f>(D669*E669)</f>
        <v>0</v>
      </c>
      <c r="G669" s="409"/>
    </row>
    <row r="670" spans="1:7" ht="15.75" thickBot="1">
      <c r="A670" s="487"/>
      <c r="B670" s="236"/>
      <c r="C670" s="604"/>
      <c r="D670" s="237"/>
      <c r="E670" s="507"/>
      <c r="G670" s="409"/>
    </row>
    <row r="671" spans="1:7" ht="15.75" thickBot="1">
      <c r="A671" s="478"/>
      <c r="B671" s="505" t="s">
        <v>49</v>
      </c>
      <c r="C671" s="505"/>
      <c r="D671" s="505"/>
      <c r="E671" s="505"/>
      <c r="F671" s="644">
        <f>SUM(F582:F670)</f>
        <v>0</v>
      </c>
      <c r="G671" s="409"/>
    </row>
  </sheetData>
  <mergeCells count="33">
    <mergeCell ref="B97:F97"/>
    <mergeCell ref="D1:F2"/>
    <mergeCell ref="B56:F56"/>
    <mergeCell ref="B84:E84"/>
    <mergeCell ref="B116:F116"/>
    <mergeCell ref="B102:F102"/>
    <mergeCell ref="B103:F103"/>
    <mergeCell ref="B104:F104"/>
    <mergeCell ref="B105:F105"/>
    <mergeCell ref="B106:F106"/>
    <mergeCell ref="B108:F108"/>
    <mergeCell ref="B110:F110"/>
    <mergeCell ref="B112:F112"/>
    <mergeCell ref="B113:F113"/>
    <mergeCell ref="B114:F114"/>
    <mergeCell ref="B115:F115"/>
    <mergeCell ref="B129:F129"/>
    <mergeCell ref="B117:F117"/>
    <mergeCell ref="B118:F118"/>
    <mergeCell ref="B119:F119"/>
    <mergeCell ref="B120:F120"/>
    <mergeCell ref="B121:F121"/>
    <mergeCell ref="B123:F123"/>
    <mergeCell ref="B124:F124"/>
    <mergeCell ref="B126:F126"/>
    <mergeCell ref="B127:F127"/>
    <mergeCell ref="B426:F426"/>
    <mergeCell ref="B131:F131"/>
    <mergeCell ref="B132:F132"/>
    <mergeCell ref="B133:F133"/>
    <mergeCell ref="B134:F134"/>
    <mergeCell ref="B136:F136"/>
    <mergeCell ref="B137:F137"/>
  </mergeCells>
  <pageMargins left="0.74791666666666667" right="0.74791666666666667" top="1.317361111111111" bottom="1.317361111111111" header="0.51180555555555551" footer="0.51180555555555551"/>
  <pageSetup paperSize="9" scale="83" firstPageNumber="0" orientation="portrait" horizontalDpi="300" verticalDpi="300" r:id="rId1"/>
  <headerFooter alignWithMargins="0">
    <oddHeader>&amp;L&amp;8Građevina: IZGRADNJA I OPREMANJE NACIONALNOG REHABILITACIJSKOG CENTRA ZA OSOBE S BOLESTIMA I
OŠTEĆENJIMA KRALJEŽNE MOŽDINE SPECIJALNA BOLNICA VARAŽDINSKE TOPLICE
Lokacija građenja: k.č.br. 4038/3 k.o. Varaždinske Toplice
Investitor: SPECIJALNA BOLNICA</oddHeader>
    <oddFooter>&amp;L&amp;8NORD-ING d.o.o.
40000 Čakovec
040/396-455
Projektant: Rok Magdalenić, mag.ing.aedif.&amp;C&amp;8VODOVOD, HIDRANTSKA MREŽA, ODVODNJA I
OKOLIŠNE INSTALACIJE - TROŠKOVNIK&amp;R&amp;8Stranica &amp;P/&amp;N</oddFooter>
  </headerFooter>
  <rowBreaks count="26" manualBreakCount="26">
    <brk id="54" max="5" man="1"/>
    <brk id="96" max="5" man="1"/>
    <brk id="135" max="5" man="1"/>
    <brk id="150" max="16383" man="1"/>
    <brk id="193" max="5" man="1"/>
    <brk id="233" max="5" man="1"/>
    <brk id="245" max="16383" man="1"/>
    <brk id="257" max="5" man="1"/>
    <brk id="295" max="5" man="1"/>
    <brk id="324" max="16383" man="1"/>
    <brk id="333" max="16383" man="1"/>
    <brk id="345" max="5" man="1"/>
    <brk id="366" max="5" man="1"/>
    <brk id="378" max="5" man="1"/>
    <brk id="418" max="5" man="1"/>
    <brk id="425" max="5" man="1"/>
    <brk id="446" max="5" man="1"/>
    <brk id="471" max="5" man="1"/>
    <brk id="480" max="5" man="1"/>
    <brk id="505" max="5" man="1"/>
    <brk id="519" max="5" man="1"/>
    <brk id="541" max="5" man="1"/>
    <brk id="580" max="5" man="1"/>
    <brk id="596" max="5" man="1"/>
    <brk id="612" max="5" man="1"/>
    <brk id="636"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pageSetUpPr fitToPage="1"/>
  </sheetPr>
  <dimension ref="A1:I940"/>
  <sheetViews>
    <sheetView showZeros="0" view="pageBreakPreview" topLeftCell="A148" zoomScale="90" zoomScaleNormal="100" zoomScaleSheetLayoutView="90" workbookViewId="0">
      <selection activeCell="B210" sqref="B210"/>
    </sheetView>
  </sheetViews>
  <sheetFormatPr defaultColWidth="9.140625" defaultRowHeight="12.75"/>
  <cols>
    <col min="1" max="1" width="12.7109375" style="292" customWidth="1"/>
    <col min="2" max="2" width="40.7109375" style="170" customWidth="1"/>
    <col min="3" max="3" width="7.28515625" style="304" customWidth="1"/>
    <col min="4" max="4" width="10.7109375" style="308" customWidth="1"/>
    <col min="5" max="5" width="13.7109375" style="287" customWidth="1"/>
    <col min="6" max="7" width="16.7109375" style="395" customWidth="1"/>
    <col min="8" max="8" width="26.140625" style="276" customWidth="1"/>
    <col min="9" max="9" width="13.5703125" style="834" bestFit="1" customWidth="1"/>
    <col min="10" max="16384" width="9.140625" style="834"/>
  </cols>
  <sheetData>
    <row r="1" spans="1:8" s="257" customFormat="1">
      <c r="A1" s="381"/>
      <c r="B1" s="382" t="s">
        <v>202</v>
      </c>
      <c r="C1" s="383" t="s">
        <v>148</v>
      </c>
      <c r="D1" s="959" t="s">
        <v>273</v>
      </c>
      <c r="E1" s="959"/>
      <c r="F1" s="959"/>
      <c r="G1" s="873"/>
      <c r="H1" s="256"/>
    </row>
    <row r="2" spans="1:8" s="257" customFormat="1">
      <c r="A2" s="61" t="s">
        <v>1</v>
      </c>
      <c r="B2" s="82" t="s">
        <v>203</v>
      </c>
      <c r="C2" s="83"/>
      <c r="D2" s="936"/>
      <c r="E2" s="936"/>
      <c r="F2" s="936"/>
      <c r="G2" s="873"/>
      <c r="H2" s="256"/>
    </row>
    <row r="3" spans="1:8" s="257" customFormat="1">
      <c r="A3" s="61"/>
      <c r="B3" s="2" t="s">
        <v>204</v>
      </c>
      <c r="C3" s="83"/>
      <c r="D3" s="84"/>
      <c r="E3" s="85"/>
      <c r="F3" s="386"/>
      <c r="G3" s="386"/>
      <c r="H3" s="256"/>
    </row>
    <row r="4" spans="1:8" s="257" customFormat="1">
      <c r="A4" s="62"/>
      <c r="B4" s="8"/>
      <c r="C4" s="86" t="s">
        <v>2</v>
      </c>
      <c r="D4" s="63" t="s">
        <v>274</v>
      </c>
      <c r="E4" s="87"/>
      <c r="F4" s="387"/>
      <c r="G4" s="824"/>
      <c r="H4" s="256"/>
    </row>
    <row r="5" spans="1:8" s="257" customFormat="1">
      <c r="A5" s="258"/>
      <c r="B5" s="259"/>
      <c r="C5" s="260"/>
      <c r="D5" s="261"/>
      <c r="E5" s="875"/>
      <c r="F5" s="388"/>
      <c r="G5" s="388"/>
      <c r="H5" s="256"/>
    </row>
    <row r="6" spans="1:8" s="257" customFormat="1">
      <c r="A6" s="258"/>
      <c r="B6" s="259"/>
      <c r="C6" s="260"/>
      <c r="D6" s="261"/>
      <c r="E6" s="875"/>
      <c r="F6" s="388"/>
      <c r="G6" s="388"/>
      <c r="H6" s="256"/>
    </row>
    <row r="7" spans="1:8" s="257" customFormat="1">
      <c r="A7" s="258"/>
      <c r="B7" s="259"/>
      <c r="C7" s="260"/>
      <c r="D7" s="261"/>
      <c r="E7" s="875"/>
      <c r="F7" s="388"/>
      <c r="G7" s="388"/>
      <c r="H7" s="256"/>
    </row>
    <row r="8" spans="1:8" s="257" customFormat="1">
      <c r="A8" s="258"/>
      <c r="B8" s="259"/>
      <c r="C8" s="260"/>
      <c r="D8" s="261"/>
      <c r="E8" s="875"/>
      <c r="F8" s="388"/>
      <c r="G8" s="388"/>
      <c r="H8" s="256"/>
    </row>
    <row r="9" spans="1:8" s="257" customFormat="1">
      <c r="A9" s="258"/>
      <c r="B9" s="259"/>
      <c r="C9" s="260"/>
      <c r="D9" s="261"/>
      <c r="E9" s="875"/>
      <c r="F9" s="388"/>
      <c r="G9" s="388"/>
      <c r="H9" s="256"/>
    </row>
    <row r="10" spans="1:8" s="257" customFormat="1">
      <c r="A10" s="258"/>
      <c r="B10" s="259"/>
      <c r="C10" s="260"/>
      <c r="D10" s="261"/>
      <c r="E10" s="875"/>
      <c r="F10" s="388"/>
      <c r="G10" s="388"/>
      <c r="H10" s="256"/>
    </row>
    <row r="11" spans="1:8" s="257" customFormat="1">
      <c r="A11" s="258"/>
      <c r="B11" s="259"/>
      <c r="C11" s="260"/>
      <c r="D11" s="261"/>
      <c r="E11" s="875"/>
      <c r="F11" s="388"/>
      <c r="G11" s="388"/>
      <c r="H11" s="256"/>
    </row>
    <row r="12" spans="1:8" s="257" customFormat="1">
      <c r="A12" s="258"/>
      <c r="B12" s="259"/>
      <c r="C12" s="260"/>
      <c r="D12" s="261"/>
      <c r="E12" s="875"/>
      <c r="F12" s="388"/>
      <c r="G12" s="388"/>
      <c r="H12" s="256"/>
    </row>
    <row r="13" spans="1:8" s="257" customFormat="1">
      <c r="A13" s="258"/>
      <c r="B13" s="259"/>
      <c r="C13" s="260"/>
      <c r="D13" s="261"/>
      <c r="E13" s="875"/>
      <c r="F13" s="388"/>
      <c r="G13" s="388"/>
      <c r="H13" s="256"/>
    </row>
    <row r="14" spans="1:8" s="257" customFormat="1">
      <c r="A14" s="258"/>
      <c r="B14" s="259"/>
      <c r="C14" s="260"/>
      <c r="D14" s="261"/>
      <c r="E14" s="875"/>
      <c r="F14" s="388"/>
      <c r="G14" s="388"/>
      <c r="H14" s="256"/>
    </row>
    <row r="15" spans="1:8" s="257" customFormat="1">
      <c r="A15" s="258"/>
      <c r="B15" s="259"/>
      <c r="C15" s="260"/>
      <c r="D15" s="261"/>
      <c r="E15" s="875"/>
      <c r="F15" s="388"/>
      <c r="G15" s="388"/>
      <c r="H15" s="256"/>
    </row>
    <row r="16" spans="1:8" s="257" customFormat="1">
      <c r="A16" s="258"/>
      <c r="B16" s="262"/>
      <c r="C16" s="260"/>
      <c r="D16" s="261"/>
      <c r="E16" s="875"/>
      <c r="F16" s="388"/>
      <c r="G16" s="388"/>
      <c r="H16" s="256"/>
    </row>
    <row r="17" spans="1:8" s="257" customFormat="1">
      <c r="A17" s="258"/>
      <c r="B17" s="262"/>
      <c r="C17" s="260"/>
      <c r="D17" s="261"/>
      <c r="E17" s="875"/>
      <c r="F17" s="388"/>
      <c r="G17" s="388"/>
      <c r="H17" s="256"/>
    </row>
    <row r="18" spans="1:8" s="257" customFormat="1">
      <c r="A18" s="258"/>
      <c r="B18" s="262"/>
      <c r="C18" s="260"/>
      <c r="D18" s="261"/>
      <c r="E18" s="875"/>
      <c r="F18" s="388"/>
      <c r="G18" s="388"/>
      <c r="H18" s="256"/>
    </row>
    <row r="19" spans="1:8" s="257" customFormat="1" ht="15.75">
      <c r="A19" s="263"/>
      <c r="B19" s="264" t="s">
        <v>656</v>
      </c>
      <c r="C19" s="265"/>
      <c r="D19" s="265"/>
      <c r="E19" s="265"/>
      <c r="F19" s="388"/>
      <c r="G19" s="388"/>
      <c r="H19" s="256"/>
    </row>
    <row r="20" spans="1:8" s="257" customFormat="1" ht="15.75">
      <c r="A20" s="258"/>
      <c r="B20" s="266" t="s">
        <v>657</v>
      </c>
      <c r="C20" s="267"/>
      <c r="D20" s="268"/>
      <c r="E20" s="267"/>
      <c r="F20" s="388"/>
      <c r="G20" s="388"/>
      <c r="H20" s="256"/>
    </row>
    <row r="21" spans="1:8" s="257" customFormat="1">
      <c r="A21" s="258"/>
      <c r="B21" s="269"/>
      <c r="C21" s="270"/>
      <c r="D21" s="271"/>
      <c r="E21" s="875"/>
      <c r="F21" s="388"/>
      <c r="G21" s="388"/>
      <c r="H21" s="256"/>
    </row>
    <row r="22" spans="1:8" s="257" customFormat="1">
      <c r="A22" s="258"/>
      <c r="B22" s="269"/>
      <c r="C22" s="270"/>
      <c r="D22" s="271"/>
      <c r="E22" s="875"/>
      <c r="F22" s="388"/>
      <c r="G22" s="388"/>
      <c r="H22" s="256"/>
    </row>
    <row r="23" spans="1:8" s="257" customFormat="1">
      <c r="A23" s="258"/>
      <c r="B23" s="272"/>
      <c r="C23" s="267"/>
      <c r="D23" s="268"/>
      <c r="E23" s="267"/>
      <c r="F23" s="388"/>
      <c r="G23" s="388"/>
      <c r="H23" s="256"/>
    </row>
    <row r="24" spans="1:8" s="257" customFormat="1">
      <c r="A24" s="258"/>
      <c r="B24" s="190" t="s">
        <v>0</v>
      </c>
      <c r="C24" s="191" t="s">
        <v>390</v>
      </c>
      <c r="D24" s="192"/>
      <c r="E24" s="192"/>
      <c r="F24" s="389"/>
      <c r="G24" s="389"/>
      <c r="H24" s="256"/>
    </row>
    <row r="25" spans="1:8" s="257" customFormat="1">
      <c r="A25" s="258"/>
      <c r="B25" s="190"/>
      <c r="C25" s="191" t="s">
        <v>391</v>
      </c>
      <c r="D25" s="192"/>
      <c r="E25" s="192"/>
      <c r="F25" s="389"/>
      <c r="G25" s="389"/>
      <c r="H25" s="256"/>
    </row>
    <row r="26" spans="1:8" s="257" customFormat="1">
      <c r="A26" s="258"/>
      <c r="B26" s="190"/>
      <c r="C26" s="191" t="s">
        <v>392</v>
      </c>
      <c r="D26" s="192"/>
      <c r="E26" s="192"/>
      <c r="F26" s="389"/>
      <c r="G26" s="389"/>
      <c r="H26" s="256"/>
    </row>
    <row r="27" spans="1:8" s="257" customFormat="1">
      <c r="A27" s="258"/>
      <c r="B27" s="190"/>
      <c r="C27" s="191"/>
      <c r="D27" s="192"/>
      <c r="E27" s="192"/>
      <c r="F27" s="389"/>
      <c r="G27" s="389"/>
      <c r="H27" s="256"/>
    </row>
    <row r="28" spans="1:8" s="257" customFormat="1" ht="12.75" customHeight="1">
      <c r="A28" s="258"/>
      <c r="B28" s="190" t="s">
        <v>3</v>
      </c>
      <c r="C28" s="960" t="s">
        <v>393</v>
      </c>
      <c r="D28" s="960"/>
      <c r="E28" s="960"/>
      <c r="F28" s="960"/>
      <c r="G28" s="874"/>
      <c r="H28" s="256"/>
    </row>
    <row r="29" spans="1:8" s="257" customFormat="1" ht="12.75" customHeight="1">
      <c r="A29" s="258"/>
      <c r="B29" s="190"/>
      <c r="C29" s="960" t="s">
        <v>394</v>
      </c>
      <c r="D29" s="960"/>
      <c r="E29" s="960"/>
      <c r="F29" s="960"/>
      <c r="G29" s="874"/>
      <c r="H29" s="256"/>
    </row>
    <row r="30" spans="1:8" s="257" customFormat="1" ht="12.75" customHeight="1">
      <c r="A30" s="258"/>
      <c r="B30" s="190"/>
      <c r="C30" s="874"/>
      <c r="D30" s="874"/>
      <c r="E30" s="874"/>
      <c r="F30" s="874"/>
      <c r="G30" s="874"/>
      <c r="H30" s="256"/>
    </row>
    <row r="31" spans="1:8" s="257" customFormat="1" ht="12.75" customHeight="1">
      <c r="A31" s="258"/>
      <c r="B31" s="190"/>
      <c r="C31" s="193"/>
      <c r="D31" s="193"/>
      <c r="E31" s="193"/>
      <c r="F31" s="389"/>
      <c r="G31" s="389"/>
      <c r="H31" s="256"/>
    </row>
    <row r="32" spans="1:8" s="257" customFormat="1">
      <c r="A32" s="258"/>
      <c r="B32" s="190"/>
      <c r="C32" s="193"/>
      <c r="D32" s="192"/>
      <c r="E32" s="192"/>
      <c r="F32" s="389"/>
      <c r="G32" s="389"/>
      <c r="H32" s="256"/>
    </row>
    <row r="33" spans="1:8" s="257" customFormat="1">
      <c r="A33" s="258"/>
      <c r="B33" s="190"/>
      <c r="C33" s="193"/>
      <c r="D33" s="192"/>
      <c r="E33" s="192"/>
      <c r="F33" s="389"/>
      <c r="G33" s="389"/>
      <c r="H33" s="256"/>
    </row>
    <row r="34" spans="1:8" s="257" customFormat="1">
      <c r="A34" s="258"/>
      <c r="B34" s="190" t="s">
        <v>2</v>
      </c>
      <c r="C34" s="194" t="s">
        <v>274</v>
      </c>
      <c r="D34" s="195"/>
      <c r="E34" s="192"/>
      <c r="F34" s="389"/>
      <c r="G34" s="389"/>
      <c r="H34" s="256"/>
    </row>
    <row r="35" spans="1:8" s="257" customFormat="1">
      <c r="A35" s="258"/>
      <c r="B35" s="190" t="s">
        <v>4</v>
      </c>
      <c r="C35" s="194" t="s">
        <v>281</v>
      </c>
      <c r="D35" s="195"/>
      <c r="E35" s="192"/>
      <c r="F35" s="389"/>
      <c r="G35" s="389"/>
      <c r="H35" s="256"/>
    </row>
    <row r="36" spans="1:8" s="830" customFormat="1">
      <c r="A36" s="5"/>
      <c r="B36" s="20" t="s">
        <v>5</v>
      </c>
      <c r="C36" s="152" t="s">
        <v>284</v>
      </c>
      <c r="D36" s="280"/>
      <c r="E36" s="282"/>
      <c r="F36" s="282"/>
      <c r="G36" s="282"/>
    </row>
    <row r="37" spans="1:8" s="257" customFormat="1">
      <c r="A37" s="258"/>
      <c r="B37" s="182"/>
      <c r="C37" s="183"/>
      <c r="D37" s="196"/>
      <c r="E37" s="184"/>
      <c r="F37" s="389"/>
      <c r="G37" s="389"/>
      <c r="H37" s="256"/>
    </row>
    <row r="38" spans="1:8" s="257" customFormat="1">
      <c r="A38" s="258"/>
      <c r="B38" s="269" t="s">
        <v>2905</v>
      </c>
      <c r="C38" s="648" t="s">
        <v>2909</v>
      </c>
      <c r="D38" s="648"/>
      <c r="E38" s="648"/>
      <c r="F38" s="389"/>
      <c r="G38" s="389"/>
      <c r="H38" s="256"/>
    </row>
    <row r="39" spans="1:8" s="257" customFormat="1">
      <c r="A39" s="258"/>
      <c r="B39" s="262"/>
      <c r="C39" s="648"/>
      <c r="D39" s="648"/>
      <c r="E39" s="648"/>
      <c r="F39" s="388"/>
      <c r="G39" s="388"/>
      <c r="H39" s="256"/>
    </row>
    <row r="40" spans="1:8">
      <c r="A40" s="425"/>
      <c r="B40" s="273"/>
      <c r="C40" s="274"/>
      <c r="D40" s="275"/>
      <c r="E40" s="876"/>
      <c r="F40" s="388"/>
      <c r="G40" s="388"/>
    </row>
    <row r="41" spans="1:8">
      <c r="A41" s="425"/>
      <c r="B41" s="277"/>
      <c r="C41" s="270"/>
      <c r="D41" s="261"/>
      <c r="E41" s="875"/>
      <c r="F41" s="388"/>
      <c r="G41" s="388"/>
    </row>
    <row r="42" spans="1:8">
      <c r="A42" s="425"/>
      <c r="B42" s="278"/>
      <c r="C42" s="279"/>
      <c r="D42" s="280"/>
      <c r="E42" s="281"/>
      <c r="F42" s="389"/>
      <c r="G42" s="389"/>
    </row>
    <row r="43" spans="1:8">
      <c r="A43" s="425"/>
      <c r="B43" s="278"/>
      <c r="C43" s="279"/>
      <c r="D43" s="280"/>
      <c r="E43" s="281"/>
      <c r="F43" s="389"/>
      <c r="G43" s="389"/>
    </row>
    <row r="44" spans="1:8">
      <c r="A44" s="425"/>
      <c r="B44" s="278"/>
      <c r="C44" s="279"/>
      <c r="D44" s="283"/>
      <c r="E44" s="281"/>
      <c r="F44" s="389"/>
      <c r="G44" s="389"/>
    </row>
    <row r="45" spans="1:8">
      <c r="A45" s="425"/>
      <c r="B45" s="278"/>
      <c r="C45" s="279"/>
      <c r="D45" s="280"/>
      <c r="E45" s="281"/>
      <c r="F45" s="389"/>
      <c r="G45" s="389"/>
    </row>
    <row r="46" spans="1:8">
      <c r="A46" s="425"/>
      <c r="B46" s="278"/>
      <c r="C46" s="279"/>
      <c r="D46" s="280"/>
      <c r="E46" s="281"/>
      <c r="F46" s="389"/>
      <c r="G46" s="389"/>
    </row>
    <row r="47" spans="1:8">
      <c r="A47" s="425"/>
      <c r="B47" s="278"/>
      <c r="C47" s="279"/>
      <c r="D47" s="280"/>
      <c r="E47" s="281"/>
      <c r="F47" s="389"/>
      <c r="G47" s="389"/>
    </row>
    <row r="48" spans="1:8">
      <c r="A48" s="425"/>
      <c r="B48" s="278"/>
      <c r="C48" s="279"/>
      <c r="D48" s="280"/>
      <c r="E48" s="281"/>
      <c r="F48" s="389"/>
      <c r="G48" s="389"/>
    </row>
    <row r="49" spans="1:7">
      <c r="A49" s="425"/>
      <c r="B49" s="278"/>
      <c r="C49" s="279"/>
      <c r="D49" s="280"/>
      <c r="E49" s="281"/>
      <c r="F49" s="389"/>
      <c r="G49" s="389"/>
    </row>
    <row r="50" spans="1:7">
      <c r="A50" s="425"/>
      <c r="B50" s="278"/>
      <c r="C50" s="279"/>
      <c r="D50" s="280"/>
      <c r="E50" s="281"/>
      <c r="F50" s="389"/>
      <c r="G50" s="389"/>
    </row>
    <row r="51" spans="1:7">
      <c r="A51" s="425"/>
      <c r="B51" s="278"/>
      <c r="C51" s="279"/>
      <c r="D51" s="280"/>
      <c r="E51" s="281"/>
      <c r="F51" s="389"/>
      <c r="G51" s="389"/>
    </row>
    <row r="52" spans="1:7">
      <c r="A52" s="425"/>
      <c r="B52" s="278"/>
      <c r="C52" s="279"/>
      <c r="D52" s="280"/>
      <c r="E52" s="281"/>
      <c r="F52" s="389"/>
      <c r="G52" s="389"/>
    </row>
    <row r="53" spans="1:7">
      <c r="A53" s="425"/>
      <c r="B53" s="425"/>
      <c r="C53" s="425"/>
      <c r="D53" s="425"/>
      <c r="E53" s="425"/>
      <c r="F53" s="390"/>
      <c r="G53" s="390"/>
    </row>
    <row r="54" spans="1:7">
      <c r="A54" s="425"/>
      <c r="B54" s="425"/>
      <c r="C54" s="425"/>
      <c r="D54" s="425"/>
      <c r="E54" s="425"/>
      <c r="F54" s="390"/>
      <c r="G54" s="390"/>
    </row>
    <row r="55" spans="1:7">
      <c r="A55" s="425"/>
      <c r="B55" s="425"/>
      <c r="C55" s="425"/>
      <c r="D55" s="425"/>
      <c r="E55" s="425"/>
      <c r="F55" s="390"/>
      <c r="G55" s="390"/>
    </row>
    <row r="56" spans="1:7">
      <c r="A56" s="425"/>
      <c r="B56" s="425"/>
      <c r="C56" s="425"/>
      <c r="D56" s="425"/>
      <c r="E56" s="425"/>
      <c r="F56" s="390"/>
      <c r="G56" s="390"/>
    </row>
    <row r="57" spans="1:7">
      <c r="A57" s="425"/>
      <c r="B57" s="425"/>
      <c r="C57" s="425"/>
      <c r="D57" s="425"/>
      <c r="E57" s="425"/>
      <c r="F57" s="390"/>
      <c r="G57" s="390"/>
    </row>
    <row r="58" spans="1:7">
      <c r="A58" s="425"/>
      <c r="B58" s="425"/>
      <c r="C58" s="425"/>
      <c r="D58" s="425"/>
      <c r="E58" s="425"/>
      <c r="F58" s="390"/>
      <c r="G58" s="390"/>
    </row>
    <row r="59" spans="1:7">
      <c r="A59" s="425"/>
      <c r="B59" s="278"/>
      <c r="C59" s="279"/>
      <c r="D59" s="280"/>
      <c r="E59" s="281"/>
      <c r="F59" s="389"/>
      <c r="G59" s="389"/>
    </row>
    <row r="60" spans="1:7">
      <c r="A60" s="425"/>
      <c r="B60" s="278"/>
      <c r="C60" s="279"/>
      <c r="D60" s="283"/>
      <c r="E60" s="281"/>
      <c r="F60" s="389"/>
      <c r="G60" s="389"/>
    </row>
    <row r="61" spans="1:7">
      <c r="A61" s="425"/>
      <c r="B61" s="278"/>
      <c r="C61" s="279"/>
      <c r="D61" s="280"/>
      <c r="E61" s="281"/>
      <c r="F61" s="389"/>
      <c r="G61" s="389"/>
    </row>
    <row r="62" spans="1:7">
      <c r="A62" s="425"/>
      <c r="B62" s="278"/>
      <c r="C62" s="279"/>
      <c r="D62" s="280"/>
      <c r="E62" s="281"/>
      <c r="F62" s="389"/>
      <c r="G62" s="389"/>
    </row>
    <row r="63" spans="1:7">
      <c r="A63" s="425"/>
      <c r="B63" s="278"/>
      <c r="C63" s="279"/>
      <c r="D63" s="280"/>
      <c r="E63" s="281"/>
      <c r="F63" s="389"/>
      <c r="G63" s="389"/>
    </row>
    <row r="64" spans="1:7">
      <c r="A64" s="426"/>
      <c r="B64" s="285" t="s">
        <v>15</v>
      </c>
      <c r="C64" s="122"/>
      <c r="D64" s="123"/>
      <c r="E64" s="286"/>
      <c r="F64" s="391"/>
      <c r="G64" s="391"/>
    </row>
    <row r="65" spans="1:7">
      <c r="A65" s="835"/>
      <c r="B65" s="126"/>
      <c r="C65" s="122"/>
      <c r="D65" s="123"/>
      <c r="E65" s="286"/>
      <c r="F65" s="391"/>
      <c r="G65" s="391"/>
    </row>
    <row r="66" spans="1:7">
      <c r="A66" s="426" t="s">
        <v>1493</v>
      </c>
      <c r="B66" s="285" t="s">
        <v>658</v>
      </c>
      <c r="C66" s="122"/>
      <c r="D66" s="123"/>
      <c r="E66" s="286"/>
      <c r="F66" s="391"/>
      <c r="G66" s="391"/>
    </row>
    <row r="67" spans="1:7">
      <c r="A67" s="835"/>
      <c r="B67" s="126"/>
      <c r="C67" s="122"/>
      <c r="D67" s="123"/>
      <c r="E67" s="286"/>
      <c r="F67" s="391"/>
      <c r="G67" s="391"/>
    </row>
    <row r="68" spans="1:7">
      <c r="A68" s="835" t="s">
        <v>408</v>
      </c>
      <c r="B68" s="126" t="str">
        <f>B115</f>
        <v>DEMONTAŽNI RADOVI</v>
      </c>
      <c r="C68" s="122"/>
      <c r="D68" s="123"/>
      <c r="F68" s="391">
        <f>F122</f>
        <v>0</v>
      </c>
      <c r="G68" s="391"/>
    </row>
    <row r="69" spans="1:7">
      <c r="A69" s="835"/>
      <c r="B69" s="126"/>
      <c r="C69" s="122"/>
      <c r="D69" s="123"/>
      <c r="F69" s="391"/>
      <c r="G69" s="391"/>
    </row>
    <row r="70" spans="1:7">
      <c r="A70" s="835" t="s">
        <v>410</v>
      </c>
      <c r="B70" s="126" t="str">
        <f>B126</f>
        <v>VANJSKI RAZVOD</v>
      </c>
      <c r="C70" s="122"/>
      <c r="D70" s="123"/>
      <c r="F70" s="391">
        <f>F222</f>
        <v>0</v>
      </c>
      <c r="G70" s="391"/>
    </row>
    <row r="71" spans="1:7">
      <c r="A71" s="835"/>
      <c r="B71" s="126"/>
      <c r="C71" s="122"/>
      <c r="D71" s="123"/>
      <c r="F71" s="391"/>
      <c r="G71" s="391"/>
    </row>
    <row r="72" spans="1:7">
      <c r="A72" s="835" t="s">
        <v>412</v>
      </c>
      <c r="B72" s="126" t="str">
        <f>B225</f>
        <v>ELEKTRIČNE INSTALACIJE GRAĐEVINE</v>
      </c>
      <c r="C72" s="122"/>
      <c r="D72" s="123"/>
      <c r="F72" s="391">
        <f>F860</f>
        <v>0</v>
      </c>
      <c r="G72" s="391"/>
    </row>
    <row r="73" spans="1:7">
      <c r="A73" s="835"/>
      <c r="B73" s="126"/>
      <c r="C73" s="122"/>
      <c r="D73" s="123"/>
      <c r="F73" s="391"/>
      <c r="G73" s="391"/>
    </row>
    <row r="74" spans="1:7">
      <c r="A74" s="835"/>
      <c r="B74" s="384" t="s">
        <v>2212</v>
      </c>
      <c r="C74" s="877"/>
      <c r="D74" s="878"/>
      <c r="E74" s="452"/>
      <c r="F74" s="626">
        <f>SUM(F64:F73)</f>
        <v>0</v>
      </c>
      <c r="G74" s="825"/>
    </row>
    <row r="75" spans="1:7" customFormat="1" ht="15"/>
    <row r="76" spans="1:7" customFormat="1" ht="15"/>
    <row r="77" spans="1:7" customFormat="1" ht="12.95" customHeight="1"/>
    <row r="78" spans="1:7">
      <c r="A78" s="835"/>
      <c r="B78" s="126"/>
      <c r="C78" s="122"/>
      <c r="D78" s="123"/>
      <c r="E78" s="286"/>
      <c r="F78" s="391"/>
      <c r="G78" s="391"/>
    </row>
    <row r="79" spans="1:7">
      <c r="A79" s="835"/>
      <c r="B79" s="126"/>
      <c r="C79" s="122"/>
      <c r="D79" s="123"/>
      <c r="E79" s="286"/>
      <c r="F79" s="391"/>
      <c r="G79" s="391"/>
    </row>
    <row r="80" spans="1:7">
      <c r="A80" s="835"/>
      <c r="B80" s="126"/>
      <c r="C80" s="122"/>
      <c r="D80" s="123"/>
      <c r="E80" s="286"/>
      <c r="F80" s="391"/>
      <c r="G80" s="391"/>
    </row>
    <row r="81" spans="1:7">
      <c r="A81" s="835"/>
      <c r="B81" s="126"/>
      <c r="C81" s="122"/>
      <c r="D81" s="123"/>
      <c r="E81" s="286"/>
      <c r="F81" s="391"/>
      <c r="G81" s="391"/>
    </row>
    <row r="82" spans="1:7">
      <c r="A82" s="835"/>
      <c r="B82" s="126"/>
      <c r="C82" s="122"/>
      <c r="D82" s="123"/>
      <c r="E82" s="286"/>
      <c r="F82" s="391"/>
      <c r="G82" s="391"/>
    </row>
    <row r="83" spans="1:7">
      <c r="A83" s="835"/>
      <c r="B83" s="126"/>
      <c r="C83" s="122"/>
      <c r="D83" s="123"/>
      <c r="E83" s="286"/>
      <c r="F83" s="391"/>
      <c r="G83" s="391"/>
    </row>
    <row r="84" spans="1:7">
      <c r="A84" s="835"/>
      <c r="B84" s="126"/>
      <c r="C84" s="122"/>
      <c r="D84" s="123"/>
      <c r="E84" s="286"/>
      <c r="F84" s="391"/>
      <c r="G84" s="391"/>
    </row>
    <row r="85" spans="1:7">
      <c r="A85" s="835"/>
      <c r="B85" s="126"/>
      <c r="C85" s="122"/>
      <c r="D85" s="123"/>
      <c r="E85" s="286"/>
      <c r="F85" s="391"/>
      <c r="G85" s="391"/>
    </row>
    <row r="86" spans="1:7">
      <c r="A86" s="835"/>
      <c r="B86" s="288"/>
      <c r="C86" s="122"/>
      <c r="D86" s="123"/>
      <c r="E86" s="286"/>
      <c r="F86" s="391"/>
      <c r="G86" s="391"/>
    </row>
    <row r="87" spans="1:7">
      <c r="A87" s="835"/>
      <c r="B87" s="288"/>
      <c r="C87" s="122"/>
      <c r="D87" s="123"/>
      <c r="E87" s="286"/>
      <c r="F87" s="391"/>
      <c r="G87" s="391"/>
    </row>
    <row r="88" spans="1:7">
      <c r="A88" s="835"/>
      <c r="B88" s="288"/>
      <c r="C88" s="122"/>
      <c r="D88" s="123"/>
      <c r="E88" s="286"/>
      <c r="F88" s="391"/>
      <c r="G88" s="391"/>
    </row>
    <row r="89" spans="1:7">
      <c r="A89" s="835"/>
      <c r="B89" s="288"/>
      <c r="C89" s="122"/>
      <c r="D89" s="123"/>
      <c r="E89" s="286"/>
      <c r="F89" s="391"/>
      <c r="G89" s="391"/>
    </row>
    <row r="90" spans="1:7">
      <c r="A90" s="835"/>
      <c r="B90" s="288"/>
      <c r="C90" s="122"/>
      <c r="D90" s="123"/>
      <c r="E90" s="286"/>
      <c r="F90" s="391"/>
      <c r="G90" s="391"/>
    </row>
    <row r="91" spans="1:7">
      <c r="A91" s="835"/>
      <c r="B91" s="288"/>
      <c r="C91" s="122"/>
      <c r="D91" s="123"/>
      <c r="E91" s="286"/>
      <c r="F91" s="391"/>
      <c r="G91" s="391"/>
    </row>
    <row r="92" spans="1:7">
      <c r="A92" s="835"/>
      <c r="B92" s="288"/>
      <c r="C92" s="122"/>
      <c r="D92" s="123"/>
      <c r="E92" s="286"/>
      <c r="F92" s="391"/>
      <c r="G92" s="391"/>
    </row>
    <row r="93" spans="1:7">
      <c r="A93" s="835"/>
      <c r="B93" s="288"/>
      <c r="C93" s="122"/>
      <c r="D93" s="123"/>
      <c r="E93" s="286"/>
      <c r="F93" s="391"/>
      <c r="G93" s="391"/>
    </row>
    <row r="94" spans="1:7">
      <c r="A94" s="835"/>
      <c r="B94" s="288"/>
      <c r="C94" s="122"/>
      <c r="D94" s="123"/>
      <c r="E94" s="286"/>
      <c r="F94" s="391"/>
      <c r="G94" s="391"/>
    </row>
    <row r="95" spans="1:7">
      <c r="A95" s="835"/>
      <c r="B95" s="288"/>
      <c r="C95" s="122"/>
      <c r="D95" s="123"/>
      <c r="E95" s="286"/>
      <c r="F95" s="391"/>
      <c r="G95" s="391"/>
    </row>
    <row r="96" spans="1:7">
      <c r="A96" s="835"/>
      <c r="B96" s="288"/>
      <c r="C96" s="122"/>
      <c r="D96" s="123"/>
      <c r="E96" s="286"/>
      <c r="F96" s="391"/>
      <c r="G96" s="391"/>
    </row>
    <row r="97" spans="1:7">
      <c r="A97" s="835"/>
      <c r="B97" s="288"/>
      <c r="C97" s="122"/>
      <c r="D97" s="123"/>
      <c r="E97" s="286"/>
      <c r="F97" s="391"/>
      <c r="G97" s="391"/>
    </row>
    <row r="98" spans="1:7">
      <c r="A98" s="835"/>
      <c r="B98" s="288"/>
      <c r="C98" s="122"/>
      <c r="D98" s="123"/>
      <c r="E98" s="286"/>
      <c r="F98" s="391"/>
      <c r="G98" s="391"/>
    </row>
    <row r="99" spans="1:7">
      <c r="A99" s="835"/>
      <c r="B99" s="288"/>
      <c r="C99" s="122"/>
      <c r="D99" s="123"/>
      <c r="E99" s="286"/>
      <c r="F99" s="391"/>
      <c r="G99" s="391"/>
    </row>
    <row r="100" spans="1:7">
      <c r="A100" s="835"/>
      <c r="B100" s="288"/>
      <c r="C100" s="122"/>
      <c r="D100" s="123"/>
      <c r="E100" s="286"/>
      <c r="F100" s="391"/>
      <c r="G100" s="391"/>
    </row>
    <row r="101" spans="1:7">
      <c r="A101" s="835"/>
      <c r="B101" s="288"/>
      <c r="C101" s="122"/>
      <c r="D101" s="123"/>
      <c r="E101" s="286"/>
      <c r="F101" s="391"/>
      <c r="G101" s="391"/>
    </row>
    <row r="102" spans="1:7">
      <c r="A102" s="835"/>
      <c r="B102" s="288"/>
      <c r="C102" s="122"/>
      <c r="D102" s="123"/>
      <c r="E102" s="286"/>
      <c r="F102" s="391"/>
      <c r="G102" s="391"/>
    </row>
    <row r="103" spans="1:7">
      <c r="A103" s="835"/>
      <c r="B103" s="288"/>
      <c r="C103" s="122"/>
      <c r="D103" s="123"/>
      <c r="E103" s="286"/>
      <c r="F103" s="391"/>
      <c r="G103" s="391"/>
    </row>
    <row r="104" spans="1:7">
      <c r="A104" s="835"/>
      <c r="B104" s="288"/>
      <c r="C104" s="122"/>
      <c r="D104" s="123"/>
      <c r="E104" s="286"/>
      <c r="F104" s="391"/>
      <c r="G104" s="391"/>
    </row>
    <row r="105" spans="1:7">
      <c r="A105" s="835"/>
      <c r="B105" s="288"/>
      <c r="C105" s="122"/>
      <c r="D105" s="123"/>
      <c r="E105" s="286"/>
      <c r="F105" s="391"/>
      <c r="G105" s="391"/>
    </row>
    <row r="106" spans="1:7">
      <c r="A106" s="835"/>
      <c r="B106" s="288"/>
      <c r="C106" s="122"/>
      <c r="D106" s="123"/>
      <c r="E106" s="286"/>
      <c r="F106" s="391"/>
      <c r="G106" s="391"/>
    </row>
    <row r="107" spans="1:7">
      <c r="A107" s="835"/>
      <c r="B107" s="288"/>
      <c r="C107" s="122"/>
      <c r="D107" s="123"/>
      <c r="E107" s="286"/>
      <c r="F107" s="391"/>
      <c r="G107" s="391"/>
    </row>
    <row r="108" spans="1:7">
      <c r="A108" s="835"/>
      <c r="B108" s="288"/>
      <c r="C108" s="122"/>
      <c r="D108" s="123"/>
      <c r="E108" s="286"/>
      <c r="F108" s="391"/>
      <c r="G108" s="391"/>
    </row>
    <row r="109" spans="1:7">
      <c r="A109" s="835"/>
      <c r="B109" s="288"/>
      <c r="C109" s="122"/>
      <c r="D109" s="123"/>
      <c r="E109" s="286"/>
      <c r="F109" s="391"/>
      <c r="G109" s="391"/>
    </row>
    <row r="110" spans="1:7">
      <c r="A110" s="835"/>
      <c r="B110" s="288"/>
      <c r="C110" s="122"/>
      <c r="D110" s="123"/>
      <c r="E110" s="286"/>
      <c r="F110" s="391"/>
      <c r="G110" s="391"/>
    </row>
    <row r="111" spans="1:7">
      <c r="A111" s="835"/>
      <c r="B111" s="288"/>
      <c r="C111" s="122"/>
      <c r="D111" s="123"/>
      <c r="E111" s="286"/>
      <c r="F111" s="391"/>
      <c r="G111" s="391"/>
    </row>
    <row r="112" spans="1:7">
      <c r="A112" s="835"/>
      <c r="B112" s="288"/>
      <c r="C112" s="122"/>
      <c r="D112" s="123"/>
      <c r="E112" s="286"/>
      <c r="F112" s="391"/>
      <c r="G112" s="391"/>
    </row>
    <row r="113" spans="1:8">
      <c r="A113" s="835"/>
      <c r="B113" s="288"/>
      <c r="C113" s="122"/>
      <c r="D113" s="123"/>
      <c r="E113" s="286"/>
      <c r="F113" s="391"/>
      <c r="G113" s="391"/>
    </row>
    <row r="114" spans="1:8">
      <c r="A114" s="835"/>
      <c r="B114" s="288"/>
      <c r="C114" s="122"/>
      <c r="D114" s="123"/>
      <c r="E114" s="286"/>
      <c r="F114" s="391"/>
      <c r="G114" s="391"/>
    </row>
    <row r="115" spans="1:8">
      <c r="A115" s="426" t="s">
        <v>408</v>
      </c>
      <c r="B115" s="285" t="s">
        <v>659</v>
      </c>
      <c r="C115" s="122"/>
      <c r="D115" s="123"/>
      <c r="E115" s="286"/>
      <c r="F115" s="391"/>
      <c r="G115" s="391"/>
    </row>
    <row r="116" spans="1:8">
      <c r="A116" s="835"/>
      <c r="B116" s="126"/>
      <c r="C116" s="122"/>
      <c r="D116" s="123"/>
      <c r="E116" s="286"/>
      <c r="F116" s="391"/>
      <c r="G116" s="391"/>
    </row>
    <row r="117" spans="1:8" s="169" customFormat="1">
      <c r="A117" s="427" t="s">
        <v>39</v>
      </c>
      <c r="B117" s="290" t="s">
        <v>40</v>
      </c>
      <c r="C117" s="290" t="s">
        <v>41</v>
      </c>
      <c r="D117" s="291" t="s">
        <v>42</v>
      </c>
      <c r="E117" s="427" t="s">
        <v>43</v>
      </c>
      <c r="F117" s="392" t="s">
        <v>44</v>
      </c>
      <c r="G117" s="392"/>
      <c r="H117" s="292"/>
    </row>
    <row r="118" spans="1:8" ht="76.5">
      <c r="A118" s="835" t="s">
        <v>522</v>
      </c>
      <c r="B118" s="126" t="s">
        <v>2438</v>
      </c>
      <c r="C118" s="304" t="s">
        <v>70</v>
      </c>
      <c r="D118" s="123">
        <v>1</v>
      </c>
      <c r="E118" s="78"/>
      <c r="F118" s="391">
        <f>E118*D118</f>
        <v>0</v>
      </c>
      <c r="G118" s="391"/>
    </row>
    <row r="119" spans="1:8">
      <c r="A119" s="835"/>
      <c r="B119" s="145"/>
      <c r="C119" s="122"/>
      <c r="D119" s="123"/>
      <c r="E119" s="78"/>
      <c r="F119" s="391"/>
      <c r="G119" s="391"/>
    </row>
    <row r="120" spans="1:8" ht="25.5">
      <c r="A120" s="835" t="s">
        <v>529</v>
      </c>
      <c r="B120" s="144" t="s">
        <v>660</v>
      </c>
      <c r="C120" s="304" t="s">
        <v>70</v>
      </c>
      <c r="D120" s="123">
        <v>1</v>
      </c>
      <c r="E120" s="78"/>
      <c r="F120" s="391">
        <f>E120*D120</f>
        <v>0</v>
      </c>
      <c r="G120" s="391"/>
    </row>
    <row r="121" spans="1:8" ht="13.5" thickBot="1">
      <c r="A121" s="835"/>
      <c r="B121" s="126"/>
      <c r="C121" s="122"/>
      <c r="D121" s="123"/>
      <c r="E121" s="78"/>
      <c r="F121" s="391"/>
      <c r="G121" s="391"/>
    </row>
    <row r="122" spans="1:8" ht="13.5" thickBot="1">
      <c r="A122" s="835"/>
      <c r="B122" s="293" t="s">
        <v>49</v>
      </c>
      <c r="C122" s="294"/>
      <c r="D122" s="295"/>
      <c r="E122" s="296"/>
      <c r="F122" s="393">
        <f>SUM(F118:F121)</f>
        <v>0</v>
      </c>
      <c r="G122" s="825"/>
    </row>
    <row r="123" spans="1:8">
      <c r="A123" s="835"/>
      <c r="B123" s="126"/>
      <c r="C123" s="122"/>
      <c r="D123" s="123"/>
      <c r="E123" s="78"/>
      <c r="F123" s="391"/>
      <c r="G123" s="391"/>
    </row>
    <row r="124" spans="1:8">
      <c r="A124" s="835"/>
      <c r="B124" s="126"/>
      <c r="C124" s="122"/>
      <c r="D124" s="123"/>
      <c r="E124" s="78"/>
      <c r="F124" s="391"/>
      <c r="G124" s="391"/>
    </row>
    <row r="125" spans="1:8">
      <c r="A125" s="835"/>
      <c r="B125" s="126"/>
      <c r="C125" s="122"/>
      <c r="D125" s="123"/>
      <c r="E125" s="78"/>
      <c r="F125" s="391"/>
      <c r="G125" s="391"/>
    </row>
    <row r="126" spans="1:8">
      <c r="A126" s="426" t="s">
        <v>410</v>
      </c>
      <c r="B126" s="285" t="s">
        <v>661</v>
      </c>
      <c r="C126" s="122"/>
      <c r="D126" s="123"/>
      <c r="E126" s="78"/>
      <c r="F126" s="391"/>
      <c r="G126" s="391"/>
    </row>
    <row r="127" spans="1:8">
      <c r="A127" s="426"/>
      <c r="B127" s="285"/>
      <c r="C127" s="122"/>
      <c r="D127" s="123"/>
      <c r="E127" s="78"/>
      <c r="F127" s="391"/>
      <c r="G127" s="391"/>
    </row>
    <row r="128" spans="1:8">
      <c r="A128" s="427" t="s">
        <v>39</v>
      </c>
      <c r="B128" s="290" t="s">
        <v>40</v>
      </c>
      <c r="C128" s="290" t="s">
        <v>41</v>
      </c>
      <c r="D128" s="291" t="s">
        <v>42</v>
      </c>
      <c r="E128" s="297" t="s">
        <v>43</v>
      </c>
      <c r="F128" s="392" t="s">
        <v>44</v>
      </c>
      <c r="G128" s="392"/>
      <c r="H128" s="834"/>
    </row>
    <row r="129" spans="1:9" s="302" customFormat="1">
      <c r="A129" s="298" t="s">
        <v>662</v>
      </c>
      <c r="B129" s="299" t="s">
        <v>663</v>
      </c>
      <c r="C129" s="300"/>
      <c r="D129" s="301"/>
      <c r="E129" s="879"/>
      <c r="F129" s="394"/>
      <c r="G129" s="394"/>
    </row>
    <row r="130" spans="1:9">
      <c r="B130" s="303"/>
      <c r="D130" s="305"/>
      <c r="E130" s="306"/>
      <c r="H130" s="834"/>
    </row>
    <row r="131" spans="1:9">
      <c r="A131" s="292" t="s">
        <v>533</v>
      </c>
      <c r="B131" s="303" t="s">
        <v>664</v>
      </c>
      <c r="C131" s="834"/>
      <c r="D131" s="834"/>
      <c r="E131" s="834"/>
      <c r="H131" s="834"/>
    </row>
    <row r="132" spans="1:9" ht="25.5">
      <c r="B132" s="893" t="s">
        <v>2590</v>
      </c>
      <c r="D132" s="305"/>
      <c r="E132" s="306"/>
      <c r="F132" s="395" t="str">
        <f t="shared" ref="F132:F182" si="0">IF(N(E132),ROUND(E132*D132,2),"")</f>
        <v/>
      </c>
      <c r="H132" s="834"/>
    </row>
    <row r="133" spans="1:9" ht="25.5">
      <c r="B133" s="303" t="s">
        <v>665</v>
      </c>
      <c r="D133" s="305"/>
      <c r="E133" s="306"/>
      <c r="F133" s="395" t="str">
        <f t="shared" si="0"/>
        <v/>
      </c>
      <c r="H133" s="834"/>
    </row>
    <row r="134" spans="1:9">
      <c r="B134" s="303" t="s">
        <v>2042</v>
      </c>
      <c r="C134" s="304" t="s">
        <v>120</v>
      </c>
      <c r="D134" s="305">
        <v>30</v>
      </c>
      <c r="E134" s="306"/>
      <c r="F134" s="385">
        <f>D134*E134</f>
        <v>0</v>
      </c>
      <c r="H134" s="287"/>
      <c r="I134" s="826"/>
    </row>
    <row r="135" spans="1:9">
      <c r="B135" s="303"/>
      <c r="D135" s="305"/>
      <c r="E135" s="306"/>
      <c r="F135" s="395" t="str">
        <f t="shared" si="0"/>
        <v/>
      </c>
      <c r="H135" s="834"/>
      <c r="I135" s="826"/>
    </row>
    <row r="136" spans="1:9">
      <c r="A136" s="292" t="s">
        <v>535</v>
      </c>
      <c r="B136" s="303" t="s">
        <v>666</v>
      </c>
      <c r="C136" s="834"/>
      <c r="D136" s="834"/>
      <c r="E136" s="834"/>
      <c r="H136" s="834"/>
      <c r="I136" s="826"/>
    </row>
    <row r="137" spans="1:9">
      <c r="B137" s="303" t="s">
        <v>667</v>
      </c>
      <c r="D137" s="305"/>
      <c r="E137" s="306"/>
      <c r="F137" s="395" t="str">
        <f t="shared" si="0"/>
        <v/>
      </c>
      <c r="H137" s="834"/>
      <c r="I137" s="826"/>
    </row>
    <row r="138" spans="1:9" ht="63.75">
      <c r="B138" s="303" t="s">
        <v>668</v>
      </c>
      <c r="D138" s="305"/>
      <c r="E138" s="306"/>
      <c r="F138" s="395" t="str">
        <f t="shared" si="0"/>
        <v/>
      </c>
      <c r="H138" s="834"/>
      <c r="I138" s="826"/>
    </row>
    <row r="139" spans="1:9" ht="25.5">
      <c r="B139" s="303" t="s">
        <v>2041</v>
      </c>
      <c r="C139" s="304" t="s">
        <v>48</v>
      </c>
      <c r="D139" s="913">
        <v>12</v>
      </c>
      <c r="E139" s="306"/>
      <c r="F139" s="385">
        <f>D139*E139</f>
        <v>0</v>
      </c>
      <c r="H139" s="287"/>
      <c r="I139" s="826"/>
    </row>
    <row r="140" spans="1:9">
      <c r="B140" s="303"/>
      <c r="D140" s="305"/>
      <c r="E140" s="306"/>
      <c r="H140" s="287"/>
      <c r="I140" s="826"/>
    </row>
    <row r="141" spans="1:9">
      <c r="A141" s="292" t="s">
        <v>538</v>
      </c>
      <c r="B141" s="303" t="s">
        <v>669</v>
      </c>
      <c r="C141" s="304" t="s">
        <v>120</v>
      </c>
      <c r="D141" s="305">
        <v>45</v>
      </c>
      <c r="E141" s="306"/>
      <c r="F141" s="385">
        <f>D141*E141</f>
        <v>0</v>
      </c>
      <c r="H141" s="287"/>
      <c r="I141" s="826"/>
    </row>
    <row r="142" spans="1:9">
      <c r="B142" s="303"/>
      <c r="D142" s="305"/>
      <c r="E142" s="306"/>
      <c r="H142" s="834"/>
      <c r="I142" s="826"/>
    </row>
    <row r="143" spans="1:9">
      <c r="A143" s="292" t="s">
        <v>541</v>
      </c>
      <c r="B143" s="303" t="s">
        <v>671</v>
      </c>
      <c r="C143" s="834"/>
      <c r="D143" s="834"/>
      <c r="E143" s="834"/>
      <c r="H143" s="834"/>
      <c r="I143" s="826"/>
    </row>
    <row r="144" spans="1:9" ht="25.5">
      <c r="B144" s="303" t="s">
        <v>2900</v>
      </c>
      <c r="D144" s="305"/>
      <c r="E144" s="306"/>
      <c r="F144" s="395" t="str">
        <f t="shared" si="0"/>
        <v/>
      </c>
      <c r="H144" s="834"/>
      <c r="I144" s="826"/>
    </row>
    <row r="145" spans="1:9" ht="89.25">
      <c r="B145" s="303" t="s">
        <v>672</v>
      </c>
      <c r="D145" s="305"/>
      <c r="E145" s="306"/>
      <c r="F145" s="395" t="str">
        <f t="shared" si="0"/>
        <v/>
      </c>
      <c r="H145" s="834"/>
      <c r="I145" s="826"/>
    </row>
    <row r="146" spans="1:9" ht="25.5">
      <c r="B146" s="303" t="s">
        <v>2040</v>
      </c>
      <c r="C146" s="304" t="s">
        <v>214</v>
      </c>
      <c r="D146" s="913">
        <v>14.4</v>
      </c>
      <c r="E146" s="306"/>
      <c r="F146" s="385">
        <f>D146*E146</f>
        <v>0</v>
      </c>
      <c r="H146" s="287"/>
      <c r="I146" s="826"/>
    </row>
    <row r="147" spans="1:9">
      <c r="B147" s="303"/>
      <c r="D147" s="305"/>
      <c r="E147" s="306"/>
      <c r="H147" s="834"/>
      <c r="I147" s="826"/>
    </row>
    <row r="148" spans="1:9" ht="25.5">
      <c r="A148" s="292" t="s">
        <v>544</v>
      </c>
      <c r="B148" s="893" t="s">
        <v>2850</v>
      </c>
      <c r="C148" s="304" t="s">
        <v>214</v>
      </c>
      <c r="D148" s="305">
        <v>1</v>
      </c>
      <c r="E148" s="306"/>
      <c r="F148" s="385">
        <f>D148*E148</f>
        <v>0</v>
      </c>
      <c r="H148" s="287"/>
      <c r="I148" s="826"/>
    </row>
    <row r="149" spans="1:9">
      <c r="B149" s="303"/>
      <c r="D149" s="305"/>
      <c r="E149" s="306"/>
      <c r="F149" s="395" t="str">
        <f t="shared" ref="F149:F152" si="1">IF(N(E149),ROUND(E149*D149,2),"")</f>
        <v/>
      </c>
      <c r="H149" s="834"/>
      <c r="I149" s="826"/>
    </row>
    <row r="150" spans="1:9">
      <c r="A150" s="292" t="s">
        <v>545</v>
      </c>
      <c r="B150" s="303" t="s">
        <v>673</v>
      </c>
      <c r="D150" s="305"/>
      <c r="E150" s="306"/>
      <c r="F150" s="395" t="str">
        <f t="shared" si="1"/>
        <v/>
      </c>
      <c r="H150" s="834"/>
      <c r="I150" s="826"/>
    </row>
    <row r="151" spans="1:9" ht="63.75">
      <c r="B151" s="303" t="s">
        <v>674</v>
      </c>
      <c r="D151" s="305"/>
      <c r="E151" s="306"/>
      <c r="F151" s="395" t="str">
        <f t="shared" si="1"/>
        <v/>
      </c>
      <c r="H151" s="834"/>
      <c r="I151" s="826"/>
    </row>
    <row r="152" spans="1:9">
      <c r="B152" s="303" t="s">
        <v>675</v>
      </c>
      <c r="D152" s="305"/>
      <c r="E152" s="306"/>
      <c r="F152" s="395" t="str">
        <f t="shared" si="1"/>
        <v/>
      </c>
      <c r="H152" s="834"/>
      <c r="I152" s="826"/>
    </row>
    <row r="153" spans="1:9" ht="25.5">
      <c r="A153" s="292" t="s">
        <v>71</v>
      </c>
      <c r="B153" s="914" t="s">
        <v>2901</v>
      </c>
      <c r="C153" s="304" t="s">
        <v>120</v>
      </c>
      <c r="D153" s="305">
        <v>150</v>
      </c>
      <c r="E153" s="306"/>
      <c r="F153" s="385">
        <f t="shared" ref="F153:F155" si="2">D153*E153</f>
        <v>0</v>
      </c>
      <c r="H153" s="287"/>
      <c r="I153" s="826"/>
    </row>
    <row r="154" spans="1:9" ht="25.5">
      <c r="A154" s="292" t="s">
        <v>72</v>
      </c>
      <c r="B154" s="303" t="s">
        <v>2937</v>
      </c>
      <c r="C154" s="304" t="s">
        <v>120</v>
      </c>
      <c r="D154" s="305">
        <v>40</v>
      </c>
      <c r="E154" s="306"/>
      <c r="F154" s="385">
        <f t="shared" si="2"/>
        <v>0</v>
      </c>
      <c r="H154" s="287"/>
      <c r="I154" s="826"/>
    </row>
    <row r="155" spans="1:9" ht="25.5">
      <c r="A155" s="292" t="s">
        <v>73</v>
      </c>
      <c r="B155" s="914" t="s">
        <v>2902</v>
      </c>
      <c r="C155" s="304" t="s">
        <v>120</v>
      </c>
      <c r="D155" s="305">
        <v>20</v>
      </c>
      <c r="E155" s="306"/>
      <c r="F155" s="385">
        <f t="shared" si="2"/>
        <v>0</v>
      </c>
      <c r="H155" s="287"/>
      <c r="I155" s="826"/>
    </row>
    <row r="156" spans="1:9" ht="25.5">
      <c r="A156" s="292" t="s">
        <v>74</v>
      </c>
      <c r="B156" s="893" t="s">
        <v>2851</v>
      </c>
      <c r="C156" s="304" t="s">
        <v>120</v>
      </c>
      <c r="D156" s="305">
        <v>6</v>
      </c>
      <c r="E156" s="306"/>
      <c r="F156" s="385">
        <f>D156*E156</f>
        <v>0</v>
      </c>
      <c r="H156" s="287"/>
      <c r="I156" s="826"/>
    </row>
    <row r="157" spans="1:9">
      <c r="B157" s="303"/>
      <c r="D157" s="305"/>
      <c r="E157" s="306"/>
      <c r="F157" s="395" t="str">
        <f t="shared" si="0"/>
        <v/>
      </c>
      <c r="H157" s="834"/>
      <c r="I157" s="826"/>
    </row>
    <row r="158" spans="1:9">
      <c r="A158" s="292" t="s">
        <v>547</v>
      </c>
      <c r="B158" s="303" t="s">
        <v>676</v>
      </c>
      <c r="C158" s="834"/>
      <c r="D158" s="834"/>
      <c r="E158" s="834"/>
      <c r="H158" s="834"/>
      <c r="I158" s="826"/>
    </row>
    <row r="159" spans="1:9" ht="51">
      <c r="B159" s="303" t="s">
        <v>677</v>
      </c>
      <c r="D159" s="305"/>
      <c r="E159" s="306"/>
      <c r="F159" s="395" t="str">
        <f t="shared" si="0"/>
        <v/>
      </c>
      <c r="H159" s="834"/>
      <c r="I159" s="826"/>
    </row>
    <row r="160" spans="1:9">
      <c r="B160" s="303" t="s">
        <v>678</v>
      </c>
      <c r="C160" s="304" t="s">
        <v>214</v>
      </c>
      <c r="D160" s="305">
        <v>9</v>
      </c>
      <c r="E160" s="306"/>
      <c r="F160" s="385">
        <f>D160*E160</f>
        <v>0</v>
      </c>
      <c r="H160" s="287"/>
      <c r="I160" s="826"/>
    </row>
    <row r="161" spans="1:9">
      <c r="B161" s="303"/>
      <c r="D161" s="305"/>
      <c r="E161" s="306"/>
      <c r="F161" s="395" t="str">
        <f t="shared" si="0"/>
        <v/>
      </c>
      <c r="H161" s="834"/>
      <c r="I161" s="826"/>
    </row>
    <row r="162" spans="1:9" ht="25.5">
      <c r="A162" s="292" t="s">
        <v>549</v>
      </c>
      <c r="B162" s="303" t="s">
        <v>679</v>
      </c>
      <c r="C162" s="304" t="s">
        <v>214</v>
      </c>
      <c r="D162" s="305">
        <v>1</v>
      </c>
      <c r="E162" s="306"/>
      <c r="F162" s="385">
        <f>D162*E162</f>
        <v>0</v>
      </c>
      <c r="H162" s="287"/>
      <c r="I162" s="826"/>
    </row>
    <row r="163" spans="1:9">
      <c r="B163" s="303"/>
      <c r="D163" s="305"/>
      <c r="E163" s="306"/>
      <c r="F163" s="395" t="str">
        <f t="shared" si="0"/>
        <v/>
      </c>
      <c r="H163" s="834"/>
      <c r="I163" s="826"/>
    </row>
    <row r="164" spans="1:9">
      <c r="A164" s="292" t="s">
        <v>551</v>
      </c>
      <c r="B164" s="303" t="s">
        <v>680</v>
      </c>
      <c r="C164" s="834"/>
      <c r="D164" s="834"/>
      <c r="E164" s="834"/>
      <c r="H164" s="834"/>
      <c r="I164" s="826"/>
    </row>
    <row r="165" spans="1:9" ht="51">
      <c r="B165" s="303" t="s">
        <v>681</v>
      </c>
      <c r="D165" s="305"/>
      <c r="E165" s="306"/>
      <c r="F165" s="395" t="str">
        <f t="shared" si="0"/>
        <v/>
      </c>
      <c r="H165" s="834"/>
      <c r="I165" s="826"/>
    </row>
    <row r="166" spans="1:9" ht="25.5">
      <c r="B166" s="303" t="s">
        <v>2039</v>
      </c>
      <c r="C166" s="304" t="s">
        <v>214</v>
      </c>
      <c r="D166" s="913">
        <v>10.8</v>
      </c>
      <c r="E166" s="306"/>
      <c r="F166" s="385">
        <f>D166*E166</f>
        <v>0</v>
      </c>
      <c r="H166" s="287"/>
      <c r="I166" s="826"/>
    </row>
    <row r="167" spans="1:9">
      <c r="B167" s="303"/>
      <c r="D167" s="305"/>
      <c r="E167" s="306"/>
      <c r="F167" s="395" t="str">
        <f t="shared" si="0"/>
        <v/>
      </c>
      <c r="H167" s="834"/>
      <c r="I167" s="826"/>
    </row>
    <row r="168" spans="1:9">
      <c r="A168" s="292" t="s">
        <v>553</v>
      </c>
      <c r="B168" s="303" t="s">
        <v>682</v>
      </c>
      <c r="C168" s="834"/>
      <c r="D168" s="834"/>
      <c r="E168" s="834"/>
      <c r="H168" s="834"/>
      <c r="I168" s="826"/>
    </row>
    <row r="169" spans="1:9" ht="25.5">
      <c r="B169" s="303" t="s">
        <v>683</v>
      </c>
      <c r="D169" s="305"/>
      <c r="E169" s="306"/>
      <c r="F169" s="395" t="str">
        <f t="shared" si="0"/>
        <v/>
      </c>
      <c r="H169" s="834"/>
      <c r="I169" s="826"/>
    </row>
    <row r="170" spans="1:9">
      <c r="B170" s="303" t="s">
        <v>2038</v>
      </c>
      <c r="C170" s="304" t="s">
        <v>120</v>
      </c>
      <c r="D170" s="913">
        <v>45</v>
      </c>
      <c r="E170" s="306"/>
      <c r="F170" s="385">
        <f>D170*E170</f>
        <v>0</v>
      </c>
      <c r="H170" s="287"/>
      <c r="I170" s="826"/>
    </row>
    <row r="171" spans="1:9">
      <c r="B171" s="303"/>
      <c r="D171" s="305"/>
      <c r="E171" s="306"/>
      <c r="F171" s="395" t="str">
        <f t="shared" si="0"/>
        <v/>
      </c>
      <c r="H171" s="834"/>
      <c r="I171" s="826"/>
    </row>
    <row r="172" spans="1:9">
      <c r="A172" s="292" t="s">
        <v>554</v>
      </c>
      <c r="B172" s="303" t="s">
        <v>2852</v>
      </c>
      <c r="C172" s="834"/>
      <c r="D172" s="834"/>
      <c r="E172" s="834"/>
      <c r="H172" s="834"/>
      <c r="I172" s="826"/>
    </row>
    <row r="173" spans="1:9" ht="38.25">
      <c r="B173" s="303" t="s">
        <v>2595</v>
      </c>
      <c r="D173" s="305"/>
      <c r="E173" s="306"/>
      <c r="F173" s="395" t="str">
        <f t="shared" si="0"/>
        <v/>
      </c>
      <c r="H173" s="834"/>
      <c r="I173" s="826"/>
    </row>
    <row r="174" spans="1:9">
      <c r="B174" s="303" t="s">
        <v>2037</v>
      </c>
      <c r="C174" s="304" t="s">
        <v>120</v>
      </c>
      <c r="D174" s="913">
        <v>45</v>
      </c>
      <c r="E174" s="306"/>
      <c r="F174" s="385">
        <f>D174*E174</f>
        <v>0</v>
      </c>
      <c r="H174" s="287"/>
      <c r="I174" s="826"/>
    </row>
    <row r="175" spans="1:9">
      <c r="B175" s="303"/>
      <c r="D175" s="305"/>
      <c r="E175" s="306"/>
      <c r="F175" s="395" t="str">
        <f t="shared" si="0"/>
        <v/>
      </c>
      <c r="H175" s="834"/>
      <c r="I175" s="826"/>
    </row>
    <row r="176" spans="1:9">
      <c r="A176" s="292" t="s">
        <v>556</v>
      </c>
      <c r="B176" s="303" t="s">
        <v>684</v>
      </c>
      <c r="D176" s="305"/>
      <c r="E176" s="306"/>
      <c r="F176" s="395" t="str">
        <f t="shared" si="0"/>
        <v/>
      </c>
      <c r="H176" s="834"/>
      <c r="I176" s="826"/>
    </row>
    <row r="177" spans="1:9" ht="102">
      <c r="B177" s="303" t="s">
        <v>685</v>
      </c>
      <c r="D177" s="305"/>
      <c r="E177" s="306"/>
      <c r="F177" s="395" t="str">
        <f t="shared" si="0"/>
        <v/>
      </c>
      <c r="H177" s="834"/>
      <c r="I177" s="826"/>
    </row>
    <row r="178" spans="1:9" ht="25.5">
      <c r="B178" s="303" t="s">
        <v>686</v>
      </c>
      <c r="D178" s="305"/>
      <c r="E178" s="306"/>
      <c r="F178" s="395" t="str">
        <f t="shared" si="0"/>
        <v/>
      </c>
      <c r="H178" s="834"/>
      <c r="I178" s="826"/>
    </row>
    <row r="179" spans="1:9">
      <c r="A179" s="292" t="s">
        <v>71</v>
      </c>
      <c r="B179" s="303" t="s">
        <v>687</v>
      </c>
      <c r="C179" s="304" t="s">
        <v>45</v>
      </c>
      <c r="D179" s="305">
        <v>1</v>
      </c>
      <c r="E179" s="306"/>
      <c r="F179" s="385">
        <f>D179*E179</f>
        <v>0</v>
      </c>
      <c r="H179" s="287"/>
      <c r="I179" s="826"/>
    </row>
    <row r="180" spans="1:9">
      <c r="B180" s="303"/>
      <c r="D180" s="305"/>
      <c r="E180" s="306"/>
      <c r="F180" s="395" t="str">
        <f t="shared" si="0"/>
        <v/>
      </c>
      <c r="H180" s="834"/>
      <c r="I180" s="826"/>
    </row>
    <row r="181" spans="1:9" ht="38.25">
      <c r="A181" s="292" t="s">
        <v>558</v>
      </c>
      <c r="B181" s="303" t="s">
        <v>2389</v>
      </c>
      <c r="C181" s="834"/>
      <c r="D181" s="834"/>
      <c r="E181" s="834"/>
      <c r="H181" s="834"/>
      <c r="I181" s="826"/>
    </row>
    <row r="182" spans="1:9" ht="63.75">
      <c r="B182" s="303" t="s">
        <v>688</v>
      </c>
      <c r="D182" s="305"/>
      <c r="E182" s="306"/>
      <c r="F182" s="395" t="str">
        <f t="shared" si="0"/>
        <v/>
      </c>
      <c r="H182" s="834"/>
      <c r="I182" s="826"/>
    </row>
    <row r="183" spans="1:9">
      <c r="B183" s="303" t="s">
        <v>689</v>
      </c>
      <c r="C183" s="304" t="s">
        <v>214</v>
      </c>
      <c r="D183" s="913">
        <v>1</v>
      </c>
      <c r="E183" s="306"/>
      <c r="F183" s="385">
        <f>D183*E183</f>
        <v>0</v>
      </c>
      <c r="H183" s="287"/>
      <c r="I183" s="826"/>
    </row>
    <row r="184" spans="1:9">
      <c r="B184" s="303"/>
      <c r="D184" s="305"/>
      <c r="E184" s="306"/>
      <c r="H184" s="834"/>
      <c r="I184" s="826"/>
    </row>
    <row r="185" spans="1:9" s="302" customFormat="1">
      <c r="A185" s="298" t="s">
        <v>690</v>
      </c>
      <c r="B185" s="299" t="s">
        <v>691</v>
      </c>
      <c r="C185" s="300"/>
      <c r="D185" s="301"/>
      <c r="E185" s="879"/>
      <c r="F185" s="394" t="str">
        <f>IF(N(E185),ROUND(E185*D185,2),"")</f>
        <v/>
      </c>
      <c r="G185" s="394"/>
      <c r="I185" s="826"/>
    </row>
    <row r="186" spans="1:9">
      <c r="B186" s="303"/>
      <c r="D186" s="305"/>
      <c r="E186" s="306"/>
      <c r="H186" s="834"/>
      <c r="I186" s="826"/>
    </row>
    <row r="187" spans="1:9">
      <c r="B187" s="303"/>
      <c r="C187" s="834"/>
      <c r="D187" s="834"/>
      <c r="E187" s="834"/>
      <c r="H187" s="834"/>
      <c r="I187" s="826"/>
    </row>
    <row r="188" spans="1:9" ht="18.600000000000001" customHeight="1">
      <c r="A188" s="292" t="s">
        <v>569</v>
      </c>
      <c r="B188" s="893" t="s">
        <v>2593</v>
      </c>
      <c r="D188" s="305"/>
      <c r="E188" s="306"/>
      <c r="F188" s="395" t="str">
        <f>IF(N(E188),ROUND(E188*D188,2),"")</f>
        <v/>
      </c>
      <c r="H188" s="834"/>
      <c r="I188" s="826"/>
    </row>
    <row r="189" spans="1:9" ht="175.5" customHeight="1">
      <c r="B189" s="893" t="s">
        <v>2938</v>
      </c>
      <c r="C189" s="274"/>
      <c r="D189" s="305"/>
      <c r="E189" s="306"/>
      <c r="F189" s="385"/>
      <c r="H189" s="834"/>
      <c r="I189" s="826"/>
    </row>
    <row r="190" spans="1:9" ht="25.5">
      <c r="B190" s="430" t="s">
        <v>2874</v>
      </c>
      <c r="D190" s="305"/>
      <c r="E190" s="306"/>
      <c r="F190" s="385"/>
      <c r="H190" s="834"/>
      <c r="I190" s="826"/>
    </row>
    <row r="191" spans="1:9" ht="25.5">
      <c r="B191" s="922" t="s">
        <v>2875</v>
      </c>
      <c r="D191" s="305"/>
      <c r="E191" s="306"/>
      <c r="F191" s="385"/>
      <c r="H191" s="834"/>
      <c r="I191" s="826"/>
    </row>
    <row r="192" spans="1:9">
      <c r="B192" s="922" t="s">
        <v>2873</v>
      </c>
      <c r="D192" s="305"/>
      <c r="E192" s="306"/>
      <c r="F192" s="385"/>
      <c r="H192" s="834"/>
      <c r="I192" s="826"/>
    </row>
    <row r="193" spans="1:9" ht="25.5">
      <c r="B193" s="922" t="s">
        <v>2877</v>
      </c>
      <c r="D193" s="305"/>
      <c r="E193" s="306"/>
      <c r="F193" s="385"/>
      <c r="H193" s="834"/>
      <c r="I193" s="826"/>
    </row>
    <row r="194" spans="1:9">
      <c r="B194" s="922" t="s">
        <v>2876</v>
      </c>
      <c r="D194" s="305"/>
      <c r="E194" s="306"/>
      <c r="F194" s="385"/>
      <c r="I194" s="826"/>
    </row>
    <row r="195" spans="1:9" ht="25.5">
      <c r="B195" s="922" t="s">
        <v>2878</v>
      </c>
      <c r="D195" s="305"/>
      <c r="E195" s="306"/>
      <c r="F195" s="385"/>
      <c r="I195" s="826"/>
    </row>
    <row r="196" spans="1:9" ht="25.5">
      <c r="B196" s="430" t="s">
        <v>2879</v>
      </c>
      <c r="D196" s="305"/>
      <c r="E196" s="306"/>
      <c r="F196" s="385"/>
      <c r="H196" s="834"/>
      <c r="I196" s="826"/>
    </row>
    <row r="197" spans="1:9" ht="25.5">
      <c r="B197" s="430" t="s">
        <v>2880</v>
      </c>
      <c r="D197" s="305"/>
      <c r="E197" s="306"/>
      <c r="F197" s="385"/>
      <c r="H197" s="834"/>
      <c r="I197" s="826"/>
    </row>
    <row r="198" spans="1:9">
      <c r="A198" s="479"/>
      <c r="B198" s="898" t="s">
        <v>2777</v>
      </c>
      <c r="C198" s="304" t="s">
        <v>70</v>
      </c>
      <c r="D198" s="305">
        <v>1</v>
      </c>
      <c r="E198" s="306"/>
      <c r="F198" s="385">
        <f>D198*E198</f>
        <v>0</v>
      </c>
      <c r="H198" s="287"/>
      <c r="I198" s="826"/>
    </row>
    <row r="199" spans="1:9">
      <c r="B199" s="303"/>
      <c r="C199" s="834"/>
      <c r="D199" s="834"/>
      <c r="E199" s="834"/>
      <c r="F199" s="395" t="str">
        <f t="shared" ref="F199:F210" si="3">IF(N(E199),ROUND(E199*D199,2),"")</f>
        <v/>
      </c>
      <c r="H199" s="834"/>
      <c r="I199" s="826"/>
    </row>
    <row r="200" spans="1:9">
      <c r="A200" s="292" t="s">
        <v>571</v>
      </c>
      <c r="B200" s="303" t="s">
        <v>692</v>
      </c>
      <c r="D200" s="305"/>
      <c r="E200" s="306"/>
      <c r="F200" s="395" t="str">
        <f t="shared" si="3"/>
        <v/>
      </c>
      <c r="H200" s="834"/>
      <c r="I200" s="826"/>
    </row>
    <row r="201" spans="1:9" ht="114.75">
      <c r="B201" s="303" t="s">
        <v>693</v>
      </c>
      <c r="D201" s="305"/>
      <c r="E201" s="306"/>
      <c r="F201" s="395" t="str">
        <f t="shared" si="3"/>
        <v/>
      </c>
      <c r="H201" s="834"/>
      <c r="I201" s="826"/>
    </row>
    <row r="202" spans="1:9">
      <c r="B202" s="303" t="s">
        <v>694</v>
      </c>
      <c r="D202" s="305"/>
      <c r="E202" s="306"/>
      <c r="F202" s="395" t="str">
        <f t="shared" si="3"/>
        <v/>
      </c>
      <c r="H202" s="834"/>
      <c r="I202" s="826"/>
    </row>
    <row r="203" spans="1:9" ht="14.25">
      <c r="A203" s="292" t="s">
        <v>71</v>
      </c>
      <c r="B203" s="893" t="s">
        <v>2655</v>
      </c>
      <c r="C203" s="304" t="s">
        <v>120</v>
      </c>
      <c r="D203" s="305">
        <v>40</v>
      </c>
      <c r="E203" s="306"/>
      <c r="F203" s="385">
        <f t="shared" ref="F203:F207" si="4">D203*E203</f>
        <v>0</v>
      </c>
      <c r="H203" s="287"/>
      <c r="I203" s="826"/>
    </row>
    <row r="204" spans="1:9">
      <c r="A204" s="292" t="s">
        <v>72</v>
      </c>
      <c r="B204" s="893" t="s">
        <v>695</v>
      </c>
      <c r="C204" s="304" t="s">
        <v>120</v>
      </c>
      <c r="D204" s="305">
        <v>40</v>
      </c>
      <c r="E204" s="306"/>
      <c r="F204" s="385">
        <f t="shared" si="4"/>
        <v>0</v>
      </c>
      <c r="H204" s="287"/>
      <c r="I204" s="826"/>
    </row>
    <row r="205" spans="1:9">
      <c r="A205" s="292" t="s">
        <v>73</v>
      </c>
      <c r="B205" s="893" t="s">
        <v>696</v>
      </c>
      <c r="C205" s="304" t="s">
        <v>120</v>
      </c>
      <c r="D205" s="305">
        <v>80</v>
      </c>
      <c r="E205" s="306"/>
      <c r="F205" s="385">
        <f t="shared" si="4"/>
        <v>0</v>
      </c>
      <c r="H205" s="287"/>
      <c r="I205" s="826"/>
    </row>
    <row r="206" spans="1:9">
      <c r="A206" s="292" t="s">
        <v>74</v>
      </c>
      <c r="B206" s="893" t="s">
        <v>2656</v>
      </c>
      <c r="C206" s="304" t="s">
        <v>120</v>
      </c>
      <c r="D206" s="305">
        <v>40</v>
      </c>
      <c r="E206" s="306"/>
      <c r="F206" s="385">
        <f t="shared" si="4"/>
        <v>0</v>
      </c>
      <c r="H206" s="287"/>
      <c r="I206" s="826"/>
    </row>
    <row r="207" spans="1:9">
      <c r="A207" s="292" t="s">
        <v>75</v>
      </c>
      <c r="B207" s="303" t="s">
        <v>697</v>
      </c>
      <c r="C207" s="304" t="s">
        <v>120</v>
      </c>
      <c r="D207" s="305">
        <v>90</v>
      </c>
      <c r="E207" s="306"/>
      <c r="F207" s="385">
        <f t="shared" si="4"/>
        <v>0</v>
      </c>
      <c r="H207" s="287"/>
      <c r="I207" s="826"/>
    </row>
    <row r="208" spans="1:9">
      <c r="B208" s="303"/>
      <c r="D208" s="305"/>
      <c r="E208" s="306"/>
      <c r="F208" s="395" t="str">
        <f t="shared" si="3"/>
        <v/>
      </c>
      <c r="H208" s="834"/>
      <c r="I208" s="826"/>
    </row>
    <row r="209" spans="1:9" ht="25.5">
      <c r="A209" s="292" t="s">
        <v>574</v>
      </c>
      <c r="B209" s="893" t="s">
        <v>2592</v>
      </c>
      <c r="C209" s="834"/>
      <c r="D209" s="834"/>
      <c r="E209" s="834"/>
      <c r="H209" s="834"/>
      <c r="I209" s="826"/>
    </row>
    <row r="210" spans="1:9" ht="89.25">
      <c r="B210" s="303" t="s">
        <v>698</v>
      </c>
      <c r="D210" s="305"/>
      <c r="E210" s="306"/>
      <c r="F210" s="395" t="str">
        <f t="shared" si="3"/>
        <v/>
      </c>
      <c r="H210" s="834"/>
      <c r="I210" s="826"/>
    </row>
    <row r="211" spans="1:9">
      <c r="B211" s="303" t="s">
        <v>699</v>
      </c>
      <c r="D211" s="305"/>
      <c r="E211" s="306"/>
      <c r="H211" s="834"/>
      <c r="I211" s="826"/>
    </row>
    <row r="212" spans="1:9">
      <c r="B212" s="303" t="s">
        <v>700</v>
      </c>
      <c r="D212" s="305"/>
      <c r="E212" s="306"/>
      <c r="H212" s="834"/>
      <c r="I212" s="826"/>
    </row>
    <row r="213" spans="1:9">
      <c r="B213" s="303" t="s">
        <v>701</v>
      </c>
      <c r="D213" s="305"/>
      <c r="E213" s="306"/>
      <c r="H213" s="834"/>
      <c r="I213" s="826"/>
    </row>
    <row r="214" spans="1:9">
      <c r="B214" s="303" t="s">
        <v>702</v>
      </c>
      <c r="D214" s="305"/>
      <c r="E214" s="306"/>
      <c r="H214" s="834"/>
      <c r="I214" s="826"/>
    </row>
    <row r="215" spans="1:9">
      <c r="B215" s="303" t="s">
        <v>703</v>
      </c>
      <c r="C215" s="834"/>
      <c r="D215" s="834"/>
      <c r="E215" s="834"/>
      <c r="H215" s="834"/>
      <c r="I215" s="826"/>
    </row>
    <row r="216" spans="1:9">
      <c r="B216" s="303" t="s">
        <v>704</v>
      </c>
      <c r="C216" s="304" t="s">
        <v>70</v>
      </c>
      <c r="D216" s="305">
        <v>1</v>
      </c>
      <c r="E216" s="306"/>
      <c r="F216" s="385">
        <f>D216*E216</f>
        <v>0</v>
      </c>
      <c r="H216" s="287"/>
      <c r="I216" s="826"/>
    </row>
    <row r="217" spans="1:9">
      <c r="B217" s="303"/>
      <c r="D217" s="305"/>
      <c r="E217" s="306"/>
      <c r="F217" s="395" t="str">
        <f>IF(N(E217),ROUND(E217*D217,2),"")</f>
        <v/>
      </c>
      <c r="H217" s="834"/>
      <c r="I217" s="826"/>
    </row>
    <row r="218" spans="1:9">
      <c r="A218" s="292" t="s">
        <v>575</v>
      </c>
      <c r="B218" s="893" t="s">
        <v>2594</v>
      </c>
      <c r="C218" s="834"/>
      <c r="D218" s="834"/>
      <c r="E218" s="834"/>
      <c r="H218" s="834"/>
      <c r="I218" s="826"/>
    </row>
    <row r="219" spans="1:9" ht="38.25">
      <c r="B219" s="303" t="s">
        <v>705</v>
      </c>
      <c r="C219" s="834"/>
      <c r="D219" s="834"/>
      <c r="E219" s="834"/>
      <c r="H219" s="834"/>
      <c r="I219" s="826"/>
    </row>
    <row r="220" spans="1:9">
      <c r="B220" s="303" t="s">
        <v>2036</v>
      </c>
      <c r="C220" s="304" t="s">
        <v>120</v>
      </c>
      <c r="D220" s="305">
        <v>50</v>
      </c>
      <c r="E220" s="306"/>
      <c r="F220" s="385">
        <f>D220*E220</f>
        <v>0</v>
      </c>
      <c r="H220" s="287"/>
      <c r="I220" s="826"/>
    </row>
    <row r="221" spans="1:9" ht="13.5" thickBot="1">
      <c r="B221" s="303"/>
      <c r="D221" s="305"/>
      <c r="E221" s="306"/>
      <c r="H221" s="834"/>
      <c r="I221" s="826"/>
    </row>
    <row r="222" spans="1:9" ht="13.5" thickBot="1">
      <c r="A222" s="835"/>
      <c r="B222" s="293" t="s">
        <v>49</v>
      </c>
      <c r="C222" s="294"/>
      <c r="D222" s="295"/>
      <c r="E222" s="296"/>
      <c r="F222" s="393">
        <f>SUM(F129:F221)</f>
        <v>0</v>
      </c>
      <c r="G222" s="825"/>
      <c r="H222" s="834"/>
      <c r="I222" s="826"/>
    </row>
    <row r="223" spans="1:9">
      <c r="D223" s="309"/>
      <c r="E223" s="880"/>
      <c r="H223" s="834"/>
      <c r="I223" s="826"/>
    </row>
    <row r="224" spans="1:9">
      <c r="C224" s="310"/>
      <c r="D224" s="305"/>
      <c r="E224" s="880"/>
      <c r="H224" s="834"/>
      <c r="I224" s="826"/>
    </row>
    <row r="225" spans="1:9">
      <c r="A225" s="311" t="s">
        <v>412</v>
      </c>
      <c r="B225" s="285" t="s">
        <v>707</v>
      </c>
      <c r="D225" s="305"/>
      <c r="E225" s="306"/>
      <c r="H225" s="834"/>
      <c r="I225" s="826"/>
    </row>
    <row r="226" spans="1:9">
      <c r="B226" s="303"/>
      <c r="D226" s="305"/>
      <c r="E226" s="306"/>
      <c r="H226" s="834"/>
      <c r="I226" s="826"/>
    </row>
    <row r="227" spans="1:9">
      <c r="A227" s="427" t="s">
        <v>39</v>
      </c>
      <c r="B227" s="290" t="s">
        <v>40</v>
      </c>
      <c r="C227" s="290" t="s">
        <v>41</v>
      </c>
      <c r="D227" s="291" t="s">
        <v>42</v>
      </c>
      <c r="E227" s="297"/>
      <c r="F227" s="392" t="s">
        <v>44</v>
      </c>
      <c r="G227" s="392"/>
      <c r="H227" s="834"/>
      <c r="I227" s="826"/>
    </row>
    <row r="228" spans="1:9">
      <c r="A228" s="427"/>
      <c r="B228" s="290"/>
      <c r="C228" s="290"/>
      <c r="D228" s="291"/>
      <c r="E228" s="297"/>
      <c r="F228" s="392"/>
      <c r="G228" s="392"/>
      <c r="H228" s="834"/>
      <c r="I228" s="826"/>
    </row>
    <row r="229" spans="1:9">
      <c r="A229" s="298" t="s">
        <v>583</v>
      </c>
      <c r="B229" s="299" t="s">
        <v>708</v>
      </c>
      <c r="D229" s="305"/>
      <c r="E229" s="306"/>
      <c r="H229" s="834"/>
      <c r="I229" s="826"/>
    </row>
    <row r="230" spans="1:9">
      <c r="B230" s="303"/>
      <c r="D230" s="305"/>
      <c r="E230" s="306"/>
      <c r="H230" s="834"/>
      <c r="I230" s="826"/>
    </row>
    <row r="231" spans="1:9">
      <c r="A231" s="292" t="s">
        <v>1940</v>
      </c>
      <c r="B231" s="303" t="s">
        <v>709</v>
      </c>
      <c r="D231" s="305"/>
      <c r="E231" s="306"/>
      <c r="F231" s="395" t="str">
        <f t="shared" ref="F231" si="5">IF(N(E231),ROUND(E231*D231,2),"")</f>
        <v/>
      </c>
      <c r="H231" s="834"/>
      <c r="I231" s="826"/>
    </row>
    <row r="232" spans="1:9" ht="196.5" customHeight="1">
      <c r="B232" s="893" t="s">
        <v>2748</v>
      </c>
      <c r="C232" s="896"/>
      <c r="D232" s="305"/>
      <c r="E232" s="306"/>
      <c r="F232" s="385"/>
      <c r="H232" s="834"/>
      <c r="I232" s="826"/>
    </row>
    <row r="233" spans="1:9" ht="38.25">
      <c r="A233" s="479"/>
      <c r="B233" s="922" t="s">
        <v>2749</v>
      </c>
      <c r="D233" s="305"/>
      <c r="E233" s="306"/>
      <c r="F233" s="385"/>
      <c r="H233" s="287"/>
      <c r="I233" s="826"/>
    </row>
    <row r="234" spans="1:9" ht="38.25" customHeight="1">
      <c r="A234" s="479"/>
      <c r="B234" s="893" t="s">
        <v>2750</v>
      </c>
      <c r="D234" s="305"/>
      <c r="E234" s="306"/>
      <c r="F234" s="385"/>
      <c r="H234" s="287"/>
      <c r="I234" s="826"/>
    </row>
    <row r="235" spans="1:9" ht="25.5">
      <c r="A235" s="479"/>
      <c r="B235" s="893" t="s">
        <v>2753</v>
      </c>
      <c r="D235" s="305"/>
      <c r="E235" s="306"/>
      <c r="F235" s="385"/>
      <c r="H235" s="287"/>
      <c r="I235" s="826"/>
    </row>
    <row r="236" spans="1:9" ht="38.25">
      <c r="A236" s="479"/>
      <c r="B236" s="893" t="s">
        <v>2867</v>
      </c>
      <c r="D236" s="305"/>
      <c r="E236" s="306"/>
      <c r="F236" s="385"/>
      <c r="H236" s="287"/>
      <c r="I236" s="826"/>
    </row>
    <row r="237" spans="1:9" ht="25.5">
      <c r="A237" s="479"/>
      <c r="B237" s="430" t="s">
        <v>2752</v>
      </c>
      <c r="D237" s="305"/>
      <c r="E237" s="306"/>
      <c r="F237" s="385"/>
      <c r="H237" s="287"/>
      <c r="I237" s="826"/>
    </row>
    <row r="238" spans="1:9" ht="25.5">
      <c r="A238" s="479"/>
      <c r="B238" s="430" t="s">
        <v>2751</v>
      </c>
      <c r="D238" s="305"/>
      <c r="E238" s="306"/>
      <c r="F238" s="385"/>
      <c r="H238" s="287"/>
      <c r="I238" s="826"/>
    </row>
    <row r="239" spans="1:9" ht="25.5">
      <c r="A239" s="479"/>
      <c r="B239" s="430" t="s">
        <v>2754</v>
      </c>
      <c r="D239" s="305"/>
      <c r="E239" s="306"/>
      <c r="F239" s="385"/>
      <c r="H239" s="287"/>
      <c r="I239" s="826"/>
    </row>
    <row r="240" spans="1:9" ht="25.5">
      <c r="A240" s="479"/>
      <c r="B240" s="430" t="s">
        <v>2755</v>
      </c>
      <c r="D240" s="305"/>
      <c r="E240" s="306"/>
      <c r="F240" s="385"/>
      <c r="H240" s="287"/>
      <c r="I240" s="826"/>
    </row>
    <row r="241" spans="1:9" ht="25.5">
      <c r="A241" s="479"/>
      <c r="B241" s="430" t="s">
        <v>2756</v>
      </c>
      <c r="D241" s="305"/>
      <c r="E241" s="306"/>
      <c r="F241" s="385"/>
      <c r="H241" s="287"/>
      <c r="I241" s="826"/>
    </row>
    <row r="242" spans="1:9" ht="25.5">
      <c r="A242" s="479"/>
      <c r="B242" s="430" t="s">
        <v>2758</v>
      </c>
      <c r="D242" s="305"/>
      <c r="E242" s="306"/>
      <c r="F242" s="385"/>
      <c r="H242" s="287"/>
      <c r="I242" s="826"/>
    </row>
    <row r="243" spans="1:9" ht="25.5">
      <c r="A243" s="479"/>
      <c r="B243" s="430" t="s">
        <v>2759</v>
      </c>
      <c r="D243" s="305"/>
      <c r="E243" s="306"/>
      <c r="F243" s="385"/>
      <c r="H243" s="287"/>
      <c r="I243" s="826"/>
    </row>
    <row r="244" spans="1:9" ht="25.5">
      <c r="A244" s="479"/>
      <c r="B244" s="430" t="s">
        <v>2760</v>
      </c>
      <c r="D244" s="305"/>
      <c r="E244" s="306"/>
      <c r="F244" s="385"/>
      <c r="H244" s="287"/>
      <c r="I244" s="826"/>
    </row>
    <row r="245" spans="1:9" ht="25.5">
      <c r="A245" s="479"/>
      <c r="B245" s="430" t="s">
        <v>2765</v>
      </c>
      <c r="D245" s="305"/>
      <c r="E245" s="306"/>
      <c r="F245" s="385"/>
      <c r="H245" s="287"/>
      <c r="I245" s="826"/>
    </row>
    <row r="246" spans="1:9" ht="25.5">
      <c r="A246" s="479"/>
      <c r="B246" s="430" t="s">
        <v>2766</v>
      </c>
      <c r="D246" s="305"/>
      <c r="E246" s="306"/>
      <c r="F246" s="385"/>
      <c r="H246" s="287"/>
      <c r="I246" s="826"/>
    </row>
    <row r="247" spans="1:9" ht="25.5">
      <c r="A247" s="479"/>
      <c r="B247" s="430" t="s">
        <v>2762</v>
      </c>
      <c r="D247" s="305"/>
      <c r="E247" s="306"/>
      <c r="F247" s="385"/>
      <c r="H247" s="287"/>
      <c r="I247" s="826"/>
    </row>
    <row r="248" spans="1:9" ht="25.5">
      <c r="A248" s="479"/>
      <c r="B248" s="922" t="s">
        <v>2767</v>
      </c>
      <c r="D248" s="305"/>
      <c r="E248" s="306"/>
      <c r="F248" s="385"/>
      <c r="H248" s="287"/>
      <c r="I248" s="826"/>
    </row>
    <row r="249" spans="1:9">
      <c r="A249" s="479"/>
      <c r="B249" s="893" t="s">
        <v>2763</v>
      </c>
      <c r="D249" s="305"/>
      <c r="E249" s="306"/>
      <c r="F249" s="385"/>
      <c r="H249" s="287"/>
      <c r="I249" s="826"/>
    </row>
    <row r="250" spans="1:9">
      <c r="A250" s="479"/>
      <c r="B250" s="922" t="s">
        <v>2768</v>
      </c>
      <c r="D250" s="305"/>
      <c r="E250" s="306"/>
      <c r="F250" s="385"/>
      <c r="H250" s="287"/>
      <c r="I250" s="826"/>
    </row>
    <row r="251" spans="1:9" ht="25.5">
      <c r="A251" s="479"/>
      <c r="B251" s="893" t="s">
        <v>2764</v>
      </c>
      <c r="D251" s="305"/>
      <c r="E251" s="306"/>
      <c r="F251" s="385"/>
      <c r="H251" s="287"/>
      <c r="I251" s="826"/>
    </row>
    <row r="252" spans="1:9" ht="25.5">
      <c r="A252" s="479"/>
      <c r="B252" s="893" t="s">
        <v>2769</v>
      </c>
      <c r="D252" s="305"/>
      <c r="E252" s="306"/>
      <c r="F252" s="385"/>
      <c r="H252" s="287"/>
      <c r="I252" s="826"/>
    </row>
    <row r="253" spans="1:9" ht="25.5">
      <c r="A253" s="479"/>
      <c r="B253" s="922" t="s">
        <v>2770</v>
      </c>
      <c r="D253" s="305"/>
      <c r="E253" s="306"/>
      <c r="F253" s="385"/>
      <c r="H253" s="287"/>
      <c r="I253" s="826"/>
    </row>
    <row r="254" spans="1:9" ht="25.5">
      <c r="A254" s="479"/>
      <c r="B254" s="922" t="s">
        <v>2853</v>
      </c>
      <c r="D254" s="305"/>
      <c r="E254" s="306"/>
      <c r="F254" s="385"/>
      <c r="H254" s="287"/>
      <c r="I254" s="826"/>
    </row>
    <row r="255" spans="1:9">
      <c r="A255" s="479"/>
      <c r="B255" s="922" t="s">
        <v>2771</v>
      </c>
      <c r="D255" s="305"/>
      <c r="E255" s="306"/>
      <c r="F255" s="385"/>
      <c r="H255" s="287"/>
      <c r="I255" s="826"/>
    </row>
    <row r="256" spans="1:9" ht="102">
      <c r="A256" s="479"/>
      <c r="B256" s="922" t="s">
        <v>2772</v>
      </c>
      <c r="D256" s="305"/>
      <c r="E256" s="306"/>
      <c r="F256" s="385"/>
      <c r="H256" s="287"/>
      <c r="I256" s="826"/>
    </row>
    <row r="257" spans="1:9" ht="25.5">
      <c r="A257" s="479"/>
      <c r="B257" s="922" t="s">
        <v>2773</v>
      </c>
      <c r="D257" s="305"/>
      <c r="E257" s="306"/>
      <c r="F257" s="385"/>
      <c r="H257" s="287"/>
      <c r="I257" s="826"/>
    </row>
    <row r="258" spans="1:9" ht="38.25">
      <c r="A258" s="479"/>
      <c r="B258" s="893" t="s">
        <v>2774</v>
      </c>
      <c r="D258" s="305"/>
      <c r="E258" s="306"/>
      <c r="F258" s="385"/>
      <c r="H258" s="287"/>
      <c r="I258" s="826"/>
    </row>
    <row r="259" spans="1:9" ht="25.5">
      <c r="A259" s="479"/>
      <c r="B259" s="430" t="s">
        <v>2775</v>
      </c>
      <c r="D259" s="305"/>
      <c r="E259" s="306"/>
      <c r="F259" s="385"/>
      <c r="H259" s="287"/>
      <c r="I259" s="826"/>
    </row>
    <row r="260" spans="1:9" ht="51">
      <c r="A260" s="479"/>
      <c r="B260" s="430" t="s">
        <v>2776</v>
      </c>
      <c r="C260" s="834"/>
      <c r="D260" s="834"/>
      <c r="E260" s="834"/>
      <c r="F260" s="834"/>
      <c r="H260" s="287"/>
      <c r="I260" s="826"/>
    </row>
    <row r="261" spans="1:9">
      <c r="A261" s="479"/>
      <c r="B261" s="898" t="s">
        <v>2777</v>
      </c>
      <c r="C261" s="304" t="s">
        <v>70</v>
      </c>
      <c r="D261" s="305">
        <v>1</v>
      </c>
      <c r="E261" s="306"/>
      <c r="F261" s="385">
        <f>D261*E261</f>
        <v>0</v>
      </c>
      <c r="H261" s="287"/>
      <c r="I261" s="826"/>
    </row>
    <row r="262" spans="1:9">
      <c r="B262" s="303"/>
      <c r="D262" s="305"/>
      <c r="E262" s="306"/>
      <c r="F262" s="385"/>
      <c r="H262" s="287"/>
      <c r="I262" s="826"/>
    </row>
    <row r="263" spans="1:9">
      <c r="A263" s="292" t="s">
        <v>1941</v>
      </c>
      <c r="B263" s="303" t="s">
        <v>710</v>
      </c>
      <c r="C263" s="834"/>
      <c r="D263" s="834"/>
      <c r="E263" s="306"/>
      <c r="F263" s="395" t="str">
        <f>IF(N(E263),ROUND(E263*D264,2),"")</f>
        <v/>
      </c>
      <c r="H263" s="287"/>
      <c r="I263" s="826"/>
    </row>
    <row r="264" spans="1:9" ht="183.75" customHeight="1">
      <c r="B264" s="303" t="s">
        <v>2778</v>
      </c>
      <c r="C264" s="896"/>
      <c r="D264" s="305"/>
      <c r="E264" s="306"/>
      <c r="F264" s="385"/>
      <c r="H264" s="834"/>
      <c r="I264" s="826"/>
    </row>
    <row r="265" spans="1:9" ht="38.25">
      <c r="A265" s="649"/>
      <c r="B265" s="430" t="s">
        <v>2779</v>
      </c>
      <c r="D265" s="305"/>
      <c r="E265" s="306"/>
      <c r="F265" s="385"/>
      <c r="H265" s="287"/>
      <c r="I265" s="826"/>
    </row>
    <row r="266" spans="1:9">
      <c r="A266" s="649"/>
      <c r="B266" s="430" t="s">
        <v>2780</v>
      </c>
      <c r="D266" s="305"/>
      <c r="E266" s="306"/>
      <c r="F266" s="385"/>
      <c r="H266" s="287"/>
      <c r="I266" s="826"/>
    </row>
    <row r="267" spans="1:9" ht="25.5">
      <c r="A267" s="649"/>
      <c r="B267" s="430" t="s">
        <v>2868</v>
      </c>
      <c r="D267" s="305"/>
      <c r="E267" s="306"/>
      <c r="F267" s="385"/>
      <c r="H267" s="287"/>
      <c r="I267" s="826"/>
    </row>
    <row r="268" spans="1:9" ht="25.5">
      <c r="A268" s="649"/>
      <c r="B268" s="430" t="s">
        <v>2788</v>
      </c>
      <c r="D268" s="305"/>
      <c r="E268" s="306"/>
      <c r="F268" s="385"/>
      <c r="H268" s="287"/>
      <c r="I268" s="826"/>
    </row>
    <row r="269" spans="1:9" ht="25.5">
      <c r="A269" s="649"/>
      <c r="B269" s="430" t="s">
        <v>2756</v>
      </c>
      <c r="D269" s="305"/>
      <c r="E269" s="306"/>
      <c r="F269" s="385"/>
      <c r="H269" s="287"/>
      <c r="I269" s="826"/>
    </row>
    <row r="270" spans="1:9" ht="25.5">
      <c r="A270" s="649"/>
      <c r="B270" s="430" t="s">
        <v>2757</v>
      </c>
      <c r="D270" s="305"/>
      <c r="E270" s="306"/>
      <c r="F270" s="385"/>
      <c r="H270" s="287"/>
      <c r="I270" s="826"/>
    </row>
    <row r="271" spans="1:9" ht="25.5">
      <c r="A271" s="649"/>
      <c r="B271" s="430" t="s">
        <v>2789</v>
      </c>
      <c r="D271" s="305"/>
      <c r="E271" s="306"/>
      <c r="F271" s="385"/>
      <c r="H271" s="287"/>
      <c r="I271" s="826"/>
    </row>
    <row r="272" spans="1:9" ht="25.5">
      <c r="A272" s="649"/>
      <c r="B272" s="430" t="s">
        <v>2790</v>
      </c>
      <c r="D272" s="305"/>
      <c r="E272" s="306"/>
      <c r="F272" s="385"/>
      <c r="H272" s="287"/>
      <c r="I272" s="826"/>
    </row>
    <row r="273" spans="1:9" ht="25.5">
      <c r="A273" s="649"/>
      <c r="B273" s="430" t="s">
        <v>2761</v>
      </c>
      <c r="D273" s="305"/>
      <c r="E273" s="306"/>
      <c r="F273" s="385"/>
      <c r="H273" s="287"/>
      <c r="I273" s="826"/>
    </row>
    <row r="274" spans="1:9" ht="25.5">
      <c r="A274" s="649"/>
      <c r="B274" s="430" t="s">
        <v>2781</v>
      </c>
      <c r="D274" s="305"/>
      <c r="E274" s="306"/>
      <c r="F274" s="385"/>
      <c r="H274" s="287"/>
      <c r="I274" s="826"/>
    </row>
    <row r="275" spans="1:9" ht="38.25">
      <c r="A275" s="650"/>
      <c r="B275" s="430" t="s">
        <v>2782</v>
      </c>
      <c r="D275" s="305"/>
      <c r="E275" s="306"/>
      <c r="F275" s="385"/>
      <c r="H275" s="287"/>
      <c r="I275" s="826"/>
    </row>
    <row r="276" spans="1:9" ht="25.5">
      <c r="A276" s="650"/>
      <c r="B276" s="430" t="s">
        <v>2791</v>
      </c>
      <c r="D276" s="305"/>
      <c r="E276" s="306"/>
      <c r="F276" s="385"/>
      <c r="H276" s="287"/>
      <c r="I276" s="826"/>
    </row>
    <row r="277" spans="1:9" ht="25.5">
      <c r="A277" s="650"/>
      <c r="B277" s="430" t="s">
        <v>2792</v>
      </c>
      <c r="C277" s="896"/>
      <c r="D277" s="305"/>
      <c r="E277" s="306"/>
      <c r="F277" s="385"/>
      <c r="H277" s="287"/>
      <c r="I277" s="826"/>
    </row>
    <row r="278" spans="1:9">
      <c r="A278" s="651"/>
      <c r="B278" s="430" t="s">
        <v>2783</v>
      </c>
      <c r="D278" s="305"/>
      <c r="E278" s="306"/>
      <c r="F278" s="385"/>
      <c r="H278" s="287"/>
      <c r="I278" s="826"/>
    </row>
    <row r="279" spans="1:9" ht="25.5">
      <c r="A279" s="651"/>
      <c r="B279" s="430" t="s">
        <v>2784</v>
      </c>
      <c r="D279" s="305"/>
      <c r="E279" s="306"/>
      <c r="F279" s="385"/>
      <c r="H279" s="287"/>
      <c r="I279" s="826"/>
    </row>
    <row r="280" spans="1:9" ht="25.5">
      <c r="A280" s="651"/>
      <c r="B280" s="430" t="s">
        <v>2785</v>
      </c>
      <c r="D280" s="305"/>
      <c r="E280" s="306"/>
      <c r="F280" s="385"/>
      <c r="H280" s="287"/>
      <c r="I280" s="826"/>
    </row>
    <row r="281" spans="1:9" ht="25.5">
      <c r="A281" s="652"/>
      <c r="B281" s="430" t="s">
        <v>2786</v>
      </c>
      <c r="D281" s="305"/>
      <c r="E281" s="306"/>
      <c r="F281" s="385"/>
      <c r="H281" s="287"/>
      <c r="I281" s="826"/>
    </row>
    <row r="282" spans="1:9" ht="25.5">
      <c r="A282" s="651"/>
      <c r="B282" s="430" t="s">
        <v>2787</v>
      </c>
      <c r="D282" s="305"/>
      <c r="E282" s="306"/>
      <c r="F282" s="385"/>
      <c r="H282" s="287"/>
      <c r="I282" s="826"/>
    </row>
    <row r="283" spans="1:9">
      <c r="A283" s="651"/>
      <c r="B283" s="898" t="s">
        <v>2777</v>
      </c>
      <c r="C283" s="304" t="s">
        <v>70</v>
      </c>
      <c r="D283" s="305">
        <v>1</v>
      </c>
      <c r="E283" s="306"/>
      <c r="F283" s="385">
        <f>D283*E283</f>
        <v>0</v>
      </c>
      <c r="H283" s="287"/>
      <c r="I283" s="826"/>
    </row>
    <row r="284" spans="1:9">
      <c r="A284" s="488"/>
      <c r="B284" s="303"/>
      <c r="D284" s="305"/>
      <c r="E284" s="306"/>
      <c r="H284" s="287"/>
      <c r="I284" s="826"/>
    </row>
    <row r="285" spans="1:9">
      <c r="A285" s="488" t="s">
        <v>1942</v>
      </c>
      <c r="B285" s="893" t="s">
        <v>2620</v>
      </c>
      <c r="C285" s="834"/>
      <c r="D285" s="834"/>
      <c r="E285" s="306"/>
      <c r="F285" s="395" t="str">
        <f>IF(N(E285),ROUND(E285*D286,2),"")</f>
        <v/>
      </c>
      <c r="H285" s="287"/>
      <c r="I285" s="826"/>
    </row>
    <row r="286" spans="1:9" ht="140.25">
      <c r="B286" s="303" t="s">
        <v>2390</v>
      </c>
      <c r="D286" s="305"/>
      <c r="E286" s="306"/>
      <c r="F286" s="385"/>
      <c r="H286" s="834"/>
      <c r="I286" s="826"/>
    </row>
    <row r="287" spans="1:9" ht="25.5">
      <c r="A287" s="649"/>
      <c r="B287" s="430" t="s">
        <v>2793</v>
      </c>
      <c r="D287" s="305"/>
      <c r="E287" s="306"/>
      <c r="F287" s="385"/>
      <c r="H287" s="287"/>
      <c r="I287" s="826"/>
    </row>
    <row r="288" spans="1:9">
      <c r="A288" s="649"/>
      <c r="B288" s="430" t="s">
        <v>2780</v>
      </c>
      <c r="D288" s="305"/>
      <c r="E288" s="306"/>
      <c r="F288" s="385"/>
      <c r="H288" s="287"/>
      <c r="I288" s="826"/>
    </row>
    <row r="289" spans="1:9" ht="25.5">
      <c r="A289" s="649"/>
      <c r="B289" s="430" t="s">
        <v>2868</v>
      </c>
      <c r="D289" s="305"/>
      <c r="E289" s="306"/>
      <c r="F289" s="385"/>
      <c r="H289" s="287"/>
      <c r="I289" s="826"/>
    </row>
    <row r="290" spans="1:9" ht="25.5">
      <c r="A290" s="649"/>
      <c r="B290" s="430" t="s">
        <v>2794</v>
      </c>
      <c r="D290" s="305"/>
      <c r="E290" s="306"/>
      <c r="F290" s="385"/>
      <c r="H290" s="287"/>
      <c r="I290" s="826"/>
    </row>
    <row r="291" spans="1:9" ht="25.5">
      <c r="A291" s="649"/>
      <c r="B291" s="430" t="s">
        <v>2795</v>
      </c>
      <c r="D291" s="305"/>
      <c r="E291" s="306"/>
      <c r="F291" s="385"/>
      <c r="H291" s="287"/>
      <c r="I291" s="826"/>
    </row>
    <row r="292" spans="1:9" ht="25.5">
      <c r="A292" s="649"/>
      <c r="B292" s="430" t="s">
        <v>2756</v>
      </c>
      <c r="D292" s="305"/>
      <c r="E292" s="306"/>
      <c r="F292" s="385"/>
      <c r="H292" s="287"/>
      <c r="I292" s="826"/>
    </row>
    <row r="293" spans="1:9" ht="25.5">
      <c r="A293" s="649"/>
      <c r="B293" s="430" t="s">
        <v>2757</v>
      </c>
      <c r="D293" s="305"/>
      <c r="E293" s="306"/>
      <c r="F293" s="385"/>
      <c r="H293" s="287"/>
      <c r="I293" s="826"/>
    </row>
    <row r="294" spans="1:9" ht="25.5">
      <c r="A294" s="649"/>
      <c r="B294" s="430" t="s">
        <v>2760</v>
      </c>
      <c r="D294" s="305"/>
      <c r="E294" s="306"/>
      <c r="F294" s="385"/>
      <c r="H294" s="287"/>
      <c r="I294" s="826"/>
    </row>
    <row r="295" spans="1:9" ht="25.5">
      <c r="A295" s="649"/>
      <c r="B295" s="430" t="s">
        <v>2796</v>
      </c>
      <c r="D295" s="305"/>
      <c r="E295" s="306"/>
      <c r="F295" s="385"/>
      <c r="H295" s="287"/>
      <c r="I295" s="826"/>
    </row>
    <row r="296" spans="1:9" ht="25.5">
      <c r="A296" s="649"/>
      <c r="B296" s="430" t="s">
        <v>2796</v>
      </c>
      <c r="D296" s="305"/>
      <c r="E296" s="306"/>
      <c r="F296" s="385"/>
      <c r="H296" s="287"/>
      <c r="I296" s="826"/>
    </row>
    <row r="297" spans="1:9" ht="25.5">
      <c r="A297" s="650"/>
      <c r="B297" s="430" t="s">
        <v>2797</v>
      </c>
      <c r="D297" s="305"/>
      <c r="E297" s="306"/>
      <c r="F297" s="385"/>
      <c r="H297" s="287"/>
      <c r="I297" s="826"/>
    </row>
    <row r="298" spans="1:9">
      <c r="A298" s="651"/>
      <c r="B298" s="898" t="s">
        <v>2777</v>
      </c>
      <c r="C298" s="304" t="s">
        <v>70</v>
      </c>
      <c r="D298" s="305">
        <v>1</v>
      </c>
      <c r="E298" s="306"/>
      <c r="F298" s="385">
        <f>D298*E298</f>
        <v>0</v>
      </c>
      <c r="H298" s="287"/>
      <c r="I298" s="826"/>
    </row>
    <row r="299" spans="1:9">
      <c r="B299" s="303"/>
      <c r="D299" s="305"/>
      <c r="E299" s="306"/>
      <c r="H299" s="287"/>
      <c r="I299" s="826"/>
    </row>
    <row r="300" spans="1:9">
      <c r="A300" s="292" t="s">
        <v>1943</v>
      </c>
      <c r="B300" s="303" t="s">
        <v>711</v>
      </c>
      <c r="C300" s="834"/>
      <c r="D300" s="834"/>
      <c r="E300" s="306"/>
      <c r="F300" s="395" t="str">
        <f>IF(N(E300),ROUND(E300*D301,2),"")</f>
        <v/>
      </c>
      <c r="H300" s="287"/>
      <c r="I300" s="826"/>
    </row>
    <row r="301" spans="1:9" ht="140.25">
      <c r="B301" s="303" t="s">
        <v>2798</v>
      </c>
      <c r="D301" s="305"/>
      <c r="E301" s="306"/>
      <c r="F301" s="385"/>
      <c r="H301" s="834"/>
      <c r="I301" s="826"/>
    </row>
    <row r="302" spans="1:9" ht="25.5">
      <c r="A302" s="649"/>
      <c r="B302" s="430" t="s">
        <v>2793</v>
      </c>
      <c r="D302" s="305"/>
      <c r="E302" s="306"/>
      <c r="F302" s="385"/>
      <c r="H302" s="287"/>
      <c r="I302" s="826"/>
    </row>
    <row r="303" spans="1:9">
      <c r="A303" s="649"/>
      <c r="B303" s="430" t="s">
        <v>2780</v>
      </c>
      <c r="D303" s="305"/>
      <c r="E303" s="306"/>
      <c r="F303" s="385"/>
      <c r="H303" s="287"/>
      <c r="I303" s="826"/>
    </row>
    <row r="304" spans="1:9" ht="25.5">
      <c r="A304" s="649"/>
      <c r="B304" s="430" t="s">
        <v>2868</v>
      </c>
      <c r="D304" s="305"/>
      <c r="E304" s="306"/>
      <c r="F304" s="385"/>
      <c r="H304" s="287"/>
      <c r="I304" s="826"/>
    </row>
    <row r="305" spans="1:9" ht="25.5">
      <c r="A305" s="649"/>
      <c r="B305" s="430" t="s">
        <v>2794</v>
      </c>
      <c r="D305" s="305"/>
      <c r="E305" s="306"/>
      <c r="F305" s="385"/>
      <c r="H305" s="287"/>
      <c r="I305" s="826"/>
    </row>
    <row r="306" spans="1:9" ht="25.5">
      <c r="A306" s="649"/>
      <c r="B306" s="430" t="s">
        <v>2799</v>
      </c>
      <c r="D306" s="305"/>
      <c r="E306" s="306"/>
      <c r="F306" s="385"/>
      <c r="H306" s="287"/>
      <c r="I306" s="826"/>
    </row>
    <row r="307" spans="1:9" ht="25.5">
      <c r="A307" s="649"/>
      <c r="B307" s="430" t="s">
        <v>2756</v>
      </c>
      <c r="D307" s="305"/>
      <c r="E307" s="306"/>
      <c r="F307" s="385"/>
      <c r="H307" s="287"/>
      <c r="I307" s="826"/>
    </row>
    <row r="308" spans="1:9" ht="25.5">
      <c r="A308" s="649"/>
      <c r="B308" s="430" t="s">
        <v>2757</v>
      </c>
      <c r="D308" s="305"/>
      <c r="E308" s="306"/>
      <c r="F308" s="385"/>
      <c r="H308" s="287"/>
      <c r="I308" s="826"/>
    </row>
    <row r="309" spans="1:9" ht="25.5">
      <c r="A309" s="649"/>
      <c r="B309" s="430" t="s">
        <v>2760</v>
      </c>
      <c r="D309" s="305"/>
      <c r="E309" s="306"/>
      <c r="F309" s="385"/>
      <c r="H309" s="287"/>
      <c r="I309" s="826"/>
    </row>
    <row r="310" spans="1:9" ht="25.5">
      <c r="A310" s="649"/>
      <c r="B310" s="430" t="s">
        <v>2796</v>
      </c>
      <c r="D310" s="305"/>
      <c r="E310" s="306"/>
      <c r="F310" s="385"/>
      <c r="H310" s="287"/>
      <c r="I310" s="826"/>
    </row>
    <row r="311" spans="1:9" ht="25.5">
      <c r="A311" s="649"/>
      <c r="B311" s="430" t="s">
        <v>2796</v>
      </c>
      <c r="D311" s="305"/>
      <c r="E311" s="306"/>
      <c r="F311" s="385"/>
      <c r="H311" s="287"/>
      <c r="I311" s="826"/>
    </row>
    <row r="312" spans="1:9" ht="25.5">
      <c r="A312" s="650"/>
      <c r="B312" s="430" t="s">
        <v>2800</v>
      </c>
      <c r="D312" s="305"/>
      <c r="E312" s="306"/>
      <c r="F312" s="385"/>
      <c r="H312" s="287"/>
      <c r="I312" s="826"/>
    </row>
    <row r="313" spans="1:9">
      <c r="A313" s="651"/>
      <c r="B313" s="898" t="s">
        <v>2777</v>
      </c>
      <c r="C313" s="304" t="s">
        <v>70</v>
      </c>
      <c r="D313" s="305">
        <v>1</v>
      </c>
      <c r="E313" s="306"/>
      <c r="F313" s="385">
        <f>D313*E313</f>
        <v>0</v>
      </c>
      <c r="H313" s="287"/>
      <c r="I313" s="826"/>
    </row>
    <row r="314" spans="1:9">
      <c r="B314" s="303"/>
      <c r="D314" s="305"/>
      <c r="E314" s="306"/>
      <c r="H314" s="287"/>
      <c r="I314" s="826"/>
    </row>
    <row r="315" spans="1:9">
      <c r="A315" s="292" t="s">
        <v>1944</v>
      </c>
      <c r="B315" s="303" t="s">
        <v>712</v>
      </c>
      <c r="C315" s="834"/>
      <c r="D315" s="834"/>
      <c r="E315" s="306"/>
      <c r="H315" s="287"/>
      <c r="I315" s="826"/>
    </row>
    <row r="316" spans="1:9" ht="306">
      <c r="B316" s="893" t="s">
        <v>2869</v>
      </c>
      <c r="D316" s="305"/>
      <c r="E316" s="306"/>
      <c r="F316" s="385"/>
      <c r="H316" s="834"/>
      <c r="I316" s="826"/>
    </row>
    <row r="317" spans="1:9">
      <c r="B317" s="303" t="s">
        <v>714</v>
      </c>
      <c r="C317" s="304" t="s">
        <v>70</v>
      </c>
      <c r="D317" s="305">
        <v>7</v>
      </c>
      <c r="E317" s="306"/>
      <c r="F317" s="385">
        <f>D317*E317</f>
        <v>0</v>
      </c>
      <c r="H317" s="287"/>
      <c r="I317" s="826"/>
    </row>
    <row r="318" spans="1:9" ht="13.5" thickBot="1">
      <c r="B318" s="303"/>
      <c r="D318" s="305"/>
      <c r="E318" s="306"/>
      <c r="F318" s="395" t="str">
        <f>IF(N(E318),ROUND(E318*D318,2),"")</f>
        <v/>
      </c>
      <c r="I318" s="826"/>
    </row>
    <row r="319" spans="1:9" ht="13.5" thickBot="1">
      <c r="A319" s="835"/>
      <c r="B319" s="393" t="s">
        <v>716</v>
      </c>
      <c r="C319" s="393"/>
      <c r="D319" s="393"/>
      <c r="E319" s="393"/>
      <c r="F319" s="393">
        <f>SUM(F231:F318)</f>
        <v>0</v>
      </c>
      <c r="G319" s="825"/>
      <c r="I319" s="826"/>
    </row>
    <row r="320" spans="1:9">
      <c r="B320" s="303"/>
      <c r="D320" s="305"/>
      <c r="E320" s="306"/>
      <c r="I320" s="826"/>
    </row>
    <row r="321" spans="1:9">
      <c r="A321" s="298" t="s">
        <v>602</v>
      </c>
      <c r="B321" s="299" t="s">
        <v>717</v>
      </c>
      <c r="D321" s="305"/>
      <c r="E321" s="306"/>
      <c r="I321" s="826"/>
    </row>
    <row r="322" spans="1:9">
      <c r="B322" s="303"/>
      <c r="D322" s="305"/>
      <c r="E322" s="306"/>
      <c r="I322" s="826"/>
    </row>
    <row r="323" spans="1:9">
      <c r="A323" s="292" t="s">
        <v>1945</v>
      </c>
      <c r="B323" s="303" t="s">
        <v>692</v>
      </c>
      <c r="D323" s="305"/>
      <c r="E323" s="306"/>
      <c r="F323" s="395" t="str">
        <f t="shared" ref="F323:F346" si="6">IF(N(E323),ROUND(E323*D323,2),"")</f>
        <v/>
      </c>
      <c r="I323" s="826"/>
    </row>
    <row r="324" spans="1:9" ht="76.5">
      <c r="B324" s="303" t="s">
        <v>718</v>
      </c>
      <c r="D324" s="305"/>
      <c r="E324" s="306"/>
      <c r="F324" s="395" t="str">
        <f t="shared" si="6"/>
        <v/>
      </c>
      <c r="I324" s="826"/>
    </row>
    <row r="325" spans="1:9">
      <c r="B325" s="303" t="s">
        <v>694</v>
      </c>
      <c r="D325" s="305"/>
      <c r="E325" s="306"/>
      <c r="F325" s="395" t="str">
        <f t="shared" si="6"/>
        <v/>
      </c>
      <c r="I325" s="826"/>
    </row>
    <row r="326" spans="1:9" ht="14.25">
      <c r="A326" s="312" t="s">
        <v>71</v>
      </c>
      <c r="B326" s="303" t="s">
        <v>719</v>
      </c>
      <c r="C326" s="304" t="s">
        <v>120</v>
      </c>
      <c r="D326" s="305">
        <v>80</v>
      </c>
      <c r="E326" s="306"/>
      <c r="F326" s="385">
        <f t="shared" ref="F326:F345" si="7">D326*E326</f>
        <v>0</v>
      </c>
      <c r="H326" s="287"/>
      <c r="I326" s="826"/>
    </row>
    <row r="327" spans="1:9" ht="14.25">
      <c r="A327" s="312" t="s">
        <v>72</v>
      </c>
      <c r="B327" s="303" t="s">
        <v>720</v>
      </c>
      <c r="C327" s="304" t="s">
        <v>120</v>
      </c>
      <c r="D327" s="305">
        <v>60</v>
      </c>
      <c r="E327" s="306"/>
      <c r="F327" s="385">
        <f t="shared" si="7"/>
        <v>0</v>
      </c>
      <c r="H327" s="287"/>
      <c r="I327" s="826"/>
    </row>
    <row r="328" spans="1:9" ht="14.25">
      <c r="A328" s="292" t="s">
        <v>73</v>
      </c>
      <c r="B328" s="303" t="s">
        <v>721</v>
      </c>
      <c r="C328" s="304" t="s">
        <v>120</v>
      </c>
      <c r="D328" s="305">
        <v>10</v>
      </c>
      <c r="E328" s="306"/>
      <c r="F328" s="385">
        <f t="shared" si="7"/>
        <v>0</v>
      </c>
      <c r="H328" s="287"/>
      <c r="I328" s="826"/>
    </row>
    <row r="329" spans="1:9" ht="14.25">
      <c r="A329" s="292" t="s">
        <v>74</v>
      </c>
      <c r="B329" s="893" t="s">
        <v>722</v>
      </c>
      <c r="C329" s="304" t="s">
        <v>120</v>
      </c>
      <c r="D329" s="305">
        <v>20</v>
      </c>
      <c r="E329" s="306"/>
      <c r="F329" s="385">
        <f t="shared" si="7"/>
        <v>0</v>
      </c>
      <c r="H329" s="287"/>
      <c r="I329" s="826"/>
    </row>
    <row r="330" spans="1:9" ht="14.25">
      <c r="A330" s="292" t="s">
        <v>75</v>
      </c>
      <c r="B330" s="893" t="s">
        <v>2693</v>
      </c>
      <c r="C330" s="304" t="s">
        <v>120</v>
      </c>
      <c r="D330" s="305">
        <v>40</v>
      </c>
      <c r="E330" s="306"/>
      <c r="F330" s="385">
        <f t="shared" si="7"/>
        <v>0</v>
      </c>
      <c r="H330" s="287"/>
      <c r="I330" s="826"/>
    </row>
    <row r="331" spans="1:9" ht="14.25">
      <c r="A331" s="292" t="s">
        <v>76</v>
      </c>
      <c r="B331" s="893" t="s">
        <v>2694</v>
      </c>
      <c r="C331" s="304" t="s">
        <v>120</v>
      </c>
      <c r="D331" s="305">
        <v>40</v>
      </c>
      <c r="E331" s="306"/>
      <c r="F331" s="385">
        <f t="shared" si="7"/>
        <v>0</v>
      </c>
      <c r="H331" s="287"/>
      <c r="I331" s="826"/>
    </row>
    <row r="332" spans="1:9" ht="14.25">
      <c r="A332" s="292" t="s">
        <v>77</v>
      </c>
      <c r="B332" s="893" t="s">
        <v>2695</v>
      </c>
      <c r="C332" s="304" t="s">
        <v>120</v>
      </c>
      <c r="D332" s="305">
        <v>5</v>
      </c>
      <c r="E332" s="306"/>
      <c r="F332" s="385">
        <f t="shared" si="7"/>
        <v>0</v>
      </c>
      <c r="H332" s="287"/>
      <c r="I332" s="826"/>
    </row>
    <row r="333" spans="1:9" ht="14.25">
      <c r="A333" s="292" t="s">
        <v>346</v>
      </c>
      <c r="B333" s="893" t="s">
        <v>723</v>
      </c>
      <c r="C333" s="304" t="s">
        <v>120</v>
      </c>
      <c r="D333" s="305">
        <v>50</v>
      </c>
      <c r="E333" s="306"/>
      <c r="F333" s="385">
        <f t="shared" si="7"/>
        <v>0</v>
      </c>
      <c r="H333" s="287"/>
      <c r="I333" s="826"/>
    </row>
    <row r="334" spans="1:9" ht="14.25">
      <c r="A334" s="292" t="s">
        <v>80</v>
      </c>
      <c r="B334" s="893" t="s">
        <v>724</v>
      </c>
      <c r="C334" s="304" t="s">
        <v>120</v>
      </c>
      <c r="D334" s="305">
        <v>590</v>
      </c>
      <c r="E334" s="306"/>
      <c r="F334" s="385">
        <f t="shared" si="7"/>
        <v>0</v>
      </c>
      <c r="H334" s="287"/>
      <c r="I334" s="826"/>
    </row>
    <row r="335" spans="1:9" ht="14.25">
      <c r="A335" s="292" t="s">
        <v>725</v>
      </c>
      <c r="B335" s="893" t="s">
        <v>726</v>
      </c>
      <c r="C335" s="304" t="s">
        <v>120</v>
      </c>
      <c r="D335" s="305">
        <v>750</v>
      </c>
      <c r="E335" s="306"/>
      <c r="F335" s="385">
        <f t="shared" si="7"/>
        <v>0</v>
      </c>
      <c r="H335" s="287"/>
      <c r="I335" s="826"/>
    </row>
    <row r="336" spans="1:9">
      <c r="A336" s="292" t="s">
        <v>727</v>
      </c>
      <c r="B336" s="893" t="s">
        <v>2696</v>
      </c>
      <c r="C336" s="304" t="s">
        <v>120</v>
      </c>
      <c r="D336" s="305">
        <v>500</v>
      </c>
      <c r="E336" s="306"/>
      <c r="F336" s="385">
        <f t="shared" si="7"/>
        <v>0</v>
      </c>
      <c r="H336" s="287"/>
      <c r="I336" s="826"/>
    </row>
    <row r="337" spans="1:9">
      <c r="A337" s="292" t="s">
        <v>121</v>
      </c>
      <c r="B337" s="893" t="s">
        <v>728</v>
      </c>
      <c r="C337" s="304" t="s">
        <v>120</v>
      </c>
      <c r="D337" s="305">
        <v>350</v>
      </c>
      <c r="E337" s="306"/>
      <c r="F337" s="385">
        <f t="shared" si="7"/>
        <v>0</v>
      </c>
      <c r="H337" s="287"/>
      <c r="I337" s="826"/>
    </row>
    <row r="338" spans="1:9">
      <c r="A338" s="292" t="s">
        <v>729</v>
      </c>
      <c r="B338" s="893" t="s">
        <v>2697</v>
      </c>
      <c r="C338" s="304" t="s">
        <v>120</v>
      </c>
      <c r="D338" s="305">
        <v>180</v>
      </c>
      <c r="E338" s="306"/>
      <c r="F338" s="385">
        <f t="shared" si="7"/>
        <v>0</v>
      </c>
      <c r="H338" s="287"/>
      <c r="I338" s="826"/>
    </row>
    <row r="339" spans="1:9">
      <c r="A339" s="292" t="s">
        <v>730</v>
      </c>
      <c r="B339" s="893" t="s">
        <v>731</v>
      </c>
      <c r="C339" s="304" t="s">
        <v>120</v>
      </c>
      <c r="D339" s="305">
        <v>300</v>
      </c>
      <c r="E339" s="306"/>
      <c r="F339" s="385">
        <f t="shared" si="7"/>
        <v>0</v>
      </c>
      <c r="H339" s="287"/>
      <c r="I339" s="826"/>
    </row>
    <row r="340" spans="1:9">
      <c r="A340" s="312" t="s">
        <v>732</v>
      </c>
      <c r="B340" s="893" t="s">
        <v>733</v>
      </c>
      <c r="C340" s="304" t="s">
        <v>120</v>
      </c>
      <c r="D340" s="305">
        <v>950</v>
      </c>
      <c r="E340" s="306"/>
      <c r="F340" s="385">
        <f t="shared" si="7"/>
        <v>0</v>
      </c>
      <c r="H340" s="287"/>
      <c r="I340" s="826"/>
    </row>
    <row r="341" spans="1:9">
      <c r="A341" s="312" t="s">
        <v>734</v>
      </c>
      <c r="B341" s="893" t="s">
        <v>2698</v>
      </c>
      <c r="C341" s="304" t="s">
        <v>120</v>
      </c>
      <c r="D341" s="305">
        <v>40</v>
      </c>
      <c r="E341" s="306"/>
      <c r="F341" s="385">
        <f t="shared" si="7"/>
        <v>0</v>
      </c>
      <c r="H341" s="287"/>
      <c r="I341" s="826"/>
    </row>
    <row r="342" spans="1:9">
      <c r="A342" s="312" t="s">
        <v>735</v>
      </c>
      <c r="B342" s="893" t="s">
        <v>736</v>
      </c>
      <c r="C342" s="304" t="s">
        <v>120</v>
      </c>
      <c r="D342" s="305">
        <v>130</v>
      </c>
      <c r="E342" s="306"/>
      <c r="F342" s="385">
        <f t="shared" si="7"/>
        <v>0</v>
      </c>
      <c r="H342" s="287"/>
      <c r="I342" s="826"/>
    </row>
    <row r="343" spans="1:9">
      <c r="A343" s="312" t="s">
        <v>737</v>
      </c>
      <c r="B343" s="893" t="s">
        <v>738</v>
      </c>
      <c r="C343" s="304" t="s">
        <v>120</v>
      </c>
      <c r="D343" s="305">
        <v>60</v>
      </c>
      <c r="E343" s="306"/>
      <c r="F343" s="385">
        <f t="shared" si="7"/>
        <v>0</v>
      </c>
      <c r="H343" s="287"/>
      <c r="I343" s="826"/>
    </row>
    <row r="344" spans="1:9">
      <c r="A344" s="292" t="s">
        <v>739</v>
      </c>
      <c r="B344" s="893" t="s">
        <v>2699</v>
      </c>
      <c r="C344" s="304" t="s">
        <v>120</v>
      </c>
      <c r="D344" s="305">
        <v>950</v>
      </c>
      <c r="E344" s="306"/>
      <c r="F344" s="385">
        <f t="shared" si="7"/>
        <v>0</v>
      </c>
      <c r="H344" s="287"/>
      <c r="I344" s="826"/>
    </row>
    <row r="345" spans="1:9">
      <c r="A345" s="292" t="s">
        <v>916</v>
      </c>
      <c r="B345" s="893" t="s">
        <v>2700</v>
      </c>
      <c r="C345" s="304" t="s">
        <v>120</v>
      </c>
      <c r="D345" s="305">
        <v>100</v>
      </c>
      <c r="E345" s="306"/>
      <c r="F345" s="385">
        <f t="shared" si="7"/>
        <v>0</v>
      </c>
      <c r="H345" s="287"/>
      <c r="I345" s="826"/>
    </row>
    <row r="346" spans="1:9">
      <c r="B346" s="303"/>
      <c r="D346" s="305"/>
      <c r="E346" s="306"/>
      <c r="F346" s="395" t="str">
        <f t="shared" si="6"/>
        <v/>
      </c>
      <c r="H346" s="287"/>
      <c r="I346" s="826"/>
    </row>
    <row r="347" spans="1:9">
      <c r="A347" s="292" t="s">
        <v>1946</v>
      </c>
      <c r="B347" s="303" t="s">
        <v>740</v>
      </c>
      <c r="D347" s="305"/>
      <c r="E347" s="306"/>
      <c r="I347" s="826"/>
    </row>
    <row r="348" spans="1:9" ht="38.25">
      <c r="B348" s="303" t="s">
        <v>741</v>
      </c>
      <c r="D348" s="305"/>
      <c r="E348" s="306"/>
      <c r="I348" s="826"/>
    </row>
    <row r="349" spans="1:9">
      <c r="B349" s="303" t="s">
        <v>742</v>
      </c>
      <c r="D349" s="305"/>
      <c r="E349" s="306"/>
      <c r="I349" s="826"/>
    </row>
    <row r="350" spans="1:9">
      <c r="A350" s="312" t="s">
        <v>71</v>
      </c>
      <c r="B350" s="303" t="s">
        <v>743</v>
      </c>
      <c r="C350" s="304" t="s">
        <v>45</v>
      </c>
      <c r="D350" s="305">
        <v>15</v>
      </c>
      <c r="E350" s="306"/>
      <c r="F350" s="385">
        <f t="shared" ref="F350:F354" si="8">D350*E350</f>
        <v>0</v>
      </c>
      <c r="H350" s="287"/>
      <c r="I350" s="826"/>
    </row>
    <row r="351" spans="1:9">
      <c r="A351" s="312" t="s">
        <v>72</v>
      </c>
      <c r="B351" s="303" t="s">
        <v>744</v>
      </c>
      <c r="C351" s="304" t="s">
        <v>45</v>
      </c>
      <c r="D351" s="305">
        <v>7</v>
      </c>
      <c r="E351" s="306"/>
      <c r="F351" s="385">
        <f t="shared" si="8"/>
        <v>0</v>
      </c>
      <c r="H351" s="287"/>
      <c r="I351" s="826"/>
    </row>
    <row r="352" spans="1:9">
      <c r="A352" s="292" t="s">
        <v>73</v>
      </c>
      <c r="B352" s="303" t="s">
        <v>745</v>
      </c>
      <c r="C352" s="304" t="s">
        <v>45</v>
      </c>
      <c r="D352" s="305">
        <v>11</v>
      </c>
      <c r="E352" s="306"/>
      <c r="F352" s="385">
        <f t="shared" si="8"/>
        <v>0</v>
      </c>
      <c r="H352" s="287"/>
      <c r="I352" s="826"/>
    </row>
    <row r="353" spans="1:9">
      <c r="A353" s="292" t="s">
        <v>74</v>
      </c>
      <c r="B353" s="303" t="s">
        <v>746</v>
      </c>
      <c r="C353" s="304" t="s">
        <v>45</v>
      </c>
      <c r="D353" s="305">
        <v>58</v>
      </c>
      <c r="E353" s="306"/>
      <c r="F353" s="385">
        <f t="shared" si="8"/>
        <v>0</v>
      </c>
      <c r="H353" s="287"/>
      <c r="I353" s="826"/>
    </row>
    <row r="354" spans="1:9">
      <c r="A354" s="292" t="s">
        <v>75</v>
      </c>
      <c r="B354" s="303" t="s">
        <v>747</v>
      </c>
      <c r="C354" s="304" t="s">
        <v>45</v>
      </c>
      <c r="D354" s="305">
        <v>4</v>
      </c>
      <c r="E354" s="306"/>
      <c r="F354" s="385">
        <f t="shared" si="8"/>
        <v>0</v>
      </c>
      <c r="H354" s="287"/>
      <c r="I354" s="826"/>
    </row>
    <row r="355" spans="1:9">
      <c r="B355" s="303"/>
      <c r="D355" s="305"/>
      <c r="E355" s="306"/>
      <c r="I355" s="826"/>
    </row>
    <row r="356" spans="1:9">
      <c r="A356" s="292" t="s">
        <v>1947</v>
      </c>
      <c r="B356" s="303" t="s">
        <v>748</v>
      </c>
      <c r="D356" s="305"/>
      <c r="E356" s="306"/>
      <c r="I356" s="826"/>
    </row>
    <row r="357" spans="1:9" ht="38.25">
      <c r="B357" s="303" t="s">
        <v>749</v>
      </c>
      <c r="D357" s="305"/>
      <c r="E357" s="306"/>
      <c r="I357" s="826"/>
    </row>
    <row r="358" spans="1:9">
      <c r="B358" s="303" t="s">
        <v>750</v>
      </c>
      <c r="D358" s="305"/>
      <c r="E358" s="306"/>
      <c r="I358" s="826"/>
    </row>
    <row r="359" spans="1:9">
      <c r="A359" s="312" t="s">
        <v>71</v>
      </c>
      <c r="B359" s="893" t="s">
        <v>2690</v>
      </c>
      <c r="C359" s="304" t="s">
        <v>45</v>
      </c>
      <c r="D359" s="305">
        <v>31</v>
      </c>
      <c r="E359" s="306"/>
      <c r="F359" s="385">
        <f t="shared" ref="F359:F364" si="9">D359*E359</f>
        <v>0</v>
      </c>
      <c r="H359" s="287"/>
      <c r="I359" s="826"/>
    </row>
    <row r="360" spans="1:9" ht="25.5">
      <c r="A360" s="312" t="s">
        <v>72</v>
      </c>
      <c r="B360" s="922" t="s">
        <v>2391</v>
      </c>
      <c r="C360" s="304" t="s">
        <v>45</v>
      </c>
      <c r="D360" s="305">
        <v>53</v>
      </c>
      <c r="E360" s="306"/>
      <c r="F360" s="385">
        <f t="shared" si="9"/>
        <v>0</v>
      </c>
      <c r="H360" s="287"/>
      <c r="I360" s="826"/>
    </row>
    <row r="361" spans="1:9" ht="25.5">
      <c r="A361" s="292" t="s">
        <v>73</v>
      </c>
      <c r="B361" s="922" t="s">
        <v>2392</v>
      </c>
      <c r="C361" s="304" t="s">
        <v>45</v>
      </c>
      <c r="D361" s="305">
        <v>1</v>
      </c>
      <c r="E361" s="306"/>
      <c r="F361" s="385">
        <f t="shared" si="9"/>
        <v>0</v>
      </c>
      <c r="H361" s="287"/>
      <c r="I361" s="826"/>
    </row>
    <row r="362" spans="1:9" ht="25.5">
      <c r="A362" s="292" t="s">
        <v>74</v>
      </c>
      <c r="B362" s="893" t="s">
        <v>751</v>
      </c>
      <c r="C362" s="304" t="s">
        <v>45</v>
      </c>
      <c r="D362" s="305">
        <v>4</v>
      </c>
      <c r="E362" s="306"/>
      <c r="F362" s="385">
        <f t="shared" si="9"/>
        <v>0</v>
      </c>
      <c r="H362" s="287"/>
      <c r="I362" s="826"/>
    </row>
    <row r="363" spans="1:9" ht="25.5">
      <c r="A363" s="292" t="s">
        <v>75</v>
      </c>
      <c r="B363" s="893" t="s">
        <v>752</v>
      </c>
      <c r="C363" s="304" t="s">
        <v>45</v>
      </c>
      <c r="D363" s="305">
        <v>101</v>
      </c>
      <c r="E363" s="306"/>
      <c r="F363" s="385">
        <f t="shared" si="9"/>
        <v>0</v>
      </c>
      <c r="H363" s="287"/>
      <c r="I363" s="826"/>
    </row>
    <row r="364" spans="1:9" ht="25.5">
      <c r="A364" s="292" t="s">
        <v>76</v>
      </c>
      <c r="B364" s="893" t="s">
        <v>753</v>
      </c>
      <c r="C364" s="304" t="s">
        <v>45</v>
      </c>
      <c r="D364" s="305">
        <v>2</v>
      </c>
      <c r="E364" s="306"/>
      <c r="F364" s="385">
        <f t="shared" si="9"/>
        <v>0</v>
      </c>
      <c r="H364" s="287"/>
      <c r="I364" s="826"/>
    </row>
    <row r="365" spans="1:9">
      <c r="B365" s="893"/>
      <c r="D365" s="305"/>
      <c r="E365" s="306"/>
      <c r="I365" s="826"/>
    </row>
    <row r="366" spans="1:9">
      <c r="A366" s="292" t="s">
        <v>1948</v>
      </c>
      <c r="B366" s="893" t="s">
        <v>754</v>
      </c>
      <c r="D366" s="305"/>
      <c r="E366" s="306"/>
      <c r="F366" s="395" t="str">
        <f>IF(N(E366),ROUND(E366*D366,2),"")</f>
        <v/>
      </c>
      <c r="I366" s="826"/>
    </row>
    <row r="367" spans="1:9" ht="38.25">
      <c r="B367" s="893" t="s">
        <v>755</v>
      </c>
      <c r="D367" s="305"/>
      <c r="E367" s="306"/>
      <c r="F367" s="395" t="str">
        <f>IF(N(E367),ROUND(E367*D367,2),"")</f>
        <v/>
      </c>
      <c r="I367" s="826"/>
    </row>
    <row r="368" spans="1:9">
      <c r="B368" s="893" t="s">
        <v>750</v>
      </c>
      <c r="D368" s="305"/>
      <c r="E368" s="306"/>
      <c r="I368" s="826"/>
    </row>
    <row r="369" spans="1:9" ht="25.5">
      <c r="A369" s="312" t="s">
        <v>71</v>
      </c>
      <c r="B369" s="893" t="s">
        <v>2691</v>
      </c>
      <c r="C369" s="304" t="s">
        <v>45</v>
      </c>
      <c r="D369" s="305">
        <v>10</v>
      </c>
      <c r="E369" s="306"/>
      <c r="F369" s="385">
        <f t="shared" ref="F369:F370" si="10">D369*E369</f>
        <v>0</v>
      </c>
      <c r="H369" s="287"/>
      <c r="I369" s="826"/>
    </row>
    <row r="370" spans="1:9" ht="25.5" customHeight="1">
      <c r="A370" s="312" t="s">
        <v>72</v>
      </c>
      <c r="B370" s="893" t="s">
        <v>2692</v>
      </c>
      <c r="C370" s="304" t="s">
        <v>45</v>
      </c>
      <c r="D370" s="305">
        <v>8</v>
      </c>
      <c r="E370" s="306"/>
      <c r="F370" s="385">
        <f t="shared" si="10"/>
        <v>0</v>
      </c>
      <c r="H370" s="287"/>
      <c r="I370" s="826"/>
    </row>
    <row r="371" spans="1:9">
      <c r="B371" s="303"/>
      <c r="D371" s="305"/>
      <c r="E371" s="306"/>
      <c r="F371" s="395" t="str">
        <f>IF(N(E371),ROUND(E371*D371,2),"")</f>
        <v/>
      </c>
      <c r="I371" s="826"/>
    </row>
    <row r="372" spans="1:9">
      <c r="A372" s="292" t="s">
        <v>1949</v>
      </c>
      <c r="B372" s="303" t="s">
        <v>2615</v>
      </c>
      <c r="D372" s="305"/>
      <c r="E372" s="306"/>
      <c r="I372" s="826"/>
    </row>
    <row r="373" spans="1:9" ht="38.25">
      <c r="B373" s="303" t="s">
        <v>756</v>
      </c>
      <c r="D373" s="305"/>
      <c r="E373" s="306"/>
      <c r="I373" s="826"/>
    </row>
    <row r="374" spans="1:9">
      <c r="B374" s="303" t="s">
        <v>757</v>
      </c>
      <c r="D374" s="305"/>
      <c r="E374" s="306"/>
      <c r="I374" s="826"/>
    </row>
    <row r="375" spans="1:9" ht="25.5">
      <c r="A375" s="312" t="s">
        <v>71</v>
      </c>
      <c r="B375" s="303" t="s">
        <v>2596</v>
      </c>
      <c r="C375" s="304" t="s">
        <v>120</v>
      </c>
      <c r="D375" s="305">
        <v>30</v>
      </c>
      <c r="E375" s="306"/>
      <c r="F375" s="385">
        <f t="shared" ref="F375:F381" si="11">D375*E375</f>
        <v>0</v>
      </c>
      <c r="H375" s="287"/>
      <c r="I375" s="826"/>
    </row>
    <row r="376" spans="1:9" ht="25.5">
      <c r="A376" s="312" t="s">
        <v>72</v>
      </c>
      <c r="B376" s="303" t="s">
        <v>2597</v>
      </c>
      <c r="C376" s="304" t="s">
        <v>120</v>
      </c>
      <c r="D376" s="305">
        <v>40</v>
      </c>
      <c r="E376" s="306"/>
      <c r="F376" s="385">
        <f t="shared" si="11"/>
        <v>0</v>
      </c>
      <c r="H376" s="287"/>
      <c r="I376" s="826"/>
    </row>
    <row r="377" spans="1:9" ht="25.5">
      <c r="A377" s="292" t="s">
        <v>73</v>
      </c>
      <c r="B377" s="303" t="s">
        <v>2598</v>
      </c>
      <c r="C377" s="304" t="s">
        <v>120</v>
      </c>
      <c r="D377" s="305">
        <v>200</v>
      </c>
      <c r="E377" s="306"/>
      <c r="F377" s="385">
        <f t="shared" si="11"/>
        <v>0</v>
      </c>
      <c r="H377" s="287"/>
      <c r="I377" s="826"/>
    </row>
    <row r="378" spans="1:9">
      <c r="A378" s="292" t="s">
        <v>74</v>
      </c>
      <c r="B378" s="303" t="s">
        <v>2599</v>
      </c>
      <c r="C378" s="304" t="s">
        <v>120</v>
      </c>
      <c r="D378" s="305">
        <v>50</v>
      </c>
      <c r="E378" s="306"/>
      <c r="F378" s="385">
        <f t="shared" si="11"/>
        <v>0</v>
      </c>
      <c r="H378" s="287"/>
      <c r="I378" s="826"/>
    </row>
    <row r="379" spans="1:9">
      <c r="A379" s="292" t="s">
        <v>75</v>
      </c>
      <c r="B379" s="303" t="s">
        <v>2600</v>
      </c>
      <c r="C379" s="304" t="s">
        <v>120</v>
      </c>
      <c r="D379" s="305">
        <v>50</v>
      </c>
      <c r="E379" s="306"/>
      <c r="F379" s="385">
        <f t="shared" si="11"/>
        <v>0</v>
      </c>
      <c r="H379" s="287"/>
      <c r="I379" s="826"/>
    </row>
    <row r="380" spans="1:9">
      <c r="A380" s="292" t="s">
        <v>76</v>
      </c>
      <c r="B380" s="303" t="s">
        <v>2601</v>
      </c>
      <c r="C380" s="304" t="s">
        <v>120</v>
      </c>
      <c r="D380" s="305">
        <v>500</v>
      </c>
      <c r="E380" s="306"/>
      <c r="F380" s="385">
        <f t="shared" si="11"/>
        <v>0</v>
      </c>
      <c r="H380" s="287"/>
      <c r="I380" s="826"/>
    </row>
    <row r="381" spans="1:9">
      <c r="A381" s="292" t="s">
        <v>77</v>
      </c>
      <c r="B381" s="303" t="s">
        <v>2602</v>
      </c>
      <c r="C381" s="304" t="s">
        <v>120</v>
      </c>
      <c r="D381" s="305">
        <v>1600</v>
      </c>
      <c r="E381" s="306"/>
      <c r="F381" s="385">
        <f t="shared" si="11"/>
        <v>0</v>
      </c>
      <c r="H381" s="287"/>
      <c r="I381" s="826"/>
    </row>
    <row r="382" spans="1:9">
      <c r="A382" s="292" t="s">
        <v>346</v>
      </c>
      <c r="B382" s="303" t="s">
        <v>2603</v>
      </c>
      <c r="C382" s="304" t="s">
        <v>120</v>
      </c>
      <c r="D382" s="305">
        <v>500</v>
      </c>
      <c r="E382" s="306"/>
      <c r="F382" s="385">
        <f>D382*E382</f>
        <v>0</v>
      </c>
      <c r="H382" s="287"/>
      <c r="I382" s="826"/>
    </row>
    <row r="383" spans="1:9">
      <c r="B383" s="303"/>
      <c r="D383" s="305"/>
      <c r="E383" s="306"/>
      <c r="I383" s="826"/>
    </row>
    <row r="384" spans="1:9" ht="25.5">
      <c r="A384" s="292" t="s">
        <v>1950</v>
      </c>
      <c r="B384" s="303" t="s">
        <v>2604</v>
      </c>
      <c r="C384" s="834"/>
      <c r="D384" s="834"/>
      <c r="E384" s="834"/>
      <c r="I384" s="826"/>
    </row>
    <row r="385" spans="1:9" ht="38.25">
      <c r="B385" s="303" t="s">
        <v>758</v>
      </c>
      <c r="D385" s="305"/>
      <c r="E385" s="306"/>
      <c r="I385" s="826"/>
    </row>
    <row r="386" spans="1:9">
      <c r="B386" s="303" t="s">
        <v>757</v>
      </c>
      <c r="C386" s="304" t="s">
        <v>120</v>
      </c>
      <c r="D386" s="305">
        <v>20</v>
      </c>
      <c r="E386" s="306"/>
      <c r="F386" s="385">
        <f>D386*E386</f>
        <v>0</v>
      </c>
      <c r="H386" s="287"/>
      <c r="I386" s="826"/>
    </row>
    <row r="387" spans="1:9">
      <c r="B387" s="303"/>
      <c r="D387" s="305"/>
      <c r="E387" s="306"/>
      <c r="I387" s="826"/>
    </row>
    <row r="388" spans="1:9">
      <c r="A388" s="292" t="s">
        <v>1951</v>
      </c>
      <c r="B388" s="303" t="s">
        <v>759</v>
      </c>
      <c r="C388" s="834"/>
      <c r="D388" s="834"/>
      <c r="E388" s="834"/>
      <c r="I388" s="826"/>
    </row>
    <row r="389" spans="1:9" ht="38.25">
      <c r="B389" s="893" t="s">
        <v>2689</v>
      </c>
      <c r="D389" s="305"/>
      <c r="E389" s="306"/>
      <c r="I389" s="826"/>
    </row>
    <row r="390" spans="1:9">
      <c r="B390" s="303" t="s">
        <v>757</v>
      </c>
      <c r="C390" s="304" t="s">
        <v>120</v>
      </c>
      <c r="D390" s="305">
        <v>5</v>
      </c>
      <c r="E390" s="306"/>
      <c r="F390" s="385">
        <f>D390*E390</f>
        <v>0</v>
      </c>
      <c r="H390" s="287"/>
      <c r="I390" s="826"/>
    </row>
    <row r="391" spans="1:9">
      <c r="B391" s="303"/>
      <c r="D391" s="305"/>
      <c r="E391" s="306"/>
      <c r="I391" s="826"/>
    </row>
    <row r="392" spans="1:9">
      <c r="A392" s="292" t="s">
        <v>1952</v>
      </c>
      <c r="B392" s="303" t="s">
        <v>2605</v>
      </c>
      <c r="D392" s="305"/>
      <c r="E392" s="306"/>
      <c r="I392" s="826"/>
    </row>
    <row r="393" spans="1:9" ht="51">
      <c r="B393" s="303" t="s">
        <v>2606</v>
      </c>
      <c r="D393" s="305"/>
      <c r="E393" s="306"/>
      <c r="I393" s="826"/>
    </row>
    <row r="394" spans="1:9">
      <c r="B394" s="303" t="s">
        <v>760</v>
      </c>
      <c r="D394" s="305"/>
      <c r="E394" s="306"/>
      <c r="I394" s="826"/>
    </row>
    <row r="395" spans="1:9">
      <c r="A395" s="312" t="s">
        <v>71</v>
      </c>
      <c r="B395" s="303" t="s">
        <v>2607</v>
      </c>
      <c r="C395" s="304" t="s">
        <v>120</v>
      </c>
      <c r="D395" s="305">
        <v>10</v>
      </c>
      <c r="E395" s="306"/>
      <c r="F395" s="385">
        <f t="shared" ref="F395:F396" si="12">D395*E395</f>
        <v>0</v>
      </c>
      <c r="H395" s="287"/>
      <c r="I395" s="826"/>
    </row>
    <row r="396" spans="1:9">
      <c r="A396" s="312" t="s">
        <v>72</v>
      </c>
      <c r="B396" s="303" t="s">
        <v>2608</v>
      </c>
      <c r="C396" s="304" t="s">
        <v>120</v>
      </c>
      <c r="D396" s="305">
        <v>10</v>
      </c>
      <c r="E396" s="306"/>
      <c r="F396" s="385">
        <f t="shared" si="12"/>
        <v>0</v>
      </c>
      <c r="H396" s="287"/>
      <c r="I396" s="826"/>
    </row>
    <row r="397" spans="1:9">
      <c r="B397" s="303"/>
      <c r="D397" s="305"/>
      <c r="E397" s="306"/>
      <c r="I397" s="826"/>
    </row>
    <row r="398" spans="1:9" ht="25.5">
      <c r="A398" s="292" t="s">
        <v>1953</v>
      </c>
      <c r="B398" s="303" t="s">
        <v>761</v>
      </c>
      <c r="C398" s="834"/>
      <c r="D398" s="834"/>
      <c r="E398" s="834"/>
      <c r="I398" s="826"/>
    </row>
    <row r="399" spans="1:9" ht="51">
      <c r="B399" s="893" t="s">
        <v>2616</v>
      </c>
      <c r="D399" s="305"/>
      <c r="E399" s="306"/>
      <c r="I399" s="826"/>
    </row>
    <row r="400" spans="1:9" ht="25.5">
      <c r="B400" s="303" t="s">
        <v>2393</v>
      </c>
      <c r="C400" s="896" t="s">
        <v>120</v>
      </c>
      <c r="D400" s="305">
        <v>10</v>
      </c>
      <c r="E400" s="306"/>
      <c r="F400" s="385">
        <f>D400*E400</f>
        <v>0</v>
      </c>
      <c r="H400" s="287"/>
      <c r="I400" s="826"/>
    </row>
    <row r="401" spans="1:9">
      <c r="B401" s="303"/>
      <c r="D401" s="305"/>
      <c r="E401" s="306"/>
      <c r="I401" s="826"/>
    </row>
    <row r="402" spans="1:9">
      <c r="A402" s="292" t="s">
        <v>1954</v>
      </c>
      <c r="B402" s="303" t="s">
        <v>762</v>
      </c>
      <c r="D402" s="305"/>
      <c r="E402" s="306"/>
      <c r="I402" s="826"/>
    </row>
    <row r="403" spans="1:9" ht="51">
      <c r="B403" s="303" t="s">
        <v>763</v>
      </c>
      <c r="D403" s="305"/>
      <c r="E403" s="306"/>
      <c r="I403" s="826"/>
    </row>
    <row r="404" spans="1:9">
      <c r="B404" s="303" t="s">
        <v>764</v>
      </c>
      <c r="D404" s="305"/>
      <c r="E404" s="306"/>
      <c r="I404" s="826"/>
    </row>
    <row r="405" spans="1:9">
      <c r="A405" s="312" t="s">
        <v>71</v>
      </c>
      <c r="B405" s="893" t="s">
        <v>2686</v>
      </c>
      <c r="C405" s="304" t="s">
        <v>120</v>
      </c>
      <c r="D405" s="305">
        <v>12</v>
      </c>
      <c r="E405" s="306"/>
      <c r="F405" s="385">
        <f t="shared" ref="F405:F407" si="13">D405*E405</f>
        <v>0</v>
      </c>
      <c r="H405" s="287"/>
      <c r="I405" s="826"/>
    </row>
    <row r="406" spans="1:9">
      <c r="A406" s="312" t="s">
        <v>72</v>
      </c>
      <c r="B406" s="893" t="s">
        <v>2687</v>
      </c>
      <c r="C406" s="304" t="s">
        <v>120</v>
      </c>
      <c r="D406" s="305">
        <v>12</v>
      </c>
      <c r="E406" s="306"/>
      <c r="F406" s="385">
        <f t="shared" si="13"/>
        <v>0</v>
      </c>
      <c r="H406" s="287"/>
      <c r="I406" s="826"/>
    </row>
    <row r="407" spans="1:9">
      <c r="A407" s="292" t="s">
        <v>73</v>
      </c>
      <c r="B407" s="893" t="s">
        <v>2688</v>
      </c>
      <c r="C407" s="304" t="s">
        <v>120</v>
      </c>
      <c r="D407" s="305">
        <v>18</v>
      </c>
      <c r="E407" s="306"/>
      <c r="F407" s="385">
        <f t="shared" si="13"/>
        <v>0</v>
      </c>
      <c r="H407" s="287"/>
      <c r="I407" s="826"/>
    </row>
    <row r="408" spans="1:9">
      <c r="B408" s="303"/>
      <c r="D408" s="305"/>
      <c r="E408" s="306"/>
      <c r="I408" s="826"/>
    </row>
    <row r="409" spans="1:9">
      <c r="A409" s="292" t="s">
        <v>1955</v>
      </c>
      <c r="B409" s="303" t="s">
        <v>2609</v>
      </c>
      <c r="C409" s="834"/>
      <c r="D409" s="834"/>
      <c r="E409" s="834"/>
      <c r="I409" s="826"/>
    </row>
    <row r="410" spans="1:9" ht="38.25">
      <c r="B410" s="303" t="s">
        <v>2610</v>
      </c>
      <c r="D410" s="305"/>
      <c r="E410" s="306"/>
      <c r="I410" s="826"/>
    </row>
    <row r="411" spans="1:9">
      <c r="B411" s="303" t="s">
        <v>765</v>
      </c>
      <c r="C411" s="304" t="s">
        <v>45</v>
      </c>
      <c r="D411" s="305">
        <v>150</v>
      </c>
      <c r="E411" s="306"/>
      <c r="F411" s="385">
        <f>D411*E411</f>
        <v>0</v>
      </c>
      <c r="H411" s="287"/>
      <c r="I411" s="826"/>
    </row>
    <row r="412" spans="1:9">
      <c r="B412" s="303"/>
      <c r="D412" s="305"/>
      <c r="E412" s="306"/>
      <c r="I412" s="826"/>
    </row>
    <row r="413" spans="1:9">
      <c r="A413" s="292" t="s">
        <v>1956</v>
      </c>
      <c r="B413" s="303" t="s">
        <v>2611</v>
      </c>
      <c r="C413" s="834"/>
      <c r="D413" s="834"/>
      <c r="E413" s="834"/>
      <c r="I413" s="826"/>
    </row>
    <row r="414" spans="1:9" ht="38.25">
      <c r="B414" s="303" t="s">
        <v>2612</v>
      </c>
      <c r="D414" s="305"/>
      <c r="E414" s="306"/>
      <c r="I414" s="826"/>
    </row>
    <row r="415" spans="1:9">
      <c r="B415" s="303" t="s">
        <v>765</v>
      </c>
      <c r="C415" s="304" t="s">
        <v>45</v>
      </c>
      <c r="D415" s="305">
        <v>20</v>
      </c>
      <c r="E415" s="306"/>
      <c r="F415" s="385">
        <f>D415*E415</f>
        <v>0</v>
      </c>
      <c r="H415" s="287"/>
      <c r="I415" s="826"/>
    </row>
    <row r="416" spans="1:9">
      <c r="B416" s="303"/>
      <c r="D416" s="305"/>
      <c r="E416" s="306"/>
      <c r="I416" s="826"/>
    </row>
    <row r="417" spans="1:9">
      <c r="A417" s="292" t="s">
        <v>1957</v>
      </c>
      <c r="B417" s="303" t="s">
        <v>766</v>
      </c>
      <c r="C417" s="834"/>
      <c r="D417" s="834"/>
      <c r="E417" s="834"/>
      <c r="I417" s="826"/>
    </row>
    <row r="418" spans="1:9">
      <c r="B418" s="303" t="s">
        <v>767</v>
      </c>
      <c r="D418" s="305"/>
      <c r="E418" s="306"/>
      <c r="I418" s="826"/>
    </row>
    <row r="419" spans="1:9">
      <c r="B419" s="303" t="s">
        <v>765</v>
      </c>
      <c r="C419" s="304" t="s">
        <v>45</v>
      </c>
      <c r="D419" s="305">
        <v>20</v>
      </c>
      <c r="E419" s="306"/>
      <c r="F419" s="385">
        <f>D419*E419</f>
        <v>0</v>
      </c>
      <c r="H419" s="287"/>
      <c r="I419" s="826"/>
    </row>
    <row r="420" spans="1:9">
      <c r="B420" s="303"/>
      <c r="D420" s="305"/>
      <c r="E420" s="306"/>
      <c r="F420" s="395" t="str">
        <f>IF(N(E420),ROUND(E420*D420,2),"")</f>
        <v/>
      </c>
      <c r="I420" s="826"/>
    </row>
    <row r="421" spans="1:9">
      <c r="A421" s="292" t="s">
        <v>1958</v>
      </c>
      <c r="B421" s="303" t="s">
        <v>768</v>
      </c>
      <c r="C421" s="834"/>
      <c r="D421" s="834"/>
      <c r="E421" s="834"/>
      <c r="I421" s="826"/>
    </row>
    <row r="422" spans="1:9" ht="39.75">
      <c r="B422" s="303" t="s">
        <v>2394</v>
      </c>
      <c r="D422" s="305"/>
      <c r="E422" s="306"/>
      <c r="I422" s="826"/>
    </row>
    <row r="423" spans="1:9">
      <c r="B423" s="303" t="s">
        <v>765</v>
      </c>
      <c r="C423" s="304" t="s">
        <v>45</v>
      </c>
      <c r="D423" s="305">
        <v>5</v>
      </c>
      <c r="E423" s="306"/>
      <c r="F423" s="385">
        <f>D423*E423</f>
        <v>0</v>
      </c>
      <c r="H423" s="287"/>
      <c r="I423" s="826"/>
    </row>
    <row r="424" spans="1:9">
      <c r="B424" s="303"/>
      <c r="D424" s="305"/>
      <c r="E424" s="306"/>
      <c r="I424" s="826"/>
    </row>
    <row r="425" spans="1:9">
      <c r="A425" s="292" t="s">
        <v>1959</v>
      </c>
      <c r="B425" s="893" t="s">
        <v>2661</v>
      </c>
      <c r="D425" s="305"/>
      <c r="E425" s="306"/>
      <c r="F425" s="395" t="str">
        <f>IF(N(E425),ROUND(E425*D425,2),"")</f>
        <v/>
      </c>
      <c r="I425" s="826"/>
    </row>
    <row r="426" spans="1:9" ht="51">
      <c r="B426" s="893" t="s">
        <v>2662</v>
      </c>
      <c r="D426" s="305"/>
      <c r="E426" s="306"/>
      <c r="F426" s="395" t="str">
        <f>IF(N(E426),ROUND(E426*D426,2),"")</f>
        <v/>
      </c>
      <c r="I426" s="826"/>
    </row>
    <row r="427" spans="1:9">
      <c r="B427" s="893" t="s">
        <v>769</v>
      </c>
      <c r="D427" s="305"/>
      <c r="E427" s="306"/>
      <c r="I427" s="826"/>
    </row>
    <row r="428" spans="1:9">
      <c r="B428" s="893" t="s">
        <v>2663</v>
      </c>
      <c r="C428" s="304" t="s">
        <v>45</v>
      </c>
      <c r="D428" s="305">
        <v>1</v>
      </c>
      <c r="E428" s="306"/>
      <c r="F428" s="385">
        <f>D428*E428</f>
        <v>0</v>
      </c>
      <c r="H428" s="287"/>
      <c r="I428" s="826"/>
    </row>
    <row r="429" spans="1:9">
      <c r="B429" s="893"/>
      <c r="D429" s="305"/>
      <c r="E429" s="306"/>
      <c r="F429" s="395" t="str">
        <f>IF(N(E429),ROUND(E429*D429,2),"")</f>
        <v/>
      </c>
      <c r="I429" s="826"/>
    </row>
    <row r="430" spans="1:9">
      <c r="A430" s="292" t="s">
        <v>1960</v>
      </c>
      <c r="B430" s="893" t="s">
        <v>770</v>
      </c>
      <c r="C430" s="834"/>
      <c r="D430" s="834"/>
      <c r="E430" s="834"/>
      <c r="I430" s="826"/>
    </row>
    <row r="431" spans="1:9" ht="38.25">
      <c r="B431" s="893" t="s">
        <v>2664</v>
      </c>
      <c r="D431" s="305"/>
      <c r="E431" s="306"/>
      <c r="I431" s="826"/>
    </row>
    <row r="432" spans="1:9">
      <c r="B432" s="303" t="s">
        <v>771</v>
      </c>
      <c r="C432" s="304" t="s">
        <v>45</v>
      </c>
      <c r="D432" s="305">
        <v>2</v>
      </c>
      <c r="E432" s="306"/>
      <c r="F432" s="385">
        <f>D432*E432</f>
        <v>0</v>
      </c>
      <c r="H432" s="287"/>
      <c r="I432" s="826"/>
    </row>
    <row r="433" spans="1:9">
      <c r="B433" s="303"/>
      <c r="D433" s="305"/>
      <c r="E433" s="306"/>
      <c r="I433" s="826"/>
    </row>
    <row r="434" spans="1:9" ht="25.5">
      <c r="A434" s="292" t="s">
        <v>1961</v>
      </c>
      <c r="B434" s="303" t="s">
        <v>772</v>
      </c>
      <c r="D434" s="305"/>
      <c r="E434" s="306"/>
      <c r="I434" s="826"/>
    </row>
    <row r="435" spans="1:9" ht="51">
      <c r="B435" s="303" t="s">
        <v>773</v>
      </c>
      <c r="D435" s="305"/>
      <c r="E435" s="306"/>
      <c r="I435" s="826"/>
    </row>
    <row r="436" spans="1:9">
      <c r="B436" s="303" t="s">
        <v>774</v>
      </c>
      <c r="D436" s="305"/>
      <c r="E436" s="306"/>
      <c r="I436" s="826"/>
    </row>
    <row r="437" spans="1:9">
      <c r="A437" s="312" t="s">
        <v>71</v>
      </c>
      <c r="B437" s="303" t="s">
        <v>775</v>
      </c>
      <c r="C437" s="304" t="s">
        <v>45</v>
      </c>
      <c r="D437" s="305">
        <v>1</v>
      </c>
      <c r="E437" s="306"/>
      <c r="F437" s="385">
        <f t="shared" ref="F437:F452" si="14">D437*E437</f>
        <v>0</v>
      </c>
      <c r="H437" s="287"/>
      <c r="I437" s="826"/>
    </row>
    <row r="438" spans="1:9">
      <c r="A438" s="312" t="s">
        <v>72</v>
      </c>
      <c r="B438" s="303" t="s">
        <v>776</v>
      </c>
      <c r="C438" s="304" t="s">
        <v>45</v>
      </c>
      <c r="D438" s="305">
        <v>25</v>
      </c>
      <c r="E438" s="306"/>
      <c r="F438" s="385">
        <f t="shared" si="14"/>
        <v>0</v>
      </c>
      <c r="H438" s="287"/>
      <c r="I438" s="826"/>
    </row>
    <row r="439" spans="1:9">
      <c r="A439" s="292" t="s">
        <v>73</v>
      </c>
      <c r="B439" s="303" t="s">
        <v>778</v>
      </c>
      <c r="C439" s="304" t="s">
        <v>45</v>
      </c>
      <c r="D439" s="305">
        <v>8</v>
      </c>
      <c r="E439" s="306"/>
      <c r="F439" s="385">
        <f t="shared" si="14"/>
        <v>0</v>
      </c>
      <c r="H439" s="287"/>
      <c r="I439" s="826"/>
    </row>
    <row r="440" spans="1:9">
      <c r="A440" s="292" t="s">
        <v>74</v>
      </c>
      <c r="B440" s="303" t="s">
        <v>779</v>
      </c>
      <c r="C440" s="304" t="s">
        <v>45</v>
      </c>
      <c r="D440" s="305">
        <v>1</v>
      </c>
      <c r="E440" s="306"/>
      <c r="F440" s="385">
        <f t="shared" si="14"/>
        <v>0</v>
      </c>
      <c r="H440" s="287"/>
      <c r="I440" s="826"/>
    </row>
    <row r="441" spans="1:9">
      <c r="A441" s="292" t="s">
        <v>75</v>
      </c>
      <c r="B441" s="303" t="s">
        <v>780</v>
      </c>
      <c r="C441" s="304" t="s">
        <v>45</v>
      </c>
      <c r="D441" s="305">
        <v>4</v>
      </c>
      <c r="E441" s="306"/>
      <c r="F441" s="385">
        <f t="shared" si="14"/>
        <v>0</v>
      </c>
      <c r="H441" s="287"/>
      <c r="I441" s="826"/>
    </row>
    <row r="442" spans="1:9">
      <c r="A442" s="292" t="s">
        <v>76</v>
      </c>
      <c r="B442" s="303" t="s">
        <v>781</v>
      </c>
      <c r="C442" s="304" t="s">
        <v>45</v>
      </c>
      <c r="D442" s="305">
        <v>14</v>
      </c>
      <c r="E442" s="306"/>
      <c r="F442" s="385">
        <f t="shared" si="14"/>
        <v>0</v>
      </c>
      <c r="H442" s="287"/>
      <c r="I442" s="826"/>
    </row>
    <row r="443" spans="1:9">
      <c r="A443" s="292" t="s">
        <v>77</v>
      </c>
      <c r="B443" s="303" t="s">
        <v>782</v>
      </c>
      <c r="C443" s="304" t="s">
        <v>45</v>
      </c>
      <c r="D443" s="305">
        <v>1</v>
      </c>
      <c r="E443" s="306"/>
      <c r="F443" s="385">
        <f t="shared" si="14"/>
        <v>0</v>
      </c>
      <c r="H443" s="287"/>
      <c r="I443" s="826"/>
    </row>
    <row r="444" spans="1:9">
      <c r="A444" s="292" t="s">
        <v>346</v>
      </c>
      <c r="B444" s="893" t="s">
        <v>2617</v>
      </c>
      <c r="C444" s="896" t="s">
        <v>45</v>
      </c>
      <c r="D444" s="305">
        <v>1</v>
      </c>
      <c r="E444" s="306"/>
      <c r="F444" s="385">
        <f t="shared" si="14"/>
        <v>0</v>
      </c>
      <c r="H444" s="287"/>
      <c r="I444" s="826"/>
    </row>
    <row r="445" spans="1:9" ht="25.5">
      <c r="A445" s="292" t="s">
        <v>80</v>
      </c>
      <c r="B445" s="303" t="s">
        <v>783</v>
      </c>
      <c r="C445" s="304" t="s">
        <v>45</v>
      </c>
      <c r="D445" s="305">
        <v>9</v>
      </c>
      <c r="E445" s="306"/>
      <c r="F445" s="385">
        <f t="shared" si="14"/>
        <v>0</v>
      </c>
      <c r="H445" s="287"/>
      <c r="I445" s="826"/>
    </row>
    <row r="446" spans="1:9" ht="25.5">
      <c r="A446" s="292" t="s">
        <v>725</v>
      </c>
      <c r="B446" s="303" t="s">
        <v>784</v>
      </c>
      <c r="C446" s="304" t="s">
        <v>45</v>
      </c>
      <c r="D446" s="305">
        <v>4</v>
      </c>
      <c r="E446" s="306"/>
      <c r="F446" s="385">
        <f t="shared" si="14"/>
        <v>0</v>
      </c>
      <c r="H446" s="287"/>
      <c r="I446" s="826"/>
    </row>
    <row r="447" spans="1:9">
      <c r="A447" s="292" t="s">
        <v>727</v>
      </c>
      <c r="B447" s="303" t="s">
        <v>785</v>
      </c>
      <c r="C447" s="304" t="s">
        <v>45</v>
      </c>
      <c r="D447" s="305">
        <v>24</v>
      </c>
      <c r="E447" s="306"/>
      <c r="F447" s="385">
        <f t="shared" si="14"/>
        <v>0</v>
      </c>
      <c r="H447" s="287"/>
      <c r="I447" s="826"/>
    </row>
    <row r="448" spans="1:9">
      <c r="A448" s="292" t="s">
        <v>121</v>
      </c>
      <c r="B448" s="303" t="s">
        <v>786</v>
      </c>
      <c r="C448" s="304" t="s">
        <v>45</v>
      </c>
      <c r="D448" s="305">
        <v>9</v>
      </c>
      <c r="E448" s="306"/>
      <c r="F448" s="385">
        <f t="shared" si="14"/>
        <v>0</v>
      </c>
      <c r="H448" s="287"/>
      <c r="I448" s="826"/>
    </row>
    <row r="449" spans="1:9">
      <c r="A449" s="292" t="s">
        <v>729</v>
      </c>
      <c r="B449" s="303" t="s">
        <v>787</v>
      </c>
      <c r="C449" s="304" t="s">
        <v>45</v>
      </c>
      <c r="D449" s="305">
        <v>1</v>
      </c>
      <c r="E449" s="306"/>
      <c r="F449" s="385">
        <f t="shared" si="14"/>
        <v>0</v>
      </c>
      <c r="H449" s="287"/>
      <c r="I449" s="826"/>
    </row>
    <row r="450" spans="1:9">
      <c r="A450" s="292" t="s">
        <v>730</v>
      </c>
      <c r="B450" s="303" t="s">
        <v>788</v>
      </c>
      <c r="C450" s="304" t="s">
        <v>45</v>
      </c>
      <c r="D450" s="305">
        <v>1</v>
      </c>
      <c r="E450" s="306"/>
      <c r="F450" s="385">
        <f t="shared" si="14"/>
        <v>0</v>
      </c>
      <c r="H450" s="287"/>
      <c r="I450" s="826"/>
    </row>
    <row r="451" spans="1:9">
      <c r="A451" s="292" t="s">
        <v>732</v>
      </c>
      <c r="B451" s="303" t="s">
        <v>789</v>
      </c>
      <c r="C451" s="304" t="s">
        <v>45</v>
      </c>
      <c r="D451" s="305">
        <v>1</v>
      </c>
      <c r="E451" s="306"/>
      <c r="F451" s="385">
        <f t="shared" si="14"/>
        <v>0</v>
      </c>
      <c r="H451" s="287"/>
      <c r="I451" s="826"/>
    </row>
    <row r="452" spans="1:9">
      <c r="A452" s="292" t="s">
        <v>734</v>
      </c>
      <c r="B452" s="303" t="s">
        <v>790</v>
      </c>
      <c r="C452" s="304" t="s">
        <v>45</v>
      </c>
      <c r="D452" s="305">
        <v>1</v>
      </c>
      <c r="E452" s="306"/>
      <c r="F452" s="385">
        <f t="shared" si="14"/>
        <v>0</v>
      </c>
      <c r="H452" s="287"/>
      <c r="I452" s="826"/>
    </row>
    <row r="453" spans="1:9">
      <c r="A453" s="292" t="s">
        <v>735</v>
      </c>
      <c r="B453" s="303" t="s">
        <v>777</v>
      </c>
      <c r="C453" s="304" t="s">
        <v>70</v>
      </c>
      <c r="D453" s="305">
        <v>1</v>
      </c>
      <c r="E453" s="306"/>
      <c r="F453" s="385">
        <f>D453*E453</f>
        <v>0</v>
      </c>
      <c r="H453" s="287"/>
      <c r="I453" s="826"/>
    </row>
    <row r="454" spans="1:9">
      <c r="B454" s="303"/>
      <c r="D454" s="305"/>
      <c r="E454" s="306"/>
      <c r="I454" s="826"/>
    </row>
    <row r="455" spans="1:9">
      <c r="A455" s="292" t="s">
        <v>1962</v>
      </c>
      <c r="B455" s="303" t="s">
        <v>791</v>
      </c>
      <c r="C455" s="834"/>
      <c r="D455" s="834"/>
      <c r="E455" s="834"/>
      <c r="I455" s="826"/>
    </row>
    <row r="456" spans="1:9" ht="38.25">
      <c r="B456" s="303" t="s">
        <v>792</v>
      </c>
      <c r="D456" s="305"/>
      <c r="E456" s="306"/>
      <c r="I456" s="826"/>
    </row>
    <row r="457" spans="1:9">
      <c r="B457" s="303" t="s">
        <v>765</v>
      </c>
      <c r="C457" s="304" t="s">
        <v>45</v>
      </c>
      <c r="D457" s="305">
        <v>12</v>
      </c>
      <c r="E457" s="306"/>
      <c r="F457" s="385">
        <f>D457*E457</f>
        <v>0</v>
      </c>
      <c r="H457" s="287"/>
      <c r="I457" s="826"/>
    </row>
    <row r="458" spans="1:9">
      <c r="B458" s="303"/>
      <c r="D458" s="305"/>
      <c r="E458" s="306"/>
      <c r="I458" s="826"/>
    </row>
    <row r="459" spans="1:9">
      <c r="A459" s="292" t="s">
        <v>1963</v>
      </c>
      <c r="B459" s="303" t="s">
        <v>793</v>
      </c>
      <c r="D459" s="305"/>
      <c r="E459" s="306"/>
      <c r="F459" s="395" t="str">
        <f>IF(N(E459),ROUND(E459*D459,2),"")</f>
        <v/>
      </c>
      <c r="I459" s="826"/>
    </row>
    <row r="460" spans="1:9" ht="38.25">
      <c r="A460" s="312" t="s">
        <v>71</v>
      </c>
      <c r="B460" s="303" t="s">
        <v>795</v>
      </c>
      <c r="C460" s="304" t="s">
        <v>45</v>
      </c>
      <c r="D460" s="305">
        <v>10</v>
      </c>
      <c r="E460" s="306"/>
      <c r="F460" s="385">
        <f t="shared" ref="F460:F462" si="15">D460*E460</f>
        <v>0</v>
      </c>
      <c r="H460" s="287"/>
      <c r="I460" s="826"/>
    </row>
    <row r="461" spans="1:9" ht="51">
      <c r="A461" s="312" t="s">
        <v>72</v>
      </c>
      <c r="B461" s="893" t="s">
        <v>2658</v>
      </c>
      <c r="C461" s="304" t="s">
        <v>70</v>
      </c>
      <c r="D461" s="305">
        <v>15</v>
      </c>
      <c r="E461" s="306"/>
      <c r="F461" s="385">
        <f t="shared" si="15"/>
        <v>0</v>
      </c>
      <c r="H461" s="287"/>
      <c r="I461" s="826"/>
    </row>
    <row r="462" spans="1:9" ht="63.75">
      <c r="A462" s="292" t="s">
        <v>73</v>
      </c>
      <c r="B462" s="893" t="s">
        <v>2395</v>
      </c>
      <c r="C462" s="304" t="s">
        <v>45</v>
      </c>
      <c r="D462" s="305">
        <v>10</v>
      </c>
      <c r="E462" s="306"/>
      <c r="F462" s="385">
        <f t="shared" si="15"/>
        <v>0</v>
      </c>
      <c r="H462" s="287"/>
      <c r="I462" s="826"/>
    </row>
    <row r="463" spans="1:9">
      <c r="B463" s="893"/>
      <c r="D463" s="305"/>
      <c r="E463" s="306"/>
      <c r="I463" s="826"/>
    </row>
    <row r="464" spans="1:9">
      <c r="A464" s="292" t="s">
        <v>1964</v>
      </c>
      <c r="B464" s="893" t="s">
        <v>796</v>
      </c>
      <c r="C464" s="834"/>
      <c r="D464" s="834"/>
      <c r="E464" s="834"/>
      <c r="I464" s="826"/>
    </row>
    <row r="465" spans="1:9" ht="25.5">
      <c r="B465" s="893" t="s">
        <v>797</v>
      </c>
      <c r="D465" s="305"/>
      <c r="E465" s="306"/>
      <c r="I465" s="826"/>
    </row>
    <row r="466" spans="1:9">
      <c r="B466" s="893" t="s">
        <v>798</v>
      </c>
      <c r="C466" s="304" t="s">
        <v>45</v>
      </c>
      <c r="D466" s="305">
        <v>30</v>
      </c>
      <c r="E466" s="306"/>
      <c r="F466" s="385">
        <f>D466*E466</f>
        <v>0</v>
      </c>
      <c r="H466" s="287"/>
      <c r="I466" s="826"/>
    </row>
    <row r="467" spans="1:9">
      <c r="B467" s="893"/>
      <c r="D467" s="305"/>
      <c r="E467" s="306"/>
      <c r="I467" s="826"/>
    </row>
    <row r="468" spans="1:9">
      <c r="A468" s="292" t="s">
        <v>1965</v>
      </c>
      <c r="B468" s="893" t="s">
        <v>799</v>
      </c>
      <c r="D468" s="305"/>
      <c r="E468" s="306"/>
      <c r="I468" s="826"/>
    </row>
    <row r="469" spans="1:9">
      <c r="B469" s="893" t="s">
        <v>800</v>
      </c>
      <c r="D469" s="305"/>
      <c r="E469" s="306"/>
      <c r="I469" s="826"/>
    </row>
    <row r="470" spans="1:9" ht="25.5">
      <c r="A470" s="312" t="s">
        <v>71</v>
      </c>
      <c r="B470" s="893" t="s">
        <v>2659</v>
      </c>
      <c r="C470" s="304" t="s">
        <v>120</v>
      </c>
      <c r="D470" s="305">
        <v>600</v>
      </c>
      <c r="E470" s="306"/>
      <c r="F470" s="385">
        <f t="shared" ref="F470:F471" si="16">D470*E470</f>
        <v>0</v>
      </c>
      <c r="H470" s="287"/>
      <c r="I470" s="826"/>
    </row>
    <row r="471" spans="1:9" ht="25.5">
      <c r="A471" s="312" t="s">
        <v>72</v>
      </c>
      <c r="B471" s="893" t="s">
        <v>2660</v>
      </c>
      <c r="C471" s="304" t="s">
        <v>120</v>
      </c>
      <c r="D471" s="305">
        <v>700</v>
      </c>
      <c r="E471" s="306"/>
      <c r="F471" s="385">
        <f t="shared" si="16"/>
        <v>0</v>
      </c>
      <c r="H471" s="287"/>
      <c r="I471" s="826"/>
    </row>
    <row r="472" spans="1:9">
      <c r="B472" s="303"/>
      <c r="D472" s="305"/>
      <c r="E472" s="306"/>
      <c r="I472" s="826"/>
    </row>
    <row r="473" spans="1:9">
      <c r="A473" s="292" t="s">
        <v>1966</v>
      </c>
      <c r="B473" s="303" t="s">
        <v>801</v>
      </c>
      <c r="C473" s="834"/>
      <c r="D473" s="834"/>
      <c r="E473" s="834"/>
      <c r="I473" s="826"/>
    </row>
    <row r="474" spans="1:9" ht="63.75">
      <c r="B474" s="303" t="s">
        <v>802</v>
      </c>
      <c r="D474" s="305"/>
      <c r="E474" s="306"/>
      <c r="I474" s="826"/>
    </row>
    <row r="475" spans="1:9">
      <c r="B475" s="303" t="s">
        <v>803</v>
      </c>
      <c r="C475" s="304" t="s">
        <v>70</v>
      </c>
      <c r="D475" s="305">
        <v>1</v>
      </c>
      <c r="E475" s="306"/>
      <c r="F475" s="385">
        <f>D475*E475</f>
        <v>0</v>
      </c>
      <c r="H475" s="287"/>
      <c r="I475" s="826"/>
    </row>
    <row r="476" spans="1:9">
      <c r="B476" s="303"/>
      <c r="D476" s="305"/>
      <c r="E476" s="306"/>
      <c r="I476" s="826"/>
    </row>
    <row r="477" spans="1:9">
      <c r="A477" s="292" t="s">
        <v>1967</v>
      </c>
      <c r="B477" s="303" t="s">
        <v>804</v>
      </c>
      <c r="C477" s="834"/>
      <c r="D477" s="834"/>
      <c r="E477" s="834"/>
      <c r="I477" s="826"/>
    </row>
    <row r="478" spans="1:9" ht="63.75">
      <c r="B478" s="303" t="s">
        <v>805</v>
      </c>
      <c r="D478" s="305"/>
      <c r="E478" s="306"/>
      <c r="I478" s="826"/>
    </row>
    <row r="479" spans="1:9">
      <c r="B479" s="303" t="s">
        <v>803</v>
      </c>
      <c r="C479" s="304" t="s">
        <v>70</v>
      </c>
      <c r="D479" s="305">
        <v>10</v>
      </c>
      <c r="E479" s="306"/>
      <c r="F479" s="385">
        <f>D479*E479</f>
        <v>0</v>
      </c>
      <c r="H479" s="287"/>
      <c r="I479" s="826"/>
    </row>
    <row r="480" spans="1:9" ht="13.5" thickBot="1">
      <c r="B480" s="303"/>
      <c r="D480" s="305"/>
      <c r="E480" s="306"/>
      <c r="I480" s="826"/>
    </row>
    <row r="481" spans="1:9" ht="13.5" thickBot="1">
      <c r="A481" s="835"/>
      <c r="B481" s="393" t="s">
        <v>806</v>
      </c>
      <c r="C481" s="393"/>
      <c r="D481" s="393"/>
      <c r="E481" s="393"/>
      <c r="F481" s="393">
        <f>SUM(F323:F480)</f>
        <v>0</v>
      </c>
      <c r="G481" s="825"/>
      <c r="I481" s="826"/>
    </row>
    <row r="482" spans="1:9">
      <c r="B482" s="303"/>
      <c r="D482" s="305"/>
      <c r="E482" s="306"/>
      <c r="I482" s="826"/>
    </row>
    <row r="483" spans="1:9">
      <c r="A483" s="350" t="s">
        <v>603</v>
      </c>
      <c r="B483" s="299" t="s">
        <v>807</v>
      </c>
      <c r="D483" s="305"/>
      <c r="E483" s="306"/>
      <c r="I483" s="826"/>
    </row>
    <row r="484" spans="1:9">
      <c r="B484" s="303"/>
      <c r="D484" s="305"/>
      <c r="E484" s="306"/>
      <c r="I484" s="826"/>
    </row>
    <row r="485" spans="1:9">
      <c r="A485" s="292" t="s">
        <v>1968</v>
      </c>
      <c r="B485" s="303" t="s">
        <v>808</v>
      </c>
      <c r="D485" s="305"/>
      <c r="E485" s="306"/>
      <c r="I485" s="826"/>
    </row>
    <row r="486" spans="1:9" ht="217.5" customHeight="1">
      <c r="B486" s="893" t="s">
        <v>2657</v>
      </c>
      <c r="C486" s="834"/>
      <c r="D486" s="834"/>
      <c r="E486" s="306"/>
      <c r="F486" s="395" t="str">
        <f>IF(N(E486),ROUND(E486*D487,2),"")</f>
        <v/>
      </c>
      <c r="H486" s="287"/>
      <c r="I486" s="826"/>
    </row>
    <row r="487" spans="1:9">
      <c r="B487" s="303" t="s">
        <v>809</v>
      </c>
      <c r="C487" s="304" t="s">
        <v>45</v>
      </c>
      <c r="D487" s="305">
        <v>14</v>
      </c>
      <c r="E487" s="306"/>
      <c r="F487" s="385">
        <f>D487*E487</f>
        <v>0</v>
      </c>
      <c r="I487" s="826"/>
    </row>
    <row r="488" spans="1:9">
      <c r="B488" s="303"/>
      <c r="D488" s="305"/>
      <c r="E488" s="306"/>
      <c r="I488" s="826"/>
    </row>
    <row r="489" spans="1:9">
      <c r="A489" s="292" t="s">
        <v>1969</v>
      </c>
      <c r="B489" s="303" t="s">
        <v>810</v>
      </c>
      <c r="C489" s="834"/>
      <c r="D489" s="834"/>
      <c r="E489" s="834"/>
      <c r="I489" s="826"/>
    </row>
    <row r="490" spans="1:9" ht="165.75">
      <c r="B490" s="303" t="s">
        <v>2396</v>
      </c>
      <c r="D490" s="305"/>
      <c r="E490" s="306"/>
      <c r="I490" s="826"/>
    </row>
    <row r="491" spans="1:9">
      <c r="B491" s="303" t="s">
        <v>809</v>
      </c>
      <c r="C491" s="304" t="s">
        <v>45</v>
      </c>
      <c r="D491" s="305">
        <v>3</v>
      </c>
      <c r="E491" s="306"/>
      <c r="F491" s="385">
        <f>D491*E491</f>
        <v>0</v>
      </c>
      <c r="H491" s="287"/>
      <c r="I491" s="826"/>
    </row>
    <row r="492" spans="1:9">
      <c r="B492" s="303"/>
      <c r="D492" s="305"/>
      <c r="E492" s="306"/>
      <c r="I492" s="826"/>
    </row>
    <row r="493" spans="1:9">
      <c r="A493" s="292" t="s">
        <v>1970</v>
      </c>
      <c r="B493" s="303" t="s">
        <v>811</v>
      </c>
      <c r="C493" s="834"/>
      <c r="D493" s="834"/>
      <c r="E493" s="834"/>
      <c r="I493" s="826"/>
    </row>
    <row r="494" spans="1:9" ht="165.75">
      <c r="B494" s="303" t="s">
        <v>2397</v>
      </c>
      <c r="D494" s="305"/>
      <c r="E494" s="306"/>
      <c r="I494" s="826"/>
    </row>
    <row r="495" spans="1:9">
      <c r="B495" s="303" t="s">
        <v>809</v>
      </c>
      <c r="C495" s="304" t="s">
        <v>45</v>
      </c>
      <c r="D495" s="305">
        <v>2</v>
      </c>
      <c r="E495" s="306"/>
      <c r="F495" s="385">
        <f>D495*E495</f>
        <v>0</v>
      </c>
      <c r="H495" s="287"/>
      <c r="I495" s="826"/>
    </row>
    <row r="496" spans="1:9">
      <c r="B496" s="303"/>
      <c r="D496" s="305"/>
      <c r="E496" s="306"/>
      <c r="I496" s="826"/>
    </row>
    <row r="497" spans="1:9">
      <c r="A497" s="292" t="s">
        <v>1971</v>
      </c>
      <c r="B497" s="303" t="s">
        <v>812</v>
      </c>
      <c r="C497" s="834"/>
      <c r="D497" s="834"/>
      <c r="E497" s="834"/>
      <c r="I497" s="826"/>
    </row>
    <row r="498" spans="1:9" ht="165.75">
      <c r="B498" s="303" t="s">
        <v>2398</v>
      </c>
      <c r="D498" s="305"/>
      <c r="E498" s="306"/>
      <c r="I498" s="826"/>
    </row>
    <row r="499" spans="1:9">
      <c r="B499" s="303" t="s">
        <v>809</v>
      </c>
      <c r="C499" s="304" t="s">
        <v>45</v>
      </c>
      <c r="D499" s="305">
        <v>10</v>
      </c>
      <c r="E499" s="306"/>
      <c r="F499" s="385">
        <f>D499*E499</f>
        <v>0</v>
      </c>
      <c r="H499" s="287"/>
      <c r="I499" s="826"/>
    </row>
    <row r="500" spans="1:9">
      <c r="B500" s="303"/>
      <c r="D500" s="305"/>
      <c r="E500" s="306"/>
      <c r="I500" s="826"/>
    </row>
    <row r="501" spans="1:9">
      <c r="A501" s="292" t="s">
        <v>1972</v>
      </c>
      <c r="B501" s="303" t="s">
        <v>813</v>
      </c>
      <c r="C501" s="834"/>
      <c r="D501" s="834"/>
      <c r="E501" s="834"/>
      <c r="I501" s="826"/>
    </row>
    <row r="502" spans="1:9" ht="178.5">
      <c r="B502" s="303" t="s">
        <v>2399</v>
      </c>
      <c r="D502" s="305"/>
      <c r="E502" s="306"/>
      <c r="I502" s="826"/>
    </row>
    <row r="503" spans="1:9">
      <c r="B503" s="303" t="s">
        <v>809</v>
      </c>
      <c r="C503" s="304" t="s">
        <v>45</v>
      </c>
      <c r="D503" s="305">
        <v>4</v>
      </c>
      <c r="E503" s="306"/>
      <c r="F503" s="385">
        <f>D503*E503</f>
        <v>0</v>
      </c>
      <c r="H503" s="287"/>
      <c r="I503" s="826"/>
    </row>
    <row r="504" spans="1:9">
      <c r="B504" s="303"/>
      <c r="D504" s="305"/>
      <c r="E504" s="306"/>
      <c r="I504" s="826"/>
    </row>
    <row r="505" spans="1:9">
      <c r="A505" s="292" t="s">
        <v>1973</v>
      </c>
      <c r="B505" s="303" t="s">
        <v>814</v>
      </c>
      <c r="C505" s="834"/>
      <c r="D505" s="834"/>
      <c r="E505" s="834"/>
      <c r="I505" s="826"/>
    </row>
    <row r="506" spans="1:9" ht="204">
      <c r="B506" s="303" t="s">
        <v>2400</v>
      </c>
      <c r="D506" s="305"/>
      <c r="E506" s="306"/>
      <c r="I506" s="826"/>
    </row>
    <row r="507" spans="1:9">
      <c r="B507" s="303" t="s">
        <v>809</v>
      </c>
      <c r="C507" s="304" t="s">
        <v>45</v>
      </c>
      <c r="D507" s="305">
        <v>4</v>
      </c>
      <c r="E507" s="306"/>
      <c r="F507" s="385">
        <f>D507*E507</f>
        <v>0</v>
      </c>
      <c r="H507" s="287"/>
      <c r="I507" s="826"/>
    </row>
    <row r="508" spans="1:9">
      <c r="B508" s="303"/>
      <c r="D508" s="305"/>
      <c r="E508" s="306"/>
      <c r="I508" s="826"/>
    </row>
    <row r="509" spans="1:9">
      <c r="A509" s="292" t="s">
        <v>1974</v>
      </c>
      <c r="B509" s="303" t="s">
        <v>815</v>
      </c>
      <c r="C509" s="834"/>
      <c r="D509" s="834"/>
      <c r="E509" s="834"/>
      <c r="I509" s="826"/>
    </row>
    <row r="510" spans="1:9" ht="211.5" customHeight="1">
      <c r="B510" s="303" t="s">
        <v>2401</v>
      </c>
      <c r="D510" s="305"/>
      <c r="E510" s="306"/>
      <c r="I510" s="826"/>
    </row>
    <row r="511" spans="1:9">
      <c r="B511" s="303" t="s">
        <v>809</v>
      </c>
      <c r="C511" s="304" t="s">
        <v>45</v>
      </c>
      <c r="D511" s="305">
        <v>7</v>
      </c>
      <c r="E511" s="306"/>
      <c r="F511" s="385">
        <f>D511*E511</f>
        <v>0</v>
      </c>
      <c r="H511" s="287"/>
      <c r="I511" s="826"/>
    </row>
    <row r="512" spans="1:9">
      <c r="B512" s="303"/>
      <c r="D512" s="305"/>
      <c r="E512" s="306"/>
      <c r="F512" s="395" t="str">
        <f>IF(N(E512),ROUND(E512*D512,2),"")</f>
        <v/>
      </c>
      <c r="I512" s="826"/>
    </row>
    <row r="513" spans="1:9">
      <c r="A513" s="292" t="s">
        <v>1975</v>
      </c>
      <c r="B513" s="303" t="s">
        <v>816</v>
      </c>
      <c r="C513" s="834"/>
      <c r="D513" s="834"/>
      <c r="E513" s="834"/>
      <c r="I513" s="826"/>
    </row>
    <row r="514" spans="1:9" ht="233.25" customHeight="1">
      <c r="B514" s="303" t="s">
        <v>2402</v>
      </c>
      <c r="D514" s="305"/>
      <c r="E514" s="306"/>
      <c r="I514" s="826"/>
    </row>
    <row r="515" spans="1:9">
      <c r="B515" s="303" t="s">
        <v>809</v>
      </c>
      <c r="C515" s="304" t="s">
        <v>45</v>
      </c>
      <c r="D515" s="305">
        <v>3</v>
      </c>
      <c r="E515" s="306"/>
      <c r="F515" s="385">
        <f>D515*E515</f>
        <v>0</v>
      </c>
      <c r="H515" s="287"/>
      <c r="I515" s="826"/>
    </row>
    <row r="516" spans="1:9">
      <c r="B516" s="303"/>
      <c r="D516" s="305"/>
      <c r="E516" s="306"/>
      <c r="I516" s="826"/>
    </row>
    <row r="517" spans="1:9">
      <c r="A517" s="292" t="s">
        <v>1976</v>
      </c>
      <c r="B517" s="303" t="s">
        <v>817</v>
      </c>
      <c r="C517" s="834"/>
      <c r="D517" s="834"/>
      <c r="E517" s="834"/>
      <c r="I517" s="826"/>
    </row>
    <row r="518" spans="1:9" ht="242.25">
      <c r="B518" s="303" t="s">
        <v>2403</v>
      </c>
      <c r="D518" s="305"/>
      <c r="E518" s="306"/>
      <c r="I518" s="826"/>
    </row>
    <row r="519" spans="1:9">
      <c r="B519" s="303" t="s">
        <v>809</v>
      </c>
      <c r="C519" s="304" t="s">
        <v>45</v>
      </c>
      <c r="D519" s="305">
        <v>1</v>
      </c>
      <c r="E519" s="306"/>
      <c r="F519" s="385">
        <f>D519*E519</f>
        <v>0</v>
      </c>
      <c r="H519" s="287"/>
      <c r="I519" s="826"/>
    </row>
    <row r="520" spans="1:9">
      <c r="B520" s="303"/>
      <c r="D520" s="305"/>
      <c r="E520" s="306"/>
      <c r="I520" s="826"/>
    </row>
    <row r="521" spans="1:9">
      <c r="A521" s="292" t="s">
        <v>1977</v>
      </c>
      <c r="B521" s="303" t="s">
        <v>818</v>
      </c>
      <c r="C521" s="834"/>
      <c r="D521" s="834"/>
      <c r="E521" s="834"/>
      <c r="I521" s="826"/>
    </row>
    <row r="522" spans="1:9" ht="165.75">
      <c r="B522" s="303" t="s">
        <v>2404</v>
      </c>
      <c r="D522" s="305"/>
      <c r="E522" s="306"/>
      <c r="I522" s="826"/>
    </row>
    <row r="523" spans="1:9">
      <c r="B523" s="303" t="s">
        <v>809</v>
      </c>
      <c r="C523" s="304" t="s">
        <v>45</v>
      </c>
      <c r="D523" s="305">
        <v>38</v>
      </c>
      <c r="E523" s="306"/>
      <c r="F523" s="385">
        <f>D523*E523</f>
        <v>0</v>
      </c>
      <c r="H523" s="287"/>
      <c r="I523" s="826"/>
    </row>
    <row r="524" spans="1:9">
      <c r="B524" s="303"/>
      <c r="D524" s="305"/>
      <c r="E524" s="306"/>
      <c r="F524" s="395" t="str">
        <f>IF(N(E524),ROUND(E524*D524,2),"")</f>
        <v/>
      </c>
      <c r="I524" s="826"/>
    </row>
    <row r="525" spans="1:9">
      <c r="A525" s="292" t="s">
        <v>1978</v>
      </c>
      <c r="B525" s="303" t="s">
        <v>819</v>
      </c>
      <c r="C525" s="834"/>
      <c r="D525" s="834"/>
      <c r="E525" s="834"/>
      <c r="I525" s="826"/>
    </row>
    <row r="526" spans="1:9" ht="190.5" customHeight="1">
      <c r="B526" s="303" t="s">
        <v>2405</v>
      </c>
      <c r="D526" s="305"/>
      <c r="E526" s="306"/>
      <c r="I526" s="826"/>
    </row>
    <row r="527" spans="1:9">
      <c r="B527" s="303" t="s">
        <v>809</v>
      </c>
      <c r="C527" s="304" t="s">
        <v>45</v>
      </c>
      <c r="D527" s="305">
        <v>21</v>
      </c>
      <c r="E527" s="306"/>
      <c r="F527" s="385">
        <f>D527*E527</f>
        <v>0</v>
      </c>
      <c r="H527" s="287"/>
      <c r="I527" s="826"/>
    </row>
    <row r="528" spans="1:9">
      <c r="B528" s="303"/>
      <c r="D528" s="305"/>
      <c r="E528" s="306"/>
      <c r="I528" s="826"/>
    </row>
    <row r="529" spans="1:9">
      <c r="A529" s="292" t="s">
        <v>1979</v>
      </c>
      <c r="B529" s="303" t="s">
        <v>820</v>
      </c>
      <c r="C529" s="834"/>
      <c r="D529" s="834"/>
      <c r="E529" s="834"/>
      <c r="I529" s="826"/>
    </row>
    <row r="530" spans="1:9" ht="178.5">
      <c r="B530" s="303" t="s">
        <v>2406</v>
      </c>
      <c r="D530" s="305"/>
      <c r="E530" s="306"/>
      <c r="I530" s="826"/>
    </row>
    <row r="531" spans="1:9">
      <c r="B531" s="303" t="s">
        <v>809</v>
      </c>
      <c r="C531" s="304" t="s">
        <v>45</v>
      </c>
      <c r="D531" s="305">
        <v>36</v>
      </c>
      <c r="E531" s="306"/>
      <c r="F531" s="385">
        <f>D531*E531</f>
        <v>0</v>
      </c>
      <c r="H531" s="287"/>
      <c r="I531" s="826"/>
    </row>
    <row r="532" spans="1:9">
      <c r="B532" s="303"/>
      <c r="D532" s="305"/>
      <c r="E532" s="306"/>
      <c r="I532" s="826"/>
    </row>
    <row r="533" spans="1:9">
      <c r="A533" s="292" t="s">
        <v>1980</v>
      </c>
      <c r="B533" s="303" t="s">
        <v>821</v>
      </c>
      <c r="C533" s="834"/>
      <c r="D533" s="834"/>
      <c r="E533" s="834"/>
      <c r="I533" s="826"/>
    </row>
    <row r="534" spans="1:9" ht="265.5" customHeight="1">
      <c r="B534" s="303" t="s">
        <v>2407</v>
      </c>
      <c r="D534" s="305"/>
      <c r="E534" s="306"/>
      <c r="I534" s="826"/>
    </row>
    <row r="535" spans="1:9">
      <c r="B535" s="303" t="s">
        <v>809</v>
      </c>
      <c r="C535" s="304" t="s">
        <v>45</v>
      </c>
      <c r="D535" s="305">
        <v>3</v>
      </c>
      <c r="E535" s="306"/>
      <c r="F535" s="385">
        <f>D535*E535</f>
        <v>0</v>
      </c>
      <c r="H535" s="287"/>
      <c r="I535" s="826"/>
    </row>
    <row r="536" spans="1:9">
      <c r="B536" s="303"/>
      <c r="D536" s="305"/>
      <c r="E536" s="306"/>
      <c r="I536" s="826"/>
    </row>
    <row r="537" spans="1:9" ht="25.5">
      <c r="A537" s="292" t="s">
        <v>1981</v>
      </c>
      <c r="B537" s="303" t="s">
        <v>822</v>
      </c>
      <c r="C537" s="834"/>
      <c r="D537" s="834"/>
      <c r="E537" s="834"/>
      <c r="I537" s="826"/>
    </row>
    <row r="538" spans="1:9" ht="165.75">
      <c r="B538" s="303" t="s">
        <v>2408</v>
      </c>
      <c r="D538" s="305"/>
      <c r="E538" s="306"/>
      <c r="I538" s="826"/>
    </row>
    <row r="539" spans="1:9">
      <c r="B539" s="303" t="s">
        <v>809</v>
      </c>
      <c r="C539" s="304" t="s">
        <v>45</v>
      </c>
      <c r="D539" s="305">
        <v>23</v>
      </c>
      <c r="E539" s="306"/>
      <c r="F539" s="385">
        <f>D539*E539</f>
        <v>0</v>
      </c>
      <c r="H539" s="287"/>
      <c r="I539" s="826"/>
    </row>
    <row r="540" spans="1:9">
      <c r="B540" s="303"/>
      <c r="D540" s="305"/>
      <c r="E540" s="306"/>
      <c r="I540" s="826"/>
    </row>
    <row r="541" spans="1:9">
      <c r="A541" s="292" t="s">
        <v>1982</v>
      </c>
      <c r="B541" s="303" t="s">
        <v>823</v>
      </c>
      <c r="C541" s="834"/>
      <c r="D541" s="834"/>
      <c r="E541" s="834"/>
      <c r="I541" s="826"/>
    </row>
    <row r="542" spans="1:9" ht="153">
      <c r="B542" s="303" t="s">
        <v>2409</v>
      </c>
      <c r="D542" s="305"/>
      <c r="E542" s="306"/>
      <c r="I542" s="826"/>
    </row>
    <row r="543" spans="1:9">
      <c r="B543" s="303" t="s">
        <v>809</v>
      </c>
      <c r="C543" s="304" t="s">
        <v>45</v>
      </c>
      <c r="D543" s="305">
        <v>18</v>
      </c>
      <c r="E543" s="306"/>
      <c r="F543" s="385">
        <f>D543*E543</f>
        <v>0</v>
      </c>
      <c r="H543" s="287"/>
      <c r="I543" s="826"/>
    </row>
    <row r="544" spans="1:9">
      <c r="B544" s="303"/>
      <c r="D544" s="305"/>
      <c r="E544" s="306"/>
      <c r="I544" s="826"/>
    </row>
    <row r="545" spans="1:9">
      <c r="A545" s="292" t="s">
        <v>1983</v>
      </c>
      <c r="B545" s="303" t="s">
        <v>824</v>
      </c>
      <c r="C545" s="834"/>
      <c r="D545" s="834"/>
      <c r="E545" s="834"/>
      <c r="I545" s="826"/>
    </row>
    <row r="546" spans="1:9" ht="204">
      <c r="B546" s="303" t="s">
        <v>2410</v>
      </c>
      <c r="D546" s="305"/>
      <c r="E546" s="306"/>
      <c r="I546" s="826"/>
    </row>
    <row r="547" spans="1:9">
      <c r="B547" s="303" t="s">
        <v>809</v>
      </c>
      <c r="C547" s="304" t="s">
        <v>45</v>
      </c>
      <c r="D547" s="305">
        <v>1</v>
      </c>
      <c r="E547" s="306"/>
      <c r="F547" s="385">
        <f>D547*E547</f>
        <v>0</v>
      </c>
      <c r="H547" s="287"/>
      <c r="I547" s="826"/>
    </row>
    <row r="548" spans="1:9">
      <c r="B548" s="303"/>
      <c r="D548" s="305"/>
      <c r="E548" s="306"/>
      <c r="I548" s="826"/>
    </row>
    <row r="549" spans="1:9">
      <c r="A549" s="292" t="s">
        <v>1984</v>
      </c>
      <c r="B549" s="303" t="s">
        <v>825</v>
      </c>
      <c r="C549" s="834"/>
      <c r="D549" s="834"/>
      <c r="E549" s="834"/>
      <c r="I549" s="826"/>
    </row>
    <row r="550" spans="1:9" ht="165.75">
      <c r="B550" s="303" t="s">
        <v>2411</v>
      </c>
      <c r="D550" s="305"/>
      <c r="E550" s="306"/>
      <c r="I550" s="826"/>
    </row>
    <row r="551" spans="1:9">
      <c r="B551" s="303" t="s">
        <v>809</v>
      </c>
      <c r="C551" s="304" t="s">
        <v>45</v>
      </c>
      <c r="D551" s="305">
        <v>6</v>
      </c>
      <c r="E551" s="306"/>
      <c r="F551" s="385">
        <f>D551*E551</f>
        <v>0</v>
      </c>
      <c r="H551" s="287"/>
      <c r="I551" s="826"/>
    </row>
    <row r="552" spans="1:9">
      <c r="B552" s="303"/>
      <c r="D552" s="305"/>
      <c r="E552" s="306"/>
      <c r="I552" s="826"/>
    </row>
    <row r="553" spans="1:9">
      <c r="A553" s="292" t="s">
        <v>1985</v>
      </c>
      <c r="B553" s="303" t="s">
        <v>826</v>
      </c>
      <c r="C553" s="834"/>
      <c r="D553" s="834"/>
      <c r="E553" s="834"/>
      <c r="I553" s="826"/>
    </row>
    <row r="554" spans="1:9" ht="178.5">
      <c r="B554" s="893" t="s">
        <v>2682</v>
      </c>
      <c r="D554" s="305"/>
      <c r="E554" s="306"/>
      <c r="I554" s="826"/>
    </row>
    <row r="555" spans="1:9">
      <c r="B555" s="303" t="s">
        <v>809</v>
      </c>
      <c r="C555" s="304" t="s">
        <v>45</v>
      </c>
      <c r="D555" s="305">
        <v>2</v>
      </c>
      <c r="E555" s="306"/>
      <c r="F555" s="385">
        <f>D555*E555</f>
        <v>0</v>
      </c>
      <c r="H555" s="287"/>
      <c r="I555" s="826"/>
    </row>
    <row r="556" spans="1:9">
      <c r="B556" s="303"/>
      <c r="D556" s="305"/>
      <c r="E556" s="306"/>
      <c r="I556" s="826"/>
    </row>
    <row r="557" spans="1:9">
      <c r="A557" s="292" t="s">
        <v>1986</v>
      </c>
      <c r="B557" s="303" t="s">
        <v>827</v>
      </c>
      <c r="C557" s="834"/>
      <c r="D557" s="834"/>
      <c r="E557" s="834"/>
      <c r="I557" s="826"/>
    </row>
    <row r="558" spans="1:9" ht="182.25" customHeight="1">
      <c r="B558" s="893" t="s">
        <v>2683</v>
      </c>
      <c r="D558" s="305"/>
      <c r="E558" s="306"/>
      <c r="I558" s="826"/>
    </row>
    <row r="559" spans="1:9">
      <c r="B559" s="303" t="s">
        <v>809</v>
      </c>
      <c r="C559" s="304" t="s">
        <v>45</v>
      </c>
      <c r="D559" s="305">
        <v>15</v>
      </c>
      <c r="E559" s="306"/>
      <c r="F559" s="385">
        <f>D559*E559</f>
        <v>0</v>
      </c>
      <c r="H559" s="287"/>
      <c r="I559" s="826"/>
    </row>
    <row r="560" spans="1:9">
      <c r="B560" s="303"/>
      <c r="D560" s="305"/>
      <c r="E560" s="306"/>
      <c r="I560" s="826"/>
    </row>
    <row r="561" spans="1:9">
      <c r="A561" s="292" t="s">
        <v>1987</v>
      </c>
      <c r="B561" s="303" t="s">
        <v>828</v>
      </c>
      <c r="C561" s="834"/>
      <c r="D561" s="834"/>
      <c r="E561" s="834"/>
      <c r="I561" s="826"/>
    </row>
    <row r="562" spans="1:9" ht="178.5">
      <c r="B562" s="893" t="s">
        <v>2684</v>
      </c>
      <c r="D562" s="305"/>
      <c r="E562" s="306"/>
      <c r="I562" s="826"/>
    </row>
    <row r="563" spans="1:9">
      <c r="B563" s="303" t="s">
        <v>809</v>
      </c>
      <c r="C563" s="304" t="s">
        <v>45</v>
      </c>
      <c r="D563" s="305">
        <v>3</v>
      </c>
      <c r="E563" s="306"/>
      <c r="F563" s="385">
        <f>D563*E563</f>
        <v>0</v>
      </c>
      <c r="H563" s="287"/>
      <c r="I563" s="826"/>
    </row>
    <row r="564" spans="1:9">
      <c r="B564" s="303"/>
      <c r="D564" s="305"/>
      <c r="E564" s="306"/>
      <c r="I564" s="826"/>
    </row>
    <row r="565" spans="1:9">
      <c r="A565" s="292" t="s">
        <v>1988</v>
      </c>
      <c r="B565" s="893" t="s">
        <v>2685</v>
      </c>
      <c r="C565" s="834"/>
      <c r="D565" s="834"/>
      <c r="E565" s="834"/>
      <c r="I565" s="826"/>
    </row>
    <row r="566" spans="1:9" ht="25.5">
      <c r="B566" s="303" t="s">
        <v>829</v>
      </c>
      <c r="D566" s="305"/>
      <c r="E566" s="306"/>
      <c r="I566" s="826"/>
    </row>
    <row r="567" spans="1:9">
      <c r="B567" s="303" t="s">
        <v>830</v>
      </c>
      <c r="C567" s="304" t="s">
        <v>45</v>
      </c>
      <c r="D567" s="305">
        <v>18</v>
      </c>
      <c r="E567" s="306"/>
      <c r="F567" s="385">
        <f>D567*E567</f>
        <v>0</v>
      </c>
      <c r="H567" s="287"/>
      <c r="I567" s="826"/>
    </row>
    <row r="568" spans="1:9" ht="13.5" thickBot="1">
      <c r="B568" s="303"/>
      <c r="D568" s="305"/>
      <c r="E568" s="306"/>
      <c r="I568" s="826"/>
    </row>
    <row r="569" spans="1:9" ht="13.5" thickBot="1">
      <c r="A569" s="835"/>
      <c r="B569" s="393" t="s">
        <v>831</v>
      </c>
      <c r="C569" s="393"/>
      <c r="D569" s="393"/>
      <c r="E569" s="393"/>
      <c r="F569" s="393">
        <f>SUM(F485:F568)</f>
        <v>0</v>
      </c>
      <c r="G569" s="825"/>
      <c r="I569" s="826"/>
    </row>
    <row r="570" spans="1:9">
      <c r="B570" s="303"/>
      <c r="D570" s="305"/>
      <c r="E570" s="306"/>
      <c r="I570" s="826"/>
    </row>
    <row r="571" spans="1:9">
      <c r="A571" s="298" t="s">
        <v>605</v>
      </c>
      <c r="B571" s="299" t="s">
        <v>832</v>
      </c>
      <c r="D571" s="305"/>
      <c r="E571" s="306"/>
      <c r="I571" s="826"/>
    </row>
    <row r="572" spans="1:9">
      <c r="B572" s="303"/>
      <c r="D572" s="305"/>
      <c r="E572" s="306"/>
      <c r="I572" s="826"/>
    </row>
    <row r="573" spans="1:9">
      <c r="A573" s="292" t="s">
        <v>1989</v>
      </c>
      <c r="B573" s="303" t="s">
        <v>832</v>
      </c>
      <c r="C573" s="834"/>
      <c r="D573" s="834"/>
      <c r="E573" s="834"/>
      <c r="I573" s="826"/>
    </row>
    <row r="574" spans="1:9" ht="25.5">
      <c r="B574" s="303" t="s">
        <v>833</v>
      </c>
      <c r="D574" s="305"/>
      <c r="E574" s="306"/>
      <c r="I574" s="826"/>
    </row>
    <row r="575" spans="1:9">
      <c r="B575" s="303" t="s">
        <v>834</v>
      </c>
      <c r="D575" s="305"/>
      <c r="E575" s="306"/>
      <c r="I575" s="826"/>
    </row>
    <row r="576" spans="1:9">
      <c r="B576" s="303" t="s">
        <v>835</v>
      </c>
      <c r="D576" s="305"/>
      <c r="E576" s="306"/>
      <c r="I576" s="826"/>
    </row>
    <row r="577" spans="1:9">
      <c r="B577" s="303" t="s">
        <v>836</v>
      </c>
      <c r="D577" s="305"/>
      <c r="E577" s="306"/>
      <c r="I577" s="826"/>
    </row>
    <row r="578" spans="1:9">
      <c r="B578" s="303" t="s">
        <v>837</v>
      </c>
      <c r="D578" s="305"/>
      <c r="E578" s="306"/>
      <c r="I578" s="826"/>
    </row>
    <row r="579" spans="1:9">
      <c r="B579" s="303" t="s">
        <v>838</v>
      </c>
      <c r="D579" s="305"/>
      <c r="E579" s="306"/>
      <c r="I579" s="826"/>
    </row>
    <row r="580" spans="1:9" ht="25.5">
      <c r="B580" s="303" t="s">
        <v>839</v>
      </c>
      <c r="C580" s="304" t="s">
        <v>70</v>
      </c>
      <c r="D580" s="305">
        <v>3</v>
      </c>
      <c r="E580" s="306"/>
      <c r="F580" s="385">
        <f>D580*E580</f>
        <v>0</v>
      </c>
      <c r="H580" s="287"/>
      <c r="I580" s="826"/>
    </row>
    <row r="581" spans="1:9" ht="13.5" thickBot="1">
      <c r="B581" s="303"/>
      <c r="D581" s="305"/>
      <c r="E581" s="306"/>
      <c r="I581" s="826"/>
    </row>
    <row r="582" spans="1:9" ht="13.5" thickBot="1">
      <c r="A582" s="835"/>
      <c r="B582" s="393" t="s">
        <v>840</v>
      </c>
      <c r="C582" s="393"/>
      <c r="D582" s="393"/>
      <c r="E582" s="393"/>
      <c r="F582" s="393">
        <f>SUM(F580:F581)</f>
        <v>0</v>
      </c>
      <c r="G582" s="825"/>
      <c r="I582" s="826"/>
    </row>
    <row r="583" spans="1:9">
      <c r="B583" s="303"/>
      <c r="D583" s="305"/>
      <c r="E583" s="306"/>
      <c r="I583" s="826"/>
    </row>
    <row r="584" spans="1:9">
      <c r="A584" s="298" t="s">
        <v>607</v>
      </c>
      <c r="B584" s="299" t="s">
        <v>841</v>
      </c>
      <c r="D584" s="305"/>
      <c r="E584" s="306"/>
      <c r="I584" s="826"/>
    </row>
    <row r="585" spans="1:9">
      <c r="B585" s="303"/>
      <c r="D585" s="305"/>
      <c r="E585" s="306"/>
      <c r="I585" s="826"/>
    </row>
    <row r="586" spans="1:9" ht="25.5">
      <c r="A586" s="292" t="s">
        <v>1990</v>
      </c>
      <c r="B586" s="303" t="s">
        <v>842</v>
      </c>
      <c r="C586" s="834"/>
      <c r="D586" s="834"/>
      <c r="E586" s="834"/>
      <c r="I586" s="826"/>
    </row>
    <row r="587" spans="1:9" ht="76.5">
      <c r="B587" s="303" t="s">
        <v>843</v>
      </c>
      <c r="D587" s="305"/>
      <c r="E587" s="306"/>
      <c r="I587" s="826"/>
    </row>
    <row r="588" spans="1:9">
      <c r="B588" s="303" t="s">
        <v>694</v>
      </c>
      <c r="C588" s="304" t="s">
        <v>120</v>
      </c>
      <c r="D588" s="305">
        <v>24</v>
      </c>
      <c r="E588" s="306"/>
      <c r="F588" s="385">
        <f>D588*E588</f>
        <v>0</v>
      </c>
      <c r="H588" s="287"/>
      <c r="I588" s="826"/>
    </row>
    <row r="589" spans="1:9">
      <c r="B589" s="303"/>
      <c r="D589" s="305"/>
      <c r="E589" s="306"/>
      <c r="I589" s="826"/>
    </row>
    <row r="590" spans="1:9" ht="25.5">
      <c r="A590" s="292" t="s">
        <v>1991</v>
      </c>
      <c r="B590" s="303" t="s">
        <v>844</v>
      </c>
      <c r="C590" s="834"/>
      <c r="D590" s="834"/>
      <c r="E590" s="834"/>
      <c r="I590" s="826"/>
    </row>
    <row r="591" spans="1:9" ht="63.75">
      <c r="B591" s="303" t="s">
        <v>845</v>
      </c>
      <c r="D591" s="305"/>
      <c r="E591" s="306"/>
      <c r="I591" s="826"/>
    </row>
    <row r="592" spans="1:9">
      <c r="B592" s="303" t="s">
        <v>694</v>
      </c>
      <c r="C592" s="304" t="s">
        <v>120</v>
      </c>
      <c r="D592" s="305">
        <v>6</v>
      </c>
      <c r="E592" s="306"/>
      <c r="F592" s="385">
        <f>D592*E592</f>
        <v>0</v>
      </c>
      <c r="H592" s="287"/>
      <c r="I592" s="826"/>
    </row>
    <row r="593" spans="1:9">
      <c r="B593" s="303"/>
      <c r="D593" s="305"/>
      <c r="E593" s="306"/>
      <c r="I593" s="826"/>
    </row>
    <row r="594" spans="1:9" ht="25.5">
      <c r="A594" s="292" t="s">
        <v>1992</v>
      </c>
      <c r="B594" s="303" t="s">
        <v>846</v>
      </c>
      <c r="C594" s="834"/>
      <c r="D594" s="834"/>
      <c r="E594" s="834"/>
      <c r="I594" s="826"/>
    </row>
    <row r="595" spans="1:9" ht="63.75">
      <c r="B595" s="303" t="s">
        <v>847</v>
      </c>
      <c r="D595" s="305"/>
      <c r="E595" s="306"/>
      <c r="I595" s="826"/>
    </row>
    <row r="596" spans="1:9">
      <c r="B596" s="303" t="s">
        <v>694</v>
      </c>
      <c r="C596" s="304" t="s">
        <v>120</v>
      </c>
      <c r="D596" s="305">
        <v>44</v>
      </c>
      <c r="E596" s="306"/>
      <c r="F596" s="385">
        <f>D596*E596</f>
        <v>0</v>
      </c>
      <c r="H596" s="287"/>
      <c r="I596" s="826"/>
    </row>
    <row r="597" spans="1:9">
      <c r="B597" s="303"/>
      <c r="D597" s="305"/>
      <c r="E597" s="306"/>
      <c r="I597" s="826"/>
    </row>
    <row r="598" spans="1:9">
      <c r="A598" s="292" t="s">
        <v>1993</v>
      </c>
      <c r="B598" s="303" t="s">
        <v>692</v>
      </c>
      <c r="D598" s="305"/>
      <c r="E598" s="306"/>
      <c r="F598" s="395" t="str">
        <f t="shared" ref="F598:F603" si="17">IF(N(E598),ROUND(E598*D598,2),"")</f>
        <v/>
      </c>
      <c r="I598" s="826"/>
    </row>
    <row r="599" spans="1:9" ht="76.5">
      <c r="B599" s="303" t="s">
        <v>718</v>
      </c>
      <c r="D599" s="305"/>
      <c r="E599" s="306"/>
      <c r="F599" s="395" t="str">
        <f t="shared" si="17"/>
        <v/>
      </c>
      <c r="I599" s="826"/>
    </row>
    <row r="600" spans="1:9">
      <c r="B600" s="303" t="s">
        <v>694</v>
      </c>
      <c r="D600" s="305"/>
      <c r="E600" s="306"/>
      <c r="F600" s="395" t="str">
        <f t="shared" si="17"/>
        <v/>
      </c>
      <c r="I600" s="826"/>
    </row>
    <row r="601" spans="1:9" ht="14.25">
      <c r="A601" s="292" t="s">
        <v>71</v>
      </c>
      <c r="B601" s="303" t="s">
        <v>848</v>
      </c>
      <c r="C601" s="304" t="s">
        <v>120</v>
      </c>
      <c r="D601" s="305">
        <v>40</v>
      </c>
      <c r="E601" s="306"/>
      <c r="F601" s="385">
        <f t="shared" ref="F601:F602" si="18">D601*E601</f>
        <v>0</v>
      </c>
      <c r="H601" s="287"/>
      <c r="I601" s="826"/>
    </row>
    <row r="602" spans="1:9" ht="14.25">
      <c r="A602" s="292" t="s">
        <v>72</v>
      </c>
      <c r="B602" s="303" t="s">
        <v>726</v>
      </c>
      <c r="C602" s="304" t="s">
        <v>120</v>
      </c>
      <c r="D602" s="305">
        <v>40</v>
      </c>
      <c r="E602" s="306"/>
      <c r="F602" s="385">
        <f t="shared" si="18"/>
        <v>0</v>
      </c>
      <c r="H602" s="287"/>
      <c r="I602" s="826"/>
    </row>
    <row r="603" spans="1:9">
      <c r="B603" s="303"/>
      <c r="D603" s="305"/>
      <c r="E603" s="306"/>
      <c r="F603" s="395" t="str">
        <f t="shared" si="17"/>
        <v/>
      </c>
      <c r="I603" s="826"/>
    </row>
    <row r="604" spans="1:9">
      <c r="A604" s="292" t="s">
        <v>1994</v>
      </c>
      <c r="B604" s="303" t="s">
        <v>849</v>
      </c>
      <c r="D604" s="305"/>
      <c r="E604" s="306"/>
      <c r="I604" s="826"/>
    </row>
    <row r="605" spans="1:9" ht="25.5">
      <c r="B605" s="303" t="s">
        <v>850</v>
      </c>
      <c r="C605" s="834"/>
      <c r="D605" s="834"/>
      <c r="E605" s="306"/>
      <c r="F605" s="395" t="str">
        <f>IF(N(E605),ROUND(E605*D606,2),"")</f>
        <v/>
      </c>
      <c r="H605" s="287"/>
      <c r="I605" s="826"/>
    </row>
    <row r="606" spans="1:9">
      <c r="B606" s="303" t="s">
        <v>851</v>
      </c>
      <c r="C606" s="304" t="s">
        <v>45</v>
      </c>
      <c r="D606" s="305">
        <v>3</v>
      </c>
      <c r="E606" s="306"/>
      <c r="F606" s="385">
        <f>D606*E606</f>
        <v>0</v>
      </c>
      <c r="I606" s="826"/>
    </row>
    <row r="607" spans="1:9">
      <c r="B607" s="303"/>
      <c r="D607" s="305"/>
      <c r="E607" s="306"/>
      <c r="I607" s="826"/>
    </row>
    <row r="608" spans="1:9">
      <c r="A608" s="292" t="s">
        <v>1995</v>
      </c>
      <c r="B608" s="303" t="s">
        <v>852</v>
      </c>
      <c r="C608" s="834"/>
      <c r="D608" s="834"/>
      <c r="E608" s="834"/>
      <c r="I608" s="826"/>
    </row>
    <row r="609" spans="1:9" ht="63.75">
      <c r="B609" s="893" t="s">
        <v>2618</v>
      </c>
      <c r="D609" s="305"/>
      <c r="E609" s="306"/>
      <c r="I609" s="826"/>
    </row>
    <row r="610" spans="1:9">
      <c r="B610" s="893" t="s">
        <v>794</v>
      </c>
      <c r="C610" s="896" t="s">
        <v>45</v>
      </c>
      <c r="D610" s="305">
        <v>3</v>
      </c>
      <c r="E610" s="306"/>
      <c r="F610" s="385">
        <f>D610*E610</f>
        <v>0</v>
      </c>
      <c r="H610" s="287"/>
      <c r="I610" s="826"/>
    </row>
    <row r="611" spans="1:9">
      <c r="B611" s="303"/>
      <c r="D611" s="305"/>
      <c r="E611" s="306"/>
      <c r="F611" s="395" t="str">
        <f>IF(N(E611),ROUND(E611*D611,2),"")</f>
        <v/>
      </c>
      <c r="I611" s="826"/>
    </row>
    <row r="612" spans="1:9">
      <c r="A612" s="292" t="s">
        <v>1996</v>
      </c>
      <c r="B612" s="303" t="s">
        <v>2613</v>
      </c>
      <c r="D612" s="305"/>
      <c r="E612" s="306"/>
      <c r="I612" s="826"/>
    </row>
    <row r="613" spans="1:9" ht="25.5">
      <c r="B613" s="303" t="s">
        <v>853</v>
      </c>
      <c r="D613" s="305"/>
      <c r="E613" s="306"/>
      <c r="I613" s="826"/>
    </row>
    <row r="614" spans="1:9">
      <c r="B614" s="303" t="s">
        <v>757</v>
      </c>
      <c r="D614" s="305"/>
      <c r="E614" s="306"/>
      <c r="I614" s="826"/>
    </row>
    <row r="615" spans="1:9">
      <c r="A615" s="292" t="s">
        <v>71</v>
      </c>
      <c r="B615" s="303" t="s">
        <v>2709</v>
      </c>
      <c r="C615" s="304" t="s">
        <v>120</v>
      </c>
      <c r="D615" s="305">
        <v>20</v>
      </c>
      <c r="E615" s="306"/>
      <c r="F615" s="385">
        <f t="shared" ref="F615:F616" si="19">D615*E615</f>
        <v>0</v>
      </c>
      <c r="H615" s="287"/>
      <c r="I615" s="826"/>
    </row>
    <row r="616" spans="1:9">
      <c r="A616" s="292" t="s">
        <v>72</v>
      </c>
      <c r="B616" s="303" t="s">
        <v>2614</v>
      </c>
      <c r="C616" s="304" t="s">
        <v>120</v>
      </c>
      <c r="D616" s="305">
        <v>30</v>
      </c>
      <c r="E616" s="306"/>
      <c r="F616" s="385">
        <f t="shared" si="19"/>
        <v>0</v>
      </c>
      <c r="H616" s="287"/>
      <c r="I616" s="826"/>
    </row>
    <row r="617" spans="1:9" ht="13.5" thickBot="1">
      <c r="B617" s="303"/>
      <c r="D617" s="305"/>
      <c r="E617" s="306"/>
      <c r="I617" s="826"/>
    </row>
    <row r="618" spans="1:9" ht="13.5" thickBot="1">
      <c r="A618" s="835"/>
      <c r="B618" s="393" t="s">
        <v>854</v>
      </c>
      <c r="C618" s="393"/>
      <c r="D618" s="393"/>
      <c r="E618" s="393"/>
      <c r="F618" s="393">
        <f>SUM(F585:F617)</f>
        <v>0</v>
      </c>
      <c r="G618" s="825"/>
      <c r="I618" s="826"/>
    </row>
    <row r="619" spans="1:9">
      <c r="B619" s="303"/>
      <c r="D619" s="305"/>
      <c r="E619" s="306"/>
      <c r="I619" s="826"/>
    </row>
    <row r="620" spans="1:9">
      <c r="A620" s="298" t="s">
        <v>609</v>
      </c>
      <c r="B620" s="299" t="s">
        <v>855</v>
      </c>
      <c r="D620" s="305"/>
      <c r="E620" s="306"/>
      <c r="F620" s="395" t="str">
        <f>IF(N(E620),ROUND(E620*D620,2),"")</f>
        <v/>
      </c>
      <c r="I620" s="826"/>
    </row>
    <row r="621" spans="1:9">
      <c r="B621" s="303"/>
      <c r="D621" s="305"/>
      <c r="E621" s="306"/>
      <c r="I621" s="826"/>
    </row>
    <row r="622" spans="1:9">
      <c r="A622" s="292" t="s">
        <v>1997</v>
      </c>
      <c r="B622" s="303" t="s">
        <v>856</v>
      </c>
      <c r="D622" s="305"/>
      <c r="E622" s="306"/>
      <c r="F622" s="395" t="str">
        <f>IF(N(E622),ROUND(E622*D622,2),"")</f>
        <v/>
      </c>
      <c r="I622" s="826"/>
    </row>
    <row r="623" spans="1:9" ht="25.5">
      <c r="B623" s="303" t="s">
        <v>857</v>
      </c>
      <c r="D623" s="305"/>
      <c r="E623" s="306"/>
      <c r="F623" s="395" t="str">
        <f>IF(N(E623),ROUND(E623*D623,2),"")</f>
        <v/>
      </c>
      <c r="I623" s="826"/>
    </row>
    <row r="624" spans="1:9">
      <c r="A624" s="312" t="s">
        <v>71</v>
      </c>
      <c r="B624" s="303" t="s">
        <v>858</v>
      </c>
      <c r="C624" s="304" t="s">
        <v>45</v>
      </c>
      <c r="D624" s="305">
        <v>1</v>
      </c>
      <c r="E624" s="306"/>
      <c r="F624" s="385">
        <f t="shared" ref="F624:F636" si="20">D624*E624</f>
        <v>0</v>
      </c>
      <c r="H624" s="287"/>
      <c r="I624" s="826"/>
    </row>
    <row r="625" spans="1:9">
      <c r="A625" s="312" t="s">
        <v>72</v>
      </c>
      <c r="B625" s="303" t="s">
        <v>859</v>
      </c>
      <c r="C625" s="304" t="s">
        <v>45</v>
      </c>
      <c r="D625" s="305">
        <v>1</v>
      </c>
      <c r="E625" s="306"/>
      <c r="F625" s="385">
        <f t="shared" si="20"/>
        <v>0</v>
      </c>
      <c r="H625" s="287"/>
      <c r="I625" s="826"/>
    </row>
    <row r="626" spans="1:9">
      <c r="A626" s="292" t="s">
        <v>73</v>
      </c>
      <c r="B626" s="303" t="s">
        <v>860</v>
      </c>
      <c r="C626" s="304" t="s">
        <v>45</v>
      </c>
      <c r="D626" s="305">
        <v>1</v>
      </c>
      <c r="E626" s="306"/>
      <c r="F626" s="385">
        <f t="shared" si="20"/>
        <v>0</v>
      </c>
      <c r="H626" s="287"/>
      <c r="I626" s="826"/>
    </row>
    <row r="627" spans="1:9">
      <c r="A627" s="292" t="s">
        <v>74</v>
      </c>
      <c r="B627" s="303" t="s">
        <v>861</v>
      </c>
      <c r="C627" s="304" t="s">
        <v>45</v>
      </c>
      <c r="D627" s="305">
        <v>2</v>
      </c>
      <c r="E627" s="306"/>
      <c r="F627" s="385">
        <f t="shared" si="20"/>
        <v>0</v>
      </c>
      <c r="H627" s="287"/>
      <c r="I627" s="826"/>
    </row>
    <row r="628" spans="1:9">
      <c r="A628" s="292" t="s">
        <v>75</v>
      </c>
      <c r="B628" s="303" t="s">
        <v>862</v>
      </c>
      <c r="C628" s="304" t="s">
        <v>45</v>
      </c>
      <c r="D628" s="305">
        <v>1</v>
      </c>
      <c r="E628" s="306"/>
      <c r="F628" s="385">
        <f t="shared" si="20"/>
        <v>0</v>
      </c>
      <c r="H628" s="287"/>
      <c r="I628" s="826"/>
    </row>
    <row r="629" spans="1:9">
      <c r="A629" s="292" t="s">
        <v>76</v>
      </c>
      <c r="B629" s="303" t="s">
        <v>863</v>
      </c>
      <c r="C629" s="304" t="s">
        <v>45</v>
      </c>
      <c r="D629" s="305">
        <v>1</v>
      </c>
      <c r="E629" s="306"/>
      <c r="F629" s="385">
        <f t="shared" si="20"/>
        <v>0</v>
      </c>
      <c r="H629" s="287"/>
      <c r="I629" s="826"/>
    </row>
    <row r="630" spans="1:9" ht="25.5">
      <c r="A630" s="292" t="s">
        <v>77</v>
      </c>
      <c r="B630" s="303" t="s">
        <v>864</v>
      </c>
      <c r="C630" s="304" t="s">
        <v>45</v>
      </c>
      <c r="D630" s="305">
        <v>1</v>
      </c>
      <c r="E630" s="306"/>
      <c r="F630" s="385">
        <f t="shared" si="20"/>
        <v>0</v>
      </c>
      <c r="H630" s="287"/>
      <c r="I630" s="826"/>
    </row>
    <row r="631" spans="1:9">
      <c r="A631" s="292" t="s">
        <v>346</v>
      </c>
      <c r="B631" s="893" t="s">
        <v>2677</v>
      </c>
      <c r="C631" s="304" t="s">
        <v>45</v>
      </c>
      <c r="D631" s="305">
        <v>1</v>
      </c>
      <c r="E631" s="306"/>
      <c r="F631" s="385">
        <f t="shared" si="20"/>
        <v>0</v>
      </c>
      <c r="H631" s="287"/>
      <c r="I631" s="826"/>
    </row>
    <row r="632" spans="1:9">
      <c r="A632" s="292" t="s">
        <v>80</v>
      </c>
      <c r="B632" s="893" t="s">
        <v>2678</v>
      </c>
      <c r="C632" s="304" t="s">
        <v>45</v>
      </c>
      <c r="D632" s="305">
        <v>1</v>
      </c>
      <c r="E632" s="306"/>
      <c r="F632" s="385">
        <f t="shared" si="20"/>
        <v>0</v>
      </c>
      <c r="H632" s="287"/>
      <c r="I632" s="826"/>
    </row>
    <row r="633" spans="1:9">
      <c r="A633" s="292" t="s">
        <v>725</v>
      </c>
      <c r="B633" s="893" t="s">
        <v>865</v>
      </c>
      <c r="C633" s="304" t="s">
        <v>45</v>
      </c>
      <c r="D633" s="305">
        <v>1</v>
      </c>
      <c r="E633" s="306"/>
      <c r="F633" s="385">
        <f t="shared" si="20"/>
        <v>0</v>
      </c>
      <c r="H633" s="287"/>
      <c r="I633" s="826"/>
    </row>
    <row r="634" spans="1:9">
      <c r="A634" s="292" t="s">
        <v>727</v>
      </c>
      <c r="B634" s="893" t="s">
        <v>2679</v>
      </c>
      <c r="C634" s="304" t="s">
        <v>45</v>
      </c>
      <c r="D634" s="305">
        <v>1</v>
      </c>
      <c r="E634" s="306"/>
      <c r="F634" s="385">
        <f t="shared" si="20"/>
        <v>0</v>
      </c>
      <c r="H634" s="287"/>
      <c r="I634" s="826"/>
    </row>
    <row r="635" spans="1:9">
      <c r="A635" s="292" t="s">
        <v>121</v>
      </c>
      <c r="B635" s="893" t="s">
        <v>866</v>
      </c>
      <c r="C635" s="304" t="s">
        <v>45</v>
      </c>
      <c r="D635" s="305">
        <v>3</v>
      </c>
      <c r="E635" s="306"/>
      <c r="F635" s="385">
        <f t="shared" si="20"/>
        <v>0</v>
      </c>
      <c r="H635" s="287"/>
      <c r="I635" s="826"/>
    </row>
    <row r="636" spans="1:9">
      <c r="A636" s="292" t="s">
        <v>729</v>
      </c>
      <c r="B636" s="893" t="s">
        <v>867</v>
      </c>
      <c r="C636" s="304" t="s">
        <v>120</v>
      </c>
      <c r="D636" s="305">
        <v>200</v>
      </c>
      <c r="E636" s="306"/>
      <c r="F636" s="385">
        <f t="shared" si="20"/>
        <v>0</v>
      </c>
      <c r="H636" s="287"/>
      <c r="I636" s="826"/>
    </row>
    <row r="637" spans="1:9">
      <c r="B637" s="893"/>
      <c r="D637" s="305"/>
      <c r="E637" s="306"/>
      <c r="F637" s="395" t="str">
        <f>IF(N(E637),ROUND(E637*D637,2),"")</f>
        <v/>
      </c>
      <c r="I637" s="826"/>
    </row>
    <row r="638" spans="1:9">
      <c r="A638" s="292" t="s">
        <v>1998</v>
      </c>
      <c r="B638" s="893" t="s">
        <v>868</v>
      </c>
      <c r="D638" s="305"/>
      <c r="E638" s="306"/>
      <c r="F638" s="395" t="str">
        <f t="shared" ref="F638:F658" si="21">IF(N(E638),ROUND(E638*D638,2),"")</f>
        <v/>
      </c>
      <c r="I638" s="826"/>
    </row>
    <row r="639" spans="1:9" ht="51">
      <c r="B639" s="893" t="s">
        <v>869</v>
      </c>
      <c r="D639" s="305"/>
      <c r="E639" s="306"/>
      <c r="F639" s="395" t="str">
        <f t="shared" si="21"/>
        <v/>
      </c>
      <c r="I639" s="826"/>
    </row>
    <row r="640" spans="1:9" ht="36.75" customHeight="1">
      <c r="A640" s="312" t="s">
        <v>71</v>
      </c>
      <c r="B640" s="893" t="s">
        <v>870</v>
      </c>
      <c r="C640" s="304" t="s">
        <v>45</v>
      </c>
      <c r="D640" s="305">
        <v>1</v>
      </c>
      <c r="E640" s="306"/>
      <c r="F640" s="385">
        <f t="shared" ref="F640:F652" si="22">D640*E640</f>
        <v>0</v>
      </c>
      <c r="H640" s="287"/>
      <c r="I640" s="826"/>
    </row>
    <row r="641" spans="1:9" ht="25.5">
      <c r="A641" s="312" t="s">
        <v>72</v>
      </c>
      <c r="B641" s="893" t="s">
        <v>2680</v>
      </c>
      <c r="C641" s="304" t="s">
        <v>45</v>
      </c>
      <c r="D641" s="305">
        <v>4</v>
      </c>
      <c r="E641" s="306"/>
      <c r="F641" s="385">
        <f t="shared" si="22"/>
        <v>0</v>
      </c>
      <c r="H641" s="287"/>
      <c r="I641" s="826"/>
    </row>
    <row r="642" spans="1:9" ht="25.5">
      <c r="A642" s="292" t="s">
        <v>73</v>
      </c>
      <c r="B642" s="893" t="s">
        <v>871</v>
      </c>
      <c r="C642" s="304" t="s">
        <v>45</v>
      </c>
      <c r="D642" s="305">
        <v>15</v>
      </c>
      <c r="E642" s="306"/>
      <c r="F642" s="385">
        <f t="shared" si="22"/>
        <v>0</v>
      </c>
      <c r="H642" s="287"/>
      <c r="I642" s="826"/>
    </row>
    <row r="643" spans="1:9" ht="25.5">
      <c r="A643" s="292" t="s">
        <v>74</v>
      </c>
      <c r="B643" s="893" t="s">
        <v>872</v>
      </c>
      <c r="C643" s="304" t="s">
        <v>45</v>
      </c>
      <c r="D643" s="305">
        <v>1</v>
      </c>
      <c r="E643" s="306"/>
      <c r="F643" s="385">
        <f t="shared" si="22"/>
        <v>0</v>
      </c>
      <c r="H643" s="287"/>
      <c r="I643" s="826"/>
    </row>
    <row r="644" spans="1:9" ht="25.5">
      <c r="A644" s="292" t="s">
        <v>75</v>
      </c>
      <c r="B644" s="893" t="s">
        <v>2681</v>
      </c>
      <c r="C644" s="304" t="s">
        <v>45</v>
      </c>
      <c r="D644" s="305">
        <v>1</v>
      </c>
      <c r="E644" s="306"/>
      <c r="F644" s="385">
        <f t="shared" si="22"/>
        <v>0</v>
      </c>
      <c r="H644" s="287"/>
      <c r="I644" s="826"/>
    </row>
    <row r="645" spans="1:9" ht="25.5">
      <c r="A645" s="292" t="s">
        <v>76</v>
      </c>
      <c r="B645" s="303" t="s">
        <v>873</v>
      </c>
      <c r="C645" s="304" t="s">
        <v>45</v>
      </c>
      <c r="D645" s="305">
        <v>1</v>
      </c>
      <c r="E645" s="306"/>
      <c r="F645" s="385">
        <f t="shared" si="22"/>
        <v>0</v>
      </c>
      <c r="H645" s="287"/>
      <c r="I645" s="826"/>
    </row>
    <row r="646" spans="1:9" ht="25.5">
      <c r="A646" s="292" t="s">
        <v>77</v>
      </c>
      <c r="B646" s="303" t="s">
        <v>874</v>
      </c>
      <c r="C646" s="304" t="s">
        <v>45</v>
      </c>
      <c r="D646" s="305">
        <v>1</v>
      </c>
      <c r="E646" s="306"/>
      <c r="F646" s="385">
        <f t="shared" si="22"/>
        <v>0</v>
      </c>
      <c r="H646" s="287"/>
      <c r="I646" s="826"/>
    </row>
    <row r="647" spans="1:9" ht="25.5">
      <c r="A647" s="292" t="s">
        <v>346</v>
      </c>
      <c r="B647" s="893" t="s">
        <v>2676</v>
      </c>
      <c r="C647" s="304" t="s">
        <v>45</v>
      </c>
      <c r="D647" s="305">
        <v>1</v>
      </c>
      <c r="E647" s="306"/>
      <c r="F647" s="385">
        <f t="shared" si="22"/>
        <v>0</v>
      </c>
      <c r="H647" s="287"/>
      <c r="I647" s="826"/>
    </row>
    <row r="648" spans="1:9" ht="25.5">
      <c r="A648" s="292" t="s">
        <v>80</v>
      </c>
      <c r="B648" s="893" t="s">
        <v>875</v>
      </c>
      <c r="C648" s="304" t="s">
        <v>45</v>
      </c>
      <c r="D648" s="305">
        <v>1</v>
      </c>
      <c r="E648" s="306"/>
      <c r="F648" s="385">
        <f t="shared" si="22"/>
        <v>0</v>
      </c>
      <c r="H648" s="287"/>
      <c r="I648" s="826"/>
    </row>
    <row r="649" spans="1:9">
      <c r="A649" s="292" t="s">
        <v>725</v>
      </c>
      <c r="B649" s="893" t="s">
        <v>876</v>
      </c>
      <c r="C649" s="304" t="s">
        <v>45</v>
      </c>
      <c r="D649" s="305">
        <v>8</v>
      </c>
      <c r="E649" s="306"/>
      <c r="F649" s="385">
        <f t="shared" si="22"/>
        <v>0</v>
      </c>
      <c r="H649" s="287"/>
      <c r="I649" s="826"/>
    </row>
    <row r="650" spans="1:9">
      <c r="A650" s="292" t="s">
        <v>727</v>
      </c>
      <c r="B650" s="893" t="s">
        <v>877</v>
      </c>
      <c r="C650" s="304" t="s">
        <v>45</v>
      </c>
      <c r="D650" s="305">
        <v>1</v>
      </c>
      <c r="E650" s="306"/>
      <c r="F650" s="385">
        <f t="shared" si="22"/>
        <v>0</v>
      </c>
      <c r="H650" s="287"/>
      <c r="I650" s="826"/>
    </row>
    <row r="651" spans="1:9">
      <c r="A651" s="292" t="s">
        <v>121</v>
      </c>
      <c r="B651" s="893" t="s">
        <v>878</v>
      </c>
      <c r="C651" s="304" t="s">
        <v>45</v>
      </c>
      <c r="D651" s="305">
        <v>1</v>
      </c>
      <c r="E651" s="306"/>
      <c r="F651" s="385">
        <f t="shared" si="22"/>
        <v>0</v>
      </c>
      <c r="H651" s="287"/>
      <c r="I651" s="826"/>
    </row>
    <row r="652" spans="1:9" ht="25.5">
      <c r="A652" s="292" t="s">
        <v>729</v>
      </c>
      <c r="B652" s="893" t="s">
        <v>879</v>
      </c>
      <c r="C652" s="304" t="s">
        <v>45</v>
      </c>
      <c r="D652" s="305">
        <v>45</v>
      </c>
      <c r="E652" s="306"/>
      <c r="F652" s="385">
        <f t="shared" si="22"/>
        <v>0</v>
      </c>
      <c r="H652" s="287"/>
      <c r="I652" s="826"/>
    </row>
    <row r="653" spans="1:9">
      <c r="B653" s="893"/>
      <c r="D653" s="305"/>
      <c r="E653" s="306"/>
      <c r="F653" s="395" t="str">
        <f t="shared" si="21"/>
        <v/>
      </c>
      <c r="I653" s="826"/>
    </row>
    <row r="654" spans="1:9">
      <c r="A654" s="292" t="s">
        <v>1999</v>
      </c>
      <c r="B654" s="893" t="s">
        <v>692</v>
      </c>
      <c r="D654" s="305"/>
      <c r="E654" s="306"/>
      <c r="F654" s="395" t="str">
        <f t="shared" si="21"/>
        <v/>
      </c>
      <c r="I654" s="826"/>
    </row>
    <row r="655" spans="1:9" ht="63.75">
      <c r="B655" s="893" t="s">
        <v>880</v>
      </c>
      <c r="D655" s="305"/>
      <c r="E655" s="306"/>
      <c r="F655" s="395" t="str">
        <f t="shared" si="21"/>
        <v/>
      </c>
      <c r="I655" s="826"/>
    </row>
    <row r="656" spans="1:9">
      <c r="B656" s="893" t="s">
        <v>694</v>
      </c>
      <c r="D656" s="305"/>
      <c r="E656" s="306"/>
      <c r="F656" s="395" t="str">
        <f t="shared" si="21"/>
        <v/>
      </c>
      <c r="I656" s="826"/>
    </row>
    <row r="657" spans="1:9" ht="25.5">
      <c r="A657" s="292" t="s">
        <v>71</v>
      </c>
      <c r="B657" s="893" t="s">
        <v>2710</v>
      </c>
      <c r="C657" s="304" t="s">
        <v>120</v>
      </c>
      <c r="D657" s="305">
        <v>200</v>
      </c>
      <c r="E657" s="306"/>
      <c r="F657" s="385">
        <f t="shared" ref="F657" si="23">D657*E657</f>
        <v>0</v>
      </c>
      <c r="I657" s="826"/>
    </row>
    <row r="658" spans="1:9">
      <c r="B658" s="303"/>
      <c r="D658" s="305"/>
      <c r="E658" s="306"/>
      <c r="F658" s="395" t="str">
        <f t="shared" si="21"/>
        <v/>
      </c>
      <c r="I658" s="826"/>
    </row>
    <row r="659" spans="1:9">
      <c r="A659" s="292" t="s">
        <v>2000</v>
      </c>
      <c r="B659" s="303" t="s">
        <v>881</v>
      </c>
      <c r="D659" s="305"/>
      <c r="E659" s="306"/>
      <c r="I659" s="826"/>
    </row>
    <row r="660" spans="1:9" ht="38.25">
      <c r="B660" s="303" t="s">
        <v>882</v>
      </c>
      <c r="C660" s="834"/>
      <c r="D660" s="834"/>
      <c r="E660" s="834"/>
      <c r="I660" s="826"/>
    </row>
    <row r="661" spans="1:9">
      <c r="B661" s="303" t="s">
        <v>750</v>
      </c>
      <c r="C661" s="304" t="s">
        <v>45</v>
      </c>
      <c r="D661" s="305">
        <v>8</v>
      </c>
      <c r="E661" s="306"/>
      <c r="F661" s="385">
        <f t="shared" ref="F661" si="24">D661*E661</f>
        <v>0</v>
      </c>
      <c r="H661" s="287"/>
      <c r="I661" s="826"/>
    </row>
    <row r="662" spans="1:9">
      <c r="B662" s="303"/>
      <c r="D662" s="305"/>
      <c r="E662" s="306"/>
      <c r="I662" s="826"/>
    </row>
    <row r="663" spans="1:9">
      <c r="A663" s="292" t="s">
        <v>2001</v>
      </c>
      <c r="B663" s="303" t="s">
        <v>883</v>
      </c>
      <c r="D663" s="305"/>
      <c r="E663" s="306"/>
      <c r="I663" s="826"/>
    </row>
    <row r="664" spans="1:9" ht="25.5">
      <c r="B664" s="303" t="s">
        <v>853</v>
      </c>
      <c r="D664" s="305"/>
      <c r="E664" s="306"/>
      <c r="I664" s="826"/>
    </row>
    <row r="665" spans="1:9">
      <c r="B665" s="303" t="s">
        <v>757</v>
      </c>
      <c r="D665" s="305"/>
      <c r="E665" s="306"/>
      <c r="I665" s="826"/>
    </row>
    <row r="666" spans="1:9">
      <c r="A666" s="312" t="s">
        <v>71</v>
      </c>
      <c r="B666" s="893" t="s">
        <v>884</v>
      </c>
      <c r="C666" s="304" t="s">
        <v>120</v>
      </c>
      <c r="D666" s="305">
        <v>200</v>
      </c>
      <c r="E666" s="306"/>
      <c r="F666" s="385">
        <f t="shared" ref="F666:F667" si="25">D666*E666</f>
        <v>0</v>
      </c>
      <c r="H666" s="287"/>
      <c r="I666" s="826"/>
    </row>
    <row r="667" spans="1:9" ht="25.5">
      <c r="A667" s="312" t="s">
        <v>72</v>
      </c>
      <c r="B667" s="303" t="s">
        <v>2591</v>
      </c>
      <c r="C667" s="304" t="s">
        <v>120</v>
      </c>
      <c r="D667" s="305">
        <v>20</v>
      </c>
      <c r="E667" s="306"/>
      <c r="F667" s="385">
        <f t="shared" si="25"/>
        <v>0</v>
      </c>
      <c r="H667" s="287"/>
      <c r="I667" s="826"/>
    </row>
    <row r="668" spans="1:9">
      <c r="B668" s="303"/>
      <c r="D668" s="305"/>
      <c r="E668" s="306"/>
      <c r="I668" s="826"/>
    </row>
    <row r="669" spans="1:9">
      <c r="A669" s="292" t="s">
        <v>2002</v>
      </c>
      <c r="B669" s="303" t="s">
        <v>885</v>
      </c>
      <c r="D669" s="305"/>
      <c r="E669" s="306"/>
      <c r="I669" s="826"/>
    </row>
    <row r="670" spans="1:9" ht="25.5">
      <c r="B670" s="303" t="s">
        <v>886</v>
      </c>
      <c r="D670" s="305"/>
      <c r="E670" s="306"/>
      <c r="I670" s="826"/>
    </row>
    <row r="671" spans="1:9">
      <c r="B671" s="303" t="s">
        <v>765</v>
      </c>
      <c r="D671" s="305"/>
      <c r="E671" s="306"/>
      <c r="I671" s="826"/>
    </row>
    <row r="672" spans="1:9">
      <c r="A672" s="312" t="s">
        <v>71</v>
      </c>
      <c r="B672" s="303" t="s">
        <v>887</v>
      </c>
      <c r="C672" s="304" t="s">
        <v>45</v>
      </c>
      <c r="D672" s="305">
        <v>7</v>
      </c>
      <c r="E672" s="306"/>
      <c r="F672" s="385">
        <f t="shared" ref="F672:F673" si="26">D672*E672</f>
        <v>0</v>
      </c>
      <c r="H672" s="287"/>
      <c r="I672" s="826"/>
    </row>
    <row r="673" spans="1:9">
      <c r="A673" s="312" t="s">
        <v>72</v>
      </c>
      <c r="B673" s="303" t="s">
        <v>888</v>
      </c>
      <c r="C673" s="304" t="s">
        <v>45</v>
      </c>
      <c r="D673" s="305">
        <v>8</v>
      </c>
      <c r="E673" s="306"/>
      <c r="F673" s="385">
        <f t="shared" si="26"/>
        <v>0</v>
      </c>
      <c r="H673" s="287"/>
      <c r="I673" s="826"/>
    </row>
    <row r="674" spans="1:9">
      <c r="B674" s="303"/>
      <c r="D674" s="305"/>
      <c r="E674" s="306"/>
      <c r="I674" s="826"/>
    </row>
    <row r="675" spans="1:9" ht="25.5">
      <c r="A675" s="292" t="s">
        <v>2003</v>
      </c>
      <c r="B675" s="303" t="s">
        <v>889</v>
      </c>
      <c r="C675" s="834"/>
      <c r="D675" s="834"/>
      <c r="E675" s="834"/>
      <c r="I675" s="826"/>
    </row>
    <row r="676" spans="1:9" ht="38.25">
      <c r="B676" s="303" t="s">
        <v>890</v>
      </c>
      <c r="D676" s="305"/>
      <c r="E676" s="306"/>
      <c r="I676" s="826"/>
    </row>
    <row r="677" spans="1:9">
      <c r="B677" s="303" t="s">
        <v>706</v>
      </c>
      <c r="C677" s="304" t="s">
        <v>120</v>
      </c>
      <c r="D677" s="305">
        <v>10</v>
      </c>
      <c r="E677" s="306"/>
      <c r="F677" s="385">
        <f t="shared" ref="F677" si="27">D677*E677</f>
        <v>0</v>
      </c>
      <c r="H677" s="287"/>
      <c r="I677" s="826"/>
    </row>
    <row r="678" spans="1:9">
      <c r="B678" s="303"/>
      <c r="D678" s="305"/>
      <c r="E678" s="306"/>
      <c r="F678" s="395" t="str">
        <f>IF(N(E678),ROUND(E678*D678,2),"")</f>
        <v/>
      </c>
      <c r="I678" s="826"/>
    </row>
    <row r="679" spans="1:9" ht="25.5">
      <c r="A679" s="292" t="s">
        <v>2004</v>
      </c>
      <c r="B679" s="303" t="s">
        <v>891</v>
      </c>
      <c r="C679" s="834"/>
      <c r="D679" s="834"/>
      <c r="E679" s="834"/>
      <c r="I679" s="826"/>
    </row>
    <row r="680" spans="1:9" ht="38.25">
      <c r="B680" s="303" t="s">
        <v>892</v>
      </c>
      <c r="D680" s="305"/>
      <c r="E680" s="306"/>
      <c r="I680" s="826"/>
    </row>
    <row r="681" spans="1:9">
      <c r="B681" s="303" t="s">
        <v>706</v>
      </c>
      <c r="C681" s="304" t="s">
        <v>120</v>
      </c>
      <c r="D681" s="305">
        <v>15</v>
      </c>
      <c r="E681" s="306"/>
      <c r="F681" s="385">
        <f t="shared" ref="F681" si="28">D681*E681</f>
        <v>0</v>
      </c>
      <c r="H681" s="287"/>
      <c r="I681" s="826"/>
    </row>
    <row r="682" spans="1:9">
      <c r="B682" s="303"/>
      <c r="D682" s="305"/>
      <c r="E682" s="306"/>
      <c r="F682" s="395" t="str">
        <f>IF(N(E682),ROUND(E682*D682,2),"")</f>
        <v/>
      </c>
      <c r="I682" s="826"/>
    </row>
    <row r="683" spans="1:9">
      <c r="A683" s="292" t="s">
        <v>2005</v>
      </c>
      <c r="B683" s="303" t="s">
        <v>893</v>
      </c>
      <c r="C683" s="834"/>
      <c r="D683" s="834"/>
      <c r="E683" s="834"/>
      <c r="I683" s="826"/>
    </row>
    <row r="684" spans="1:9" ht="51">
      <c r="B684" s="303" t="s">
        <v>894</v>
      </c>
      <c r="D684" s="305"/>
      <c r="E684" s="306"/>
      <c r="I684" s="826"/>
    </row>
    <row r="685" spans="1:9">
      <c r="B685" s="303" t="s">
        <v>706</v>
      </c>
      <c r="C685" s="304" t="s">
        <v>120</v>
      </c>
      <c r="D685" s="305">
        <v>10</v>
      </c>
      <c r="E685" s="306"/>
      <c r="F685" s="385">
        <f t="shared" ref="F685" si="29">D685*E685</f>
        <v>0</v>
      </c>
      <c r="H685" s="287"/>
      <c r="I685" s="826"/>
    </row>
    <row r="686" spans="1:9">
      <c r="B686" s="303"/>
      <c r="D686" s="305"/>
      <c r="E686" s="306"/>
      <c r="F686" s="395" t="str">
        <f>IF(N(E686),ROUND(E686*D686,2),"")</f>
        <v/>
      </c>
      <c r="I686" s="826"/>
    </row>
    <row r="687" spans="1:9">
      <c r="A687" s="292" t="s">
        <v>2006</v>
      </c>
      <c r="B687" s="893" t="s">
        <v>895</v>
      </c>
      <c r="C687" s="834"/>
      <c r="D687" s="834"/>
      <c r="E687" s="834"/>
      <c r="I687" s="826"/>
    </row>
    <row r="688" spans="1:9" ht="102">
      <c r="B688" s="303" t="s">
        <v>896</v>
      </c>
      <c r="D688" s="305"/>
      <c r="E688" s="306"/>
      <c r="I688" s="826"/>
    </row>
    <row r="689" spans="1:9">
      <c r="B689" s="303" t="s">
        <v>803</v>
      </c>
      <c r="C689" s="304" t="s">
        <v>70</v>
      </c>
      <c r="D689" s="305">
        <v>1</v>
      </c>
      <c r="E689" s="306"/>
      <c r="F689" s="385">
        <f t="shared" ref="F689" si="30">D689*E689</f>
        <v>0</v>
      </c>
      <c r="H689" s="287"/>
      <c r="I689" s="826"/>
    </row>
    <row r="690" spans="1:9" ht="13.5" thickBot="1">
      <c r="B690" s="303"/>
      <c r="D690" s="305"/>
      <c r="E690" s="306"/>
      <c r="I690" s="826"/>
    </row>
    <row r="691" spans="1:9" ht="13.5" thickBot="1">
      <c r="A691" s="835"/>
      <c r="B691" s="393" t="s">
        <v>897</v>
      </c>
      <c r="C691" s="393"/>
      <c r="D691" s="393"/>
      <c r="E691" s="393"/>
      <c r="F691" s="393">
        <f>SUM(F621:F690)</f>
        <v>0</v>
      </c>
      <c r="G691" s="825"/>
      <c r="I691" s="826"/>
    </row>
    <row r="692" spans="1:9">
      <c r="B692" s="303"/>
      <c r="D692" s="305"/>
      <c r="E692" s="306"/>
      <c r="I692" s="826"/>
    </row>
    <row r="693" spans="1:9">
      <c r="A693" s="298" t="s">
        <v>610</v>
      </c>
      <c r="B693" s="299" t="s">
        <v>898</v>
      </c>
      <c r="D693" s="305"/>
      <c r="E693" s="306"/>
      <c r="F693" s="395" t="str">
        <f>IF(N(E693),ROUND(E693*D693,2),"")</f>
        <v/>
      </c>
      <c r="I693" s="826"/>
    </row>
    <row r="694" spans="1:9">
      <c r="B694" s="303"/>
      <c r="D694" s="305"/>
      <c r="E694" s="306"/>
      <c r="I694" s="826"/>
    </row>
    <row r="695" spans="1:9">
      <c r="A695" s="292" t="s">
        <v>2007</v>
      </c>
      <c r="B695" s="303" t="s">
        <v>899</v>
      </c>
      <c r="C695" s="834"/>
      <c r="D695" s="834"/>
      <c r="E695" s="306"/>
      <c r="F695" s="395" t="str">
        <f>IF(N(E695),ROUND(E695*D697,2),"")</f>
        <v/>
      </c>
      <c r="H695" s="287"/>
      <c r="I695" s="826"/>
    </row>
    <row r="696" spans="1:9" ht="102">
      <c r="B696" s="303" t="s">
        <v>1724</v>
      </c>
      <c r="D696" s="305"/>
      <c r="E696" s="306"/>
      <c r="I696" s="826"/>
    </row>
    <row r="697" spans="1:9">
      <c r="B697" s="303" t="s">
        <v>803</v>
      </c>
      <c r="C697" s="304" t="s">
        <v>70</v>
      </c>
      <c r="D697" s="305">
        <v>1</v>
      </c>
      <c r="E697" s="306"/>
      <c r="F697" s="385">
        <f>D697*E697</f>
        <v>0</v>
      </c>
      <c r="I697" s="826"/>
    </row>
    <row r="698" spans="1:9">
      <c r="B698" s="303"/>
      <c r="D698" s="305"/>
      <c r="E698" s="306"/>
      <c r="I698" s="826"/>
    </row>
    <row r="699" spans="1:9" ht="25.5">
      <c r="A699" s="292" t="s">
        <v>2008</v>
      </c>
      <c r="B699" s="303" t="s">
        <v>900</v>
      </c>
      <c r="D699" s="305"/>
      <c r="E699" s="306"/>
      <c r="F699" s="395" t="str">
        <f t="shared" ref="F699:F700" si="31">IF(N(E699),ROUND(E699*D699,2),"")</f>
        <v/>
      </c>
      <c r="I699" s="826"/>
    </row>
    <row r="700" spans="1:9" ht="89.25">
      <c r="B700" s="303" t="s">
        <v>2870</v>
      </c>
      <c r="D700" s="305"/>
      <c r="E700" s="306"/>
      <c r="F700" s="395" t="str">
        <f t="shared" si="31"/>
        <v/>
      </c>
      <c r="I700" s="826"/>
    </row>
    <row r="701" spans="1:9" ht="39.75">
      <c r="A701" s="312" t="s">
        <v>71</v>
      </c>
      <c r="B701" s="303" t="s">
        <v>902</v>
      </c>
      <c r="C701" s="304" t="s">
        <v>45</v>
      </c>
      <c r="D701" s="305">
        <v>1</v>
      </c>
      <c r="E701" s="306"/>
      <c r="F701" s="385">
        <f t="shared" ref="F701:F720" si="32">D701*E701</f>
        <v>0</v>
      </c>
      <c r="H701" s="287"/>
      <c r="I701" s="826"/>
    </row>
    <row r="702" spans="1:9" ht="25.5">
      <c r="A702" s="312" t="s">
        <v>72</v>
      </c>
      <c r="B702" s="303" t="s">
        <v>903</v>
      </c>
      <c r="C702" s="304" t="s">
        <v>45</v>
      </c>
      <c r="D702" s="305">
        <v>1</v>
      </c>
      <c r="E702" s="306"/>
      <c r="F702" s="385">
        <f t="shared" si="32"/>
        <v>0</v>
      </c>
      <c r="H702" s="287"/>
      <c r="I702" s="826"/>
    </row>
    <row r="703" spans="1:9">
      <c r="A703" s="292" t="s">
        <v>73</v>
      </c>
      <c r="B703" s="303" t="s">
        <v>904</v>
      </c>
      <c r="C703" s="304" t="s">
        <v>45</v>
      </c>
      <c r="D703" s="305">
        <v>1</v>
      </c>
      <c r="E703" s="306"/>
      <c r="F703" s="385">
        <f t="shared" si="32"/>
        <v>0</v>
      </c>
      <c r="H703" s="287"/>
      <c r="I703" s="826"/>
    </row>
    <row r="704" spans="1:9" ht="51">
      <c r="A704" s="292" t="s">
        <v>74</v>
      </c>
      <c r="B704" s="303" t="s">
        <v>905</v>
      </c>
      <c r="C704" s="304" t="s">
        <v>45</v>
      </c>
      <c r="D704" s="305">
        <v>50</v>
      </c>
      <c r="E704" s="306"/>
      <c r="F704" s="385">
        <f t="shared" si="32"/>
        <v>0</v>
      </c>
      <c r="H704" s="287"/>
      <c r="I704" s="826"/>
    </row>
    <row r="705" spans="1:9">
      <c r="A705" s="292" t="s">
        <v>75</v>
      </c>
      <c r="B705" s="303" t="s">
        <v>906</v>
      </c>
      <c r="C705" s="304" t="s">
        <v>45</v>
      </c>
      <c r="D705" s="305">
        <v>30</v>
      </c>
      <c r="E705" s="306"/>
      <c r="F705" s="385">
        <f t="shared" si="32"/>
        <v>0</v>
      </c>
      <c r="H705" s="287"/>
      <c r="I705" s="826"/>
    </row>
    <row r="706" spans="1:9">
      <c r="A706" s="292" t="s">
        <v>76</v>
      </c>
      <c r="B706" s="303" t="s">
        <v>907</v>
      </c>
      <c r="C706" s="304" t="s">
        <v>45</v>
      </c>
      <c r="D706" s="305">
        <v>30</v>
      </c>
      <c r="E706" s="306"/>
      <c r="F706" s="385">
        <f t="shared" si="32"/>
        <v>0</v>
      </c>
      <c r="H706" s="287"/>
      <c r="I706" s="826"/>
    </row>
    <row r="707" spans="1:9">
      <c r="A707" s="292" t="s">
        <v>77</v>
      </c>
      <c r="B707" s="303" t="s">
        <v>908</v>
      </c>
      <c r="C707" s="304" t="s">
        <v>45</v>
      </c>
      <c r="D707" s="305">
        <v>5</v>
      </c>
      <c r="E707" s="306"/>
      <c r="F707" s="385">
        <f t="shared" si="32"/>
        <v>0</v>
      </c>
      <c r="H707" s="287"/>
      <c r="I707" s="826"/>
    </row>
    <row r="708" spans="1:9" ht="38.25">
      <c r="A708" s="292" t="s">
        <v>346</v>
      </c>
      <c r="B708" s="303" t="s">
        <v>909</v>
      </c>
      <c r="C708" s="304" t="s">
        <v>45</v>
      </c>
      <c r="D708" s="305">
        <v>2</v>
      </c>
      <c r="E708" s="306"/>
      <c r="F708" s="385">
        <f t="shared" si="32"/>
        <v>0</v>
      </c>
      <c r="H708" s="287"/>
      <c r="I708" s="826"/>
    </row>
    <row r="709" spans="1:9" ht="38.25">
      <c r="A709" s="292" t="s">
        <v>80</v>
      </c>
      <c r="B709" s="303" t="s">
        <v>910</v>
      </c>
      <c r="C709" s="304" t="s">
        <v>45</v>
      </c>
      <c r="D709" s="305">
        <v>1</v>
      </c>
      <c r="E709" s="306"/>
      <c r="F709" s="385">
        <f t="shared" si="32"/>
        <v>0</v>
      </c>
      <c r="H709" s="287"/>
      <c r="I709" s="826"/>
    </row>
    <row r="710" spans="1:9" ht="25.5">
      <c r="A710" s="292" t="s">
        <v>725</v>
      </c>
      <c r="B710" s="303" t="s">
        <v>911</v>
      </c>
      <c r="C710" s="304" t="s">
        <v>45</v>
      </c>
      <c r="D710" s="305">
        <v>1</v>
      </c>
      <c r="E710" s="306"/>
      <c r="F710" s="385">
        <f t="shared" si="32"/>
        <v>0</v>
      </c>
      <c r="H710" s="287"/>
      <c r="I710" s="826"/>
    </row>
    <row r="711" spans="1:9" ht="38.25">
      <c r="A711" s="292" t="s">
        <v>727</v>
      </c>
      <c r="B711" s="303" t="s">
        <v>912</v>
      </c>
      <c r="C711" s="304" t="s">
        <v>45</v>
      </c>
      <c r="D711" s="305">
        <v>1</v>
      </c>
      <c r="E711" s="306"/>
      <c r="F711" s="385">
        <f t="shared" si="32"/>
        <v>0</v>
      </c>
      <c r="H711" s="287"/>
      <c r="I711" s="826"/>
    </row>
    <row r="712" spans="1:9" ht="25.5">
      <c r="A712" s="292" t="s">
        <v>121</v>
      </c>
      <c r="B712" s="303" t="s">
        <v>913</v>
      </c>
      <c r="C712" s="304" t="s">
        <v>45</v>
      </c>
      <c r="D712" s="305">
        <v>2</v>
      </c>
      <c r="E712" s="306"/>
      <c r="F712" s="385">
        <f t="shared" si="32"/>
        <v>0</v>
      </c>
      <c r="H712" s="287"/>
      <c r="I712" s="826"/>
    </row>
    <row r="713" spans="1:9" ht="51">
      <c r="A713" s="292" t="s">
        <v>729</v>
      </c>
      <c r="B713" s="430" t="s">
        <v>2412</v>
      </c>
      <c r="C713" s="304" t="s">
        <v>45</v>
      </c>
      <c r="D713" s="305">
        <v>1</v>
      </c>
      <c r="E713" s="306"/>
      <c r="F713" s="385">
        <f t="shared" si="32"/>
        <v>0</v>
      </c>
      <c r="H713" s="287"/>
      <c r="I713" s="826"/>
    </row>
    <row r="714" spans="1:9" ht="25.5">
      <c r="A714" s="292" t="s">
        <v>730</v>
      </c>
      <c r="B714" s="303" t="s">
        <v>914</v>
      </c>
      <c r="C714" s="304" t="s">
        <v>45</v>
      </c>
      <c r="D714" s="305">
        <v>1</v>
      </c>
      <c r="E714" s="306"/>
      <c r="F714" s="385">
        <f t="shared" si="32"/>
        <v>0</v>
      </c>
      <c r="H714" s="287"/>
      <c r="I714" s="826"/>
    </row>
    <row r="715" spans="1:9" ht="25.5">
      <c r="A715" s="292" t="s">
        <v>732</v>
      </c>
      <c r="B715" s="303" t="s">
        <v>914</v>
      </c>
      <c r="C715" s="304" t="s">
        <v>45</v>
      </c>
      <c r="D715" s="305">
        <v>1</v>
      </c>
      <c r="E715" s="306"/>
      <c r="F715" s="385">
        <f t="shared" si="32"/>
        <v>0</v>
      </c>
      <c r="H715" s="287"/>
      <c r="I715" s="826"/>
    </row>
    <row r="716" spans="1:9" ht="51">
      <c r="A716" s="292" t="s">
        <v>734</v>
      </c>
      <c r="B716" s="303" t="s">
        <v>915</v>
      </c>
      <c r="C716" s="304" t="s">
        <v>45</v>
      </c>
      <c r="D716" s="305">
        <v>2</v>
      </c>
      <c r="E716" s="306"/>
      <c r="F716" s="385">
        <f t="shared" si="32"/>
        <v>0</v>
      </c>
      <c r="H716" s="287"/>
      <c r="I716" s="826"/>
    </row>
    <row r="717" spans="1:9" ht="89.25">
      <c r="A717" s="292" t="s">
        <v>735</v>
      </c>
      <c r="B717" s="303" t="s">
        <v>917</v>
      </c>
      <c r="C717" s="304" t="s">
        <v>45</v>
      </c>
      <c r="D717" s="305">
        <v>1</v>
      </c>
      <c r="E717" s="306"/>
      <c r="F717" s="385">
        <f t="shared" si="32"/>
        <v>0</v>
      </c>
      <c r="H717" s="287"/>
      <c r="I717" s="826"/>
    </row>
    <row r="718" spans="1:9" ht="51">
      <c r="A718" s="292" t="s">
        <v>737</v>
      </c>
      <c r="B718" s="303" t="s">
        <v>919</v>
      </c>
      <c r="C718" s="304" t="s">
        <v>70</v>
      </c>
      <c r="D718" s="305">
        <v>1</v>
      </c>
      <c r="E718" s="306"/>
      <c r="F718" s="385">
        <f t="shared" si="32"/>
        <v>0</v>
      </c>
      <c r="H718" s="287"/>
      <c r="I718" s="826"/>
    </row>
    <row r="719" spans="1:9" ht="38.25">
      <c r="A719" s="292" t="s">
        <v>739</v>
      </c>
      <c r="B719" s="303" t="s">
        <v>920</v>
      </c>
      <c r="C719" s="304" t="s">
        <v>70</v>
      </c>
      <c r="D719" s="305">
        <v>1</v>
      </c>
      <c r="E719" s="306"/>
      <c r="F719" s="385">
        <f t="shared" si="32"/>
        <v>0</v>
      </c>
      <c r="H719" s="287"/>
      <c r="I719" s="826"/>
    </row>
    <row r="720" spans="1:9" ht="38.25">
      <c r="A720" s="292" t="s">
        <v>916</v>
      </c>
      <c r="B720" s="303" t="s">
        <v>921</v>
      </c>
      <c r="C720" s="304" t="s">
        <v>70</v>
      </c>
      <c r="D720" s="305">
        <v>1</v>
      </c>
      <c r="E720" s="306"/>
      <c r="F720" s="385">
        <f t="shared" si="32"/>
        <v>0</v>
      </c>
      <c r="H720" s="287"/>
      <c r="I720" s="826"/>
    </row>
    <row r="721" spans="1:9">
      <c r="B721" s="303"/>
      <c r="D721" s="305"/>
      <c r="E721" s="306"/>
      <c r="I721" s="826"/>
    </row>
    <row r="722" spans="1:9">
      <c r="A722" s="292" t="s">
        <v>2009</v>
      </c>
      <c r="B722" s="303" t="s">
        <v>922</v>
      </c>
      <c r="C722" s="834"/>
      <c r="D722" s="834"/>
      <c r="E722" s="834"/>
      <c r="I722" s="826"/>
    </row>
    <row r="723" spans="1:9" ht="89.25">
      <c r="B723" s="303" t="s">
        <v>923</v>
      </c>
      <c r="D723" s="305"/>
      <c r="E723" s="306"/>
      <c r="I723" s="826"/>
    </row>
    <row r="724" spans="1:9">
      <c r="B724" s="303" t="s">
        <v>803</v>
      </c>
      <c r="C724" s="304" t="s">
        <v>70</v>
      </c>
      <c r="D724" s="305">
        <v>1</v>
      </c>
      <c r="E724" s="306"/>
      <c r="F724" s="385">
        <f t="shared" ref="F724" si="33">D724*E724</f>
        <v>0</v>
      </c>
      <c r="H724" s="287"/>
      <c r="I724" s="826"/>
    </row>
    <row r="725" spans="1:9">
      <c r="B725" s="303"/>
      <c r="D725" s="305"/>
      <c r="E725" s="306"/>
      <c r="I725" s="826"/>
    </row>
    <row r="726" spans="1:9">
      <c r="A726" s="292" t="s">
        <v>2010</v>
      </c>
      <c r="B726" s="303" t="s">
        <v>924</v>
      </c>
      <c r="D726" s="305"/>
      <c r="E726" s="306"/>
      <c r="F726" s="395" t="str">
        <f t="shared" ref="F726:F727" si="34">IF(N(E726),ROUND(E726*D726,2),"")</f>
        <v/>
      </c>
      <c r="I726" s="826"/>
    </row>
    <row r="727" spans="1:9" ht="38.25">
      <c r="B727" s="303" t="s">
        <v>901</v>
      </c>
      <c r="D727" s="305"/>
      <c r="E727" s="306"/>
      <c r="F727" s="395" t="str">
        <f t="shared" si="34"/>
        <v/>
      </c>
      <c r="I727" s="826"/>
    </row>
    <row r="728" spans="1:9" ht="25.5">
      <c r="A728" s="312" t="s">
        <v>71</v>
      </c>
      <c r="B728" s="303" t="s">
        <v>925</v>
      </c>
      <c r="C728" s="304" t="s">
        <v>45</v>
      </c>
      <c r="D728" s="305">
        <v>1</v>
      </c>
      <c r="E728" s="306"/>
      <c r="F728" s="385">
        <f t="shared" ref="F728:F732" si="35">D728*E728</f>
        <v>0</v>
      </c>
      <c r="H728" s="287"/>
      <c r="I728" s="826"/>
    </row>
    <row r="729" spans="1:9">
      <c r="A729" s="312" t="s">
        <v>72</v>
      </c>
      <c r="B729" s="303" t="s">
        <v>926</v>
      </c>
      <c r="C729" s="304" t="s">
        <v>45</v>
      </c>
      <c r="D729" s="305">
        <v>1</v>
      </c>
      <c r="E729" s="306"/>
      <c r="F729" s="385">
        <f t="shared" si="35"/>
        <v>0</v>
      </c>
      <c r="H729" s="287"/>
      <c r="I729" s="826"/>
    </row>
    <row r="730" spans="1:9" ht="25.5">
      <c r="A730" s="292" t="s">
        <v>73</v>
      </c>
      <c r="B730" s="303" t="s">
        <v>927</v>
      </c>
      <c r="C730" s="304" t="s">
        <v>45</v>
      </c>
      <c r="D730" s="305">
        <v>1</v>
      </c>
      <c r="E730" s="306"/>
      <c r="F730" s="385">
        <f t="shared" si="35"/>
        <v>0</v>
      </c>
      <c r="H730" s="287"/>
      <c r="I730" s="826"/>
    </row>
    <row r="731" spans="1:9">
      <c r="A731" s="292" t="s">
        <v>74</v>
      </c>
      <c r="B731" s="303" t="s">
        <v>928</v>
      </c>
      <c r="C731" s="304" t="s">
        <v>45</v>
      </c>
      <c r="D731" s="305">
        <v>1</v>
      </c>
      <c r="E731" s="306"/>
      <c r="F731" s="385">
        <f t="shared" si="35"/>
        <v>0</v>
      </c>
      <c r="H731" s="287"/>
      <c r="I731" s="826"/>
    </row>
    <row r="732" spans="1:9" ht="25.5">
      <c r="A732" s="292" t="s">
        <v>75</v>
      </c>
      <c r="B732" s="303" t="s">
        <v>929</v>
      </c>
      <c r="C732" s="304" t="s">
        <v>45</v>
      </c>
      <c r="D732" s="305">
        <v>1</v>
      </c>
      <c r="E732" s="306"/>
      <c r="F732" s="385">
        <f t="shared" si="35"/>
        <v>0</v>
      </c>
      <c r="H732" s="287"/>
      <c r="I732" s="826"/>
    </row>
    <row r="733" spans="1:9">
      <c r="B733" s="303"/>
      <c r="D733" s="305"/>
      <c r="E733" s="306"/>
      <c r="F733" s="395" t="str">
        <f t="shared" ref="F733:F736" si="36">IF(N(E733),ROUND(E733*D733,2),"")</f>
        <v/>
      </c>
      <c r="I733" s="826"/>
    </row>
    <row r="734" spans="1:9">
      <c r="A734" s="292" t="s">
        <v>2011</v>
      </c>
      <c r="B734" s="303" t="s">
        <v>692</v>
      </c>
      <c r="D734" s="305"/>
      <c r="E734" s="306"/>
      <c r="F734" s="395" t="str">
        <f t="shared" si="36"/>
        <v/>
      </c>
      <c r="I734" s="826"/>
    </row>
    <row r="735" spans="1:9" ht="51">
      <c r="B735" s="303" t="s">
        <v>930</v>
      </c>
      <c r="D735" s="305"/>
      <c r="E735" s="306"/>
      <c r="F735" s="395" t="str">
        <f t="shared" si="36"/>
        <v/>
      </c>
      <c r="I735" s="826"/>
    </row>
    <row r="736" spans="1:9">
      <c r="B736" s="303" t="s">
        <v>694</v>
      </c>
      <c r="D736" s="305"/>
      <c r="E736" s="306"/>
      <c r="F736" s="395" t="str">
        <f t="shared" si="36"/>
        <v/>
      </c>
      <c r="I736" s="826"/>
    </row>
    <row r="737" spans="1:9">
      <c r="A737" s="312" t="s">
        <v>71</v>
      </c>
      <c r="B737" s="303" t="s">
        <v>931</v>
      </c>
      <c r="C737" s="304" t="s">
        <v>120</v>
      </c>
      <c r="D737" s="305">
        <v>20</v>
      </c>
      <c r="E737" s="306"/>
      <c r="F737" s="385">
        <f t="shared" ref="F737:F740" si="37">D737*E737</f>
        <v>0</v>
      </c>
      <c r="H737" s="287"/>
      <c r="I737" s="826"/>
    </row>
    <row r="738" spans="1:9">
      <c r="A738" s="312" t="s">
        <v>72</v>
      </c>
      <c r="B738" s="893" t="s">
        <v>2673</v>
      </c>
      <c r="C738" s="304" t="s">
        <v>120</v>
      </c>
      <c r="D738" s="305">
        <v>1400</v>
      </c>
      <c r="E738" s="306"/>
      <c r="F738" s="385">
        <f t="shared" si="37"/>
        <v>0</v>
      </c>
      <c r="H738" s="287"/>
      <c r="I738" s="826"/>
    </row>
    <row r="739" spans="1:9">
      <c r="A739" s="292" t="s">
        <v>73</v>
      </c>
      <c r="B739" s="893" t="s">
        <v>2674</v>
      </c>
      <c r="C739" s="304" t="s">
        <v>120</v>
      </c>
      <c r="D739" s="305">
        <v>1500</v>
      </c>
      <c r="E739" s="306"/>
      <c r="F739" s="385">
        <f t="shared" si="37"/>
        <v>0</v>
      </c>
      <c r="H739" s="287"/>
      <c r="I739" s="826"/>
    </row>
    <row r="740" spans="1:9" ht="25.5">
      <c r="A740" s="292" t="s">
        <v>74</v>
      </c>
      <c r="B740" s="893" t="s">
        <v>2675</v>
      </c>
      <c r="C740" s="304" t="s">
        <v>120</v>
      </c>
      <c r="D740" s="305">
        <v>30</v>
      </c>
      <c r="E740" s="306"/>
      <c r="F740" s="385">
        <f t="shared" si="37"/>
        <v>0</v>
      </c>
      <c r="H740" s="287"/>
      <c r="I740" s="826"/>
    </row>
    <row r="741" spans="1:9">
      <c r="B741" s="303"/>
      <c r="D741" s="305"/>
      <c r="E741" s="306"/>
      <c r="F741" s="395" t="str">
        <f>IF(N(E741),ROUND(E741*D741,2),"")</f>
        <v/>
      </c>
      <c r="I741" s="826"/>
    </row>
    <row r="742" spans="1:9">
      <c r="A742" s="292" t="s">
        <v>2012</v>
      </c>
      <c r="B742" s="303" t="s">
        <v>932</v>
      </c>
      <c r="D742" s="305"/>
      <c r="E742" s="306"/>
      <c r="I742" s="826"/>
    </row>
    <row r="743" spans="1:9" ht="38.25">
      <c r="B743" s="303" t="s">
        <v>749</v>
      </c>
      <c r="D743" s="305"/>
      <c r="E743" s="306"/>
      <c r="I743" s="826"/>
    </row>
    <row r="744" spans="1:9">
      <c r="B744" s="303" t="s">
        <v>750</v>
      </c>
      <c r="D744" s="305"/>
      <c r="E744" s="306"/>
      <c r="I744" s="826"/>
    </row>
    <row r="745" spans="1:9">
      <c r="A745" s="312" t="s">
        <v>71</v>
      </c>
      <c r="B745" s="893" t="s">
        <v>2669</v>
      </c>
      <c r="C745" s="304" t="s">
        <v>45</v>
      </c>
      <c r="D745" s="305">
        <v>6</v>
      </c>
      <c r="E745" s="306"/>
      <c r="F745" s="385">
        <f t="shared" ref="F745:F747" si="38">D745*E745</f>
        <v>0</v>
      </c>
      <c r="H745" s="287"/>
      <c r="I745" s="826"/>
    </row>
    <row r="746" spans="1:9">
      <c r="A746" s="312" t="s">
        <v>72</v>
      </c>
      <c r="B746" s="893" t="s">
        <v>2670</v>
      </c>
      <c r="C746" s="304" t="s">
        <v>45</v>
      </c>
      <c r="D746" s="305">
        <v>16</v>
      </c>
      <c r="E746" s="306"/>
      <c r="F746" s="385">
        <f t="shared" si="38"/>
        <v>0</v>
      </c>
      <c r="H746" s="287"/>
      <c r="I746" s="826"/>
    </row>
    <row r="747" spans="1:9">
      <c r="A747" s="292" t="s">
        <v>73</v>
      </c>
      <c r="B747" s="893" t="s">
        <v>2671</v>
      </c>
      <c r="C747" s="304" t="s">
        <v>45</v>
      </c>
      <c r="D747" s="305">
        <v>2</v>
      </c>
      <c r="E747" s="306"/>
      <c r="F747" s="385">
        <f t="shared" si="38"/>
        <v>0</v>
      </c>
      <c r="H747" s="287"/>
      <c r="I747" s="826"/>
    </row>
    <row r="748" spans="1:9">
      <c r="B748" s="893"/>
      <c r="D748" s="305"/>
      <c r="E748" s="306"/>
      <c r="I748" s="826"/>
    </row>
    <row r="749" spans="1:9">
      <c r="A749" s="292" t="s">
        <v>2013</v>
      </c>
      <c r="B749" s="893" t="s">
        <v>933</v>
      </c>
      <c r="D749" s="305"/>
      <c r="E749" s="306"/>
      <c r="I749" s="826"/>
    </row>
    <row r="750" spans="1:9" ht="25.5">
      <c r="B750" s="893" t="s">
        <v>934</v>
      </c>
      <c r="D750" s="305"/>
      <c r="E750" s="306"/>
      <c r="I750" s="826"/>
    </row>
    <row r="751" spans="1:9" ht="102">
      <c r="B751" s="893" t="s">
        <v>935</v>
      </c>
      <c r="I751" s="826"/>
    </row>
    <row r="752" spans="1:9">
      <c r="B752" s="893" t="s">
        <v>803</v>
      </c>
      <c r="C752" s="304" t="s">
        <v>70</v>
      </c>
      <c r="D752" s="305">
        <v>1</v>
      </c>
      <c r="E752" s="306"/>
      <c r="F752" s="385">
        <f t="shared" ref="F752" si="39">D752*E752</f>
        <v>0</v>
      </c>
      <c r="H752" s="287"/>
      <c r="I752" s="826"/>
    </row>
    <row r="753" spans="1:9">
      <c r="B753" s="893"/>
      <c r="D753" s="305"/>
      <c r="E753" s="306"/>
      <c r="I753" s="826"/>
    </row>
    <row r="754" spans="1:9">
      <c r="A754" s="292" t="s">
        <v>2014</v>
      </c>
      <c r="B754" s="893" t="s">
        <v>895</v>
      </c>
      <c r="C754" s="834"/>
      <c r="D754" s="834"/>
      <c r="E754" s="834"/>
      <c r="I754" s="826"/>
    </row>
    <row r="755" spans="1:9" ht="89.25">
      <c r="B755" s="893" t="s">
        <v>2672</v>
      </c>
      <c r="D755" s="305"/>
      <c r="E755" s="306"/>
      <c r="I755" s="826"/>
    </row>
    <row r="756" spans="1:9">
      <c r="B756" s="303" t="s">
        <v>803</v>
      </c>
      <c r="C756" s="304" t="s">
        <v>70</v>
      </c>
      <c r="D756" s="305">
        <v>1</v>
      </c>
      <c r="E756" s="306"/>
      <c r="F756" s="385">
        <f t="shared" ref="F756" si="40">D756*E756</f>
        <v>0</v>
      </c>
      <c r="H756" s="287"/>
      <c r="I756" s="826"/>
    </row>
    <row r="757" spans="1:9" ht="13.5" thickBot="1">
      <c r="B757" s="303"/>
      <c r="D757" s="305"/>
      <c r="E757" s="306"/>
      <c r="F757" s="395" t="str">
        <f>IF(N(E757),ROUND(E757*D757,2),"")</f>
        <v/>
      </c>
      <c r="I757" s="826"/>
    </row>
    <row r="758" spans="1:9" ht="13.5" thickBot="1">
      <c r="A758" s="835"/>
      <c r="B758" s="393" t="s">
        <v>936</v>
      </c>
      <c r="C758" s="393"/>
      <c r="D758" s="393"/>
      <c r="E758" s="393"/>
      <c r="F758" s="393">
        <f>SUM(F696:F757)</f>
        <v>0</v>
      </c>
      <c r="G758" s="825"/>
      <c r="I758" s="826"/>
    </row>
    <row r="759" spans="1:9">
      <c r="B759" s="303"/>
      <c r="D759" s="305"/>
      <c r="E759" s="306"/>
      <c r="F759" s="395" t="str">
        <f>IF(N(E759),ROUND(E759*D759,2),"")</f>
        <v/>
      </c>
      <c r="I759" s="826"/>
    </row>
    <row r="760" spans="1:9">
      <c r="A760" s="298" t="s">
        <v>612</v>
      </c>
      <c r="B760" s="299" t="s">
        <v>937</v>
      </c>
      <c r="D760" s="305"/>
      <c r="E760" s="306"/>
      <c r="F760" s="395" t="str">
        <f>IF(N(E760),ROUND(E760*D760,2),"")</f>
        <v/>
      </c>
      <c r="I760" s="826"/>
    </row>
    <row r="761" spans="1:9">
      <c r="B761" s="303"/>
      <c r="D761" s="305"/>
      <c r="E761" s="306"/>
      <c r="I761" s="826"/>
    </row>
    <row r="762" spans="1:9">
      <c r="A762" s="292" t="s">
        <v>2015</v>
      </c>
      <c r="B762" s="303" t="s">
        <v>938</v>
      </c>
      <c r="D762" s="305"/>
      <c r="E762" s="306"/>
      <c r="I762" s="826"/>
    </row>
    <row r="763" spans="1:9" ht="51">
      <c r="B763" s="303" t="s">
        <v>939</v>
      </c>
      <c r="D763" s="305"/>
      <c r="E763" s="306"/>
      <c r="I763" s="826"/>
    </row>
    <row r="764" spans="1:9">
      <c r="B764" s="303" t="s">
        <v>706</v>
      </c>
      <c r="D764" s="305"/>
      <c r="E764" s="306"/>
      <c r="I764" s="826"/>
    </row>
    <row r="765" spans="1:9">
      <c r="A765" s="312" t="s">
        <v>71</v>
      </c>
      <c r="B765" s="303" t="s">
        <v>940</v>
      </c>
      <c r="C765" s="304" t="s">
        <v>120</v>
      </c>
      <c r="D765" s="305">
        <v>100</v>
      </c>
      <c r="E765" s="306"/>
      <c r="F765" s="385">
        <f t="shared" ref="F765:F766" si="41">D765*E765</f>
        <v>0</v>
      </c>
      <c r="H765" s="287"/>
      <c r="I765" s="826"/>
    </row>
    <row r="766" spans="1:9">
      <c r="A766" s="312" t="s">
        <v>72</v>
      </c>
      <c r="B766" s="303" t="s">
        <v>941</v>
      </c>
      <c r="C766" s="304" t="s">
        <v>120</v>
      </c>
      <c r="D766" s="305">
        <v>40</v>
      </c>
      <c r="E766" s="306"/>
      <c r="F766" s="385">
        <f t="shared" si="41"/>
        <v>0</v>
      </c>
      <c r="H766" s="287"/>
      <c r="I766" s="826"/>
    </row>
    <row r="767" spans="1:9">
      <c r="B767" s="303"/>
      <c r="D767" s="305"/>
      <c r="E767" s="306"/>
      <c r="F767" s="395" t="str">
        <f>IF(N(E767),ROUND(E767*D767,2),"")</f>
        <v/>
      </c>
      <c r="I767" s="826"/>
    </row>
    <row r="768" spans="1:9">
      <c r="A768" s="292" t="s">
        <v>2016</v>
      </c>
      <c r="B768" s="303" t="s">
        <v>942</v>
      </c>
      <c r="C768" s="834"/>
      <c r="D768" s="834"/>
      <c r="E768" s="834"/>
      <c r="I768" s="826"/>
    </row>
    <row r="769" spans="1:9" ht="63.75">
      <c r="B769" s="303" t="s">
        <v>2746</v>
      </c>
      <c r="D769" s="305"/>
      <c r="E769" s="306"/>
      <c r="I769" s="826"/>
    </row>
    <row r="770" spans="1:9">
      <c r="B770" s="303" t="s">
        <v>943</v>
      </c>
      <c r="C770" s="304" t="s">
        <v>45</v>
      </c>
      <c r="D770" s="305">
        <v>2</v>
      </c>
      <c r="E770" s="306"/>
      <c r="F770" s="385">
        <f t="shared" ref="F770" si="42">D770*E770</f>
        <v>0</v>
      </c>
      <c r="H770" s="287"/>
      <c r="I770" s="826"/>
    </row>
    <row r="771" spans="1:9">
      <c r="B771" s="303"/>
      <c r="D771" s="305"/>
      <c r="E771" s="306"/>
      <c r="F771" s="395" t="str">
        <f>IF(N(E771),ROUND(E771*D771,2),"")</f>
        <v/>
      </c>
      <c r="I771" s="826"/>
    </row>
    <row r="772" spans="1:9">
      <c r="A772" s="292" t="s">
        <v>2017</v>
      </c>
      <c r="B772" s="303" t="s">
        <v>944</v>
      </c>
      <c r="C772" s="834"/>
      <c r="D772" s="834"/>
      <c r="E772" s="834"/>
      <c r="I772" s="826"/>
    </row>
    <row r="773" spans="1:9" ht="51">
      <c r="B773" s="303" t="s">
        <v>945</v>
      </c>
      <c r="D773" s="305"/>
      <c r="E773" s="306"/>
      <c r="I773" s="826"/>
    </row>
    <row r="774" spans="1:9">
      <c r="B774" s="303" t="s">
        <v>943</v>
      </c>
      <c r="C774" s="304" t="s">
        <v>45</v>
      </c>
      <c r="D774" s="305">
        <v>10</v>
      </c>
      <c r="E774" s="306"/>
      <c r="F774" s="385">
        <f t="shared" ref="F774" si="43">D774*E774</f>
        <v>0</v>
      </c>
      <c r="H774" s="287"/>
      <c r="I774" s="826"/>
    </row>
    <row r="775" spans="1:9">
      <c r="B775" s="303"/>
      <c r="D775" s="305"/>
      <c r="E775" s="306"/>
      <c r="F775" s="395" t="str">
        <f>IF(N(E775),ROUND(E775*D775,2),"")</f>
        <v/>
      </c>
      <c r="I775" s="826"/>
    </row>
    <row r="776" spans="1:9">
      <c r="A776" s="292" t="s">
        <v>2018</v>
      </c>
      <c r="B776" s="303" t="s">
        <v>946</v>
      </c>
      <c r="C776" s="834"/>
      <c r="D776" s="834"/>
      <c r="E776" s="834"/>
      <c r="I776" s="826"/>
    </row>
    <row r="777" spans="1:9" ht="51">
      <c r="B777" s="303" t="s">
        <v>2924</v>
      </c>
      <c r="D777" s="305"/>
      <c r="E777" s="306"/>
      <c r="I777" s="826"/>
    </row>
    <row r="778" spans="1:9">
      <c r="B778" s="303" t="s">
        <v>947</v>
      </c>
      <c r="C778" s="304" t="s">
        <v>120</v>
      </c>
      <c r="D778" s="305">
        <v>9</v>
      </c>
      <c r="E778" s="306"/>
      <c r="F778" s="385">
        <f t="shared" ref="F778" si="44">D778*E778</f>
        <v>0</v>
      </c>
      <c r="H778" s="287"/>
      <c r="I778" s="826"/>
    </row>
    <row r="779" spans="1:9">
      <c r="B779" s="303"/>
      <c r="D779" s="305"/>
      <c r="E779" s="306"/>
      <c r="F779" s="395" t="str">
        <f>IF(N(E779),ROUND(E779*D779,2),"")</f>
        <v/>
      </c>
      <c r="I779" s="826"/>
    </row>
    <row r="780" spans="1:9">
      <c r="A780" s="292" t="s">
        <v>2019</v>
      </c>
      <c r="B780" s="303" t="s">
        <v>948</v>
      </c>
      <c r="C780" s="834"/>
      <c r="D780" s="834"/>
      <c r="E780" s="834"/>
      <c r="I780" s="826"/>
    </row>
    <row r="781" spans="1:9" ht="38.25">
      <c r="B781" s="303" t="s">
        <v>949</v>
      </c>
      <c r="D781" s="305"/>
      <c r="E781" s="306"/>
      <c r="I781" s="826"/>
    </row>
    <row r="782" spans="1:9">
      <c r="B782" s="303" t="s">
        <v>950</v>
      </c>
      <c r="C782" s="304" t="s">
        <v>45</v>
      </c>
      <c r="D782" s="305">
        <v>10</v>
      </c>
      <c r="E782" s="306"/>
      <c r="F782" s="385">
        <f t="shared" ref="F782" si="45">D782*E782</f>
        <v>0</v>
      </c>
      <c r="H782" s="287"/>
      <c r="I782" s="826"/>
    </row>
    <row r="783" spans="1:9">
      <c r="B783" s="303"/>
      <c r="D783" s="305"/>
      <c r="E783" s="306"/>
      <c r="I783" s="826"/>
    </row>
    <row r="784" spans="1:9">
      <c r="A784" s="292" t="s">
        <v>2020</v>
      </c>
      <c r="B784" s="893" t="s">
        <v>2668</v>
      </c>
      <c r="C784" s="834"/>
      <c r="D784" s="834"/>
      <c r="E784" s="834"/>
      <c r="I784" s="826"/>
    </row>
    <row r="785" spans="1:9" ht="38.25">
      <c r="B785" s="303" t="s">
        <v>951</v>
      </c>
      <c r="D785" s="305"/>
      <c r="E785" s="306"/>
      <c r="I785" s="826"/>
    </row>
    <row r="786" spans="1:9">
      <c r="B786" s="303" t="s">
        <v>952</v>
      </c>
      <c r="C786" s="304" t="s">
        <v>120</v>
      </c>
      <c r="D786" s="305">
        <v>170</v>
      </c>
      <c r="E786" s="306"/>
      <c r="F786" s="385">
        <f t="shared" ref="F786" si="46">D786*E786</f>
        <v>0</v>
      </c>
      <c r="H786" s="287"/>
      <c r="I786" s="826"/>
    </row>
    <row r="787" spans="1:9">
      <c r="B787" s="303"/>
      <c r="D787" s="305"/>
      <c r="E787" s="306"/>
      <c r="F787" s="395" t="str">
        <f>IF(N(E787),ROUND(E787*D787,2),"")</f>
        <v/>
      </c>
      <c r="I787" s="826"/>
    </row>
    <row r="788" spans="1:9">
      <c r="A788" s="292" t="s">
        <v>2021</v>
      </c>
      <c r="B788" s="303" t="s">
        <v>953</v>
      </c>
      <c r="C788" s="834"/>
      <c r="D788" s="834"/>
      <c r="E788" s="834"/>
      <c r="I788" s="826"/>
    </row>
    <row r="789" spans="1:9" ht="76.5">
      <c r="B789" s="303" t="s">
        <v>2413</v>
      </c>
      <c r="D789" s="305"/>
      <c r="E789" s="306"/>
      <c r="I789" s="826"/>
    </row>
    <row r="790" spans="1:9">
      <c r="B790" s="303" t="s">
        <v>794</v>
      </c>
      <c r="C790" s="304" t="s">
        <v>45</v>
      </c>
      <c r="D790" s="305">
        <v>50</v>
      </c>
      <c r="E790" s="306"/>
      <c r="F790" s="385">
        <f t="shared" ref="F790" si="47">D790*E790</f>
        <v>0</v>
      </c>
      <c r="H790" s="287"/>
      <c r="I790" s="826"/>
    </row>
    <row r="791" spans="1:9">
      <c r="B791" s="303"/>
      <c r="D791" s="305"/>
      <c r="E791" s="306"/>
      <c r="F791" s="395" t="str">
        <f>IF(N(E791),ROUND(E791*D791,2),"")</f>
        <v/>
      </c>
      <c r="I791" s="826"/>
    </row>
    <row r="792" spans="1:9">
      <c r="A792" s="292" t="s">
        <v>2022</v>
      </c>
      <c r="B792" s="303" t="s">
        <v>954</v>
      </c>
      <c r="C792" s="834"/>
      <c r="D792" s="834"/>
      <c r="E792" s="834"/>
      <c r="I792" s="826"/>
    </row>
    <row r="793" spans="1:9" ht="63.75">
      <c r="B793" s="893" t="s">
        <v>2925</v>
      </c>
      <c r="D793" s="305"/>
      <c r="E793" s="306"/>
      <c r="I793" s="826"/>
    </row>
    <row r="794" spans="1:9">
      <c r="B794" s="303" t="s">
        <v>794</v>
      </c>
      <c r="C794" s="304" t="s">
        <v>45</v>
      </c>
      <c r="D794" s="305">
        <v>25</v>
      </c>
      <c r="E794" s="306"/>
      <c r="F794" s="385">
        <f t="shared" ref="F794" si="48">D794*E794</f>
        <v>0</v>
      </c>
      <c r="H794" s="287"/>
      <c r="I794" s="826"/>
    </row>
    <row r="795" spans="1:9">
      <c r="B795" s="303"/>
      <c r="D795" s="305"/>
      <c r="E795" s="306"/>
      <c r="F795" s="395" t="str">
        <f>IF(N(E795),ROUND(E795*D795,2),"")</f>
        <v/>
      </c>
      <c r="I795" s="826"/>
    </row>
    <row r="796" spans="1:9">
      <c r="A796" s="292" t="s">
        <v>2023</v>
      </c>
      <c r="B796" s="303" t="s">
        <v>955</v>
      </c>
      <c r="C796" s="834"/>
      <c r="D796" s="834"/>
      <c r="E796" s="834"/>
      <c r="I796" s="826"/>
    </row>
    <row r="797" spans="1:9" ht="76.5">
      <c r="B797" s="303" t="s">
        <v>956</v>
      </c>
      <c r="D797" s="305"/>
      <c r="E797" s="306"/>
      <c r="I797" s="826"/>
    </row>
    <row r="798" spans="1:9">
      <c r="B798" s="303" t="s">
        <v>794</v>
      </c>
      <c r="C798" s="304" t="s">
        <v>45</v>
      </c>
      <c r="D798" s="305">
        <v>15</v>
      </c>
      <c r="E798" s="306"/>
      <c r="F798" s="385">
        <f t="shared" ref="F798" si="49">D798*E798</f>
        <v>0</v>
      </c>
      <c r="H798" s="287"/>
      <c r="I798" s="826"/>
    </row>
    <row r="799" spans="1:9">
      <c r="B799" s="303"/>
      <c r="D799" s="305"/>
      <c r="E799" s="306"/>
      <c r="F799" s="395" t="str">
        <f>IF(N(E799),ROUND(E799*D799,2),"")</f>
        <v/>
      </c>
      <c r="I799" s="826"/>
    </row>
    <row r="800" spans="1:9">
      <c r="A800" s="292" t="s">
        <v>2024</v>
      </c>
      <c r="B800" s="303" t="s">
        <v>953</v>
      </c>
      <c r="C800" s="834"/>
      <c r="D800" s="834"/>
      <c r="E800" s="834"/>
      <c r="I800" s="826"/>
    </row>
    <row r="801" spans="1:9" ht="63.75">
      <c r="B801" s="303" t="s">
        <v>957</v>
      </c>
      <c r="D801" s="305"/>
      <c r="E801" s="306"/>
      <c r="I801" s="826"/>
    </row>
    <row r="802" spans="1:9">
      <c r="B802" s="303" t="s">
        <v>794</v>
      </c>
      <c r="C802" s="304" t="s">
        <v>45</v>
      </c>
      <c r="D802" s="305">
        <v>45</v>
      </c>
      <c r="E802" s="306"/>
      <c r="F802" s="385">
        <f t="shared" ref="F802" si="50">D802*E802</f>
        <v>0</v>
      </c>
      <c r="H802" s="287"/>
      <c r="I802" s="826"/>
    </row>
    <row r="803" spans="1:9">
      <c r="B803" s="303"/>
      <c r="D803" s="305"/>
      <c r="E803" s="306"/>
      <c r="F803" s="395" t="str">
        <f>IF(N(E803),ROUND(E803*D803,2),"")</f>
        <v/>
      </c>
      <c r="I803" s="826"/>
    </row>
    <row r="804" spans="1:9">
      <c r="A804" s="292" t="s">
        <v>2025</v>
      </c>
      <c r="B804" s="303" t="s">
        <v>958</v>
      </c>
      <c r="C804" s="834"/>
      <c r="D804" s="834"/>
      <c r="E804" s="834"/>
      <c r="I804" s="826"/>
    </row>
    <row r="805" spans="1:9" ht="25.5">
      <c r="B805" s="303" t="s">
        <v>959</v>
      </c>
      <c r="D805" s="305"/>
      <c r="E805" s="306"/>
      <c r="I805" s="826"/>
    </row>
    <row r="806" spans="1:9">
      <c r="B806" s="303" t="s">
        <v>794</v>
      </c>
      <c r="C806" s="304" t="s">
        <v>45</v>
      </c>
      <c r="D806" s="305">
        <v>10</v>
      </c>
      <c r="E806" s="306"/>
      <c r="F806" s="385">
        <f t="shared" ref="F806" si="51">D806*E806</f>
        <v>0</v>
      </c>
      <c r="H806" s="287"/>
      <c r="I806" s="826"/>
    </row>
    <row r="807" spans="1:9">
      <c r="B807" s="303"/>
      <c r="D807" s="305"/>
      <c r="E807" s="306"/>
      <c r="F807" s="395" t="str">
        <f>IF(N(E807),ROUND(E807*D807,2),"")</f>
        <v/>
      </c>
      <c r="I807" s="826"/>
    </row>
    <row r="808" spans="1:9">
      <c r="A808" s="292" t="s">
        <v>2026</v>
      </c>
      <c r="B808" s="303" t="s">
        <v>960</v>
      </c>
      <c r="C808" s="834"/>
      <c r="D808" s="834"/>
      <c r="E808" s="834"/>
      <c r="I808" s="826"/>
    </row>
    <row r="809" spans="1:9" ht="25.5">
      <c r="B809" s="303" t="s">
        <v>961</v>
      </c>
      <c r="D809" s="305"/>
      <c r="E809" s="306"/>
      <c r="I809" s="826"/>
    </row>
    <row r="810" spans="1:9">
      <c r="B810" s="303" t="s">
        <v>794</v>
      </c>
      <c r="C810" s="304" t="s">
        <v>45</v>
      </c>
      <c r="D810" s="305">
        <v>9</v>
      </c>
      <c r="E810" s="306"/>
      <c r="F810" s="385">
        <f t="shared" ref="F810" si="52">D810*E810</f>
        <v>0</v>
      </c>
      <c r="H810" s="287"/>
      <c r="I810" s="826"/>
    </row>
    <row r="811" spans="1:9">
      <c r="B811" s="303"/>
      <c r="D811" s="305"/>
      <c r="E811" s="306"/>
      <c r="F811" s="395" t="str">
        <f>IF(N(E811),ROUND(E811*D811,2),"")</f>
        <v/>
      </c>
      <c r="I811" s="826"/>
    </row>
    <row r="812" spans="1:9">
      <c r="A812" s="292" t="s">
        <v>2027</v>
      </c>
      <c r="B812" s="303" t="s">
        <v>962</v>
      </c>
      <c r="C812" s="834"/>
      <c r="D812" s="834"/>
      <c r="E812" s="834"/>
      <c r="I812" s="826"/>
    </row>
    <row r="813" spans="1:9" ht="76.5">
      <c r="B813" s="893" t="s">
        <v>2667</v>
      </c>
      <c r="D813" s="305"/>
      <c r="E813" s="306"/>
      <c r="I813" s="826"/>
    </row>
    <row r="814" spans="1:9">
      <c r="B814" s="303" t="s">
        <v>774</v>
      </c>
      <c r="C814" s="304" t="s">
        <v>45</v>
      </c>
      <c r="D814" s="305">
        <v>9</v>
      </c>
      <c r="E814" s="306"/>
      <c r="F814" s="385">
        <f t="shared" ref="F814" si="53">D814*E814</f>
        <v>0</v>
      </c>
      <c r="H814" s="287"/>
      <c r="I814" s="826"/>
    </row>
    <row r="815" spans="1:9">
      <c r="B815" s="303"/>
      <c r="D815" s="305"/>
      <c r="E815" s="306"/>
      <c r="I815" s="826"/>
    </row>
    <row r="816" spans="1:9">
      <c r="A816" s="292" t="s">
        <v>2028</v>
      </c>
      <c r="B816" s="303" t="s">
        <v>963</v>
      </c>
      <c r="C816" s="834"/>
      <c r="D816" s="834"/>
      <c r="E816" s="834"/>
      <c r="I816" s="826"/>
    </row>
    <row r="817" spans="1:9" ht="38.25">
      <c r="B817" s="303" t="s">
        <v>964</v>
      </c>
      <c r="D817" s="305"/>
      <c r="E817" s="306"/>
      <c r="I817" s="826"/>
    </row>
    <row r="818" spans="1:9">
      <c r="B818" s="303" t="s">
        <v>794</v>
      </c>
      <c r="C818" s="304" t="s">
        <v>45</v>
      </c>
      <c r="D818" s="305">
        <v>1</v>
      </c>
      <c r="E818" s="306"/>
      <c r="F818" s="385">
        <f t="shared" ref="F818" si="54">D818*E818</f>
        <v>0</v>
      </c>
      <c r="H818" s="287"/>
      <c r="I818" s="826"/>
    </row>
    <row r="819" spans="1:9">
      <c r="B819" s="303"/>
      <c r="D819" s="305"/>
      <c r="E819" s="306"/>
      <c r="I819" s="826"/>
    </row>
    <row r="820" spans="1:9">
      <c r="A820" s="292" t="s">
        <v>2029</v>
      </c>
      <c r="B820" s="303" t="s">
        <v>965</v>
      </c>
      <c r="C820" s="834"/>
      <c r="D820" s="834"/>
      <c r="E820" s="834"/>
      <c r="I820" s="826"/>
    </row>
    <row r="821" spans="1:9" ht="63.75">
      <c r="B821" s="893" t="s">
        <v>2619</v>
      </c>
      <c r="D821" s="305"/>
      <c r="E821" s="306"/>
      <c r="I821" s="826"/>
    </row>
    <row r="822" spans="1:9">
      <c r="B822" s="893" t="s">
        <v>794</v>
      </c>
      <c r="C822" s="896" t="s">
        <v>45</v>
      </c>
      <c r="D822" s="305">
        <v>1</v>
      </c>
      <c r="E822" s="306"/>
      <c r="F822" s="385">
        <f t="shared" ref="F822" si="55">D822*E822</f>
        <v>0</v>
      </c>
      <c r="H822" s="287"/>
      <c r="I822" s="826"/>
    </row>
    <row r="823" spans="1:9">
      <c r="B823" s="303"/>
      <c r="D823" s="305"/>
      <c r="E823" s="306"/>
      <c r="I823" s="826"/>
    </row>
    <row r="824" spans="1:9">
      <c r="A824" s="292" t="s">
        <v>2030</v>
      </c>
      <c r="B824" s="303" t="s">
        <v>793</v>
      </c>
      <c r="D824" s="305"/>
      <c r="E824" s="306"/>
      <c r="I824" s="826"/>
    </row>
    <row r="825" spans="1:9" ht="25.5">
      <c r="B825" s="303" t="s">
        <v>966</v>
      </c>
      <c r="D825" s="305"/>
      <c r="E825" s="306"/>
      <c r="I825" s="826"/>
    </row>
    <row r="826" spans="1:9">
      <c r="B826" s="893" t="s">
        <v>967</v>
      </c>
      <c r="D826" s="305"/>
      <c r="E826" s="306"/>
      <c r="I826" s="826"/>
    </row>
    <row r="827" spans="1:9">
      <c r="A827" s="292" t="s">
        <v>71</v>
      </c>
      <c r="B827" s="893" t="s">
        <v>2665</v>
      </c>
      <c r="C827" s="304" t="s">
        <v>120</v>
      </c>
      <c r="D827" s="305">
        <v>30</v>
      </c>
      <c r="E827" s="306"/>
      <c r="F827" s="385">
        <f t="shared" ref="F827:F828" si="56">D827*E827</f>
        <v>0</v>
      </c>
      <c r="H827" s="287"/>
      <c r="I827" s="826"/>
    </row>
    <row r="828" spans="1:9">
      <c r="A828" s="292" t="s">
        <v>72</v>
      </c>
      <c r="B828" s="893" t="s">
        <v>2666</v>
      </c>
      <c r="C828" s="304" t="s">
        <v>120</v>
      </c>
      <c r="D828" s="305">
        <v>25</v>
      </c>
      <c r="E828" s="306"/>
      <c r="F828" s="385">
        <f t="shared" si="56"/>
        <v>0</v>
      </c>
      <c r="H828" s="287"/>
      <c r="I828" s="826"/>
    </row>
    <row r="829" spans="1:9">
      <c r="B829" s="893"/>
      <c r="D829" s="305"/>
      <c r="E829" s="306"/>
      <c r="I829" s="826"/>
    </row>
    <row r="830" spans="1:9">
      <c r="A830" s="292" t="s">
        <v>2031</v>
      </c>
      <c r="B830" s="893" t="s">
        <v>895</v>
      </c>
      <c r="C830" s="834"/>
      <c r="D830" s="834"/>
      <c r="E830" s="834"/>
      <c r="I830" s="826"/>
    </row>
    <row r="831" spans="1:9" ht="63.75">
      <c r="B831" s="893" t="s">
        <v>968</v>
      </c>
      <c r="D831" s="305"/>
      <c r="E831" s="306"/>
      <c r="I831" s="826"/>
    </row>
    <row r="832" spans="1:9">
      <c r="B832" s="303" t="s">
        <v>803</v>
      </c>
      <c r="C832" s="304" t="s">
        <v>70</v>
      </c>
      <c r="D832" s="305">
        <v>1</v>
      </c>
      <c r="E832" s="306"/>
      <c r="F832" s="385">
        <f t="shared" ref="F832" si="57">D832*E832</f>
        <v>0</v>
      </c>
      <c r="H832" s="287"/>
      <c r="I832" s="826"/>
    </row>
    <row r="833" spans="1:9" ht="13.5" thickBot="1">
      <c r="B833" s="303"/>
      <c r="D833" s="305"/>
      <c r="E833" s="306"/>
      <c r="I833" s="826"/>
    </row>
    <row r="834" spans="1:9" ht="13.5" thickBot="1">
      <c r="A834" s="835"/>
      <c r="B834" s="393" t="s">
        <v>969</v>
      </c>
      <c r="C834" s="393"/>
      <c r="D834" s="393"/>
      <c r="E834" s="393"/>
      <c r="F834" s="393">
        <f>SUM(F762:F833)</f>
        <v>0</v>
      </c>
      <c r="G834" s="825"/>
      <c r="I834" s="826"/>
    </row>
    <row r="835" spans="1:9">
      <c r="B835" s="303"/>
      <c r="D835" s="305"/>
      <c r="E835" s="306"/>
      <c r="I835" s="826"/>
    </row>
    <row r="836" spans="1:9">
      <c r="A836" s="298" t="s">
        <v>2032</v>
      </c>
      <c r="B836" s="299" t="s">
        <v>970</v>
      </c>
      <c r="D836" s="305"/>
      <c r="E836" s="306"/>
      <c r="F836" s="395" t="str">
        <f>IF(N(E836),ROUND(E836*D836,2),"")</f>
        <v/>
      </c>
      <c r="I836" s="826"/>
    </row>
    <row r="837" spans="1:9">
      <c r="B837" s="303"/>
      <c r="D837" s="305"/>
      <c r="E837" s="306"/>
      <c r="I837" s="826"/>
    </row>
    <row r="838" spans="1:9">
      <c r="A838" s="292" t="s">
        <v>2033</v>
      </c>
      <c r="B838" s="893" t="s">
        <v>971</v>
      </c>
      <c r="D838" s="305"/>
      <c r="E838" s="306"/>
      <c r="I838" s="826"/>
    </row>
    <row r="839" spans="1:9" ht="51">
      <c r="B839" s="303" t="s">
        <v>972</v>
      </c>
      <c r="D839" s="305"/>
      <c r="E839" s="306"/>
      <c r="I839" s="826"/>
    </row>
    <row r="840" spans="1:9" ht="25.5">
      <c r="B840" s="303" t="s">
        <v>973</v>
      </c>
      <c r="D840" s="305"/>
      <c r="E840" s="306"/>
      <c r="I840" s="826"/>
    </row>
    <row r="841" spans="1:9">
      <c r="A841" s="312" t="s">
        <v>71</v>
      </c>
      <c r="B841" s="303" t="s">
        <v>974</v>
      </c>
      <c r="C841" s="304" t="s">
        <v>70</v>
      </c>
      <c r="D841" s="305">
        <v>1</v>
      </c>
      <c r="E841" s="306"/>
      <c r="F841" s="385">
        <f t="shared" ref="F841:F847" si="58">D841*E841</f>
        <v>0</v>
      </c>
      <c r="H841" s="287"/>
      <c r="I841" s="826"/>
    </row>
    <row r="842" spans="1:9">
      <c r="A842" s="312" t="s">
        <v>72</v>
      </c>
      <c r="B842" s="303" t="s">
        <v>975</v>
      </c>
      <c r="C842" s="304" t="s">
        <v>70</v>
      </c>
      <c r="D842" s="305">
        <v>1</v>
      </c>
      <c r="E842" s="306"/>
      <c r="F842" s="385">
        <f t="shared" si="58"/>
        <v>0</v>
      </c>
      <c r="H842" s="287"/>
      <c r="I842" s="826"/>
    </row>
    <row r="843" spans="1:9" ht="25.5">
      <c r="A843" s="292" t="s">
        <v>73</v>
      </c>
      <c r="B843" s="303" t="s">
        <v>976</v>
      </c>
      <c r="C843" s="304" t="s">
        <v>70</v>
      </c>
      <c r="D843" s="305">
        <v>1</v>
      </c>
      <c r="E843" s="306"/>
      <c r="F843" s="385">
        <f t="shared" si="58"/>
        <v>0</v>
      </c>
      <c r="H843" s="287"/>
      <c r="I843" s="826"/>
    </row>
    <row r="844" spans="1:9" ht="25.5">
      <c r="A844" s="292" t="s">
        <v>74</v>
      </c>
      <c r="B844" s="303" t="s">
        <v>977</v>
      </c>
      <c r="C844" s="304" t="s">
        <v>70</v>
      </c>
      <c r="D844" s="305">
        <v>1</v>
      </c>
      <c r="E844" s="306"/>
      <c r="F844" s="385">
        <f t="shared" si="58"/>
        <v>0</v>
      </c>
      <c r="H844" s="287"/>
      <c r="I844" s="826"/>
    </row>
    <row r="845" spans="1:9">
      <c r="A845" s="292" t="s">
        <v>75</v>
      </c>
      <c r="B845" s="303" t="s">
        <v>978</v>
      </c>
      <c r="C845" s="304" t="s">
        <v>70</v>
      </c>
      <c r="D845" s="305">
        <v>1</v>
      </c>
      <c r="E845" s="306"/>
      <c r="F845" s="385">
        <f t="shared" si="58"/>
        <v>0</v>
      </c>
      <c r="H845" s="287"/>
      <c r="I845" s="826"/>
    </row>
    <row r="846" spans="1:9">
      <c r="A846" s="292" t="s">
        <v>76</v>
      </c>
      <c r="B846" s="303" t="s">
        <v>979</v>
      </c>
      <c r="C846" s="304" t="s">
        <v>70</v>
      </c>
      <c r="D846" s="305">
        <v>1</v>
      </c>
      <c r="E846" s="306"/>
      <c r="F846" s="385">
        <f t="shared" si="58"/>
        <v>0</v>
      </c>
      <c r="H846" s="287"/>
      <c r="I846" s="826"/>
    </row>
    <row r="847" spans="1:9" ht="25.5">
      <c r="A847" s="292" t="s">
        <v>77</v>
      </c>
      <c r="B847" s="303" t="s">
        <v>980</v>
      </c>
      <c r="C847" s="304" t="s">
        <v>70</v>
      </c>
      <c r="D847" s="305">
        <v>1</v>
      </c>
      <c r="E847" s="306"/>
      <c r="F847" s="385">
        <f t="shared" si="58"/>
        <v>0</v>
      </c>
      <c r="H847" s="287"/>
      <c r="I847" s="826"/>
    </row>
    <row r="848" spans="1:9">
      <c r="B848" s="303"/>
      <c r="D848" s="305"/>
      <c r="E848" s="306"/>
      <c r="I848" s="826"/>
    </row>
    <row r="849" spans="1:9">
      <c r="A849" s="292" t="s">
        <v>2034</v>
      </c>
      <c r="B849" s="303" t="s">
        <v>981</v>
      </c>
      <c r="C849" s="834"/>
      <c r="D849" s="834"/>
      <c r="E849" s="306"/>
      <c r="F849" s="395" t="str">
        <f>IF(N(E849),ROUND(E849*D851,2),"")</f>
        <v/>
      </c>
      <c r="H849" s="287"/>
      <c r="I849" s="826"/>
    </row>
    <row r="850" spans="1:9" ht="51">
      <c r="B850" s="303" t="s">
        <v>982</v>
      </c>
      <c r="D850" s="305"/>
      <c r="E850" s="306"/>
      <c r="I850" s="826"/>
    </row>
    <row r="851" spans="1:9" ht="25.5">
      <c r="B851" s="303" t="s">
        <v>983</v>
      </c>
      <c r="C851" s="304" t="s">
        <v>70</v>
      </c>
      <c r="D851" s="305">
        <v>1</v>
      </c>
      <c r="E851" s="306"/>
      <c r="F851" s="385">
        <f t="shared" ref="F851" si="59">D851*E851</f>
        <v>0</v>
      </c>
      <c r="I851" s="826"/>
    </row>
    <row r="852" spans="1:9">
      <c r="B852" s="303"/>
      <c r="D852" s="305"/>
      <c r="E852" s="306"/>
      <c r="I852" s="826"/>
    </row>
    <row r="853" spans="1:9">
      <c r="B853" s="303"/>
      <c r="D853" s="305"/>
      <c r="E853" s="306"/>
      <c r="I853" s="826"/>
    </row>
    <row r="854" spans="1:9">
      <c r="A854" s="292" t="s">
        <v>2035</v>
      </c>
      <c r="B854" s="303" t="s">
        <v>985</v>
      </c>
      <c r="H854" s="287"/>
      <c r="I854" s="826"/>
    </row>
    <row r="855" spans="1:9" ht="63.75">
      <c r="B855" s="303" t="s">
        <v>986</v>
      </c>
      <c r="D855" s="305"/>
      <c r="E855" s="306"/>
      <c r="I855" s="826"/>
    </row>
    <row r="856" spans="1:9" ht="25.5">
      <c r="B856" s="303" t="s">
        <v>983</v>
      </c>
      <c r="C856" s="304" t="s">
        <v>70</v>
      </c>
      <c r="D856" s="305">
        <v>1</v>
      </c>
      <c r="E856" s="306"/>
      <c r="F856" s="385">
        <f t="shared" ref="F856" si="60">D856*E856</f>
        <v>0</v>
      </c>
      <c r="I856" s="826"/>
    </row>
    <row r="857" spans="1:9" ht="13.5" thickBot="1">
      <c r="B857" s="303"/>
      <c r="D857" s="305"/>
      <c r="E857" s="306"/>
      <c r="F857" s="395" t="str">
        <f>IF(N(E857),ROUND(E857*D857,2),"")</f>
        <v/>
      </c>
      <c r="I857" s="826"/>
    </row>
    <row r="858" spans="1:9" ht="13.5" thickBot="1">
      <c r="A858" s="835"/>
      <c r="B858" s="393" t="s">
        <v>987</v>
      </c>
      <c r="C858" s="393"/>
      <c r="D858" s="393"/>
      <c r="E858" s="393"/>
      <c r="F858" s="393">
        <f>SUM(F839:F857)</f>
        <v>0</v>
      </c>
      <c r="G858" s="825"/>
      <c r="I858" s="826"/>
    </row>
    <row r="859" spans="1:9" ht="13.5" thickBot="1">
      <c r="B859" s="303"/>
      <c r="D859" s="305"/>
      <c r="E859" s="306"/>
      <c r="F859" s="395" t="str">
        <f>IF(N(E859),ROUND(E859*D859,2),"")</f>
        <v/>
      </c>
      <c r="I859" s="826"/>
    </row>
    <row r="860" spans="1:9" ht="13.5" thickBot="1">
      <c r="B860" s="293" t="s">
        <v>44</v>
      </c>
      <c r="C860" s="294"/>
      <c r="D860" s="295"/>
      <c r="E860" s="296"/>
      <c r="F860" s="881">
        <f>F858+F834+F758+F691+F618+F582+F569+F481+F319</f>
        <v>0</v>
      </c>
      <c r="G860" s="825"/>
      <c r="I860" s="826"/>
    </row>
    <row r="861" spans="1:9">
      <c r="B861" s="303"/>
      <c r="D861" s="305"/>
      <c r="E861" s="306"/>
      <c r="I861" s="826"/>
    </row>
    <row r="862" spans="1:9">
      <c r="A862" s="426"/>
      <c r="B862" s="285"/>
      <c r="D862" s="305"/>
      <c r="E862" s="306"/>
      <c r="I862" s="826"/>
    </row>
    <row r="863" spans="1:9">
      <c r="B863" s="303"/>
      <c r="D863" s="305"/>
      <c r="E863" s="306"/>
      <c r="I863" s="826"/>
    </row>
    <row r="864" spans="1:9">
      <c r="A864" s="427"/>
      <c r="B864" s="290"/>
      <c r="C864" s="290"/>
      <c r="D864" s="291"/>
      <c r="F864" s="392"/>
      <c r="G864" s="392"/>
      <c r="I864" s="826"/>
    </row>
    <row r="865" spans="2:9">
      <c r="B865" s="303"/>
      <c r="D865" s="305"/>
      <c r="E865" s="306"/>
      <c r="I865" s="826"/>
    </row>
    <row r="866" spans="2:9">
      <c r="B866" s="303"/>
      <c r="D866" s="305"/>
      <c r="E866" s="306"/>
    </row>
    <row r="867" spans="2:9">
      <c r="B867" s="303"/>
      <c r="D867" s="305"/>
      <c r="E867" s="306"/>
    </row>
    <row r="868" spans="2:9">
      <c r="B868" s="303"/>
      <c r="D868" s="305"/>
      <c r="E868" s="306"/>
    </row>
    <row r="869" spans="2:9">
      <c r="B869" s="303"/>
      <c r="D869" s="305"/>
      <c r="E869" s="306"/>
    </row>
    <row r="870" spans="2:9">
      <c r="B870" s="303"/>
      <c r="D870" s="305"/>
      <c r="E870" s="306"/>
    </row>
    <row r="871" spans="2:9">
      <c r="B871" s="303"/>
      <c r="D871" s="305"/>
      <c r="E871" s="306"/>
    </row>
    <row r="872" spans="2:9">
      <c r="B872" s="303"/>
      <c r="D872" s="305"/>
      <c r="E872" s="306"/>
    </row>
    <row r="873" spans="2:9">
      <c r="B873" s="303"/>
      <c r="D873" s="305"/>
      <c r="E873" s="306"/>
    </row>
    <row r="874" spans="2:9">
      <c r="B874" s="303"/>
      <c r="D874" s="305"/>
      <c r="E874" s="306"/>
    </row>
    <row r="875" spans="2:9">
      <c r="B875" s="303"/>
      <c r="D875" s="305"/>
      <c r="E875" s="306"/>
    </row>
    <row r="876" spans="2:9">
      <c r="B876" s="303"/>
      <c r="D876" s="305"/>
      <c r="E876" s="306"/>
    </row>
    <row r="877" spans="2:9">
      <c r="B877" s="303"/>
      <c r="D877" s="305"/>
      <c r="E877" s="306"/>
    </row>
    <row r="878" spans="2:9">
      <c r="B878" s="303"/>
      <c r="D878" s="305"/>
      <c r="E878" s="306"/>
    </row>
    <row r="879" spans="2:9">
      <c r="B879" s="303"/>
      <c r="D879" s="305"/>
      <c r="E879" s="306"/>
    </row>
    <row r="880" spans="2:9">
      <c r="B880" s="303"/>
      <c r="D880" s="305"/>
      <c r="E880" s="306"/>
    </row>
    <row r="881" spans="1:8">
      <c r="B881" s="303"/>
      <c r="D881" s="305"/>
      <c r="E881" s="306"/>
    </row>
    <row r="882" spans="1:8">
      <c r="B882" s="303"/>
      <c r="D882" s="305"/>
      <c r="E882" s="306"/>
    </row>
    <row r="883" spans="1:8">
      <c r="B883" s="303"/>
      <c r="D883" s="305"/>
      <c r="E883" s="306"/>
    </row>
    <row r="884" spans="1:8">
      <c r="B884" s="303"/>
      <c r="D884" s="305"/>
      <c r="E884" s="306"/>
    </row>
    <row r="885" spans="1:8">
      <c r="B885" s="303"/>
      <c r="D885" s="305"/>
      <c r="E885" s="306"/>
    </row>
    <row r="886" spans="1:8">
      <c r="B886" s="303"/>
      <c r="D886" s="305"/>
      <c r="E886" s="306"/>
    </row>
    <row r="887" spans="1:8">
      <c r="B887" s="303"/>
      <c r="D887" s="305"/>
      <c r="E887" s="306"/>
    </row>
    <row r="888" spans="1:8">
      <c r="B888" s="303"/>
      <c r="D888" s="305"/>
      <c r="E888" s="306"/>
    </row>
    <row r="889" spans="1:8">
      <c r="B889" s="303"/>
      <c r="D889" s="305"/>
      <c r="E889" s="306"/>
    </row>
    <row r="890" spans="1:8">
      <c r="B890" s="303"/>
      <c r="D890" s="305"/>
      <c r="E890" s="306"/>
    </row>
    <row r="891" spans="1:8">
      <c r="B891" s="303"/>
      <c r="D891" s="305"/>
      <c r="E891" s="306"/>
    </row>
    <row r="892" spans="1:8">
      <c r="B892" s="303"/>
      <c r="D892" s="305"/>
      <c r="E892" s="306"/>
    </row>
    <row r="893" spans="1:8">
      <c r="B893" s="303"/>
      <c r="D893" s="305"/>
      <c r="E893" s="306"/>
    </row>
    <row r="894" spans="1:8">
      <c r="B894" s="303"/>
      <c r="D894" s="305"/>
      <c r="E894" s="306"/>
    </row>
    <row r="895" spans="1:8" ht="15">
      <c r="A895" s="429"/>
      <c r="B895" s="429"/>
      <c r="C895" s="429"/>
      <c r="D895" s="429"/>
      <c r="E895" s="429"/>
      <c r="F895" s="397"/>
      <c r="G895" s="397"/>
      <c r="H895" s="409"/>
    </row>
    <row r="896" spans="1:8" ht="15">
      <c r="A896" s="429"/>
      <c r="B896" s="429"/>
      <c r="C896" s="429"/>
      <c r="D896" s="429"/>
      <c r="E896" s="429"/>
      <c r="F896" s="397"/>
      <c r="G896" s="397"/>
      <c r="H896" s="409"/>
    </row>
    <row r="897" spans="1:8" ht="15">
      <c r="A897" s="429"/>
      <c r="B897" s="429"/>
      <c r="C897" s="429"/>
      <c r="D897" s="429"/>
      <c r="E897" s="429"/>
      <c r="F897" s="397"/>
      <c r="G897" s="397"/>
      <c r="H897" s="409"/>
    </row>
    <row r="898" spans="1:8" ht="15">
      <c r="A898" s="429"/>
      <c r="B898" s="429"/>
      <c r="C898" s="429"/>
      <c r="D898" s="429"/>
      <c r="E898" s="429"/>
      <c r="F898" s="397"/>
      <c r="G898" s="397"/>
      <c r="H898" s="409"/>
    </row>
    <row r="899" spans="1:8" ht="15">
      <c r="A899" s="429"/>
      <c r="B899" s="429"/>
      <c r="C899" s="429"/>
      <c r="D899" s="429"/>
      <c r="E899" s="429"/>
      <c r="F899" s="397"/>
      <c r="G899" s="397"/>
      <c r="H899" s="409"/>
    </row>
    <row r="900" spans="1:8" ht="15">
      <c r="A900" s="429"/>
      <c r="B900" s="429"/>
      <c r="C900" s="429"/>
      <c r="D900" s="429"/>
      <c r="E900" s="429"/>
      <c r="F900" s="397"/>
      <c r="G900" s="397"/>
      <c r="H900" s="409"/>
    </row>
    <row r="901" spans="1:8">
      <c r="B901" s="303"/>
      <c r="D901" s="305"/>
    </row>
    <row r="902" spans="1:8">
      <c r="B902" s="303"/>
      <c r="D902" s="305"/>
    </row>
    <row r="903" spans="1:8">
      <c r="B903" s="303"/>
      <c r="D903" s="305"/>
    </row>
    <row r="904" spans="1:8">
      <c r="B904" s="303"/>
      <c r="D904" s="305"/>
    </row>
    <row r="905" spans="1:8">
      <c r="B905" s="303"/>
      <c r="D905" s="305"/>
    </row>
    <row r="906" spans="1:8">
      <c r="B906" s="303"/>
      <c r="D906" s="305"/>
    </row>
    <row r="907" spans="1:8">
      <c r="B907" s="303"/>
      <c r="D907" s="305"/>
    </row>
    <row r="908" spans="1:8">
      <c r="B908" s="303"/>
      <c r="D908" s="305"/>
    </row>
    <row r="909" spans="1:8">
      <c r="B909" s="303"/>
      <c r="D909" s="305"/>
    </row>
    <row r="910" spans="1:8">
      <c r="B910" s="126"/>
      <c r="C910" s="122"/>
      <c r="D910" s="123"/>
      <c r="E910" s="286"/>
      <c r="F910" s="391"/>
      <c r="G910" s="391"/>
    </row>
    <row r="911" spans="1:8">
      <c r="B911" s="303"/>
      <c r="D911" s="305"/>
    </row>
    <row r="912" spans="1:8">
      <c r="B912" s="303"/>
      <c r="D912" s="305"/>
    </row>
    <row r="913" spans="2:4">
      <c r="B913" s="303"/>
      <c r="D913" s="305"/>
    </row>
    <row r="914" spans="2:4">
      <c r="B914" s="303"/>
      <c r="D914" s="305"/>
    </row>
    <row r="915" spans="2:4">
      <c r="B915" s="303"/>
      <c r="D915" s="305"/>
    </row>
    <row r="916" spans="2:4">
      <c r="B916" s="303"/>
      <c r="D916" s="305"/>
    </row>
    <row r="917" spans="2:4">
      <c r="B917" s="303"/>
      <c r="D917" s="305"/>
    </row>
    <row r="918" spans="2:4">
      <c r="B918" s="303"/>
      <c r="D918" s="305"/>
    </row>
    <row r="919" spans="2:4">
      <c r="B919" s="303"/>
      <c r="D919" s="305"/>
    </row>
    <row r="920" spans="2:4">
      <c r="B920" s="303"/>
      <c r="D920" s="305"/>
    </row>
    <row r="921" spans="2:4">
      <c r="B921" s="303"/>
      <c r="D921" s="305"/>
    </row>
    <row r="922" spans="2:4">
      <c r="B922" s="303"/>
      <c r="D922" s="305"/>
    </row>
    <row r="923" spans="2:4">
      <c r="B923" s="303"/>
      <c r="D923" s="305"/>
    </row>
    <row r="924" spans="2:4">
      <c r="B924" s="303"/>
      <c r="D924" s="305"/>
    </row>
    <row r="925" spans="2:4">
      <c r="B925" s="303"/>
      <c r="D925" s="305"/>
    </row>
    <row r="926" spans="2:4">
      <c r="B926" s="303"/>
      <c r="D926" s="305"/>
    </row>
    <row r="927" spans="2:4">
      <c r="B927" s="303"/>
      <c r="D927" s="305"/>
    </row>
    <row r="928" spans="2:4">
      <c r="B928" s="303"/>
      <c r="D928" s="305"/>
    </row>
    <row r="929" spans="2:5">
      <c r="B929" s="303"/>
      <c r="D929" s="305"/>
    </row>
    <row r="930" spans="2:5">
      <c r="B930" s="303"/>
      <c r="D930" s="305"/>
    </row>
    <row r="931" spans="2:5">
      <c r="B931" s="303"/>
      <c r="D931" s="305"/>
    </row>
    <row r="932" spans="2:5">
      <c r="B932" s="303"/>
      <c r="D932" s="305"/>
    </row>
    <row r="933" spans="2:5">
      <c r="B933" s="303"/>
      <c r="D933" s="305"/>
    </row>
    <row r="934" spans="2:5">
      <c r="B934" s="303"/>
      <c r="D934" s="305"/>
    </row>
    <row r="935" spans="2:5">
      <c r="B935" s="303"/>
      <c r="D935" s="305"/>
    </row>
    <row r="936" spans="2:5">
      <c r="B936" s="313"/>
      <c r="D936" s="305"/>
    </row>
    <row r="937" spans="2:5">
      <c r="B937" s="303"/>
      <c r="D937" s="305"/>
    </row>
    <row r="938" spans="2:5">
      <c r="B938" s="834"/>
      <c r="C938" s="834"/>
      <c r="D938" s="834"/>
      <c r="E938" s="834"/>
    </row>
    <row r="939" spans="2:5">
      <c r="C939" s="834"/>
      <c r="D939" s="307"/>
    </row>
    <row r="940" spans="2:5">
      <c r="C940" s="834"/>
      <c r="D940" s="307"/>
    </row>
  </sheetData>
  <mergeCells count="3">
    <mergeCell ref="D1:F2"/>
    <mergeCell ref="C28:F28"/>
    <mergeCell ref="C29:F29"/>
  </mergeCells>
  <pageMargins left="0.25" right="0.25" top="0.75" bottom="0.75" header="0.3" footer="0.3"/>
  <pageSetup paperSize="9" scale="97" fitToHeight="0" orientation="portrait" r:id="rId1"/>
  <headerFooter alignWithMargins="0"/>
  <rowBreaks count="37" manualBreakCount="37">
    <brk id="58" max="5" man="1"/>
    <brk id="113" max="16383" man="1"/>
    <brk id="124" max="5" man="1"/>
    <brk id="157" max="5" man="1"/>
    <brk id="184" max="16383" man="1"/>
    <brk id="207" max="16383" man="1"/>
    <brk id="222" max="16383" man="1"/>
    <brk id="262" max="5" man="1"/>
    <brk id="284" max="5" man="1"/>
    <brk id="298" max="16383" man="1"/>
    <brk id="314" max="5" man="1"/>
    <brk id="319" max="16383" man="1"/>
    <brk id="355" max="16383" man="1"/>
    <brk id="391" max="16383" man="1"/>
    <brk id="429" max="16383" man="1"/>
    <brk id="463" max="5" man="1"/>
    <brk id="481" max="16383" man="1"/>
    <brk id="496" max="16383" man="1"/>
    <brk id="508" max="16383" man="1"/>
    <brk id="516" max="5" man="1"/>
    <brk id="520" max="16383" man="1"/>
    <brk id="532" max="16383" man="1"/>
    <brk id="544" max="16383" man="1"/>
    <brk id="556" max="16383" man="1"/>
    <brk id="570" max="5" man="1"/>
    <brk id="583" max="5" man="1"/>
    <brk id="603" max="5" man="1"/>
    <brk id="619" max="5" man="1"/>
    <brk id="653" max="16383" man="1"/>
    <brk id="681" max="5" man="1"/>
    <brk id="691" max="16383" man="1"/>
    <brk id="715" max="5" man="1"/>
    <brk id="733" max="5" man="1"/>
    <brk id="758" max="16383" man="1"/>
    <brk id="791" max="16383" man="1"/>
    <brk id="819" max="5" man="1"/>
    <brk id="83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A1:H298"/>
  <sheetViews>
    <sheetView showZeros="0" view="pageBreakPreview" topLeftCell="A295" zoomScale="90" zoomScaleNormal="100" zoomScaleSheetLayoutView="90" workbookViewId="0">
      <selection activeCell="G24" sqref="G24"/>
    </sheetView>
  </sheetViews>
  <sheetFormatPr defaultColWidth="9.140625" defaultRowHeight="12.75"/>
  <cols>
    <col min="1" max="1" width="12.7109375" style="292" customWidth="1"/>
    <col min="2" max="2" width="40.7109375" style="170" customWidth="1"/>
    <col min="3" max="3" width="7.28515625" style="304" customWidth="1"/>
    <col min="4" max="4" width="10.7109375" style="308" customWidth="1"/>
    <col min="5" max="5" width="13.7109375" style="287" customWidth="1"/>
    <col min="6" max="6" width="16.7109375" style="395" customWidth="1"/>
    <col min="7" max="7" width="13.7109375" style="287" customWidth="1"/>
    <col min="8" max="8" width="12.5703125" style="834" bestFit="1" customWidth="1"/>
    <col min="9" max="16384" width="9.140625" style="834"/>
  </cols>
  <sheetData>
    <row r="1" spans="1:7" s="257" customFormat="1" ht="12.75" customHeight="1">
      <c r="A1" s="381"/>
      <c r="B1" s="382" t="s">
        <v>202</v>
      </c>
      <c r="C1" s="383" t="s">
        <v>148</v>
      </c>
      <c r="D1" s="959" t="s">
        <v>273</v>
      </c>
      <c r="E1" s="959"/>
      <c r="F1" s="959"/>
    </row>
    <row r="2" spans="1:7" s="257" customFormat="1">
      <c r="A2" s="61" t="s">
        <v>1</v>
      </c>
      <c r="B2" s="82" t="s">
        <v>203</v>
      </c>
      <c r="C2" s="83"/>
      <c r="D2" s="936"/>
      <c r="E2" s="936"/>
      <c r="F2" s="936"/>
    </row>
    <row r="3" spans="1:7" s="257" customFormat="1">
      <c r="A3" s="61"/>
      <c r="B3" s="2" t="s">
        <v>204</v>
      </c>
      <c r="C3" s="83"/>
      <c r="D3" s="84"/>
      <c r="E3" s="85"/>
      <c r="F3" s="386"/>
      <c r="G3" s="85"/>
    </row>
    <row r="4" spans="1:7">
      <c r="A4" s="62"/>
      <c r="B4" s="8"/>
      <c r="C4" s="86" t="s">
        <v>2</v>
      </c>
      <c r="D4" s="63" t="s">
        <v>274</v>
      </c>
      <c r="E4" s="87"/>
      <c r="F4" s="387"/>
      <c r="G4" s="85"/>
    </row>
    <row r="5" spans="1:7">
      <c r="A5" s="425"/>
      <c r="B5" s="262"/>
      <c r="C5" s="279"/>
      <c r="D5" s="280"/>
      <c r="E5" s="282"/>
      <c r="F5" s="389"/>
      <c r="G5" s="282"/>
    </row>
    <row r="6" spans="1:7">
      <c r="A6" s="425"/>
      <c r="B6" s="262"/>
      <c r="C6" s="279"/>
      <c r="D6" s="280"/>
      <c r="E6" s="282"/>
      <c r="F6" s="389"/>
      <c r="G6" s="282"/>
    </row>
    <row r="7" spans="1:7">
      <c r="A7" s="425"/>
      <c r="B7" s="262"/>
      <c r="C7" s="279"/>
      <c r="D7" s="280"/>
      <c r="E7" s="282"/>
      <c r="F7" s="389"/>
      <c r="G7" s="282"/>
    </row>
    <row r="8" spans="1:7">
      <c r="A8" s="425"/>
      <c r="B8" s="262"/>
      <c r="C8" s="279"/>
      <c r="D8" s="280"/>
      <c r="E8" s="282"/>
      <c r="F8" s="389"/>
      <c r="G8" s="282"/>
    </row>
    <row r="9" spans="1:7">
      <c r="A9" s="425"/>
      <c r="B9" s="262"/>
      <c r="C9" s="279"/>
      <c r="D9" s="280"/>
      <c r="E9" s="282"/>
      <c r="F9" s="389"/>
      <c r="G9" s="282"/>
    </row>
    <row r="10" spans="1:7">
      <c r="A10" s="425"/>
      <c r="B10" s="262"/>
      <c r="C10" s="279"/>
      <c r="D10" s="280"/>
      <c r="E10" s="282"/>
      <c r="F10" s="389"/>
      <c r="G10" s="282"/>
    </row>
    <row r="11" spans="1:7">
      <c r="A11" s="425"/>
      <c r="B11" s="262"/>
      <c r="C11" s="279"/>
      <c r="D11" s="280"/>
      <c r="E11" s="282"/>
      <c r="F11" s="389"/>
      <c r="G11" s="282"/>
    </row>
    <row r="12" spans="1:7">
      <c r="A12" s="425"/>
      <c r="B12" s="262"/>
      <c r="C12" s="279"/>
      <c r="D12" s="280"/>
      <c r="E12" s="282"/>
      <c r="F12" s="389"/>
      <c r="G12" s="282"/>
    </row>
    <row r="13" spans="1:7">
      <c r="A13" s="425"/>
      <c r="B13" s="262"/>
      <c r="C13" s="279"/>
      <c r="D13" s="280"/>
      <c r="E13" s="282"/>
      <c r="F13" s="389"/>
      <c r="G13" s="282"/>
    </row>
    <row r="14" spans="1:7">
      <c r="A14" s="425"/>
      <c r="B14" s="262"/>
      <c r="C14" s="279"/>
      <c r="D14" s="280"/>
      <c r="E14" s="282"/>
      <c r="F14" s="389"/>
      <c r="G14" s="282"/>
    </row>
    <row r="15" spans="1:7">
      <c r="A15" s="425"/>
      <c r="B15" s="262"/>
      <c r="C15" s="279"/>
      <c r="D15" s="280"/>
      <c r="E15" s="282"/>
      <c r="F15" s="389"/>
      <c r="G15" s="282"/>
    </row>
    <row r="16" spans="1:7">
      <c r="A16" s="425"/>
      <c r="B16" s="262"/>
      <c r="C16" s="279"/>
      <c r="D16" s="280"/>
      <c r="E16" s="282"/>
      <c r="F16" s="389"/>
      <c r="G16" s="282"/>
    </row>
    <row r="17" spans="1:7">
      <c r="A17" s="425"/>
      <c r="B17" s="262"/>
      <c r="C17" s="279"/>
      <c r="D17" s="280"/>
      <c r="E17" s="282"/>
      <c r="F17" s="389"/>
      <c r="G17" s="282"/>
    </row>
    <row r="18" spans="1:7">
      <c r="A18" s="425"/>
      <c r="B18" s="262"/>
      <c r="C18" s="279"/>
      <c r="D18" s="280"/>
      <c r="E18" s="282"/>
      <c r="F18" s="389"/>
      <c r="G18" s="282"/>
    </row>
    <row r="19" spans="1:7" ht="15.75">
      <c r="B19" s="264" t="s">
        <v>656</v>
      </c>
      <c r="C19" s="264"/>
      <c r="D19" s="264"/>
      <c r="E19" s="264"/>
      <c r="F19" s="389"/>
      <c r="G19" s="264"/>
    </row>
    <row r="20" spans="1:7" ht="15.75">
      <c r="A20" s="425"/>
      <c r="B20" s="266" t="s">
        <v>988</v>
      </c>
      <c r="C20" s="314"/>
      <c r="D20" s="315"/>
      <c r="E20" s="314"/>
      <c r="F20" s="389"/>
      <c r="G20" s="314"/>
    </row>
    <row r="21" spans="1:7">
      <c r="A21" s="425"/>
      <c r="B21" s="269"/>
      <c r="C21" s="316"/>
      <c r="D21" s="317"/>
      <c r="E21" s="282"/>
      <c r="F21" s="389"/>
      <c r="G21" s="282"/>
    </row>
    <row r="22" spans="1:7">
      <c r="A22" s="425"/>
      <c r="B22" s="269"/>
      <c r="C22" s="316"/>
      <c r="D22" s="317"/>
      <c r="E22" s="282"/>
      <c r="F22" s="389"/>
      <c r="G22" s="282"/>
    </row>
    <row r="23" spans="1:7">
      <c r="A23" s="425"/>
      <c r="B23" s="272"/>
      <c r="C23" s="314"/>
      <c r="D23" s="315"/>
      <c r="E23" s="314"/>
      <c r="F23" s="389"/>
      <c r="G23" s="314"/>
    </row>
    <row r="24" spans="1:7" s="257" customFormat="1">
      <c r="A24" s="258"/>
      <c r="B24" s="190" t="s">
        <v>0</v>
      </c>
      <c r="C24" s="191" t="s">
        <v>390</v>
      </c>
      <c r="D24" s="192"/>
      <c r="E24" s="192"/>
      <c r="F24" s="389"/>
      <c r="G24" s="192"/>
    </row>
    <row r="25" spans="1:7" s="257" customFormat="1">
      <c r="A25" s="258"/>
      <c r="B25" s="190"/>
      <c r="C25" s="191" t="s">
        <v>391</v>
      </c>
      <c r="D25" s="192"/>
      <c r="E25" s="192"/>
      <c r="F25" s="389"/>
      <c r="G25" s="192"/>
    </row>
    <row r="26" spans="1:7" s="257" customFormat="1">
      <c r="A26" s="258"/>
      <c r="B26" s="190"/>
      <c r="C26" s="191" t="s">
        <v>392</v>
      </c>
      <c r="D26" s="192"/>
      <c r="E26" s="192"/>
      <c r="F26" s="389"/>
      <c r="G26" s="192"/>
    </row>
    <row r="27" spans="1:7" s="257" customFormat="1">
      <c r="A27" s="258"/>
      <c r="B27" s="190"/>
      <c r="C27" s="191"/>
      <c r="D27" s="192"/>
      <c r="E27" s="192"/>
      <c r="F27" s="389"/>
      <c r="G27" s="192"/>
    </row>
    <row r="28" spans="1:7" s="257" customFormat="1" ht="12.75" customHeight="1">
      <c r="A28" s="258"/>
      <c r="B28" s="190" t="s">
        <v>3</v>
      </c>
      <c r="C28" s="960" t="s">
        <v>393</v>
      </c>
      <c r="D28" s="960"/>
      <c r="E28" s="960"/>
      <c r="F28" s="960"/>
      <c r="G28" s="256"/>
    </row>
    <row r="29" spans="1:7" s="257" customFormat="1" ht="12.75" customHeight="1">
      <c r="A29" s="258"/>
      <c r="B29" s="190"/>
      <c r="C29" s="960" t="s">
        <v>394</v>
      </c>
      <c r="D29" s="960"/>
      <c r="E29" s="960"/>
      <c r="F29" s="960"/>
      <c r="G29" s="256"/>
    </row>
    <row r="30" spans="1:7" s="257" customFormat="1" ht="12.75" customHeight="1">
      <c r="A30" s="258"/>
      <c r="B30" s="190"/>
      <c r="C30" s="874"/>
      <c r="D30" s="874"/>
      <c r="E30" s="874"/>
      <c r="F30" s="655"/>
      <c r="G30" s="874"/>
    </row>
    <row r="31" spans="1:7" s="257" customFormat="1" ht="12.75" customHeight="1">
      <c r="A31" s="258"/>
      <c r="B31" s="190"/>
      <c r="C31" s="193"/>
      <c r="D31" s="193"/>
      <c r="E31" s="193"/>
      <c r="F31" s="389"/>
      <c r="G31" s="193"/>
    </row>
    <row r="32" spans="1:7" s="257" customFormat="1">
      <c r="A32" s="258"/>
      <c r="B32" s="190"/>
      <c r="C32" s="193"/>
      <c r="D32" s="192"/>
      <c r="E32" s="192"/>
      <c r="F32" s="389"/>
      <c r="G32" s="192"/>
    </row>
    <row r="33" spans="1:7" s="257" customFormat="1">
      <c r="A33" s="258"/>
      <c r="B33" s="190"/>
      <c r="C33" s="193"/>
      <c r="D33" s="192"/>
      <c r="E33" s="192"/>
      <c r="F33" s="389"/>
      <c r="G33" s="192"/>
    </row>
    <row r="34" spans="1:7" s="257" customFormat="1">
      <c r="A34" s="258"/>
      <c r="B34" s="190" t="s">
        <v>2</v>
      </c>
      <c r="C34" s="194" t="s">
        <v>274</v>
      </c>
      <c r="D34" s="195"/>
      <c r="E34" s="192"/>
      <c r="F34" s="389"/>
      <c r="G34" s="192"/>
    </row>
    <row r="35" spans="1:7" s="257" customFormat="1">
      <c r="A35" s="258"/>
      <c r="B35" s="190" t="s">
        <v>4</v>
      </c>
      <c r="C35" s="194" t="s">
        <v>281</v>
      </c>
      <c r="D35" s="195"/>
      <c r="E35" s="192"/>
      <c r="F35" s="389"/>
      <c r="G35" s="192"/>
    </row>
    <row r="36" spans="1:7" s="830" customFormat="1">
      <c r="A36" s="5"/>
      <c r="B36" s="20" t="s">
        <v>5</v>
      </c>
      <c r="C36" s="152" t="s">
        <v>284</v>
      </c>
      <c r="D36" s="280"/>
      <c r="E36" s="282"/>
      <c r="F36" s="389"/>
      <c r="G36" s="282"/>
    </row>
    <row r="37" spans="1:7" s="257" customFormat="1">
      <c r="A37" s="258"/>
      <c r="B37" s="182"/>
      <c r="C37" s="183"/>
      <c r="D37" s="196"/>
      <c r="E37" s="184"/>
      <c r="F37" s="389"/>
      <c r="G37" s="184"/>
    </row>
    <row r="38" spans="1:7" s="257" customFormat="1">
      <c r="A38" s="258"/>
      <c r="B38" s="269" t="s">
        <v>2905</v>
      </c>
      <c r="C38" s="648" t="s">
        <v>2909</v>
      </c>
      <c r="D38" s="931"/>
      <c r="E38" s="648"/>
      <c r="F38" s="389"/>
      <c r="G38" s="184"/>
    </row>
    <row r="39" spans="1:7">
      <c r="A39" s="425"/>
      <c r="B39" s="278"/>
      <c r="C39" s="279"/>
      <c r="D39" s="698"/>
      <c r="E39" s="281"/>
      <c r="F39" s="389"/>
      <c r="G39" s="281"/>
    </row>
    <row r="40" spans="1:7">
      <c r="A40" s="425"/>
      <c r="B40" s="278"/>
      <c r="C40" s="279"/>
      <c r="D40" s="280"/>
      <c r="E40" s="281"/>
      <c r="F40" s="389"/>
      <c r="G40" s="281"/>
    </row>
    <row r="41" spans="1:7">
      <c r="A41" s="425"/>
      <c r="B41" s="278"/>
      <c r="C41" s="279"/>
      <c r="D41" s="283"/>
      <c r="E41" s="281"/>
      <c r="F41" s="389"/>
      <c r="G41" s="281"/>
    </row>
    <row r="42" spans="1:7">
      <c r="A42" s="425"/>
      <c r="B42" s="278"/>
      <c r="C42" s="279"/>
      <c r="D42" s="280"/>
      <c r="E42" s="281"/>
      <c r="F42" s="389"/>
      <c r="G42" s="281"/>
    </row>
    <row r="43" spans="1:7">
      <c r="A43" s="425"/>
      <c r="B43" s="278"/>
      <c r="C43" s="279"/>
      <c r="D43" s="280"/>
      <c r="E43" s="281"/>
      <c r="F43" s="389"/>
      <c r="G43" s="281"/>
    </row>
    <row r="44" spans="1:7">
      <c r="A44" s="425"/>
      <c r="B44" s="278"/>
      <c r="C44" s="279"/>
      <c r="D44" s="280"/>
      <c r="E44" s="281"/>
      <c r="F44" s="389"/>
      <c r="G44" s="281"/>
    </row>
    <row r="45" spans="1:7">
      <c r="A45" s="425"/>
      <c r="B45" s="278"/>
      <c r="C45" s="279"/>
      <c r="D45" s="280"/>
      <c r="E45" s="281"/>
      <c r="F45" s="389"/>
      <c r="G45" s="281"/>
    </row>
    <row r="46" spans="1:7">
      <c r="A46" s="425"/>
      <c r="B46" s="278"/>
      <c r="C46" s="279"/>
      <c r="D46" s="280"/>
      <c r="E46" s="281"/>
      <c r="F46" s="389"/>
      <c r="G46" s="281"/>
    </row>
    <row r="47" spans="1:7">
      <c r="A47" s="425"/>
      <c r="B47" s="278"/>
      <c r="C47" s="279"/>
      <c r="D47" s="280"/>
      <c r="E47" s="281"/>
      <c r="F47" s="389"/>
      <c r="G47" s="281"/>
    </row>
    <row r="48" spans="1:7">
      <c r="A48" s="425"/>
      <c r="B48" s="278"/>
      <c r="C48" s="279"/>
      <c r="D48" s="280"/>
      <c r="E48" s="281"/>
      <c r="F48" s="389"/>
      <c r="G48" s="281"/>
    </row>
    <row r="49" spans="1:7">
      <c r="A49" s="425"/>
      <c r="B49" s="278"/>
      <c r="C49" s="279"/>
      <c r="D49" s="280"/>
      <c r="E49" s="281"/>
      <c r="F49" s="389"/>
      <c r="G49" s="281"/>
    </row>
    <row r="50" spans="1:7">
      <c r="A50" s="425"/>
      <c r="B50" s="278"/>
      <c r="C50" s="279"/>
      <c r="D50" s="280"/>
      <c r="E50" s="281"/>
      <c r="F50" s="389"/>
      <c r="G50" s="281"/>
    </row>
    <row r="51" spans="1:7">
      <c r="A51" s="425"/>
      <c r="B51" s="278"/>
      <c r="C51" s="279"/>
      <c r="D51" s="280"/>
      <c r="E51" s="281"/>
      <c r="F51" s="389"/>
      <c r="G51" s="281"/>
    </row>
    <row r="52" spans="1:7">
      <c r="A52" s="425"/>
      <c r="B52" s="278"/>
      <c r="C52" s="279"/>
      <c r="D52" s="280"/>
      <c r="E52" s="281"/>
      <c r="F52" s="389"/>
      <c r="G52" s="281"/>
    </row>
    <row r="53" spans="1:7">
      <c r="A53" s="425"/>
      <c r="B53" s="278"/>
      <c r="C53" s="279"/>
      <c r="D53" s="280"/>
      <c r="E53" s="281"/>
      <c r="F53" s="389"/>
      <c r="G53" s="281"/>
    </row>
    <row r="54" spans="1:7">
      <c r="A54" s="425"/>
      <c r="B54" s="278"/>
      <c r="C54" s="279"/>
      <c r="D54" s="280"/>
      <c r="E54" s="281"/>
      <c r="F54" s="389"/>
      <c r="G54" s="281"/>
    </row>
    <row r="55" spans="1:7">
      <c r="A55" s="278"/>
      <c r="B55" s="278"/>
      <c r="C55" s="278"/>
      <c r="D55" s="278"/>
      <c r="E55" s="278"/>
      <c r="F55" s="658"/>
      <c r="G55" s="278"/>
    </row>
    <row r="56" spans="1:7">
      <c r="A56" s="278"/>
      <c r="B56" s="278"/>
      <c r="C56" s="278"/>
      <c r="D56" s="278"/>
      <c r="E56" s="278"/>
      <c r="F56" s="658"/>
      <c r="G56" s="278"/>
    </row>
    <row r="57" spans="1:7">
      <c r="A57" s="278"/>
      <c r="B57" s="278"/>
      <c r="C57" s="278"/>
      <c r="D57" s="278"/>
      <c r="E57" s="278"/>
      <c r="F57" s="658"/>
      <c r="G57" s="278"/>
    </row>
    <row r="58" spans="1:7">
      <c r="A58" s="425"/>
      <c r="B58" s="278"/>
      <c r="C58" s="279"/>
      <c r="D58" s="280"/>
      <c r="E58" s="281"/>
      <c r="F58" s="389"/>
      <c r="G58" s="281"/>
    </row>
    <row r="59" spans="1:7">
      <c r="A59" s="425"/>
      <c r="B59" s="278"/>
      <c r="C59" s="279"/>
      <c r="D59" s="283"/>
      <c r="E59" s="281"/>
      <c r="F59" s="389"/>
      <c r="G59" s="281"/>
    </row>
    <row r="60" spans="1:7">
      <c r="A60" s="425"/>
      <c r="B60" s="278"/>
      <c r="C60" s="279"/>
      <c r="D60" s="280"/>
      <c r="E60" s="281"/>
      <c r="F60" s="389"/>
      <c r="G60" s="281"/>
    </row>
    <row r="61" spans="1:7">
      <c r="A61" s="425"/>
      <c r="B61" s="278"/>
      <c r="C61" s="279"/>
      <c r="D61" s="283"/>
      <c r="E61" s="281"/>
      <c r="F61" s="389"/>
      <c r="G61" s="281"/>
    </row>
    <row r="62" spans="1:7">
      <c r="A62" s="425"/>
      <c r="B62" s="278"/>
      <c r="C62" s="279"/>
      <c r="D62" s="280"/>
      <c r="E62" s="281"/>
      <c r="F62" s="389"/>
      <c r="G62" s="281"/>
    </row>
    <row r="63" spans="1:7">
      <c r="A63" s="425"/>
      <c r="B63" s="278"/>
      <c r="C63" s="279"/>
      <c r="D63" s="280"/>
      <c r="E63" s="281"/>
      <c r="F63" s="389"/>
      <c r="G63" s="281"/>
    </row>
    <row r="64" spans="1:7">
      <c r="A64" s="425"/>
      <c r="B64" s="278"/>
      <c r="C64" s="279"/>
      <c r="D64" s="280"/>
      <c r="E64" s="281"/>
      <c r="F64" s="389"/>
      <c r="G64" s="281"/>
    </row>
    <row r="65" spans="1:7">
      <c r="A65" s="426"/>
      <c r="B65" s="285" t="s">
        <v>15</v>
      </c>
      <c r="C65" s="122"/>
      <c r="D65" s="123"/>
      <c r="E65" s="286"/>
      <c r="F65" s="391"/>
      <c r="G65" s="286"/>
    </row>
    <row r="66" spans="1:7">
      <c r="A66" s="835"/>
      <c r="B66" s="126"/>
      <c r="C66" s="122"/>
      <c r="D66" s="123"/>
      <c r="E66" s="286"/>
      <c r="F66" s="391"/>
      <c r="G66" s="286"/>
    </row>
    <row r="67" spans="1:7">
      <c r="A67" s="318" t="s">
        <v>1494</v>
      </c>
      <c r="B67" s="285" t="s">
        <v>989</v>
      </c>
      <c r="C67" s="122"/>
      <c r="D67" s="123"/>
      <c r="E67" s="286"/>
      <c r="F67" s="391"/>
      <c r="G67" s="286"/>
    </row>
    <row r="68" spans="1:7">
      <c r="A68" s="835"/>
      <c r="B68" s="126"/>
      <c r="C68" s="122"/>
      <c r="D68" s="123"/>
      <c r="E68" s="286"/>
      <c r="F68" s="391"/>
      <c r="G68" s="286"/>
    </row>
    <row r="69" spans="1:7">
      <c r="A69" s="835" t="s">
        <v>414</v>
      </c>
      <c r="B69" s="126" t="str">
        <f>B129</f>
        <v>INSTALACIJA VATRODOJAVE</v>
      </c>
      <c r="C69" s="122"/>
      <c r="D69" s="123"/>
      <c r="F69" s="391">
        <f>F298</f>
        <v>0</v>
      </c>
    </row>
    <row r="70" spans="1:7">
      <c r="A70" s="835"/>
      <c r="B70" s="126"/>
      <c r="C70" s="122"/>
      <c r="D70" s="123"/>
      <c r="F70" s="391"/>
    </row>
    <row r="71" spans="1:7">
      <c r="A71" s="835"/>
      <c r="B71" s="384" t="s">
        <v>2211</v>
      </c>
      <c r="C71" s="877"/>
      <c r="D71" s="878"/>
      <c r="E71" s="452"/>
      <c r="F71" s="626">
        <f>SUM(F61:F70)</f>
        <v>0</v>
      </c>
      <c r="G71" s="123"/>
    </row>
    <row r="72" spans="1:7" customFormat="1" ht="15"/>
    <row r="73" spans="1:7" customFormat="1" ht="15"/>
    <row r="74" spans="1:7">
      <c r="A74" s="835"/>
      <c r="B74" s="126"/>
      <c r="C74" s="122"/>
      <c r="D74" s="123"/>
      <c r="E74" s="123"/>
      <c r="F74" s="391"/>
      <c r="G74" s="123"/>
    </row>
    <row r="75" spans="1:7">
      <c r="A75" s="835"/>
      <c r="B75" s="126"/>
      <c r="C75" s="122"/>
      <c r="D75" s="123"/>
      <c r="E75" s="123"/>
      <c r="F75" s="391"/>
      <c r="G75" s="123"/>
    </row>
    <row r="76" spans="1:7">
      <c r="A76" s="835"/>
      <c r="B76" s="126"/>
      <c r="C76" s="122"/>
      <c r="D76" s="123"/>
      <c r="E76" s="123"/>
      <c r="F76" s="391"/>
      <c r="G76" s="123"/>
    </row>
    <row r="77" spans="1:7">
      <c r="A77" s="835"/>
      <c r="B77" s="126"/>
      <c r="C77" s="122"/>
      <c r="D77" s="123"/>
      <c r="E77" s="123"/>
      <c r="F77" s="391"/>
      <c r="G77" s="123"/>
    </row>
    <row r="78" spans="1:7">
      <c r="A78" s="835"/>
      <c r="B78" s="126"/>
      <c r="C78" s="122"/>
      <c r="D78" s="123"/>
      <c r="E78" s="123"/>
      <c r="F78" s="391"/>
      <c r="G78" s="123"/>
    </row>
    <row r="79" spans="1:7">
      <c r="A79" s="835"/>
      <c r="B79" s="126"/>
      <c r="C79" s="122"/>
      <c r="D79" s="123"/>
      <c r="E79" s="123"/>
      <c r="F79" s="391"/>
      <c r="G79" s="123"/>
    </row>
    <row r="80" spans="1:7">
      <c r="A80" s="835"/>
      <c r="B80" s="126"/>
      <c r="C80" s="122"/>
      <c r="D80" s="123"/>
      <c r="E80" s="123"/>
      <c r="F80" s="391"/>
      <c r="G80" s="123"/>
    </row>
    <row r="81" spans="1:7">
      <c r="A81" s="835"/>
      <c r="B81" s="126"/>
      <c r="C81" s="122"/>
      <c r="D81" s="123"/>
      <c r="E81" s="123"/>
      <c r="F81" s="391"/>
      <c r="G81" s="123"/>
    </row>
    <row r="82" spans="1:7">
      <c r="A82" s="835"/>
      <c r="B82" s="126"/>
      <c r="C82" s="122"/>
      <c r="D82" s="123"/>
      <c r="E82" s="123"/>
      <c r="F82" s="391"/>
      <c r="G82" s="123"/>
    </row>
    <row r="83" spans="1:7">
      <c r="A83" s="835"/>
      <c r="B83" s="126"/>
      <c r="C83" s="122"/>
      <c r="D83" s="123"/>
      <c r="E83" s="123"/>
      <c r="F83" s="391"/>
      <c r="G83" s="123"/>
    </row>
    <row r="84" spans="1:7">
      <c r="A84" s="835"/>
      <c r="B84" s="126"/>
      <c r="C84" s="122"/>
      <c r="D84" s="123"/>
      <c r="E84" s="123"/>
      <c r="F84" s="391"/>
      <c r="G84" s="123"/>
    </row>
    <row r="85" spans="1:7">
      <c r="A85" s="835"/>
      <c r="B85" s="126"/>
      <c r="C85" s="122"/>
      <c r="D85" s="123"/>
      <c r="E85" s="123"/>
      <c r="F85" s="391"/>
      <c r="G85" s="123"/>
    </row>
    <row r="86" spans="1:7">
      <c r="A86" s="835"/>
      <c r="B86" s="126"/>
      <c r="C86" s="122"/>
      <c r="D86" s="123"/>
      <c r="E86" s="123"/>
      <c r="F86" s="391"/>
      <c r="G86" s="123"/>
    </row>
    <row r="87" spans="1:7">
      <c r="A87" s="835"/>
      <c r="B87" s="126"/>
      <c r="C87" s="122"/>
      <c r="D87" s="123"/>
      <c r="E87" s="123"/>
      <c r="F87" s="391"/>
      <c r="G87" s="123"/>
    </row>
    <row r="88" spans="1:7">
      <c r="A88" s="835"/>
      <c r="B88" s="126"/>
      <c r="C88" s="122"/>
      <c r="D88" s="123"/>
      <c r="E88" s="123"/>
      <c r="F88" s="391"/>
      <c r="G88" s="123"/>
    </row>
    <row r="89" spans="1:7">
      <c r="A89" s="835"/>
      <c r="B89" s="126"/>
      <c r="C89" s="122"/>
      <c r="D89" s="123"/>
      <c r="E89" s="123"/>
      <c r="F89" s="391"/>
      <c r="G89" s="123"/>
    </row>
    <row r="90" spans="1:7">
      <c r="A90" s="835"/>
      <c r="B90" s="126"/>
      <c r="C90" s="122"/>
      <c r="D90" s="123"/>
      <c r="E90" s="123"/>
      <c r="F90" s="391"/>
      <c r="G90" s="123"/>
    </row>
    <row r="91" spans="1:7">
      <c r="A91" s="835"/>
      <c r="B91" s="126"/>
      <c r="C91" s="122"/>
      <c r="D91" s="123"/>
      <c r="E91" s="123"/>
      <c r="F91" s="391"/>
      <c r="G91" s="123"/>
    </row>
    <row r="92" spans="1:7">
      <c r="A92" s="835"/>
      <c r="B92" s="126"/>
      <c r="C92" s="122"/>
      <c r="D92" s="123"/>
      <c r="E92" s="123"/>
      <c r="F92" s="391"/>
      <c r="G92" s="123"/>
    </row>
    <row r="93" spans="1:7">
      <c r="A93" s="835"/>
      <c r="B93" s="126"/>
      <c r="C93" s="122"/>
      <c r="D93" s="123"/>
      <c r="E93" s="123"/>
      <c r="F93" s="391"/>
      <c r="G93" s="123"/>
    </row>
    <row r="94" spans="1:7">
      <c r="A94" s="835"/>
      <c r="B94" s="126"/>
      <c r="C94" s="122"/>
      <c r="D94" s="123"/>
      <c r="E94" s="123"/>
      <c r="F94" s="391"/>
      <c r="G94" s="123"/>
    </row>
    <row r="95" spans="1:7">
      <c r="A95" s="835"/>
      <c r="B95" s="126"/>
      <c r="C95" s="122"/>
      <c r="D95" s="123"/>
      <c r="E95" s="123"/>
      <c r="F95" s="391"/>
      <c r="G95" s="123"/>
    </row>
    <row r="96" spans="1:7">
      <c r="A96" s="835"/>
      <c r="B96" s="126"/>
      <c r="C96" s="122"/>
      <c r="D96" s="123"/>
      <c r="E96" s="123"/>
      <c r="F96" s="391"/>
      <c r="G96" s="123"/>
    </row>
    <row r="97" spans="1:7">
      <c r="A97" s="835"/>
      <c r="B97" s="126"/>
      <c r="C97" s="122"/>
      <c r="D97" s="123"/>
      <c r="E97" s="123"/>
      <c r="F97" s="391"/>
      <c r="G97" s="123"/>
    </row>
    <row r="98" spans="1:7">
      <c r="A98" s="835"/>
      <c r="B98" s="126"/>
      <c r="C98" s="122"/>
      <c r="D98" s="123"/>
      <c r="E98" s="123"/>
      <c r="F98" s="391"/>
      <c r="G98" s="123"/>
    </row>
    <row r="99" spans="1:7">
      <c r="A99" s="835"/>
      <c r="B99" s="126"/>
      <c r="C99" s="122"/>
      <c r="D99" s="123"/>
      <c r="E99" s="123"/>
      <c r="F99" s="391"/>
      <c r="G99" s="123"/>
    </row>
    <row r="100" spans="1:7">
      <c r="A100" s="835"/>
      <c r="B100" s="126"/>
      <c r="C100" s="122"/>
      <c r="D100" s="123"/>
      <c r="E100" s="123"/>
      <c r="F100" s="391"/>
      <c r="G100" s="123"/>
    </row>
    <row r="101" spans="1:7">
      <c r="A101" s="835"/>
      <c r="B101" s="126"/>
      <c r="C101" s="122"/>
      <c r="D101" s="123"/>
      <c r="E101" s="123"/>
      <c r="F101" s="391"/>
      <c r="G101" s="123"/>
    </row>
    <row r="102" spans="1:7">
      <c r="A102" s="835"/>
      <c r="B102" s="126"/>
      <c r="C102" s="122"/>
      <c r="D102" s="123"/>
      <c r="E102" s="123"/>
      <c r="F102" s="391"/>
      <c r="G102" s="123"/>
    </row>
    <row r="103" spans="1:7">
      <c r="A103" s="835"/>
      <c r="B103" s="126"/>
      <c r="C103" s="122"/>
      <c r="D103" s="123"/>
      <c r="E103" s="123"/>
      <c r="F103" s="391"/>
      <c r="G103" s="123"/>
    </row>
    <row r="104" spans="1:7">
      <c r="A104" s="835"/>
      <c r="B104" s="126"/>
      <c r="C104" s="122"/>
      <c r="D104" s="123"/>
      <c r="E104" s="123"/>
      <c r="F104" s="391"/>
      <c r="G104" s="123"/>
    </row>
    <row r="105" spans="1:7">
      <c r="A105" s="835"/>
      <c r="B105" s="126"/>
      <c r="C105" s="122"/>
      <c r="D105" s="123"/>
      <c r="E105" s="123"/>
      <c r="F105" s="391"/>
      <c r="G105" s="123"/>
    </row>
    <row r="106" spans="1:7">
      <c r="A106" s="835"/>
      <c r="B106" s="126"/>
      <c r="C106" s="122"/>
      <c r="D106" s="123"/>
      <c r="E106" s="123"/>
      <c r="F106" s="391"/>
      <c r="G106" s="123"/>
    </row>
    <row r="107" spans="1:7">
      <c r="A107" s="835"/>
      <c r="B107" s="126"/>
      <c r="C107" s="122"/>
      <c r="D107" s="123"/>
      <c r="E107" s="123"/>
      <c r="F107" s="391"/>
      <c r="G107" s="123"/>
    </row>
    <row r="108" spans="1:7">
      <c r="A108" s="835"/>
      <c r="B108" s="126"/>
      <c r="C108" s="122"/>
      <c r="D108" s="123"/>
      <c r="E108" s="123"/>
      <c r="F108" s="391"/>
      <c r="G108" s="123"/>
    </row>
    <row r="109" spans="1:7">
      <c r="A109" s="835"/>
      <c r="B109" s="126"/>
      <c r="C109" s="122"/>
      <c r="D109" s="123"/>
      <c r="E109" s="123"/>
      <c r="F109" s="391"/>
      <c r="G109" s="123"/>
    </row>
    <row r="110" spans="1:7">
      <c r="A110" s="835"/>
      <c r="B110" s="126"/>
      <c r="C110" s="122"/>
      <c r="D110" s="123"/>
      <c r="E110" s="123"/>
      <c r="F110" s="391"/>
      <c r="G110" s="123"/>
    </row>
    <row r="111" spans="1:7">
      <c r="A111" s="835"/>
      <c r="B111" s="126"/>
      <c r="C111" s="122"/>
      <c r="D111" s="123"/>
      <c r="E111" s="123"/>
      <c r="F111" s="391"/>
      <c r="G111" s="123"/>
    </row>
    <row r="112" spans="1:7">
      <c r="A112" s="835"/>
      <c r="B112" s="126"/>
      <c r="C112" s="122"/>
      <c r="D112" s="123"/>
      <c r="E112" s="123"/>
      <c r="F112" s="391"/>
      <c r="G112" s="123"/>
    </row>
    <row r="113" spans="1:7">
      <c r="A113" s="835"/>
      <c r="B113" s="126"/>
      <c r="C113" s="122"/>
      <c r="D113" s="123"/>
      <c r="E113" s="123"/>
      <c r="F113" s="391"/>
      <c r="G113" s="123"/>
    </row>
    <row r="114" spans="1:7">
      <c r="A114" s="835"/>
      <c r="B114" s="126"/>
      <c r="C114" s="122"/>
      <c r="D114" s="123"/>
      <c r="E114" s="123"/>
      <c r="F114" s="391"/>
      <c r="G114" s="123"/>
    </row>
    <row r="115" spans="1:7">
      <c r="A115" s="835"/>
      <c r="B115" s="126"/>
      <c r="C115" s="122"/>
      <c r="D115" s="123"/>
      <c r="E115" s="123"/>
      <c r="F115" s="391"/>
      <c r="G115" s="123"/>
    </row>
    <row r="116" spans="1:7">
      <c r="A116" s="835"/>
      <c r="B116" s="126"/>
      <c r="C116" s="122"/>
      <c r="D116" s="123"/>
      <c r="E116" s="123"/>
      <c r="F116" s="391"/>
      <c r="G116" s="123"/>
    </row>
    <row r="117" spans="1:7">
      <c r="A117" s="835"/>
      <c r="B117" s="126"/>
      <c r="C117" s="122"/>
      <c r="D117" s="123"/>
      <c r="E117" s="123"/>
      <c r="F117" s="391"/>
      <c r="G117" s="123"/>
    </row>
    <row r="118" spans="1:7">
      <c r="A118" s="835"/>
      <c r="B118" s="126"/>
      <c r="C118" s="122"/>
      <c r="D118" s="123"/>
      <c r="E118" s="123"/>
      <c r="F118" s="391"/>
      <c r="G118" s="123"/>
    </row>
    <row r="119" spans="1:7">
      <c r="A119" s="835"/>
      <c r="B119" s="126"/>
      <c r="C119" s="122"/>
      <c r="D119" s="123"/>
      <c r="E119" s="123"/>
      <c r="F119" s="391"/>
      <c r="G119" s="123"/>
    </row>
    <row r="120" spans="1:7">
      <c r="A120" s="835"/>
      <c r="B120" s="126"/>
      <c r="C120" s="122"/>
      <c r="D120" s="123"/>
      <c r="E120" s="123"/>
      <c r="F120" s="391"/>
      <c r="G120" s="123"/>
    </row>
    <row r="121" spans="1:7">
      <c r="A121" s="835"/>
      <c r="B121" s="126"/>
      <c r="C121" s="122"/>
      <c r="D121" s="123"/>
      <c r="E121" s="123"/>
      <c r="F121" s="391"/>
      <c r="G121" s="123"/>
    </row>
    <row r="122" spans="1:7">
      <c r="A122" s="835"/>
      <c r="B122" s="126"/>
      <c r="C122" s="122"/>
      <c r="D122" s="123"/>
      <c r="E122" s="123"/>
      <c r="F122" s="391"/>
      <c r="G122" s="123"/>
    </row>
    <row r="123" spans="1:7">
      <c r="A123" s="835"/>
      <c r="B123" s="126"/>
      <c r="C123" s="122"/>
      <c r="D123" s="123"/>
      <c r="E123" s="123"/>
      <c r="F123" s="391"/>
      <c r="G123" s="123"/>
    </row>
    <row r="124" spans="1:7">
      <c r="A124" s="835"/>
      <c r="B124" s="126"/>
      <c r="C124" s="122"/>
      <c r="D124" s="123"/>
      <c r="E124" s="123"/>
      <c r="F124" s="391"/>
      <c r="G124" s="123"/>
    </row>
    <row r="125" spans="1:7">
      <c r="A125" s="835"/>
      <c r="B125" s="126"/>
      <c r="C125" s="122"/>
      <c r="D125" s="123"/>
      <c r="E125" s="123"/>
      <c r="F125" s="391"/>
      <c r="G125" s="123"/>
    </row>
    <row r="126" spans="1:7">
      <c r="A126" s="835"/>
      <c r="B126" s="126"/>
      <c r="C126" s="122"/>
      <c r="D126" s="123"/>
      <c r="E126" s="123"/>
      <c r="F126" s="391"/>
      <c r="G126" s="123"/>
    </row>
    <row r="127" spans="1:7">
      <c r="A127" s="835"/>
      <c r="B127" s="126"/>
      <c r="C127" s="122"/>
      <c r="D127" s="123"/>
      <c r="E127" s="123"/>
      <c r="F127" s="391"/>
      <c r="G127" s="123"/>
    </row>
    <row r="128" spans="1:7">
      <c r="A128" s="835"/>
      <c r="B128" s="126"/>
      <c r="C128" s="122"/>
      <c r="D128" s="123"/>
      <c r="E128" s="286"/>
      <c r="F128" s="391"/>
      <c r="G128" s="286"/>
    </row>
    <row r="129" spans="1:8">
      <c r="A129" s="319" t="s">
        <v>414</v>
      </c>
      <c r="B129" s="320" t="s">
        <v>990</v>
      </c>
      <c r="C129" s="122"/>
      <c r="D129" s="123"/>
      <c r="E129" s="286"/>
      <c r="F129" s="391"/>
      <c r="G129" s="286"/>
    </row>
    <row r="130" spans="1:8">
      <c r="A130" s="321"/>
      <c r="B130" s="322"/>
      <c r="C130" s="122"/>
      <c r="D130" s="123"/>
      <c r="E130" s="286"/>
      <c r="F130" s="391"/>
      <c r="G130" s="286"/>
    </row>
    <row r="131" spans="1:8" s="169" customFormat="1">
      <c r="A131" s="427" t="s">
        <v>39</v>
      </c>
      <c r="B131" s="323" t="s">
        <v>40</v>
      </c>
      <c r="C131" s="290" t="s">
        <v>41</v>
      </c>
      <c r="D131" s="291" t="s">
        <v>42</v>
      </c>
      <c r="E131" s="427" t="s">
        <v>43</v>
      </c>
      <c r="F131" s="392" t="s">
        <v>44</v>
      </c>
      <c r="G131" s="427"/>
    </row>
    <row r="132" spans="1:8">
      <c r="A132" s="292" t="s">
        <v>614</v>
      </c>
      <c r="B132" s="170" t="s">
        <v>991</v>
      </c>
      <c r="D132" s="305"/>
      <c r="E132" s="306"/>
      <c r="F132" s="389"/>
      <c r="G132" s="306"/>
    </row>
    <row r="133" spans="1:8" ht="63.75">
      <c r="B133" s="170" t="s">
        <v>992</v>
      </c>
      <c r="D133" s="305"/>
      <c r="E133" s="306"/>
      <c r="F133" s="389"/>
      <c r="G133" s="306"/>
    </row>
    <row r="134" spans="1:8" ht="25.5">
      <c r="B134" s="170" t="s">
        <v>993</v>
      </c>
      <c r="D134" s="305"/>
      <c r="E134" s="306"/>
      <c r="F134" s="389"/>
      <c r="G134" s="306"/>
    </row>
    <row r="135" spans="1:8" ht="25.5">
      <c r="B135" s="170" t="s">
        <v>994</v>
      </c>
      <c r="D135" s="305"/>
      <c r="E135" s="306"/>
      <c r="F135" s="389"/>
      <c r="G135" s="306"/>
    </row>
    <row r="136" spans="1:8">
      <c r="B136" s="170" t="s">
        <v>995</v>
      </c>
      <c r="D136" s="305"/>
      <c r="E136" s="306"/>
      <c r="F136" s="389"/>
      <c r="G136" s="306"/>
    </row>
    <row r="137" spans="1:8" ht="25.5">
      <c r="B137" s="170" t="s">
        <v>996</v>
      </c>
      <c r="D137" s="305"/>
      <c r="E137" s="306"/>
      <c r="F137" s="389"/>
      <c r="G137" s="306"/>
    </row>
    <row r="138" spans="1:8" ht="25.5">
      <c r="B138" s="170" t="s">
        <v>997</v>
      </c>
      <c r="D138" s="305"/>
      <c r="E138" s="306"/>
      <c r="F138" s="389"/>
      <c r="G138" s="306"/>
    </row>
    <row r="139" spans="1:8">
      <c r="B139" s="170" t="s">
        <v>998</v>
      </c>
      <c r="D139" s="305"/>
      <c r="E139" s="306"/>
      <c r="F139" s="389"/>
      <c r="G139" s="306"/>
    </row>
    <row r="140" spans="1:8" ht="38.25">
      <c r="B140" s="170" t="s">
        <v>999</v>
      </c>
      <c r="D140" s="305"/>
      <c r="E140" s="306"/>
      <c r="F140" s="389"/>
      <c r="G140" s="306"/>
    </row>
    <row r="141" spans="1:8" ht="25.5">
      <c r="B141" s="170" t="s">
        <v>1000</v>
      </c>
      <c r="D141" s="305"/>
      <c r="E141" s="306"/>
      <c r="F141" s="389"/>
      <c r="G141" s="306"/>
    </row>
    <row r="142" spans="1:8">
      <c r="B142" s="170" t="s">
        <v>1001</v>
      </c>
      <c r="C142" s="304" t="s">
        <v>70</v>
      </c>
      <c r="D142" s="305">
        <v>1</v>
      </c>
      <c r="E142" s="306"/>
      <c r="F142" s="389">
        <f>E142*D142</f>
        <v>0</v>
      </c>
      <c r="G142" s="306"/>
      <c r="H142" s="287"/>
    </row>
    <row r="143" spans="1:8">
      <c r="D143" s="305"/>
      <c r="E143" s="306"/>
      <c r="F143" s="389"/>
      <c r="G143" s="306"/>
    </row>
    <row r="144" spans="1:8">
      <c r="A144" s="292" t="s">
        <v>624</v>
      </c>
      <c r="B144" s="170" t="s">
        <v>1002</v>
      </c>
      <c r="D144" s="305"/>
      <c r="E144" s="306"/>
      <c r="F144" s="389"/>
      <c r="G144" s="306"/>
    </row>
    <row r="145" spans="1:8" ht="51">
      <c r="B145" s="170" t="s">
        <v>2414</v>
      </c>
      <c r="D145" s="305"/>
      <c r="E145" s="306"/>
      <c r="F145" s="389"/>
      <c r="G145" s="306"/>
    </row>
    <row r="146" spans="1:8" ht="25.5">
      <c r="B146" s="170" t="s">
        <v>1003</v>
      </c>
      <c r="D146" s="305"/>
      <c r="E146" s="306"/>
      <c r="F146" s="389"/>
      <c r="G146" s="306"/>
    </row>
    <row r="147" spans="1:8">
      <c r="B147" s="170" t="s">
        <v>1004</v>
      </c>
      <c r="D147" s="305"/>
      <c r="E147" s="306"/>
      <c r="F147" s="389"/>
      <c r="G147" s="306"/>
    </row>
    <row r="148" spans="1:8">
      <c r="B148" s="170" t="s">
        <v>1005</v>
      </c>
      <c r="D148" s="305"/>
      <c r="E148" s="306"/>
      <c r="F148" s="389"/>
      <c r="G148" s="306"/>
    </row>
    <row r="149" spans="1:8" ht="25.5">
      <c r="B149" s="170" t="s">
        <v>1006</v>
      </c>
      <c r="D149" s="305"/>
      <c r="E149" s="306"/>
      <c r="F149" s="389"/>
      <c r="G149" s="306"/>
    </row>
    <row r="150" spans="1:8">
      <c r="B150" s="170" t="s">
        <v>1007</v>
      </c>
      <c r="D150" s="305"/>
      <c r="E150" s="306"/>
      <c r="F150" s="389"/>
      <c r="G150" s="306"/>
    </row>
    <row r="151" spans="1:8" ht="25.5">
      <c r="B151" s="170" t="s">
        <v>1008</v>
      </c>
      <c r="D151" s="305"/>
      <c r="E151" s="306"/>
      <c r="F151" s="389"/>
      <c r="G151" s="306"/>
    </row>
    <row r="152" spans="1:8">
      <c r="B152" s="170" t="s">
        <v>1009</v>
      </c>
      <c r="C152" s="304" t="s">
        <v>45</v>
      </c>
      <c r="D152" s="305">
        <v>1</v>
      </c>
      <c r="E152" s="306"/>
      <c r="F152" s="389">
        <f t="shared" ref="F152" si="0">E152*D152</f>
        <v>0</v>
      </c>
      <c r="G152" s="306"/>
      <c r="H152" s="287"/>
    </row>
    <row r="153" spans="1:8">
      <c r="D153" s="305"/>
      <c r="E153" s="306"/>
      <c r="F153" s="389"/>
      <c r="G153" s="306"/>
    </row>
    <row r="154" spans="1:8">
      <c r="A154" s="292" t="s">
        <v>629</v>
      </c>
      <c r="B154" s="170" t="s">
        <v>1010</v>
      </c>
      <c r="D154" s="305"/>
      <c r="E154" s="306"/>
      <c r="F154" s="389"/>
      <c r="G154" s="306"/>
    </row>
    <row r="155" spans="1:8" ht="51">
      <c r="B155" s="170" t="s">
        <v>1011</v>
      </c>
      <c r="D155" s="305"/>
      <c r="E155" s="306"/>
      <c r="F155" s="389"/>
      <c r="G155" s="306"/>
    </row>
    <row r="156" spans="1:8">
      <c r="B156" s="170" t="s">
        <v>1012</v>
      </c>
      <c r="D156" s="305"/>
      <c r="E156" s="306"/>
      <c r="F156" s="389"/>
      <c r="G156" s="306"/>
    </row>
    <row r="157" spans="1:8" ht="25.5">
      <c r="B157" s="170" t="s">
        <v>1013</v>
      </c>
      <c r="D157" s="305"/>
      <c r="E157" s="306"/>
      <c r="F157" s="389"/>
      <c r="G157" s="306"/>
    </row>
    <row r="158" spans="1:8" ht="25.5">
      <c r="B158" s="170" t="s">
        <v>1014</v>
      </c>
      <c r="D158" s="305"/>
      <c r="E158" s="306"/>
      <c r="F158" s="389"/>
      <c r="G158" s="306"/>
    </row>
    <row r="159" spans="1:8">
      <c r="B159" s="170" t="s">
        <v>1015</v>
      </c>
      <c r="D159" s="305"/>
      <c r="E159" s="306"/>
      <c r="F159" s="389"/>
      <c r="G159" s="306"/>
    </row>
    <row r="160" spans="1:8" ht="51">
      <c r="B160" s="170" t="s">
        <v>1016</v>
      </c>
      <c r="D160" s="305"/>
      <c r="E160" s="306"/>
      <c r="F160" s="389"/>
      <c r="G160" s="306"/>
    </row>
    <row r="161" spans="1:8">
      <c r="B161" s="170" t="s">
        <v>1017</v>
      </c>
      <c r="D161" s="305"/>
      <c r="E161" s="306"/>
      <c r="F161" s="389"/>
      <c r="G161" s="306"/>
    </row>
    <row r="162" spans="1:8" ht="25.5">
      <c r="B162" s="170" t="s">
        <v>1018</v>
      </c>
      <c r="D162" s="305"/>
      <c r="E162" s="306"/>
      <c r="F162" s="389"/>
      <c r="G162" s="306"/>
    </row>
    <row r="163" spans="1:8">
      <c r="B163" s="170" t="s">
        <v>1019</v>
      </c>
      <c r="D163" s="305"/>
      <c r="E163" s="306"/>
      <c r="F163" s="389"/>
      <c r="G163" s="306"/>
    </row>
    <row r="164" spans="1:8" ht="25.5">
      <c r="B164" s="170" t="s">
        <v>1020</v>
      </c>
      <c r="D164" s="305"/>
      <c r="E164" s="306"/>
      <c r="F164" s="389"/>
      <c r="G164" s="306"/>
    </row>
    <row r="165" spans="1:8" ht="25.5">
      <c r="B165" s="170" t="s">
        <v>1021</v>
      </c>
      <c r="D165" s="305"/>
      <c r="E165" s="306"/>
      <c r="F165" s="389"/>
      <c r="G165" s="306"/>
    </row>
    <row r="166" spans="1:8" ht="25.5">
      <c r="B166" s="170" t="s">
        <v>1022</v>
      </c>
      <c r="D166" s="305"/>
      <c r="E166" s="306"/>
      <c r="F166" s="389"/>
      <c r="G166" s="306"/>
    </row>
    <row r="167" spans="1:8" ht="38.25">
      <c r="B167" s="882" t="s">
        <v>2415</v>
      </c>
      <c r="D167" s="305"/>
      <c r="E167" s="306"/>
      <c r="F167" s="389"/>
      <c r="G167" s="306"/>
    </row>
    <row r="168" spans="1:8">
      <c r="B168" s="170" t="s">
        <v>1023</v>
      </c>
      <c r="C168" s="304" t="s">
        <v>45</v>
      </c>
      <c r="D168" s="305">
        <v>26</v>
      </c>
      <c r="E168" s="306"/>
      <c r="F168" s="389">
        <f t="shared" ref="F168" si="1">E168*D168</f>
        <v>0</v>
      </c>
      <c r="G168" s="306"/>
      <c r="H168" s="287"/>
    </row>
    <row r="169" spans="1:8">
      <c r="D169" s="305"/>
      <c r="E169" s="306"/>
      <c r="F169" s="389"/>
      <c r="G169" s="306"/>
    </row>
    <row r="170" spans="1:8">
      <c r="A170" s="292" t="s">
        <v>635</v>
      </c>
      <c r="B170" s="170" t="s">
        <v>1024</v>
      </c>
      <c r="D170" s="305"/>
      <c r="E170" s="306"/>
      <c r="F170" s="389"/>
      <c r="G170" s="306"/>
    </row>
    <row r="171" spans="1:8" ht="51">
      <c r="B171" s="170" t="s">
        <v>1025</v>
      </c>
      <c r="D171" s="305"/>
      <c r="E171" s="306"/>
      <c r="F171" s="389"/>
      <c r="G171" s="306"/>
    </row>
    <row r="172" spans="1:8" ht="25.5">
      <c r="B172" s="170" t="s">
        <v>1026</v>
      </c>
      <c r="D172" s="305"/>
      <c r="E172" s="306"/>
      <c r="F172" s="389"/>
      <c r="G172" s="306"/>
    </row>
    <row r="173" spans="1:8" ht="25.5">
      <c r="B173" s="170" t="s">
        <v>1027</v>
      </c>
      <c r="D173" s="305"/>
      <c r="E173" s="306"/>
      <c r="F173" s="389"/>
      <c r="G173" s="306"/>
    </row>
    <row r="174" spans="1:8">
      <c r="B174" s="170" t="s">
        <v>1028</v>
      </c>
      <c r="D174" s="305"/>
      <c r="E174" s="306"/>
      <c r="F174" s="389"/>
      <c r="G174" s="306"/>
    </row>
    <row r="175" spans="1:8">
      <c r="B175" s="170" t="s">
        <v>1029</v>
      </c>
      <c r="D175" s="305"/>
      <c r="E175" s="306"/>
      <c r="F175" s="389"/>
      <c r="G175" s="306"/>
    </row>
    <row r="176" spans="1:8" ht="25.5">
      <c r="B176" s="170" t="s">
        <v>1030</v>
      </c>
      <c r="D176" s="305"/>
      <c r="E176" s="306"/>
      <c r="F176" s="389"/>
      <c r="G176" s="306"/>
    </row>
    <row r="177" spans="1:8" ht="25.5">
      <c r="B177" s="170" t="s">
        <v>1031</v>
      </c>
      <c r="D177" s="305"/>
      <c r="E177" s="306"/>
      <c r="F177" s="389"/>
      <c r="G177" s="306"/>
    </row>
    <row r="178" spans="1:8">
      <c r="B178" s="170" t="s">
        <v>1019</v>
      </c>
      <c r="D178" s="305"/>
      <c r="E178" s="306"/>
      <c r="F178" s="389"/>
      <c r="G178" s="306"/>
    </row>
    <row r="179" spans="1:8" ht="25.5">
      <c r="B179" s="170" t="s">
        <v>1020</v>
      </c>
      <c r="D179" s="305"/>
      <c r="E179" s="306"/>
      <c r="F179" s="389"/>
      <c r="G179" s="306"/>
    </row>
    <row r="180" spans="1:8" ht="25.5">
      <c r="B180" s="170" t="s">
        <v>1032</v>
      </c>
      <c r="D180" s="305"/>
      <c r="E180" s="306"/>
      <c r="F180" s="389"/>
      <c r="G180" s="306"/>
    </row>
    <row r="181" spans="1:8" ht="51">
      <c r="B181" s="678" t="s">
        <v>2621</v>
      </c>
      <c r="D181" s="305"/>
      <c r="E181" s="306"/>
      <c r="F181" s="389"/>
      <c r="G181" s="306"/>
    </row>
    <row r="182" spans="1:8" ht="25.5">
      <c r="B182" s="170" t="s">
        <v>1033</v>
      </c>
      <c r="D182" s="305"/>
      <c r="E182" s="306"/>
      <c r="F182" s="389"/>
      <c r="G182" s="306"/>
    </row>
    <row r="183" spans="1:8" ht="25.5">
      <c r="B183" s="170" t="s">
        <v>1022</v>
      </c>
      <c r="D183" s="305"/>
      <c r="E183" s="306"/>
      <c r="F183" s="389"/>
      <c r="G183" s="306"/>
    </row>
    <row r="184" spans="1:8" ht="51">
      <c r="B184" s="882" t="s">
        <v>2416</v>
      </c>
      <c r="D184" s="305"/>
      <c r="E184" s="306"/>
      <c r="F184" s="389"/>
      <c r="G184" s="306"/>
    </row>
    <row r="185" spans="1:8">
      <c r="B185" s="170" t="s">
        <v>1023</v>
      </c>
      <c r="C185" s="304" t="s">
        <v>45</v>
      </c>
      <c r="D185" s="305">
        <v>18</v>
      </c>
      <c r="E185" s="306"/>
      <c r="F185" s="389">
        <f t="shared" ref="F185" si="2">E185*D185</f>
        <v>0</v>
      </c>
      <c r="G185" s="306"/>
      <c r="H185" s="287"/>
    </row>
    <row r="186" spans="1:8">
      <c r="D186" s="305"/>
      <c r="E186" s="306"/>
      <c r="F186" s="389"/>
      <c r="G186" s="306"/>
    </row>
    <row r="187" spans="1:8">
      <c r="A187" s="292" t="s">
        <v>647</v>
      </c>
      <c r="B187" s="170" t="s">
        <v>1034</v>
      </c>
      <c r="D187" s="305"/>
      <c r="E187" s="306"/>
      <c r="F187" s="389"/>
      <c r="G187" s="306"/>
    </row>
    <row r="188" spans="1:8" ht="25.5">
      <c r="B188" s="170" t="s">
        <v>1035</v>
      </c>
      <c r="D188" s="305"/>
      <c r="E188" s="306"/>
      <c r="F188" s="389"/>
      <c r="G188" s="306"/>
    </row>
    <row r="189" spans="1:8">
      <c r="B189" s="170" t="s">
        <v>1036</v>
      </c>
      <c r="C189" s="304" t="s">
        <v>45</v>
      </c>
      <c r="D189" s="305">
        <v>44</v>
      </c>
      <c r="E189" s="306"/>
      <c r="F189" s="389">
        <f t="shared" ref="F189" si="3">E189*D189</f>
        <v>0</v>
      </c>
      <c r="G189" s="306"/>
      <c r="H189" s="287"/>
    </row>
    <row r="190" spans="1:8">
      <c r="D190" s="305"/>
      <c r="E190" s="306"/>
      <c r="F190" s="389"/>
      <c r="G190" s="306"/>
    </row>
    <row r="191" spans="1:8">
      <c r="A191" s="292" t="s">
        <v>643</v>
      </c>
      <c r="B191" s="170" t="s">
        <v>1037</v>
      </c>
      <c r="D191" s="305"/>
      <c r="E191" s="306"/>
      <c r="F191" s="389"/>
      <c r="G191" s="306"/>
    </row>
    <row r="192" spans="1:8" ht="38.25">
      <c r="B192" s="170" t="s">
        <v>1038</v>
      </c>
      <c r="D192" s="305"/>
      <c r="E192" s="306"/>
      <c r="F192" s="389"/>
      <c r="G192" s="306"/>
    </row>
    <row r="193" spans="1:8">
      <c r="B193" s="170" t="s">
        <v>1039</v>
      </c>
      <c r="C193" s="304" t="s">
        <v>45</v>
      </c>
      <c r="D193" s="305">
        <v>43</v>
      </c>
      <c r="E193" s="306"/>
      <c r="F193" s="389">
        <f>E193*D193</f>
        <v>0</v>
      </c>
      <c r="G193" s="306"/>
      <c r="H193" s="287"/>
    </row>
    <row r="194" spans="1:8">
      <c r="D194" s="305"/>
      <c r="E194" s="306"/>
      <c r="F194" s="389"/>
      <c r="G194" s="306"/>
    </row>
    <row r="195" spans="1:8">
      <c r="A195" s="292" t="s">
        <v>654</v>
      </c>
      <c r="B195" s="170" t="s">
        <v>1040</v>
      </c>
      <c r="D195" s="305"/>
      <c r="E195" s="306"/>
      <c r="F195" s="389"/>
      <c r="G195" s="306"/>
    </row>
    <row r="196" spans="1:8" ht="25.5">
      <c r="B196" s="170" t="s">
        <v>1041</v>
      </c>
      <c r="D196" s="305"/>
      <c r="E196" s="306"/>
      <c r="F196" s="389"/>
      <c r="G196" s="306"/>
    </row>
    <row r="197" spans="1:8">
      <c r="B197" s="170" t="s">
        <v>1042</v>
      </c>
      <c r="C197" s="304" t="s">
        <v>45</v>
      </c>
      <c r="D197" s="305">
        <v>5</v>
      </c>
      <c r="E197" s="306"/>
      <c r="F197" s="389">
        <f>E197*D197</f>
        <v>0</v>
      </c>
      <c r="G197" s="306"/>
      <c r="H197" s="287"/>
    </row>
    <row r="198" spans="1:8">
      <c r="D198" s="305"/>
      <c r="E198" s="306"/>
      <c r="F198" s="389"/>
      <c r="G198" s="306"/>
    </row>
    <row r="199" spans="1:8">
      <c r="A199" s="292" t="s">
        <v>1678</v>
      </c>
      <c r="B199" s="170" t="s">
        <v>1043</v>
      </c>
      <c r="D199" s="305"/>
      <c r="E199" s="306"/>
      <c r="F199" s="389"/>
      <c r="G199" s="306"/>
    </row>
    <row r="200" spans="1:8" ht="63.75">
      <c r="B200" s="170" t="s">
        <v>1044</v>
      </c>
      <c r="D200" s="305"/>
      <c r="E200" s="306"/>
      <c r="F200" s="389"/>
      <c r="G200" s="306"/>
    </row>
    <row r="201" spans="1:8">
      <c r="B201" s="170" t="s">
        <v>851</v>
      </c>
      <c r="C201" s="304" t="s">
        <v>45</v>
      </c>
      <c r="D201" s="305">
        <v>2</v>
      </c>
      <c r="E201" s="306"/>
      <c r="F201" s="389">
        <f>E201*D201</f>
        <v>0</v>
      </c>
      <c r="G201" s="306"/>
      <c r="H201" s="287"/>
    </row>
    <row r="202" spans="1:8">
      <c r="D202" s="305"/>
      <c r="E202" s="306"/>
      <c r="F202" s="389" t="str">
        <f>IF(N(E202),ROUND(E202*D202,2),"")</f>
        <v/>
      </c>
      <c r="G202" s="306"/>
    </row>
    <row r="203" spans="1:8">
      <c r="A203" s="292" t="s">
        <v>2043</v>
      </c>
      <c r="B203" s="170" t="s">
        <v>1043</v>
      </c>
      <c r="D203" s="305"/>
      <c r="E203" s="306"/>
      <c r="F203" s="389"/>
      <c r="G203" s="306"/>
    </row>
    <row r="204" spans="1:8" ht="63.75">
      <c r="B204" s="170" t="s">
        <v>1045</v>
      </c>
      <c r="D204" s="305"/>
      <c r="E204" s="306"/>
      <c r="F204" s="389"/>
      <c r="G204" s="306"/>
    </row>
    <row r="205" spans="1:8">
      <c r="B205" s="170" t="s">
        <v>851</v>
      </c>
      <c r="C205" s="304" t="s">
        <v>45</v>
      </c>
      <c r="D205" s="305">
        <v>8</v>
      </c>
      <c r="E205" s="306"/>
      <c r="F205" s="389">
        <f>E205*D205</f>
        <v>0</v>
      </c>
      <c r="G205" s="306"/>
      <c r="H205" s="287"/>
    </row>
    <row r="206" spans="1:8">
      <c r="D206" s="305"/>
      <c r="E206" s="306"/>
      <c r="F206" s="389" t="str">
        <f>IF(N(E206),ROUND(E206*D206,2),"")</f>
        <v/>
      </c>
      <c r="G206" s="306"/>
    </row>
    <row r="207" spans="1:8">
      <c r="A207" s="292" t="s">
        <v>2044</v>
      </c>
      <c r="B207" s="170" t="s">
        <v>1046</v>
      </c>
      <c r="D207" s="305"/>
      <c r="E207" s="306"/>
      <c r="F207" s="389"/>
      <c r="G207" s="306"/>
    </row>
    <row r="208" spans="1:8" ht="38.25">
      <c r="B208" s="170" t="s">
        <v>1047</v>
      </c>
      <c r="D208" s="305"/>
      <c r="E208" s="306"/>
      <c r="F208" s="389"/>
      <c r="G208" s="306"/>
    </row>
    <row r="209" spans="1:8">
      <c r="B209" s="170" t="s">
        <v>1048</v>
      </c>
      <c r="D209" s="305"/>
      <c r="E209" s="306"/>
      <c r="F209" s="389"/>
      <c r="G209" s="306"/>
    </row>
    <row r="210" spans="1:8" ht="25.5">
      <c r="B210" s="170" t="s">
        <v>1049</v>
      </c>
      <c r="D210" s="305"/>
      <c r="E210" s="306"/>
      <c r="F210" s="389"/>
      <c r="G210" s="306"/>
    </row>
    <row r="211" spans="1:8" ht="25.5">
      <c r="B211" s="882" t="s">
        <v>2417</v>
      </c>
      <c r="D211" s="305"/>
      <c r="E211" s="306"/>
      <c r="F211" s="389"/>
      <c r="G211" s="306"/>
    </row>
    <row r="212" spans="1:8">
      <c r="B212" s="170" t="s">
        <v>1050</v>
      </c>
      <c r="D212" s="305"/>
      <c r="E212" s="306"/>
      <c r="F212" s="389"/>
      <c r="G212" s="306"/>
    </row>
    <row r="213" spans="1:8">
      <c r="B213" s="170" t="s">
        <v>1051</v>
      </c>
      <c r="D213" s="305"/>
      <c r="E213" s="306"/>
      <c r="F213" s="389"/>
      <c r="G213" s="306"/>
    </row>
    <row r="214" spans="1:8" ht="25.5">
      <c r="B214" s="170" t="s">
        <v>1052</v>
      </c>
      <c r="D214" s="305"/>
      <c r="E214" s="306"/>
      <c r="F214" s="389"/>
      <c r="G214" s="306"/>
    </row>
    <row r="215" spans="1:8">
      <c r="B215" s="882" t="s">
        <v>1053</v>
      </c>
      <c r="D215" s="305"/>
      <c r="E215" s="306"/>
      <c r="F215" s="389"/>
      <c r="G215" s="306"/>
    </row>
    <row r="216" spans="1:8" ht="38.25">
      <c r="B216" s="882" t="s">
        <v>2418</v>
      </c>
      <c r="D216" s="305"/>
      <c r="E216" s="306"/>
      <c r="F216" s="389"/>
      <c r="G216" s="306"/>
    </row>
    <row r="217" spans="1:8">
      <c r="B217" s="170" t="s">
        <v>1054</v>
      </c>
      <c r="C217" s="304" t="s">
        <v>45</v>
      </c>
      <c r="D217" s="305">
        <v>5</v>
      </c>
      <c r="E217" s="306"/>
      <c r="F217" s="389">
        <f>E217*D217</f>
        <v>0</v>
      </c>
      <c r="G217" s="306"/>
      <c r="H217" s="287"/>
    </row>
    <row r="218" spans="1:8">
      <c r="D218" s="305"/>
      <c r="E218" s="306"/>
      <c r="F218" s="389" t="str">
        <f>IF(N(E218),ROUND(E218*D218,2),"")</f>
        <v/>
      </c>
      <c r="G218" s="306"/>
    </row>
    <row r="219" spans="1:8">
      <c r="A219" s="292" t="s">
        <v>2045</v>
      </c>
      <c r="B219" s="170" t="s">
        <v>1055</v>
      </c>
      <c r="D219" s="305"/>
      <c r="E219" s="306"/>
      <c r="F219" s="389"/>
      <c r="G219" s="306"/>
    </row>
    <row r="220" spans="1:8" ht="25.5">
      <c r="B220" s="170" t="s">
        <v>1056</v>
      </c>
      <c r="D220" s="305"/>
      <c r="E220" s="306"/>
      <c r="F220" s="389"/>
      <c r="G220" s="306"/>
    </row>
    <row r="221" spans="1:8">
      <c r="B221" s="170" t="s">
        <v>1048</v>
      </c>
      <c r="D221" s="305"/>
      <c r="E221" s="306"/>
      <c r="F221" s="389"/>
      <c r="G221" s="306"/>
    </row>
    <row r="222" spans="1:8" ht="25.5">
      <c r="B222" s="170" t="s">
        <v>1049</v>
      </c>
      <c r="D222" s="305"/>
      <c r="E222" s="306"/>
      <c r="F222" s="389"/>
      <c r="G222" s="306"/>
    </row>
    <row r="223" spans="1:8" ht="25.5">
      <c r="B223" s="882" t="s">
        <v>2419</v>
      </c>
      <c r="D223" s="305"/>
      <c r="E223" s="306"/>
      <c r="F223" s="389"/>
      <c r="G223" s="306"/>
    </row>
    <row r="224" spans="1:8">
      <c r="B224" s="170" t="s">
        <v>1050</v>
      </c>
      <c r="D224" s="305"/>
      <c r="E224" s="306"/>
      <c r="F224" s="389"/>
      <c r="G224" s="306"/>
    </row>
    <row r="225" spans="1:8">
      <c r="B225" s="170" t="s">
        <v>1051</v>
      </c>
      <c r="D225" s="305"/>
      <c r="E225" s="306"/>
      <c r="F225" s="389"/>
      <c r="G225" s="306"/>
    </row>
    <row r="226" spans="1:8" ht="25.5">
      <c r="B226" s="170" t="s">
        <v>1052</v>
      </c>
      <c r="D226" s="305"/>
      <c r="E226" s="306"/>
      <c r="F226" s="389"/>
      <c r="G226" s="306"/>
    </row>
    <row r="227" spans="1:8">
      <c r="B227" s="170" t="s">
        <v>1053</v>
      </c>
      <c r="D227" s="305"/>
      <c r="E227" s="306"/>
      <c r="F227" s="389"/>
      <c r="G227" s="306"/>
    </row>
    <row r="228" spans="1:8" ht="38.25">
      <c r="B228" s="882" t="s">
        <v>2420</v>
      </c>
      <c r="D228" s="305"/>
      <c r="E228" s="306"/>
      <c r="F228" s="389"/>
      <c r="G228" s="306"/>
    </row>
    <row r="229" spans="1:8">
      <c r="B229" s="170" t="s">
        <v>1054</v>
      </c>
      <c r="C229" s="304" t="s">
        <v>45</v>
      </c>
      <c r="D229" s="305">
        <v>8</v>
      </c>
      <c r="E229" s="306"/>
      <c r="F229" s="389">
        <f>E229*D229</f>
        <v>0</v>
      </c>
      <c r="G229" s="306"/>
      <c r="H229" s="287"/>
    </row>
    <row r="230" spans="1:8">
      <c r="D230" s="305"/>
      <c r="E230" s="306"/>
      <c r="F230" s="389" t="str">
        <f>IF(N(E230),ROUND(E230*D230,2),"")</f>
        <v/>
      </c>
      <c r="G230" s="306"/>
    </row>
    <row r="231" spans="1:8">
      <c r="A231" s="292" t="s">
        <v>2046</v>
      </c>
      <c r="B231" s="170" t="s">
        <v>1057</v>
      </c>
      <c r="D231" s="305"/>
      <c r="E231" s="306"/>
      <c r="F231" s="389"/>
      <c r="G231" s="306"/>
    </row>
    <row r="232" spans="1:8" ht="25.5">
      <c r="B232" s="170" t="s">
        <v>1058</v>
      </c>
      <c r="D232" s="305"/>
      <c r="E232" s="306"/>
      <c r="F232" s="389"/>
      <c r="G232" s="306"/>
    </row>
    <row r="233" spans="1:8">
      <c r="B233" s="170" t="s">
        <v>2421</v>
      </c>
      <c r="C233" s="304" t="s">
        <v>45</v>
      </c>
      <c r="D233" s="305">
        <v>1</v>
      </c>
      <c r="E233" s="306"/>
      <c r="F233" s="389">
        <f>E233*D233</f>
        <v>0</v>
      </c>
      <c r="G233" s="306"/>
      <c r="H233" s="287"/>
    </row>
    <row r="234" spans="1:8">
      <c r="D234" s="305"/>
      <c r="E234" s="306"/>
      <c r="F234" s="389" t="str">
        <f>IF(N(E234),ROUND(E234*D234,2),"")</f>
        <v/>
      </c>
      <c r="G234" s="306"/>
    </row>
    <row r="235" spans="1:8">
      <c r="A235" s="292" t="s">
        <v>2047</v>
      </c>
      <c r="B235" s="170" t="s">
        <v>1059</v>
      </c>
      <c r="D235" s="305"/>
      <c r="E235" s="306"/>
      <c r="F235" s="389"/>
      <c r="G235" s="306"/>
    </row>
    <row r="236" spans="1:8" ht="38.25">
      <c r="B236" s="170" t="s">
        <v>1060</v>
      </c>
      <c r="D236" s="305"/>
      <c r="E236" s="306"/>
      <c r="F236" s="389"/>
      <c r="G236" s="306"/>
    </row>
    <row r="237" spans="1:8">
      <c r="B237" s="170" t="s">
        <v>1061</v>
      </c>
      <c r="D237" s="305"/>
      <c r="E237" s="306"/>
      <c r="F237" s="389"/>
      <c r="G237" s="306"/>
    </row>
    <row r="238" spans="1:8" ht="51">
      <c r="B238" s="170" t="s">
        <v>1062</v>
      </c>
      <c r="D238" s="305"/>
      <c r="E238" s="306"/>
      <c r="F238" s="389"/>
      <c r="G238" s="306"/>
    </row>
    <row r="239" spans="1:8" ht="25.5">
      <c r="B239" s="170" t="s">
        <v>1063</v>
      </c>
      <c r="D239" s="305"/>
      <c r="E239" s="306"/>
      <c r="F239" s="389"/>
      <c r="G239" s="306"/>
    </row>
    <row r="240" spans="1:8">
      <c r="B240" s="170" t="s">
        <v>1064</v>
      </c>
      <c r="D240" s="305"/>
      <c r="E240" s="306"/>
      <c r="F240" s="389"/>
      <c r="G240" s="306"/>
    </row>
    <row r="241" spans="1:8">
      <c r="B241" s="170" t="s">
        <v>1065</v>
      </c>
      <c r="D241" s="305"/>
      <c r="E241" s="306"/>
      <c r="F241" s="389"/>
      <c r="G241" s="306"/>
    </row>
    <row r="242" spans="1:8" ht="25.5">
      <c r="B242" s="170" t="s">
        <v>1066</v>
      </c>
      <c r="D242" s="305"/>
      <c r="E242" s="306"/>
      <c r="F242" s="389"/>
      <c r="G242" s="306"/>
    </row>
    <row r="243" spans="1:8" ht="25.5">
      <c r="B243" s="170" t="s">
        <v>1022</v>
      </c>
      <c r="D243" s="305"/>
      <c r="E243" s="306"/>
      <c r="F243" s="389"/>
      <c r="G243" s="306"/>
    </row>
    <row r="244" spans="1:8" ht="38.25">
      <c r="B244" s="882" t="s">
        <v>2422</v>
      </c>
      <c r="D244" s="305"/>
      <c r="E244" s="306"/>
      <c r="F244" s="389"/>
      <c r="G244" s="306"/>
    </row>
    <row r="245" spans="1:8">
      <c r="B245" s="170" t="s">
        <v>1067</v>
      </c>
      <c r="C245" s="304" t="s">
        <v>45</v>
      </c>
      <c r="D245" s="305">
        <v>6</v>
      </c>
      <c r="E245" s="306"/>
      <c r="F245" s="389">
        <f>E245*D245</f>
        <v>0</v>
      </c>
      <c r="G245" s="306"/>
      <c r="H245" s="287"/>
    </row>
    <row r="246" spans="1:8">
      <c r="D246" s="305"/>
      <c r="E246" s="306"/>
      <c r="F246" s="389"/>
      <c r="G246" s="306"/>
    </row>
    <row r="247" spans="1:8">
      <c r="A247" s="292" t="s">
        <v>2048</v>
      </c>
      <c r="B247" s="170" t="s">
        <v>883</v>
      </c>
      <c r="D247" s="305"/>
      <c r="E247" s="306"/>
      <c r="F247" s="389"/>
      <c r="G247" s="306"/>
    </row>
    <row r="248" spans="1:8" ht="25.5">
      <c r="B248" s="170" t="s">
        <v>853</v>
      </c>
      <c r="D248" s="305"/>
      <c r="E248" s="306"/>
      <c r="F248" s="389"/>
      <c r="G248" s="306"/>
    </row>
    <row r="249" spans="1:8">
      <c r="B249" s="170" t="s">
        <v>757</v>
      </c>
      <c r="D249" s="305"/>
      <c r="E249" s="306"/>
      <c r="F249" s="389"/>
      <c r="G249" s="306"/>
    </row>
    <row r="250" spans="1:8">
      <c r="A250" s="292" t="s">
        <v>71</v>
      </c>
      <c r="B250" s="170" t="s">
        <v>884</v>
      </c>
      <c r="C250" s="304" t="s">
        <v>120</v>
      </c>
      <c r="D250" s="305">
        <v>700</v>
      </c>
      <c r="E250" s="306"/>
      <c r="F250" s="389">
        <f>E250*D250</f>
        <v>0</v>
      </c>
      <c r="G250" s="306"/>
      <c r="H250" s="287"/>
    </row>
    <row r="251" spans="1:8">
      <c r="D251" s="305"/>
      <c r="E251" s="306"/>
      <c r="F251" s="389"/>
      <c r="G251" s="306"/>
    </row>
    <row r="252" spans="1:8">
      <c r="A252" s="292" t="s">
        <v>2049</v>
      </c>
      <c r="B252" s="170" t="s">
        <v>692</v>
      </c>
      <c r="D252" s="305"/>
      <c r="E252" s="306"/>
      <c r="F252" s="389" t="str">
        <f t="shared" ref="F252:F259" si="4">IF(N(E252),ROUND(E252*D252,2),"")</f>
        <v/>
      </c>
      <c r="G252" s="306"/>
    </row>
    <row r="253" spans="1:8" ht="51">
      <c r="B253" s="170" t="s">
        <v>1068</v>
      </c>
      <c r="D253" s="305"/>
      <c r="E253" s="306"/>
      <c r="F253" s="389" t="str">
        <f t="shared" si="4"/>
        <v/>
      </c>
      <c r="G253" s="306"/>
    </row>
    <row r="254" spans="1:8">
      <c r="B254" s="170" t="s">
        <v>694</v>
      </c>
      <c r="D254" s="305"/>
      <c r="E254" s="306"/>
      <c r="F254" s="389" t="str">
        <f t="shared" si="4"/>
        <v/>
      </c>
      <c r="G254" s="306"/>
    </row>
    <row r="255" spans="1:8">
      <c r="A255" s="921" t="s">
        <v>71</v>
      </c>
      <c r="B255" s="678" t="s">
        <v>2651</v>
      </c>
      <c r="C255" s="304" t="s">
        <v>120</v>
      </c>
      <c r="D255" s="305">
        <v>20</v>
      </c>
      <c r="E255" s="306"/>
      <c r="F255" s="389">
        <f t="shared" ref="F255:F258" si="5">E255*D255</f>
        <v>0</v>
      </c>
      <c r="G255" s="306"/>
      <c r="H255" s="287"/>
    </row>
    <row r="256" spans="1:8">
      <c r="A256" s="921" t="s">
        <v>72</v>
      </c>
      <c r="B256" s="678" t="s">
        <v>2652</v>
      </c>
      <c r="C256" s="304" t="s">
        <v>120</v>
      </c>
      <c r="D256" s="305">
        <v>960</v>
      </c>
      <c r="E256" s="306"/>
      <c r="F256" s="389">
        <f t="shared" si="5"/>
        <v>0</v>
      </c>
      <c r="G256" s="306"/>
      <c r="H256" s="287"/>
    </row>
    <row r="257" spans="1:8" ht="14.25">
      <c r="A257" s="921" t="s">
        <v>73</v>
      </c>
      <c r="B257" s="678" t="s">
        <v>2653</v>
      </c>
      <c r="C257" s="304" t="s">
        <v>120</v>
      </c>
      <c r="D257" s="305">
        <v>50</v>
      </c>
      <c r="E257" s="306"/>
      <c r="F257" s="389">
        <f t="shared" si="5"/>
        <v>0</v>
      </c>
      <c r="G257" s="306"/>
      <c r="H257" s="287"/>
    </row>
    <row r="258" spans="1:8">
      <c r="A258" s="921" t="s">
        <v>74</v>
      </c>
      <c r="B258" s="678" t="s">
        <v>2654</v>
      </c>
      <c r="C258" s="304" t="s">
        <v>120</v>
      </c>
      <c r="D258" s="305">
        <v>20</v>
      </c>
      <c r="E258" s="306"/>
      <c r="F258" s="389">
        <f t="shared" si="5"/>
        <v>0</v>
      </c>
      <c r="G258" s="306"/>
      <c r="H258" s="287"/>
    </row>
    <row r="259" spans="1:8">
      <c r="D259" s="305"/>
      <c r="E259" s="306"/>
      <c r="F259" s="389" t="str">
        <f t="shared" si="4"/>
        <v/>
      </c>
      <c r="G259" s="306"/>
    </row>
    <row r="260" spans="1:8">
      <c r="A260" s="292" t="s">
        <v>2050</v>
      </c>
      <c r="B260" s="170" t="s">
        <v>1069</v>
      </c>
      <c r="D260" s="305"/>
      <c r="E260" s="306"/>
      <c r="F260" s="389"/>
      <c r="G260" s="306"/>
    </row>
    <row r="261" spans="1:8" ht="25.5">
      <c r="B261" s="170" t="s">
        <v>1070</v>
      </c>
      <c r="D261" s="305"/>
      <c r="E261" s="306"/>
      <c r="F261" s="389"/>
      <c r="G261" s="306"/>
    </row>
    <row r="262" spans="1:8">
      <c r="B262" s="170" t="s">
        <v>794</v>
      </c>
      <c r="C262" s="304" t="s">
        <v>45</v>
      </c>
      <c r="D262" s="305">
        <v>2</v>
      </c>
      <c r="E262" s="306"/>
      <c r="F262" s="389">
        <f>E262*D262</f>
        <v>0</v>
      </c>
      <c r="G262" s="306"/>
      <c r="H262" s="287"/>
    </row>
    <row r="263" spans="1:8">
      <c r="D263" s="305"/>
      <c r="E263" s="306"/>
      <c r="F263" s="389"/>
      <c r="G263" s="306"/>
    </row>
    <row r="264" spans="1:8">
      <c r="A264" s="292" t="s">
        <v>2051</v>
      </c>
      <c r="B264" s="170" t="s">
        <v>1071</v>
      </c>
      <c r="D264" s="305"/>
      <c r="E264" s="306"/>
      <c r="F264" s="389"/>
      <c r="G264" s="306"/>
    </row>
    <row r="265" spans="1:8" ht="51">
      <c r="B265" s="170" t="s">
        <v>1072</v>
      </c>
      <c r="D265" s="305"/>
      <c r="E265" s="306"/>
      <c r="F265" s="389" t="str">
        <f>IF(N(E265),ROUND(E265*D265,2),"")</f>
        <v/>
      </c>
      <c r="G265" s="306"/>
    </row>
    <row r="266" spans="1:8" ht="51">
      <c r="A266" s="312"/>
      <c r="B266" s="324" t="s">
        <v>2926</v>
      </c>
      <c r="E266" s="306"/>
      <c r="G266" s="306"/>
    </row>
    <row r="267" spans="1:8" ht="38.25">
      <c r="B267" s="883" t="s">
        <v>2423</v>
      </c>
      <c r="E267" s="306"/>
      <c r="G267" s="306"/>
    </row>
    <row r="268" spans="1:8" ht="25.5">
      <c r="B268" s="883" t="s">
        <v>2424</v>
      </c>
      <c r="E268" s="306"/>
      <c r="G268" s="306"/>
    </row>
    <row r="269" spans="1:8">
      <c r="B269" s="324" t="s">
        <v>1073</v>
      </c>
      <c r="E269" s="306"/>
      <c r="G269" s="306"/>
    </row>
    <row r="270" spans="1:8">
      <c r="B270" s="324" t="s">
        <v>1074</v>
      </c>
      <c r="E270" s="306"/>
      <c r="G270" s="306"/>
    </row>
    <row r="271" spans="1:8">
      <c r="B271" s="324" t="s">
        <v>794</v>
      </c>
      <c r="C271" s="304" t="s">
        <v>45</v>
      </c>
      <c r="D271" s="308">
        <v>1</v>
      </c>
      <c r="E271" s="306"/>
      <c r="F271" s="389">
        <f>E271*D271</f>
        <v>0</v>
      </c>
      <c r="G271" s="306"/>
      <c r="H271" s="287"/>
    </row>
    <row r="272" spans="1:8">
      <c r="B272" s="324"/>
      <c r="E272" s="306"/>
      <c r="G272" s="306"/>
    </row>
    <row r="273" spans="1:8">
      <c r="A273" s="292" t="s">
        <v>2052</v>
      </c>
      <c r="B273" s="324" t="s">
        <v>1075</v>
      </c>
      <c r="E273" s="306"/>
      <c r="G273" s="306"/>
    </row>
    <row r="274" spans="1:8" ht="38.25">
      <c r="B274" s="324" t="s">
        <v>1076</v>
      </c>
      <c r="E274" s="306"/>
      <c r="G274" s="306"/>
    </row>
    <row r="275" spans="1:8">
      <c r="B275" s="324" t="s">
        <v>794</v>
      </c>
      <c r="C275" s="304" t="s">
        <v>45</v>
      </c>
      <c r="D275" s="308">
        <v>80</v>
      </c>
      <c r="E275" s="306"/>
      <c r="F275" s="389">
        <f>E275*D275</f>
        <v>0</v>
      </c>
      <c r="G275" s="306"/>
      <c r="H275" s="287"/>
    </row>
    <row r="276" spans="1:8">
      <c r="B276" s="324"/>
      <c r="E276" s="306"/>
      <c r="G276" s="306"/>
    </row>
    <row r="277" spans="1:8">
      <c r="A277" s="292" t="s">
        <v>2053</v>
      </c>
      <c r="B277" s="324" t="s">
        <v>796</v>
      </c>
      <c r="E277" s="306"/>
      <c r="G277" s="306"/>
    </row>
    <row r="278" spans="1:8" ht="25.5">
      <c r="A278" s="312"/>
      <c r="B278" s="324" t="s">
        <v>1077</v>
      </c>
      <c r="E278" s="306"/>
      <c r="G278" s="306"/>
    </row>
    <row r="279" spans="1:8">
      <c r="A279" s="312"/>
      <c r="B279" s="324" t="s">
        <v>1078</v>
      </c>
      <c r="C279" s="304" t="s">
        <v>45</v>
      </c>
      <c r="D279" s="308">
        <v>20</v>
      </c>
      <c r="E279" s="306"/>
      <c r="F279" s="389">
        <f>E279*D279</f>
        <v>0</v>
      </c>
      <c r="G279" s="306"/>
      <c r="H279" s="287"/>
    </row>
    <row r="280" spans="1:8">
      <c r="A280" s="312"/>
      <c r="B280" s="324"/>
      <c r="E280" s="306"/>
      <c r="G280" s="306"/>
    </row>
    <row r="281" spans="1:8">
      <c r="A281" s="292" t="s">
        <v>2054</v>
      </c>
      <c r="B281" s="324" t="s">
        <v>1079</v>
      </c>
      <c r="E281" s="306"/>
      <c r="G281" s="306"/>
    </row>
    <row r="282" spans="1:8" ht="25.5">
      <c r="B282" s="324" t="s">
        <v>1080</v>
      </c>
      <c r="E282" s="306"/>
      <c r="G282" s="306"/>
    </row>
    <row r="283" spans="1:8">
      <c r="B283" s="324" t="s">
        <v>2425</v>
      </c>
      <c r="C283" s="304" t="s">
        <v>45</v>
      </c>
      <c r="D283" s="308">
        <v>17</v>
      </c>
      <c r="E283" s="306"/>
      <c r="F283" s="389">
        <f>E283*D283</f>
        <v>0</v>
      </c>
      <c r="G283" s="306"/>
      <c r="H283" s="287"/>
    </row>
    <row r="284" spans="1:8">
      <c r="B284" s="324"/>
      <c r="E284" s="306"/>
      <c r="G284" s="306"/>
    </row>
    <row r="285" spans="1:8">
      <c r="A285" s="292" t="s">
        <v>2055</v>
      </c>
      <c r="B285" s="324" t="s">
        <v>895</v>
      </c>
      <c r="E285" s="306"/>
      <c r="F285" s="395" t="str">
        <f>IF(N(E285),ROUND(E285*D296,2),"")</f>
        <v/>
      </c>
      <c r="G285" s="306"/>
      <c r="H285" s="287"/>
    </row>
    <row r="286" spans="1:8">
      <c r="B286" s="324" t="s">
        <v>1081</v>
      </c>
      <c r="E286" s="306"/>
      <c r="G286" s="306"/>
    </row>
    <row r="287" spans="1:8" ht="25.5">
      <c r="B287" s="324" t="s">
        <v>1082</v>
      </c>
      <c r="E287" s="306"/>
      <c r="G287" s="306"/>
    </row>
    <row r="288" spans="1:8" ht="25.5">
      <c r="B288" s="324" t="s">
        <v>1083</v>
      </c>
      <c r="E288" s="306"/>
      <c r="G288" s="306"/>
    </row>
    <row r="289" spans="1:7">
      <c r="B289" s="324" t="s">
        <v>1084</v>
      </c>
      <c r="E289" s="306"/>
      <c r="G289" s="306"/>
    </row>
    <row r="290" spans="1:7" ht="25.5">
      <c r="B290" s="324" t="s">
        <v>1085</v>
      </c>
      <c r="E290" s="306"/>
      <c r="G290" s="306"/>
    </row>
    <row r="291" spans="1:7">
      <c r="B291" s="324" t="s">
        <v>1086</v>
      </c>
      <c r="E291" s="306"/>
      <c r="G291" s="306"/>
    </row>
    <row r="292" spans="1:7" ht="51">
      <c r="B292" s="324" t="s">
        <v>1087</v>
      </c>
      <c r="E292" s="306"/>
      <c r="G292" s="306"/>
    </row>
    <row r="293" spans="1:7" ht="38.25">
      <c r="A293" s="312"/>
      <c r="B293" s="324" t="s">
        <v>1088</v>
      </c>
      <c r="E293" s="306"/>
      <c r="G293" s="306"/>
    </row>
    <row r="294" spans="1:7">
      <c r="A294" s="312"/>
      <c r="B294" s="324" t="s">
        <v>1089</v>
      </c>
      <c r="E294" s="306"/>
      <c r="G294" s="306"/>
    </row>
    <row r="295" spans="1:7" ht="89.25">
      <c r="A295" s="312"/>
      <c r="B295" s="324" t="s">
        <v>1090</v>
      </c>
      <c r="E295" s="306"/>
      <c r="G295" s="306"/>
    </row>
    <row r="296" spans="1:7">
      <c r="A296" s="312"/>
      <c r="B296" s="915" t="s">
        <v>984</v>
      </c>
      <c r="C296" s="304" t="s">
        <v>70</v>
      </c>
      <c r="D296" s="308">
        <v>1</v>
      </c>
      <c r="E296" s="306"/>
      <c r="F296" s="389">
        <f>E296*D296</f>
        <v>0</v>
      </c>
      <c r="G296" s="306"/>
    </row>
    <row r="297" spans="1:7" ht="13.5" thickBot="1">
      <c r="B297" s="324"/>
      <c r="E297" s="306"/>
      <c r="G297" s="306"/>
    </row>
    <row r="298" spans="1:7" ht="13.5" thickBot="1">
      <c r="B298" s="293" t="s">
        <v>49</v>
      </c>
      <c r="C298" s="294"/>
      <c r="D298" s="295"/>
      <c r="E298" s="296"/>
      <c r="F298" s="393">
        <f>SUM(F132:F297)</f>
        <v>0</v>
      </c>
      <c r="G298" s="78"/>
    </row>
  </sheetData>
  <mergeCells count="3">
    <mergeCell ref="D1:F2"/>
    <mergeCell ref="C28:F28"/>
    <mergeCell ref="C29:F29"/>
  </mergeCells>
  <pageMargins left="0.25" right="0.25" top="0.75" bottom="0.75" header="0.3" footer="0.3"/>
  <pageSetup paperSize="9" scale="77" orientation="portrait" r:id="rId1"/>
  <headerFooter alignWithMargins="0"/>
  <rowBreaks count="6" manualBreakCount="6">
    <brk id="60" max="12" man="1"/>
    <brk id="127" max="5" man="1"/>
    <brk id="169" max="16383" man="1"/>
    <brk id="206" max="16383" man="1"/>
    <brk id="251" max="16383" man="1"/>
    <brk id="28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pageSetUpPr fitToPage="1"/>
  </sheetPr>
  <dimension ref="A1:I204"/>
  <sheetViews>
    <sheetView showZeros="0" view="pageBreakPreview" topLeftCell="A196" zoomScaleNormal="100" zoomScaleSheetLayoutView="100" workbookViewId="0">
      <selection activeCell="Q38" sqref="Q38"/>
    </sheetView>
  </sheetViews>
  <sheetFormatPr defaultColWidth="9.140625" defaultRowHeight="12.75"/>
  <cols>
    <col min="1" max="1" width="12.7109375" style="292" customWidth="1"/>
    <col min="2" max="2" width="40.7109375" style="324" customWidth="1"/>
    <col min="3" max="3" width="7.28515625" style="304" customWidth="1"/>
    <col min="4" max="4" width="10.7109375" style="308" customWidth="1"/>
    <col min="5" max="5" width="13.7109375" style="287" customWidth="1"/>
    <col min="6" max="6" width="16.7109375" style="395" customWidth="1"/>
    <col min="7" max="7" width="12.5703125" style="834" bestFit="1" customWidth="1"/>
    <col min="8" max="8" width="9.7109375" style="834" customWidth="1"/>
    <col min="9" max="16384" width="9.140625" style="834"/>
  </cols>
  <sheetData>
    <row r="1" spans="1:6">
      <c r="A1" s="381"/>
      <c r="B1" s="382" t="s">
        <v>202</v>
      </c>
      <c r="C1" s="383" t="s">
        <v>148</v>
      </c>
      <c r="D1" s="959" t="s">
        <v>273</v>
      </c>
      <c r="E1" s="959"/>
      <c r="F1" s="959"/>
    </row>
    <row r="2" spans="1:6">
      <c r="A2" s="61" t="s">
        <v>1</v>
      </c>
      <c r="B2" s="82" t="s">
        <v>203</v>
      </c>
      <c r="C2" s="83"/>
      <c r="D2" s="936"/>
      <c r="E2" s="936"/>
      <c r="F2" s="936"/>
    </row>
    <row r="3" spans="1:6">
      <c r="A3" s="61"/>
      <c r="B3" s="2" t="s">
        <v>204</v>
      </c>
      <c r="C3" s="83"/>
      <c r="D3" s="84"/>
      <c r="E3" s="85"/>
      <c r="F3" s="386"/>
    </row>
    <row r="4" spans="1:6">
      <c r="A4" s="62"/>
      <c r="B4" s="8"/>
      <c r="C4" s="86" t="s">
        <v>2</v>
      </c>
      <c r="D4" s="63" t="s">
        <v>274</v>
      </c>
      <c r="E4" s="87"/>
      <c r="F4" s="387"/>
    </row>
    <row r="5" spans="1:6">
      <c r="A5" s="425"/>
      <c r="C5" s="279"/>
      <c r="D5" s="280"/>
      <c r="E5" s="282"/>
      <c r="F5" s="389"/>
    </row>
    <row r="6" spans="1:6">
      <c r="A6" s="425"/>
      <c r="C6" s="279"/>
      <c r="D6" s="280"/>
      <c r="E6" s="282"/>
      <c r="F6" s="389"/>
    </row>
    <row r="7" spans="1:6">
      <c r="A7" s="425"/>
      <c r="C7" s="279"/>
      <c r="D7" s="280"/>
      <c r="E7" s="282"/>
      <c r="F7" s="389"/>
    </row>
    <row r="8" spans="1:6">
      <c r="A8" s="425"/>
      <c r="C8" s="279"/>
      <c r="D8" s="280"/>
      <c r="E8" s="282"/>
      <c r="F8" s="389"/>
    </row>
    <row r="9" spans="1:6">
      <c r="A9" s="425"/>
      <c r="C9" s="279"/>
      <c r="D9" s="280"/>
      <c r="E9" s="282"/>
      <c r="F9" s="389"/>
    </row>
    <row r="10" spans="1:6">
      <c r="A10" s="425"/>
      <c r="C10" s="279"/>
      <c r="D10" s="280"/>
      <c r="E10" s="282"/>
      <c r="F10" s="389"/>
    </row>
    <row r="11" spans="1:6">
      <c r="A11" s="425"/>
      <c r="C11" s="279"/>
      <c r="D11" s="280"/>
      <c r="E11" s="282"/>
      <c r="F11" s="389"/>
    </row>
    <row r="12" spans="1:6">
      <c r="A12" s="425"/>
      <c r="C12" s="279"/>
      <c r="D12" s="280"/>
      <c r="E12" s="282"/>
      <c r="F12" s="389"/>
    </row>
    <row r="13" spans="1:6">
      <c r="A13" s="425"/>
      <c r="C13" s="279"/>
      <c r="D13" s="280"/>
      <c r="E13" s="282"/>
      <c r="F13" s="389"/>
    </row>
    <row r="14" spans="1:6">
      <c r="A14" s="425"/>
      <c r="C14" s="279"/>
      <c r="D14" s="280"/>
      <c r="E14" s="282"/>
      <c r="F14" s="389"/>
    </row>
    <row r="15" spans="1:6">
      <c r="A15" s="425"/>
      <c r="C15" s="279"/>
      <c r="D15" s="280"/>
      <c r="E15" s="282"/>
      <c r="F15" s="389"/>
    </row>
    <row r="16" spans="1:6">
      <c r="A16" s="425"/>
      <c r="C16" s="279"/>
      <c r="D16" s="280"/>
      <c r="E16" s="282"/>
      <c r="F16" s="389"/>
    </row>
    <row r="17" spans="1:7">
      <c r="A17" s="425"/>
      <c r="C17" s="279"/>
      <c r="D17" s="280"/>
      <c r="E17" s="282"/>
      <c r="F17" s="389"/>
    </row>
    <row r="18" spans="1:7">
      <c r="A18" s="425"/>
      <c r="C18" s="279"/>
      <c r="D18" s="280"/>
      <c r="E18" s="282"/>
      <c r="F18" s="389"/>
    </row>
    <row r="19" spans="1:7">
      <c r="A19" s="425"/>
      <c r="C19" s="279"/>
      <c r="D19" s="280"/>
      <c r="E19" s="282"/>
      <c r="F19" s="389"/>
    </row>
    <row r="20" spans="1:7" ht="15.75">
      <c r="B20" s="325" t="s">
        <v>656</v>
      </c>
      <c r="C20" s="264"/>
      <c r="D20" s="264"/>
      <c r="E20" s="264"/>
      <c r="F20" s="389"/>
    </row>
    <row r="21" spans="1:7" ht="15.75">
      <c r="A21" s="425"/>
      <c r="B21" s="326" t="s">
        <v>1091</v>
      </c>
      <c r="C21" s="314"/>
      <c r="D21" s="315"/>
      <c r="E21" s="314"/>
      <c r="F21" s="389"/>
    </row>
    <row r="22" spans="1:7">
      <c r="A22" s="425"/>
      <c r="B22" s="327"/>
      <c r="C22" s="316"/>
      <c r="D22" s="317"/>
      <c r="E22" s="282"/>
      <c r="F22" s="389"/>
    </row>
    <row r="23" spans="1:7">
      <c r="A23" s="425"/>
      <c r="B23" s="327"/>
      <c r="C23" s="316"/>
      <c r="D23" s="317"/>
      <c r="E23" s="282"/>
      <c r="F23" s="389"/>
    </row>
    <row r="24" spans="1:7" s="257" customFormat="1">
      <c r="A24" s="258"/>
      <c r="B24" s="273"/>
      <c r="C24" s="274"/>
      <c r="D24" s="328"/>
      <c r="E24" s="328"/>
      <c r="F24" s="388"/>
    </row>
    <row r="25" spans="1:7" s="257" customFormat="1">
      <c r="A25" s="258"/>
      <c r="B25" s="190" t="s">
        <v>0</v>
      </c>
      <c r="C25" s="191" t="s">
        <v>390</v>
      </c>
      <c r="D25" s="192"/>
      <c r="E25" s="192"/>
      <c r="F25" s="389"/>
      <c r="G25" s="256"/>
    </row>
    <row r="26" spans="1:7" s="257" customFormat="1">
      <c r="A26" s="258"/>
      <c r="B26" s="190"/>
      <c r="C26" s="191" t="s">
        <v>391</v>
      </c>
      <c r="D26" s="192"/>
      <c r="E26" s="192"/>
      <c r="F26" s="389"/>
      <c r="G26" s="256"/>
    </row>
    <row r="27" spans="1:7" s="257" customFormat="1">
      <c r="A27" s="258"/>
      <c r="B27" s="190"/>
      <c r="C27" s="191" t="s">
        <v>392</v>
      </c>
      <c r="D27" s="192"/>
      <c r="E27" s="192"/>
      <c r="F27" s="389"/>
      <c r="G27" s="256"/>
    </row>
    <row r="28" spans="1:7" s="257" customFormat="1">
      <c r="A28" s="258"/>
      <c r="B28" s="190"/>
      <c r="C28" s="191"/>
      <c r="D28" s="192"/>
      <c r="E28" s="192"/>
      <c r="F28" s="389"/>
      <c r="G28" s="256"/>
    </row>
    <row r="29" spans="1:7" s="257" customFormat="1" ht="12.75" customHeight="1">
      <c r="A29" s="258"/>
      <c r="B29" s="190" t="s">
        <v>3</v>
      </c>
      <c r="C29" s="960" t="s">
        <v>393</v>
      </c>
      <c r="D29" s="960"/>
      <c r="E29" s="960"/>
      <c r="F29" s="960"/>
      <c r="G29" s="256"/>
    </row>
    <row r="30" spans="1:7" s="257" customFormat="1" ht="12.75" customHeight="1">
      <c r="A30" s="258"/>
      <c r="B30" s="190"/>
      <c r="C30" s="960" t="s">
        <v>394</v>
      </c>
      <c r="D30" s="960"/>
      <c r="E30" s="960"/>
      <c r="F30" s="960"/>
      <c r="G30" s="256"/>
    </row>
    <row r="31" spans="1:7" s="257" customFormat="1" ht="12.75" customHeight="1">
      <c r="A31" s="258"/>
      <c r="B31" s="190"/>
      <c r="C31" s="874"/>
      <c r="D31" s="874"/>
      <c r="E31" s="874"/>
      <c r="F31" s="655"/>
      <c r="G31" s="256"/>
    </row>
    <row r="32" spans="1:7" s="257" customFormat="1" ht="12.75" customHeight="1">
      <c r="A32" s="258"/>
      <c r="B32" s="190"/>
      <c r="C32" s="193"/>
      <c r="D32" s="193"/>
      <c r="E32" s="193"/>
      <c r="F32" s="389"/>
      <c r="G32" s="256"/>
    </row>
    <row r="33" spans="1:7" s="257" customFormat="1">
      <c r="A33" s="258"/>
      <c r="B33" s="190"/>
      <c r="C33" s="193"/>
      <c r="D33" s="192"/>
      <c r="E33" s="192"/>
      <c r="F33" s="389"/>
      <c r="G33" s="256"/>
    </row>
    <row r="34" spans="1:7" s="257" customFormat="1">
      <c r="A34" s="258"/>
      <c r="B34" s="190"/>
      <c r="C34" s="193"/>
      <c r="D34" s="192"/>
      <c r="E34" s="192"/>
      <c r="F34" s="389"/>
      <c r="G34" s="256"/>
    </row>
    <row r="35" spans="1:7" s="257" customFormat="1">
      <c r="A35" s="258"/>
      <c r="B35" s="190" t="s">
        <v>2</v>
      </c>
      <c r="C35" s="194" t="s">
        <v>274</v>
      </c>
      <c r="D35" s="195"/>
      <c r="E35" s="192"/>
      <c r="F35" s="389"/>
      <c r="G35" s="256"/>
    </row>
    <row r="36" spans="1:7" s="257" customFormat="1">
      <c r="A36" s="258"/>
      <c r="B36" s="190" t="s">
        <v>4</v>
      </c>
      <c r="C36" s="194" t="s">
        <v>281</v>
      </c>
      <c r="D36" s="195"/>
      <c r="E36" s="192"/>
      <c r="F36" s="389"/>
      <c r="G36" s="256"/>
    </row>
    <row r="37" spans="1:7" s="830" customFormat="1">
      <c r="A37" s="5"/>
      <c r="B37" s="20" t="s">
        <v>5</v>
      </c>
      <c r="C37" s="152" t="s">
        <v>284</v>
      </c>
      <c r="D37" s="280"/>
      <c r="E37" s="282"/>
      <c r="F37" s="389"/>
    </row>
    <row r="38" spans="1:7" s="257" customFormat="1">
      <c r="A38" s="258"/>
      <c r="B38" s="182"/>
      <c r="C38" s="183"/>
      <c r="D38" s="196"/>
      <c r="E38" s="184"/>
      <c r="F38" s="389"/>
      <c r="G38" s="256"/>
    </row>
    <row r="39" spans="1:7" s="257" customFormat="1">
      <c r="A39" s="258"/>
      <c r="B39" s="269" t="s">
        <v>2905</v>
      </c>
      <c r="C39" s="648" t="s">
        <v>2909</v>
      </c>
      <c r="D39" s="648"/>
      <c r="E39" s="648"/>
      <c r="F39" s="389"/>
      <c r="G39" s="256"/>
    </row>
    <row r="40" spans="1:7">
      <c r="A40" s="425"/>
      <c r="C40" s="21"/>
      <c r="D40" s="280"/>
      <c r="E40" s="282"/>
      <c r="F40" s="389"/>
    </row>
    <row r="41" spans="1:7">
      <c r="A41" s="425"/>
      <c r="C41" s="21"/>
      <c r="D41" s="280"/>
      <c r="E41" s="282"/>
      <c r="F41" s="389"/>
    </row>
    <row r="42" spans="1:7">
      <c r="A42" s="425"/>
      <c r="C42" s="279"/>
      <c r="D42" s="280"/>
      <c r="E42" s="281"/>
      <c r="F42" s="389"/>
    </row>
    <row r="43" spans="1:7">
      <c r="A43" s="425"/>
      <c r="C43" s="279"/>
      <c r="D43" s="283"/>
      <c r="E43" s="281"/>
      <c r="F43" s="389"/>
    </row>
    <row r="44" spans="1:7">
      <c r="A44" s="425"/>
      <c r="C44" s="279"/>
      <c r="D44" s="280"/>
      <c r="E44" s="281"/>
      <c r="F44" s="389"/>
    </row>
    <row r="45" spans="1:7">
      <c r="A45" s="425"/>
      <c r="C45" s="279"/>
      <c r="D45" s="283"/>
      <c r="E45" s="281"/>
      <c r="F45" s="389"/>
    </row>
    <row r="46" spans="1:7">
      <c r="A46" s="425"/>
      <c r="C46" s="279"/>
      <c r="D46" s="280"/>
      <c r="E46" s="281"/>
      <c r="F46" s="389"/>
    </row>
    <row r="47" spans="1:7">
      <c r="A47" s="425"/>
      <c r="C47" s="279"/>
      <c r="D47" s="280"/>
      <c r="E47" s="281"/>
      <c r="F47" s="389"/>
    </row>
    <row r="48" spans="1:7">
      <c r="A48" s="425"/>
      <c r="C48" s="279"/>
      <c r="D48" s="280"/>
      <c r="E48" s="281"/>
      <c r="F48" s="389"/>
    </row>
    <row r="49" spans="1:6">
      <c r="A49" s="425"/>
      <c r="C49" s="279"/>
      <c r="D49" s="280"/>
      <c r="E49" s="281"/>
      <c r="F49" s="389"/>
    </row>
    <row r="50" spans="1:6">
      <c r="A50" s="425"/>
      <c r="C50" s="279"/>
      <c r="D50" s="280"/>
      <c r="E50" s="281"/>
      <c r="F50" s="389"/>
    </row>
    <row r="51" spans="1:6">
      <c r="A51" s="425"/>
      <c r="C51" s="279"/>
      <c r="D51" s="283"/>
      <c r="E51" s="281"/>
      <c r="F51" s="389"/>
    </row>
    <row r="52" spans="1:6">
      <c r="A52" s="425"/>
      <c r="C52" s="279"/>
      <c r="D52" s="283"/>
      <c r="E52" s="281"/>
      <c r="F52" s="389"/>
    </row>
    <row r="53" spans="1:6">
      <c r="A53" s="425"/>
      <c r="B53" s="298"/>
      <c r="C53" s="425"/>
      <c r="D53" s="425"/>
      <c r="E53" s="425"/>
      <c r="F53" s="390"/>
    </row>
    <row r="54" spans="1:6">
      <c r="A54" s="425"/>
      <c r="B54" s="298"/>
      <c r="C54" s="425"/>
      <c r="D54" s="425"/>
      <c r="E54" s="425"/>
      <c r="F54" s="390"/>
    </row>
    <row r="55" spans="1:6">
      <c r="A55" s="425"/>
      <c r="B55" s="298"/>
      <c r="C55" s="425"/>
      <c r="D55" s="425"/>
      <c r="E55" s="425"/>
      <c r="F55" s="390"/>
    </row>
    <row r="56" spans="1:6">
      <c r="A56" s="425"/>
      <c r="C56" s="279"/>
      <c r="D56" s="283"/>
      <c r="E56" s="281"/>
      <c r="F56" s="389"/>
    </row>
    <row r="57" spans="1:6">
      <c r="A57" s="425"/>
      <c r="C57" s="279"/>
      <c r="D57" s="280"/>
      <c r="E57" s="281"/>
      <c r="F57" s="389"/>
    </row>
    <row r="58" spans="1:6">
      <c r="A58" s="425"/>
      <c r="C58" s="279"/>
      <c r="D58" s="283"/>
      <c r="E58" s="281"/>
      <c r="F58" s="389"/>
    </row>
    <row r="59" spans="1:6">
      <c r="A59" s="425"/>
      <c r="C59" s="279"/>
      <c r="D59" s="283"/>
      <c r="E59" s="281"/>
      <c r="F59" s="389"/>
    </row>
    <row r="60" spans="1:6">
      <c r="A60" s="425"/>
      <c r="C60" s="279"/>
      <c r="D60" s="280"/>
      <c r="E60" s="281"/>
      <c r="F60" s="389"/>
    </row>
    <row r="61" spans="1:6">
      <c r="A61" s="425"/>
      <c r="C61" s="279"/>
      <c r="D61" s="280"/>
      <c r="E61" s="281"/>
      <c r="F61" s="389"/>
    </row>
    <row r="62" spans="1:6">
      <c r="A62" s="425"/>
      <c r="C62" s="279"/>
      <c r="D62" s="280"/>
      <c r="E62" s="281"/>
      <c r="F62" s="389"/>
    </row>
    <row r="63" spans="1:6">
      <c r="A63" s="425"/>
      <c r="B63" s="329" t="s">
        <v>15</v>
      </c>
      <c r="C63" s="279"/>
      <c r="D63" s="280"/>
      <c r="E63" s="281"/>
      <c r="F63" s="389"/>
    </row>
    <row r="64" spans="1:6">
      <c r="A64" s="428"/>
      <c r="C64" s="279"/>
      <c r="D64" s="280"/>
      <c r="E64" s="281"/>
      <c r="F64" s="389"/>
    </row>
    <row r="65" spans="1:7">
      <c r="A65" s="425" t="s">
        <v>1495</v>
      </c>
      <c r="B65" s="329" t="s">
        <v>1092</v>
      </c>
      <c r="C65" s="279"/>
      <c r="D65" s="280"/>
      <c r="E65" s="281"/>
      <c r="F65" s="389"/>
    </row>
    <row r="66" spans="1:7">
      <c r="A66" s="428"/>
      <c r="C66" s="279"/>
      <c r="D66" s="280"/>
      <c r="E66" s="281"/>
      <c r="F66" s="389"/>
    </row>
    <row r="67" spans="1:7">
      <c r="A67" s="428" t="s">
        <v>1939</v>
      </c>
      <c r="B67" s="324" t="str">
        <f>B75</f>
        <v>AUTOMATSKA REGULACIJA</v>
      </c>
      <c r="C67" s="279"/>
      <c r="D67" s="280"/>
      <c r="F67" s="389">
        <f>F193</f>
        <v>0</v>
      </c>
    </row>
    <row r="68" spans="1:7">
      <c r="A68" s="428"/>
      <c r="C68" s="279"/>
      <c r="D68" s="280"/>
      <c r="F68" s="389"/>
    </row>
    <row r="69" spans="1:7">
      <c r="A69" s="835"/>
      <c r="B69" s="384" t="s">
        <v>2213</v>
      </c>
      <c r="C69" s="877"/>
      <c r="D69" s="878"/>
      <c r="E69" s="452"/>
      <c r="F69" s="626">
        <f>SUM(F59:F68)</f>
        <v>0</v>
      </c>
      <c r="G69" s="123"/>
    </row>
    <row r="70" spans="1:7" customFormat="1" ht="15"/>
    <row r="71" spans="1:7" customFormat="1" ht="15"/>
    <row r="72" spans="1:7" customFormat="1" ht="15"/>
    <row r="73" spans="1:7">
      <c r="B73" s="330"/>
      <c r="D73" s="305"/>
    </row>
    <row r="74" spans="1:7">
      <c r="A74" s="331"/>
      <c r="D74" s="305"/>
    </row>
    <row r="75" spans="1:7">
      <c r="A75" s="425" t="s">
        <v>1939</v>
      </c>
      <c r="B75" s="329" t="s">
        <v>1093</v>
      </c>
      <c r="C75" s="279"/>
      <c r="D75" s="280"/>
      <c r="E75" s="281"/>
      <c r="F75" s="389"/>
    </row>
    <row r="76" spans="1:7" ht="38.25">
      <c r="A76" s="425"/>
      <c r="B76" s="332" t="s">
        <v>1094</v>
      </c>
      <c r="C76" s="279"/>
      <c r="D76" s="280"/>
      <c r="E76" s="281"/>
      <c r="F76" s="389"/>
    </row>
    <row r="77" spans="1:7" ht="38.25">
      <c r="A77" s="425"/>
      <c r="B77" s="333" t="s">
        <v>1095</v>
      </c>
      <c r="C77" s="279"/>
      <c r="D77" s="280"/>
      <c r="E77" s="281"/>
      <c r="F77" s="389"/>
    </row>
    <row r="78" spans="1:7" s="169" customFormat="1">
      <c r="A78" s="427" t="s">
        <v>39</v>
      </c>
      <c r="B78" s="323" t="s">
        <v>40</v>
      </c>
      <c r="C78" s="290" t="s">
        <v>41</v>
      </c>
      <c r="D78" s="291" t="s">
        <v>42</v>
      </c>
      <c r="E78" s="427" t="s">
        <v>43</v>
      </c>
      <c r="F78" s="392" t="s">
        <v>44</v>
      </c>
    </row>
    <row r="79" spans="1:7">
      <c r="A79" s="292" t="s">
        <v>2056</v>
      </c>
      <c r="B79" s="334" t="s">
        <v>1096</v>
      </c>
      <c r="E79" s="306"/>
    </row>
    <row r="80" spans="1:7" ht="51">
      <c r="A80" s="312"/>
      <c r="B80" s="324" t="s">
        <v>1097</v>
      </c>
      <c r="E80" s="306"/>
    </row>
    <row r="81" spans="1:6">
      <c r="B81" s="324" t="s">
        <v>1108</v>
      </c>
      <c r="E81" s="306"/>
    </row>
    <row r="82" spans="1:6" ht="38.25">
      <c r="A82" s="312" t="s">
        <v>71</v>
      </c>
      <c r="B82" s="883" t="s">
        <v>2426</v>
      </c>
      <c r="C82" s="304" t="s">
        <v>45</v>
      </c>
      <c r="D82" s="308">
        <v>1</v>
      </c>
      <c r="E82" s="306"/>
      <c r="F82" s="385">
        <f t="shared" ref="F82:F101" si="0">D82*E82</f>
        <v>0</v>
      </c>
    </row>
    <row r="83" spans="1:6" ht="38.25">
      <c r="A83" s="312" t="s">
        <v>72</v>
      </c>
      <c r="B83" s="883" t="s">
        <v>2427</v>
      </c>
      <c r="C83" s="304" t="s">
        <v>45</v>
      </c>
      <c r="D83" s="308">
        <v>5</v>
      </c>
      <c r="E83" s="306"/>
      <c r="F83" s="385">
        <f t="shared" si="0"/>
        <v>0</v>
      </c>
    </row>
    <row r="84" spans="1:6" ht="25.5">
      <c r="A84" s="292" t="s">
        <v>73</v>
      </c>
      <c r="B84" s="324" t="s">
        <v>1098</v>
      </c>
      <c r="C84" s="304" t="s">
        <v>45</v>
      </c>
      <c r="D84" s="308">
        <v>5</v>
      </c>
      <c r="E84" s="306"/>
      <c r="F84" s="385">
        <f t="shared" si="0"/>
        <v>0</v>
      </c>
    </row>
    <row r="85" spans="1:6" ht="38.25">
      <c r="A85" s="292" t="s">
        <v>74</v>
      </c>
      <c r="B85" s="883" t="s">
        <v>2428</v>
      </c>
      <c r="C85" s="304" t="s">
        <v>45</v>
      </c>
      <c r="D85" s="308">
        <v>4</v>
      </c>
      <c r="E85" s="306"/>
      <c r="F85" s="385">
        <f t="shared" si="0"/>
        <v>0</v>
      </c>
    </row>
    <row r="86" spans="1:6" ht="38.25">
      <c r="A86" s="292" t="s">
        <v>75</v>
      </c>
      <c r="B86" s="883" t="s">
        <v>2429</v>
      </c>
      <c r="C86" s="304" t="s">
        <v>45</v>
      </c>
      <c r="D86" s="308">
        <v>4</v>
      </c>
      <c r="E86" s="306"/>
      <c r="F86" s="385">
        <f t="shared" si="0"/>
        <v>0</v>
      </c>
    </row>
    <row r="87" spans="1:6" ht="38.25">
      <c r="A87" s="292" t="s">
        <v>76</v>
      </c>
      <c r="B87" s="883" t="s">
        <v>2430</v>
      </c>
      <c r="C87" s="304" t="s">
        <v>45</v>
      </c>
      <c r="D87" s="308">
        <v>2</v>
      </c>
      <c r="E87" s="306"/>
      <c r="F87" s="385">
        <f t="shared" si="0"/>
        <v>0</v>
      </c>
    </row>
    <row r="88" spans="1:6" ht="38.25">
      <c r="A88" s="292" t="s">
        <v>77</v>
      </c>
      <c r="B88" s="883" t="s">
        <v>2431</v>
      </c>
      <c r="C88" s="304" t="s">
        <v>45</v>
      </c>
      <c r="D88" s="308">
        <v>1</v>
      </c>
      <c r="E88" s="306"/>
      <c r="F88" s="385">
        <f t="shared" si="0"/>
        <v>0</v>
      </c>
    </row>
    <row r="89" spans="1:6" ht="25.5">
      <c r="A89" s="292" t="s">
        <v>346</v>
      </c>
      <c r="B89" s="324" t="s">
        <v>1099</v>
      </c>
      <c r="C89" s="304" t="s">
        <v>45</v>
      </c>
      <c r="D89" s="308">
        <v>1</v>
      </c>
      <c r="E89" s="306"/>
      <c r="F89" s="385">
        <f t="shared" si="0"/>
        <v>0</v>
      </c>
    </row>
    <row r="90" spans="1:6">
      <c r="A90" s="292" t="s">
        <v>80</v>
      </c>
      <c r="B90" s="324" t="s">
        <v>1100</v>
      </c>
      <c r="C90" s="304" t="s">
        <v>45</v>
      </c>
      <c r="D90" s="308">
        <v>2</v>
      </c>
      <c r="E90" s="306"/>
      <c r="F90" s="385">
        <f t="shared" si="0"/>
        <v>0</v>
      </c>
    </row>
    <row r="91" spans="1:6" ht="25.5">
      <c r="A91" s="292" t="s">
        <v>725</v>
      </c>
      <c r="B91" s="324" t="s">
        <v>1101</v>
      </c>
      <c r="C91" s="304" t="s">
        <v>45</v>
      </c>
      <c r="D91" s="308">
        <v>1</v>
      </c>
      <c r="E91" s="306"/>
      <c r="F91" s="385">
        <f t="shared" si="0"/>
        <v>0</v>
      </c>
    </row>
    <row r="92" spans="1:6" ht="25.5">
      <c r="A92" s="292" t="s">
        <v>727</v>
      </c>
      <c r="B92" s="324" t="s">
        <v>1102</v>
      </c>
      <c r="C92" s="304" t="s">
        <v>45</v>
      </c>
      <c r="D92" s="308">
        <v>1</v>
      </c>
      <c r="E92" s="306"/>
      <c r="F92" s="385">
        <f t="shared" si="0"/>
        <v>0</v>
      </c>
    </row>
    <row r="93" spans="1:6">
      <c r="A93" s="292" t="s">
        <v>121</v>
      </c>
      <c r="B93" s="324" t="s">
        <v>1103</v>
      </c>
      <c r="C93" s="304" t="s">
        <v>45</v>
      </c>
      <c r="D93" s="308">
        <v>3</v>
      </c>
      <c r="E93" s="306"/>
      <c r="F93" s="385">
        <f t="shared" si="0"/>
        <v>0</v>
      </c>
    </row>
    <row r="94" spans="1:6" ht="25.5">
      <c r="A94" s="292" t="s">
        <v>729</v>
      </c>
      <c r="B94" s="324" t="s">
        <v>1104</v>
      </c>
      <c r="C94" s="304" t="s">
        <v>45</v>
      </c>
      <c r="D94" s="308">
        <v>1</v>
      </c>
      <c r="E94" s="306"/>
      <c r="F94" s="385">
        <f t="shared" si="0"/>
        <v>0</v>
      </c>
    </row>
    <row r="95" spans="1:6" ht="25.5">
      <c r="A95" s="292" t="s">
        <v>730</v>
      </c>
      <c r="B95" s="324" t="s">
        <v>1105</v>
      </c>
      <c r="C95" s="304" t="s">
        <v>45</v>
      </c>
      <c r="D95" s="308">
        <v>1</v>
      </c>
      <c r="E95" s="306"/>
      <c r="F95" s="385">
        <f t="shared" si="0"/>
        <v>0</v>
      </c>
    </row>
    <row r="96" spans="1:6">
      <c r="A96" s="312" t="s">
        <v>732</v>
      </c>
      <c r="B96" s="324" t="s">
        <v>1106</v>
      </c>
      <c r="C96" s="304" t="s">
        <v>45</v>
      </c>
      <c r="D96" s="308">
        <v>2</v>
      </c>
      <c r="E96" s="306"/>
      <c r="F96" s="385">
        <f t="shared" si="0"/>
        <v>0</v>
      </c>
    </row>
    <row r="97" spans="1:6" ht="25.5">
      <c r="A97" s="312" t="s">
        <v>734</v>
      </c>
      <c r="B97" s="324" t="s">
        <v>1101</v>
      </c>
      <c r="C97" s="304" t="s">
        <v>45</v>
      </c>
      <c r="D97" s="308">
        <v>1</v>
      </c>
      <c r="E97" s="306"/>
      <c r="F97" s="385">
        <f t="shared" si="0"/>
        <v>0</v>
      </c>
    </row>
    <row r="98" spans="1:6" ht="25.5">
      <c r="A98" s="312" t="s">
        <v>735</v>
      </c>
      <c r="B98" s="324" t="s">
        <v>1107</v>
      </c>
      <c r="C98" s="304" t="s">
        <v>45</v>
      </c>
      <c r="D98" s="308">
        <v>1</v>
      </c>
      <c r="E98" s="306"/>
      <c r="F98" s="385">
        <f t="shared" si="0"/>
        <v>0</v>
      </c>
    </row>
    <row r="99" spans="1:6">
      <c r="A99" s="312" t="s">
        <v>737</v>
      </c>
      <c r="B99" s="324" t="s">
        <v>1106</v>
      </c>
      <c r="C99" s="304" t="s">
        <v>45</v>
      </c>
      <c r="D99" s="308">
        <v>2</v>
      </c>
      <c r="E99" s="306"/>
      <c r="F99" s="385">
        <f t="shared" si="0"/>
        <v>0</v>
      </c>
    </row>
    <row r="100" spans="1:6" ht="25.5">
      <c r="A100" s="292" t="s">
        <v>739</v>
      </c>
      <c r="B100" s="324" t="s">
        <v>1101</v>
      </c>
      <c r="C100" s="304" t="s">
        <v>45</v>
      </c>
      <c r="D100" s="308">
        <v>1</v>
      </c>
      <c r="E100" s="306"/>
      <c r="F100" s="385">
        <f t="shared" si="0"/>
        <v>0</v>
      </c>
    </row>
    <row r="101" spans="1:6" ht="25.5">
      <c r="A101" s="292" t="s">
        <v>916</v>
      </c>
      <c r="B101" s="324" t="s">
        <v>2854</v>
      </c>
      <c r="C101" s="304" t="s">
        <v>45</v>
      </c>
      <c r="D101" s="308">
        <v>3</v>
      </c>
      <c r="E101" s="306"/>
      <c r="F101" s="385">
        <f t="shared" si="0"/>
        <v>0</v>
      </c>
    </row>
    <row r="102" spans="1:6">
      <c r="E102" s="306"/>
    </row>
    <row r="103" spans="1:6">
      <c r="A103" s="292" t="s">
        <v>2057</v>
      </c>
      <c r="B103" s="324" t="s">
        <v>2649</v>
      </c>
      <c r="C103" s="834"/>
      <c r="D103" s="834"/>
      <c r="E103" s="834"/>
    </row>
    <row r="104" spans="1:6" ht="38.25">
      <c r="B104" s="324" t="s">
        <v>1109</v>
      </c>
      <c r="E104" s="306"/>
    </row>
    <row r="105" spans="1:6">
      <c r="B105" s="324" t="s">
        <v>1108</v>
      </c>
      <c r="E105" s="306"/>
    </row>
    <row r="106" spans="1:6" ht="76.5">
      <c r="A106" s="312" t="s">
        <v>71</v>
      </c>
      <c r="B106" s="324" t="s">
        <v>1110</v>
      </c>
      <c r="C106" s="304" t="s">
        <v>45</v>
      </c>
      <c r="D106" s="308">
        <v>1</v>
      </c>
      <c r="E106" s="306"/>
      <c r="F106" s="385">
        <f t="shared" ref="F106:F115" si="1">D106*E106</f>
        <v>0</v>
      </c>
    </row>
    <row r="107" spans="1:6">
      <c r="A107" s="312" t="s">
        <v>72</v>
      </c>
      <c r="B107" s="324" t="s">
        <v>1111</v>
      </c>
      <c r="C107" s="304" t="s">
        <v>45</v>
      </c>
      <c r="D107" s="308">
        <v>1</v>
      </c>
      <c r="E107" s="306"/>
      <c r="F107" s="385">
        <f t="shared" si="1"/>
        <v>0</v>
      </c>
    </row>
    <row r="108" spans="1:6" ht="38.25">
      <c r="A108" s="292" t="s">
        <v>73</v>
      </c>
      <c r="B108" s="915" t="s">
        <v>1112</v>
      </c>
      <c r="C108" s="304" t="s">
        <v>45</v>
      </c>
      <c r="D108" s="308">
        <v>1</v>
      </c>
      <c r="E108" s="306"/>
      <c r="F108" s="385">
        <f t="shared" si="1"/>
        <v>0</v>
      </c>
    </row>
    <row r="109" spans="1:6" ht="25.5">
      <c r="A109" s="292" t="s">
        <v>74</v>
      </c>
      <c r="B109" s="324" t="s">
        <v>1113</v>
      </c>
      <c r="C109" s="304" t="s">
        <v>45</v>
      </c>
      <c r="D109" s="308">
        <v>2</v>
      </c>
      <c r="E109" s="306"/>
      <c r="F109" s="385">
        <f t="shared" si="1"/>
        <v>0</v>
      </c>
    </row>
    <row r="110" spans="1:6" ht="25.5">
      <c r="A110" s="292" t="s">
        <v>75</v>
      </c>
      <c r="B110" s="324" t="s">
        <v>1114</v>
      </c>
      <c r="C110" s="304" t="s">
        <v>45</v>
      </c>
      <c r="D110" s="308">
        <v>2</v>
      </c>
      <c r="E110" s="306"/>
      <c r="F110" s="385">
        <f t="shared" si="1"/>
        <v>0</v>
      </c>
    </row>
    <row r="111" spans="1:6" ht="25.5">
      <c r="A111" s="292" t="s">
        <v>76</v>
      </c>
      <c r="B111" s="324" t="s">
        <v>1115</v>
      </c>
      <c r="C111" s="304" t="s">
        <v>45</v>
      </c>
      <c r="D111" s="308">
        <v>1</v>
      </c>
      <c r="E111" s="306"/>
      <c r="F111" s="385">
        <f t="shared" si="1"/>
        <v>0</v>
      </c>
    </row>
    <row r="112" spans="1:6">
      <c r="A112" s="292" t="s">
        <v>77</v>
      </c>
      <c r="B112" s="324" t="s">
        <v>1116</v>
      </c>
      <c r="C112" s="304" t="s">
        <v>45</v>
      </c>
      <c r="D112" s="308">
        <v>1</v>
      </c>
      <c r="E112" s="306"/>
      <c r="F112" s="385">
        <f t="shared" si="1"/>
        <v>0</v>
      </c>
    </row>
    <row r="113" spans="1:7" ht="25.5">
      <c r="A113" s="292" t="s">
        <v>346</v>
      </c>
      <c r="B113" s="324" t="s">
        <v>1117</v>
      </c>
      <c r="C113" s="304" t="s">
        <v>70</v>
      </c>
      <c r="D113" s="308">
        <v>1</v>
      </c>
      <c r="E113" s="306"/>
      <c r="F113" s="385">
        <f t="shared" si="1"/>
        <v>0</v>
      </c>
    </row>
    <row r="114" spans="1:7">
      <c r="A114" s="292" t="s">
        <v>80</v>
      </c>
      <c r="B114" s="324" t="s">
        <v>1118</v>
      </c>
      <c r="C114" s="304" t="s">
        <v>45</v>
      </c>
      <c r="D114" s="308">
        <v>1</v>
      </c>
      <c r="E114" s="306"/>
      <c r="F114" s="385">
        <f t="shared" si="1"/>
        <v>0</v>
      </c>
    </row>
    <row r="115" spans="1:7">
      <c r="A115" s="292" t="s">
        <v>725</v>
      </c>
      <c r="B115" s="324" t="s">
        <v>1119</v>
      </c>
      <c r="C115" s="304" t="s">
        <v>45</v>
      </c>
      <c r="D115" s="308">
        <v>1</v>
      </c>
      <c r="E115" s="306"/>
      <c r="F115" s="385">
        <f t="shared" si="1"/>
        <v>0</v>
      </c>
    </row>
    <row r="116" spans="1:7">
      <c r="E116" s="306"/>
    </row>
    <row r="117" spans="1:7">
      <c r="A117" s="292" t="s">
        <v>2058</v>
      </c>
      <c r="B117" s="324" t="s">
        <v>1120</v>
      </c>
      <c r="C117" s="834"/>
      <c r="D117" s="834"/>
      <c r="E117" s="834"/>
    </row>
    <row r="118" spans="1:7" ht="51">
      <c r="B118" s="324" t="s">
        <v>1121</v>
      </c>
      <c r="E118" s="306"/>
    </row>
    <row r="119" spans="1:7">
      <c r="B119" s="324" t="s">
        <v>1122</v>
      </c>
      <c r="E119" s="306"/>
    </row>
    <row r="120" spans="1:7" ht="25.5">
      <c r="B120" s="324" t="s">
        <v>1123</v>
      </c>
      <c r="E120" s="306"/>
    </row>
    <row r="121" spans="1:7">
      <c r="B121" s="324" t="s">
        <v>1124</v>
      </c>
      <c r="E121" s="306"/>
    </row>
    <row r="122" spans="1:7" ht="25.5">
      <c r="B122" s="324" t="s">
        <v>1125</v>
      </c>
      <c r="E122" s="306"/>
    </row>
    <row r="123" spans="1:7" ht="25.5">
      <c r="B123" s="324" t="s">
        <v>1126</v>
      </c>
      <c r="E123" s="306"/>
    </row>
    <row r="124" spans="1:7">
      <c r="B124" s="324" t="s">
        <v>1127</v>
      </c>
      <c r="E124" s="306"/>
    </row>
    <row r="125" spans="1:7">
      <c r="B125" s="324" t="s">
        <v>1128</v>
      </c>
      <c r="E125" s="306"/>
    </row>
    <row r="126" spans="1:7">
      <c r="B126" s="324" t="s">
        <v>1129</v>
      </c>
      <c r="C126" s="304" t="s">
        <v>45</v>
      </c>
      <c r="D126" s="308">
        <v>24</v>
      </c>
      <c r="E126" s="306"/>
      <c r="F126" s="385">
        <f t="shared" ref="F126" si="2">D126*E126</f>
        <v>0</v>
      </c>
      <c r="G126" s="826"/>
    </row>
    <row r="127" spans="1:7">
      <c r="A127" s="312"/>
      <c r="E127" s="306"/>
      <c r="F127" s="395" t="str">
        <f>IF(N(E127),ROUND(E127*D127,2),"")</f>
        <v/>
      </c>
    </row>
    <row r="128" spans="1:7">
      <c r="A128" s="292" t="s">
        <v>2059</v>
      </c>
      <c r="B128" s="324" t="s">
        <v>715</v>
      </c>
      <c r="E128" s="306"/>
    </row>
    <row r="129" spans="1:6" ht="285" customHeight="1">
      <c r="A129" s="312"/>
      <c r="B129" s="930" t="s">
        <v>2881</v>
      </c>
      <c r="C129" s="896"/>
      <c r="E129" s="306"/>
      <c r="F129" s="385"/>
    </row>
    <row r="130" spans="1:6" ht="38.25">
      <c r="A130" s="312"/>
      <c r="B130" s="883" t="s">
        <v>2882</v>
      </c>
      <c r="E130" s="306"/>
      <c r="F130" s="385"/>
    </row>
    <row r="131" spans="1:6">
      <c r="A131" s="312"/>
      <c r="B131" s="883" t="s">
        <v>713</v>
      </c>
      <c r="E131" s="306"/>
      <c r="F131" s="385"/>
    </row>
    <row r="132" spans="1:6" ht="25.5">
      <c r="B132" s="324" t="s">
        <v>2883</v>
      </c>
      <c r="E132" s="306"/>
      <c r="F132" s="385"/>
    </row>
    <row r="133" spans="1:6" ht="25.5">
      <c r="B133" s="324" t="s">
        <v>2884</v>
      </c>
      <c r="E133" s="306"/>
      <c r="F133" s="385"/>
    </row>
    <row r="134" spans="1:6" ht="25.5">
      <c r="B134" s="883" t="s">
        <v>2885</v>
      </c>
      <c r="E134" s="306"/>
      <c r="F134" s="385"/>
    </row>
    <row r="135" spans="1:6" ht="25.5">
      <c r="B135" s="883" t="s">
        <v>2886</v>
      </c>
      <c r="E135" s="306"/>
      <c r="F135" s="385"/>
    </row>
    <row r="136" spans="1:6" ht="25.5">
      <c r="B136" s="883" t="s">
        <v>2887</v>
      </c>
      <c r="E136" s="306"/>
      <c r="F136" s="385"/>
    </row>
    <row r="137" spans="1:6" ht="25.5">
      <c r="B137" s="883" t="s">
        <v>2889</v>
      </c>
      <c r="E137" s="306"/>
      <c r="F137" s="385"/>
    </row>
    <row r="138" spans="1:6" ht="25.5">
      <c r="B138" s="883" t="s">
        <v>2888</v>
      </c>
      <c r="E138" s="306"/>
      <c r="F138" s="385"/>
    </row>
    <row r="139" spans="1:6" ht="25.5">
      <c r="B139" s="883" t="s">
        <v>2890</v>
      </c>
      <c r="E139" s="306"/>
      <c r="F139" s="385"/>
    </row>
    <row r="140" spans="1:6" ht="25.5">
      <c r="B140" s="883" t="s">
        <v>2891</v>
      </c>
      <c r="E140" s="306"/>
      <c r="F140" s="385"/>
    </row>
    <row r="141" spans="1:6" ht="25.5">
      <c r="B141" s="915" t="s">
        <v>2894</v>
      </c>
      <c r="C141" s="896"/>
      <c r="E141" s="306"/>
      <c r="F141" s="385"/>
    </row>
    <row r="142" spans="1:6">
      <c r="B142" s="883" t="s">
        <v>2771</v>
      </c>
      <c r="E142" s="306"/>
      <c r="F142" s="385"/>
    </row>
    <row r="143" spans="1:6">
      <c r="B143" s="883" t="s">
        <v>2892</v>
      </c>
      <c r="E143" s="306"/>
      <c r="F143" s="385"/>
    </row>
    <row r="144" spans="1:6" ht="25.5">
      <c r="A144" s="312"/>
      <c r="B144" s="883" t="s">
        <v>2775</v>
      </c>
      <c r="E144" s="306"/>
      <c r="F144" s="385"/>
    </row>
    <row r="145" spans="1:9" ht="25.5">
      <c r="A145" s="312"/>
      <c r="B145" s="883" t="s">
        <v>2895</v>
      </c>
      <c r="E145" s="306"/>
      <c r="F145" s="385"/>
    </row>
    <row r="146" spans="1:9" ht="25.5">
      <c r="A146" s="312"/>
      <c r="B146" s="883" t="s">
        <v>2896</v>
      </c>
      <c r="E146" s="306"/>
      <c r="F146" s="385"/>
    </row>
    <row r="147" spans="1:9" ht="25.5">
      <c r="A147" s="312"/>
      <c r="B147" s="883" t="s">
        <v>2897</v>
      </c>
      <c r="E147" s="306"/>
      <c r="F147" s="385"/>
    </row>
    <row r="148" spans="1:9" ht="38.25">
      <c r="B148" s="883" t="s">
        <v>2893</v>
      </c>
      <c r="E148" s="306"/>
      <c r="F148" s="385"/>
    </row>
    <row r="149" spans="1:9">
      <c r="A149" s="479"/>
      <c r="B149" s="898" t="s">
        <v>2777</v>
      </c>
      <c r="C149" s="304" t="s">
        <v>70</v>
      </c>
      <c r="D149" s="305">
        <v>1</v>
      </c>
      <c r="E149" s="306"/>
      <c r="F149" s="385">
        <f>D149*E149</f>
        <v>0</v>
      </c>
      <c r="G149" s="395"/>
      <c r="H149" s="287"/>
      <c r="I149" s="826"/>
    </row>
    <row r="150" spans="1:9">
      <c r="E150" s="306"/>
      <c r="F150" s="395" t="str">
        <f>IF(N(E150),ROUND(E150*D150,2),"")</f>
        <v/>
      </c>
    </row>
    <row r="151" spans="1:9">
      <c r="A151" s="292" t="s">
        <v>2060</v>
      </c>
      <c r="B151" s="324" t="s">
        <v>1130</v>
      </c>
      <c r="C151" s="834"/>
      <c r="D151" s="834"/>
      <c r="E151" s="834"/>
    </row>
    <row r="152" spans="1:9" ht="38.25">
      <c r="B152" s="324" t="s">
        <v>1131</v>
      </c>
      <c r="E152" s="306"/>
    </row>
    <row r="153" spans="1:9" ht="25.5">
      <c r="B153" s="324" t="s">
        <v>983</v>
      </c>
      <c r="C153" s="304" t="s">
        <v>70</v>
      </c>
      <c r="D153" s="308">
        <v>1</v>
      </c>
      <c r="E153" s="306"/>
      <c r="F153" s="385">
        <f t="shared" ref="F153" si="3">D153*E153</f>
        <v>0</v>
      </c>
    </row>
    <row r="154" spans="1:9">
      <c r="E154" s="306"/>
      <c r="F154" s="395" t="str">
        <f>IF(N(E154),ROUND(E154*D154,2),"")</f>
        <v/>
      </c>
    </row>
    <row r="155" spans="1:9">
      <c r="A155" s="292" t="s">
        <v>2061</v>
      </c>
      <c r="B155" s="324" t="s">
        <v>1132</v>
      </c>
      <c r="C155" s="834"/>
      <c r="D155" s="834"/>
      <c r="E155" s="834"/>
    </row>
    <row r="156" spans="1:9">
      <c r="B156" s="883" t="s">
        <v>2432</v>
      </c>
      <c r="E156" s="306"/>
    </row>
    <row r="157" spans="1:9">
      <c r="B157" s="324" t="s">
        <v>1133</v>
      </c>
      <c r="E157" s="306"/>
    </row>
    <row r="158" spans="1:9">
      <c r="B158" s="324" t="s">
        <v>1134</v>
      </c>
      <c r="E158" s="306"/>
    </row>
    <row r="159" spans="1:9">
      <c r="A159" s="312"/>
      <c r="B159" s="324" t="s">
        <v>1135</v>
      </c>
      <c r="E159" s="306"/>
    </row>
    <row r="160" spans="1:9">
      <c r="A160" s="312"/>
      <c r="B160" s="324" t="s">
        <v>1136</v>
      </c>
      <c r="E160" s="306"/>
    </row>
    <row r="161" spans="1:6">
      <c r="A161" s="312"/>
      <c r="B161" s="324" t="s">
        <v>984</v>
      </c>
      <c r="C161" s="304" t="s">
        <v>70</v>
      </c>
      <c r="D161" s="308">
        <v>1</v>
      </c>
      <c r="E161" s="306"/>
      <c r="F161" s="385">
        <f t="shared" ref="F161" si="4">D161*E161</f>
        <v>0</v>
      </c>
    </row>
    <row r="162" spans="1:6">
      <c r="A162" s="312"/>
      <c r="E162" s="306"/>
      <c r="F162" s="395" t="str">
        <f>IF(N(E162),ROUND(E162*D162,2),"")</f>
        <v/>
      </c>
    </row>
    <row r="163" spans="1:6">
      <c r="A163" s="292" t="s">
        <v>2062</v>
      </c>
      <c r="B163" s="324" t="s">
        <v>1137</v>
      </c>
      <c r="C163" s="834"/>
      <c r="D163" s="834"/>
      <c r="E163" s="834"/>
    </row>
    <row r="164" spans="1:6" ht="51">
      <c r="B164" s="324" t="s">
        <v>1138</v>
      </c>
      <c r="E164" s="306"/>
    </row>
    <row r="165" spans="1:6" ht="25.5">
      <c r="B165" s="324" t="s">
        <v>2622</v>
      </c>
      <c r="E165" s="306"/>
    </row>
    <row r="166" spans="1:6" ht="25.5">
      <c r="B166" s="324" t="s">
        <v>1139</v>
      </c>
      <c r="E166" s="306"/>
    </row>
    <row r="167" spans="1:6">
      <c r="B167" s="324" t="s">
        <v>1140</v>
      </c>
      <c r="E167" s="306"/>
    </row>
    <row r="168" spans="1:6">
      <c r="B168" s="324" t="s">
        <v>984</v>
      </c>
      <c r="C168" s="304" t="s">
        <v>70</v>
      </c>
      <c r="D168" s="308">
        <v>1</v>
      </c>
      <c r="E168" s="306"/>
      <c r="F168" s="385">
        <f t="shared" ref="F168" si="5">D168*E168</f>
        <v>0</v>
      </c>
    </row>
    <row r="169" spans="1:6">
      <c r="E169" s="306"/>
      <c r="F169" s="395" t="str">
        <f>IF(N(E169),ROUND(E169*D169,2),"")</f>
        <v/>
      </c>
    </row>
    <row r="170" spans="1:6" ht="25.5">
      <c r="A170" s="292" t="s">
        <v>2063</v>
      </c>
      <c r="B170" s="324" t="s">
        <v>1141</v>
      </c>
      <c r="C170" s="834"/>
      <c r="D170" s="834"/>
      <c r="E170" s="834"/>
    </row>
    <row r="171" spans="1:6">
      <c r="B171" s="324" t="s">
        <v>1142</v>
      </c>
      <c r="E171" s="306"/>
    </row>
    <row r="172" spans="1:6">
      <c r="B172" s="324" t="s">
        <v>1143</v>
      </c>
      <c r="E172" s="306"/>
    </row>
    <row r="173" spans="1:6" ht="38.25">
      <c r="B173" s="883" t="s">
        <v>2747</v>
      </c>
      <c r="E173" s="306"/>
    </row>
    <row r="174" spans="1:6" ht="25.5">
      <c r="B174" s="324" t="s">
        <v>1144</v>
      </c>
      <c r="E174" s="306"/>
    </row>
    <row r="175" spans="1:6" ht="25.5">
      <c r="A175" s="312"/>
      <c r="B175" s="324" t="s">
        <v>1145</v>
      </c>
      <c r="E175" s="306"/>
    </row>
    <row r="176" spans="1:6">
      <c r="A176" s="312"/>
      <c r="B176" s="324" t="s">
        <v>1146</v>
      </c>
      <c r="E176" s="306"/>
    </row>
    <row r="177" spans="1:6">
      <c r="A177" s="312"/>
      <c r="B177" s="324" t="s">
        <v>1135</v>
      </c>
      <c r="E177" s="306"/>
    </row>
    <row r="178" spans="1:6">
      <c r="A178" s="312"/>
      <c r="B178" s="324" t="s">
        <v>1136</v>
      </c>
      <c r="E178" s="306"/>
    </row>
    <row r="179" spans="1:6">
      <c r="B179" s="324" t="s">
        <v>984</v>
      </c>
      <c r="C179" s="304" t="s">
        <v>70</v>
      </c>
      <c r="D179" s="308">
        <v>1</v>
      </c>
      <c r="E179" s="306"/>
      <c r="F179" s="385">
        <f t="shared" ref="F179" si="6">D179*E179</f>
        <v>0</v>
      </c>
    </row>
    <row r="180" spans="1:6">
      <c r="E180" s="306"/>
      <c r="F180" s="395" t="str">
        <f>IF(N(E180),ROUND(E180*D180,2),"")</f>
        <v/>
      </c>
    </row>
    <row r="181" spans="1:6" ht="25.5">
      <c r="A181" s="292" t="s">
        <v>2064</v>
      </c>
      <c r="B181" s="324" t="s">
        <v>1147</v>
      </c>
      <c r="C181" s="834"/>
      <c r="D181" s="834"/>
      <c r="E181" s="834"/>
    </row>
    <row r="182" spans="1:6" ht="89.25">
      <c r="B182" s="915" t="s">
        <v>2650</v>
      </c>
      <c r="E182" s="306"/>
    </row>
    <row r="183" spans="1:6" ht="25.5">
      <c r="B183" s="324" t="s">
        <v>1148</v>
      </c>
      <c r="E183" s="306"/>
    </row>
    <row r="184" spans="1:6">
      <c r="B184" s="324" t="s">
        <v>1149</v>
      </c>
      <c r="E184" s="306"/>
    </row>
    <row r="185" spans="1:6">
      <c r="B185" s="324" t="s">
        <v>1150</v>
      </c>
      <c r="E185" s="306"/>
    </row>
    <row r="186" spans="1:6">
      <c r="B186" s="324" t="s">
        <v>1151</v>
      </c>
      <c r="E186" s="306"/>
    </row>
    <row r="187" spans="1:6">
      <c r="B187" s="324" t="s">
        <v>1152</v>
      </c>
      <c r="E187" s="306"/>
    </row>
    <row r="188" spans="1:6">
      <c r="B188" s="324" t="s">
        <v>1153</v>
      </c>
      <c r="E188" s="306"/>
    </row>
    <row r="189" spans="1:6">
      <c r="B189" s="324" t="s">
        <v>1135</v>
      </c>
      <c r="E189" s="306"/>
    </row>
    <row r="190" spans="1:6">
      <c r="B190" s="324" t="s">
        <v>1136</v>
      </c>
      <c r="E190" s="306"/>
    </row>
    <row r="191" spans="1:6">
      <c r="A191" s="312"/>
      <c r="B191" s="324" t="s">
        <v>984</v>
      </c>
      <c r="C191" s="304" t="s">
        <v>70</v>
      </c>
      <c r="D191" s="308">
        <v>1</v>
      </c>
      <c r="E191" s="306"/>
      <c r="F191" s="385">
        <f t="shared" ref="F191" si="7">D191*E191</f>
        <v>0</v>
      </c>
    </row>
    <row r="192" spans="1:6" ht="13.5" thickBot="1">
      <c r="A192" s="312"/>
      <c r="E192" s="306"/>
    </row>
    <row r="193" spans="1:6" ht="13.5" thickBot="1">
      <c r="B193" s="335" t="s">
        <v>49</v>
      </c>
      <c r="C193" s="294"/>
      <c r="D193" s="295"/>
      <c r="E193" s="296"/>
      <c r="F193" s="393">
        <f>SUM(F79:F192)</f>
        <v>0</v>
      </c>
    </row>
    <row r="194" spans="1:6">
      <c r="E194" s="306"/>
    </row>
    <row r="195" spans="1:6">
      <c r="A195" s="425"/>
      <c r="B195" s="329"/>
      <c r="C195" s="279"/>
      <c r="D195" s="280"/>
      <c r="E195" s="281"/>
      <c r="F195" s="389"/>
    </row>
    <row r="196" spans="1:6">
      <c r="A196" s="835"/>
      <c r="B196" s="329"/>
      <c r="C196" s="122"/>
      <c r="D196" s="123"/>
      <c r="E196" s="286"/>
      <c r="F196" s="391"/>
    </row>
    <row r="197" spans="1:6">
      <c r="A197" s="427"/>
      <c r="B197" s="323"/>
      <c r="C197" s="290"/>
      <c r="D197" s="291"/>
      <c r="E197" s="427"/>
      <c r="F197" s="392"/>
    </row>
    <row r="204" spans="1:6">
      <c r="B204" s="329"/>
    </row>
  </sheetData>
  <mergeCells count="3">
    <mergeCell ref="D1:F2"/>
    <mergeCell ref="C29:F29"/>
    <mergeCell ref="C30:F30"/>
  </mergeCells>
  <pageMargins left="0.25" right="0.25" top="0.75" bottom="0.75" header="0.3" footer="0.3"/>
  <pageSetup paperSize="9" scale="97" fitToHeight="0" orientation="portrait" r:id="rId1"/>
  <headerFooter alignWithMargins="0"/>
  <rowBreaks count="6" manualBreakCount="6">
    <brk id="61" max="12" man="1"/>
    <brk id="74" max="12" man="1"/>
    <brk id="101" max="5" man="1"/>
    <brk id="127" max="16383" man="1"/>
    <brk id="140" max="5" man="1"/>
    <brk id="179"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D977"/>
  <sheetViews>
    <sheetView view="pageBreakPreview" topLeftCell="A964" zoomScaleNormal="100" zoomScaleSheetLayoutView="100" zoomScalePageLayoutView="115" workbookViewId="0">
      <selection activeCell="C33" sqref="C33:F33"/>
    </sheetView>
  </sheetViews>
  <sheetFormatPr defaultColWidth="9.140625" defaultRowHeight="12.75"/>
  <cols>
    <col min="1" max="1" width="11.7109375" style="292" customWidth="1"/>
    <col min="2" max="2" width="40.7109375" style="170" customWidth="1"/>
    <col min="3" max="3" width="7.28515625" style="276" customWidth="1"/>
    <col min="4" max="4" width="10.7109375" style="308" customWidth="1"/>
    <col min="5" max="5" width="13" style="287" customWidth="1"/>
    <col min="6" max="6" width="15.28515625" style="395" customWidth="1"/>
    <col min="7" max="7" width="13" style="287" customWidth="1"/>
    <col min="8" max="8" width="26.140625" style="276" customWidth="1"/>
    <col min="9" max="16384" width="9.140625" style="121"/>
  </cols>
  <sheetData>
    <row r="1" spans="1:7" ht="12.75" customHeight="1">
      <c r="A1" s="120"/>
      <c r="B1" s="80" t="s">
        <v>1528</v>
      </c>
      <c r="C1" s="659" t="s">
        <v>148</v>
      </c>
      <c r="D1" s="351" t="s">
        <v>1529</v>
      </c>
      <c r="E1" s="352"/>
      <c r="F1" s="653"/>
      <c r="G1" s="352"/>
    </row>
    <row r="2" spans="1:7">
      <c r="A2" s="61" t="s">
        <v>1</v>
      </c>
      <c r="B2" s="82" t="s">
        <v>1530</v>
      </c>
      <c r="C2" s="660"/>
      <c r="D2" s="351" t="s">
        <v>278</v>
      </c>
      <c r="E2" s="353"/>
      <c r="F2" s="654"/>
      <c r="G2" s="353"/>
    </row>
    <row r="3" spans="1:7">
      <c r="A3" s="61"/>
      <c r="B3" s="2" t="s">
        <v>1531</v>
      </c>
      <c r="C3" s="660"/>
      <c r="D3" s="84"/>
      <c r="E3" s="85"/>
      <c r="F3" s="509"/>
      <c r="G3" s="85"/>
    </row>
    <row r="4" spans="1:7">
      <c r="A4" s="62"/>
      <c r="B4" s="8" t="s">
        <v>1532</v>
      </c>
      <c r="C4" s="661" t="s">
        <v>2</v>
      </c>
      <c r="D4" s="63" t="s">
        <v>1533</v>
      </c>
      <c r="E4" s="87"/>
      <c r="F4" s="510"/>
      <c r="G4" s="87"/>
    </row>
    <row r="5" spans="1:7">
      <c r="A5" s="284"/>
      <c r="B5" s="171"/>
      <c r="C5" s="441"/>
      <c r="D5" s="123"/>
      <c r="E5" s="124"/>
      <c r="F5" s="391"/>
      <c r="G5" s="124"/>
    </row>
    <row r="6" spans="1:7">
      <c r="A6" s="284"/>
      <c r="B6" s="171"/>
      <c r="C6" s="441"/>
      <c r="D6" s="123"/>
      <c r="E6" s="124"/>
      <c r="F6" s="391"/>
      <c r="G6" s="124"/>
    </row>
    <row r="7" spans="1:7">
      <c r="A7" s="284"/>
      <c r="B7" s="171"/>
      <c r="C7" s="441"/>
      <c r="D7" s="123"/>
      <c r="E7" s="124"/>
      <c r="F7" s="391"/>
      <c r="G7" s="124"/>
    </row>
    <row r="8" spans="1:7">
      <c r="A8" s="284"/>
      <c r="B8" s="171"/>
      <c r="C8" s="441"/>
      <c r="D8" s="123"/>
      <c r="E8" s="124"/>
      <c r="F8" s="391"/>
      <c r="G8" s="124"/>
    </row>
    <row r="9" spans="1:7">
      <c r="A9" s="284"/>
      <c r="B9" s="171"/>
      <c r="C9" s="441"/>
      <c r="D9" s="123"/>
      <c r="E9" s="124"/>
      <c r="F9" s="391"/>
      <c r="G9" s="124"/>
    </row>
    <row r="10" spans="1:7">
      <c r="A10" s="284"/>
      <c r="B10" s="171"/>
      <c r="C10" s="441"/>
      <c r="D10" s="123"/>
      <c r="E10" s="124"/>
      <c r="F10" s="391"/>
      <c r="G10" s="124"/>
    </row>
    <row r="11" spans="1:7">
      <c r="A11" s="284"/>
      <c r="B11" s="171"/>
      <c r="C11" s="441"/>
      <c r="D11" s="123"/>
      <c r="E11" s="124"/>
      <c r="F11" s="391"/>
      <c r="G11" s="124"/>
    </row>
    <row r="12" spans="1:7">
      <c r="A12" s="284"/>
      <c r="B12" s="171"/>
      <c r="C12" s="441"/>
      <c r="D12" s="123"/>
      <c r="E12" s="124"/>
      <c r="F12" s="391"/>
      <c r="G12" s="124"/>
    </row>
    <row r="13" spans="1:7">
      <c r="A13" s="284"/>
      <c r="B13" s="171"/>
      <c r="C13" s="441"/>
      <c r="D13" s="123"/>
      <c r="E13" s="124"/>
      <c r="F13" s="391"/>
      <c r="G13" s="124"/>
    </row>
    <row r="14" spans="1:7">
      <c r="A14" s="284"/>
      <c r="B14" s="171"/>
      <c r="C14" s="441"/>
      <c r="D14" s="123"/>
      <c r="E14" s="124"/>
      <c r="F14" s="391"/>
      <c r="G14" s="124"/>
    </row>
    <row r="15" spans="1:7">
      <c r="A15" s="284"/>
      <c r="B15" s="171"/>
      <c r="C15" s="441"/>
      <c r="D15" s="123"/>
      <c r="E15" s="124"/>
      <c r="F15" s="391"/>
      <c r="G15" s="124"/>
    </row>
    <row r="16" spans="1:7">
      <c r="A16" s="284"/>
      <c r="B16" s="171"/>
      <c r="C16" s="441"/>
      <c r="D16" s="123"/>
      <c r="E16" s="124"/>
      <c r="F16" s="391"/>
      <c r="G16" s="124"/>
    </row>
    <row r="17" spans="1:7">
      <c r="A17" s="284"/>
      <c r="B17" s="171"/>
      <c r="C17" s="441"/>
      <c r="D17" s="123"/>
      <c r="E17" s="124"/>
      <c r="F17" s="391"/>
      <c r="G17" s="124"/>
    </row>
    <row r="18" spans="1:7">
      <c r="A18" s="284"/>
      <c r="B18" s="171"/>
      <c r="C18" s="441"/>
      <c r="D18" s="123"/>
      <c r="E18" s="124"/>
      <c r="F18" s="391"/>
      <c r="G18" s="124"/>
    </row>
    <row r="19" spans="1:7">
      <c r="A19" s="284"/>
      <c r="B19" s="171"/>
      <c r="C19" s="441"/>
      <c r="D19" s="123"/>
      <c r="E19" s="124"/>
      <c r="F19" s="391"/>
      <c r="G19" s="124"/>
    </row>
    <row r="20" spans="1:7" ht="15.75">
      <c r="B20" s="354" t="s">
        <v>1534</v>
      </c>
      <c r="C20" s="662"/>
      <c r="D20" s="354"/>
      <c r="E20" s="354"/>
      <c r="F20" s="391"/>
      <c r="G20" s="354"/>
    </row>
    <row r="21" spans="1:7" ht="15.75">
      <c r="A21" s="284"/>
      <c r="B21" s="354" t="s">
        <v>1535</v>
      </c>
      <c r="C21" s="663"/>
      <c r="D21" s="356"/>
      <c r="E21" s="355"/>
      <c r="F21" s="391"/>
      <c r="G21" s="355"/>
    </row>
    <row r="22" spans="1:7">
      <c r="A22" s="284"/>
      <c r="B22" s="357"/>
      <c r="C22" s="664"/>
      <c r="D22" s="358"/>
      <c r="E22" s="124"/>
      <c r="F22" s="391"/>
      <c r="G22" s="124"/>
    </row>
    <row r="23" spans="1:7">
      <c r="A23" s="284"/>
      <c r="B23" s="357"/>
      <c r="C23" s="664"/>
      <c r="D23" s="358"/>
      <c r="E23" s="124"/>
      <c r="F23" s="391"/>
      <c r="G23" s="124"/>
    </row>
    <row r="24" spans="1:7" ht="5.25" customHeight="1">
      <c r="A24" s="284"/>
      <c r="B24" s="359"/>
      <c r="C24" s="663"/>
      <c r="D24" s="356"/>
      <c r="E24" s="355"/>
      <c r="F24" s="391"/>
      <c r="G24" s="355"/>
    </row>
    <row r="25" spans="1:7" ht="31.5" customHeight="1">
      <c r="A25" s="284"/>
      <c r="B25" s="20" t="s">
        <v>0</v>
      </c>
      <c r="C25" s="962" t="s">
        <v>1536</v>
      </c>
      <c r="D25" s="963"/>
      <c r="E25" s="963"/>
      <c r="F25" s="963"/>
      <c r="G25" s="121"/>
    </row>
    <row r="26" spans="1:7" ht="7.5" hidden="1" customHeight="1">
      <c r="A26" s="284"/>
      <c r="B26" s="20"/>
      <c r="C26" s="964"/>
      <c r="D26" s="965"/>
      <c r="E26" s="965"/>
      <c r="F26" s="965"/>
      <c r="G26" s="121"/>
    </row>
    <row r="27" spans="1:7">
      <c r="A27" s="284"/>
      <c r="B27" s="324"/>
      <c r="C27" s="820" t="s">
        <v>392</v>
      </c>
    </row>
    <row r="28" spans="1:7">
      <c r="A28" s="284"/>
      <c r="B28" s="20" t="s">
        <v>3</v>
      </c>
      <c r="C28" s="939" t="s">
        <v>1529</v>
      </c>
      <c r="D28" s="939"/>
      <c r="E28" s="939"/>
      <c r="F28" s="939"/>
      <c r="G28" s="121"/>
    </row>
    <row r="29" spans="1:7">
      <c r="A29" s="284"/>
      <c r="B29" s="324"/>
      <c r="C29" s="939" t="s">
        <v>278</v>
      </c>
      <c r="D29" s="939"/>
      <c r="E29" s="939"/>
      <c r="F29" s="939"/>
      <c r="G29" s="121"/>
    </row>
    <row r="30" spans="1:7">
      <c r="A30" s="284"/>
      <c r="B30" s="20"/>
      <c r="C30" s="939" t="s">
        <v>279</v>
      </c>
      <c r="D30" s="939"/>
      <c r="E30" s="939"/>
      <c r="F30" s="939"/>
      <c r="G30" s="121"/>
    </row>
    <row r="31" spans="1:7">
      <c r="A31" s="284"/>
      <c r="B31" s="20"/>
      <c r="C31" s="665"/>
      <c r="D31" s="336"/>
      <c r="E31" s="336"/>
      <c r="F31" s="655"/>
      <c r="G31" s="821"/>
    </row>
    <row r="32" spans="1:7">
      <c r="A32" s="321"/>
      <c r="B32" s="675"/>
      <c r="C32" s="961"/>
      <c r="D32" s="961"/>
      <c r="E32" s="961"/>
      <c r="F32" s="961"/>
      <c r="G32" s="121"/>
    </row>
    <row r="33" spans="1:8">
      <c r="A33" s="321"/>
      <c r="B33" s="675"/>
      <c r="C33" s="961"/>
      <c r="D33" s="961"/>
      <c r="E33" s="961"/>
      <c r="F33" s="961"/>
      <c r="G33" s="121"/>
    </row>
    <row r="34" spans="1:8" s="424" customFormat="1">
      <c r="A34" s="321"/>
      <c r="B34" s="675"/>
      <c r="C34" s="676"/>
      <c r="D34" s="676"/>
      <c r="E34" s="676"/>
      <c r="F34" s="676"/>
      <c r="G34" s="822"/>
      <c r="H34" s="276"/>
    </row>
    <row r="35" spans="1:8">
      <c r="A35" s="321"/>
      <c r="B35" s="675" t="s">
        <v>2</v>
      </c>
      <c r="C35" s="961" t="s">
        <v>1533</v>
      </c>
      <c r="D35" s="961"/>
      <c r="E35" s="961"/>
      <c r="F35" s="961"/>
      <c r="G35" s="121"/>
    </row>
    <row r="36" spans="1:8">
      <c r="A36" s="321"/>
      <c r="B36" s="675" t="s">
        <v>4</v>
      </c>
      <c r="C36" s="961" t="s">
        <v>1537</v>
      </c>
      <c r="D36" s="961"/>
      <c r="E36" s="961"/>
      <c r="F36" s="961"/>
      <c r="G36" s="121"/>
    </row>
    <row r="37" spans="1:8">
      <c r="A37" s="321"/>
      <c r="B37" s="677" t="s">
        <v>1538</v>
      </c>
      <c r="C37" s="961" t="s">
        <v>284</v>
      </c>
      <c r="D37" s="961"/>
      <c r="E37" s="961"/>
      <c r="F37" s="961"/>
      <c r="G37" s="121"/>
    </row>
    <row r="38" spans="1:8">
      <c r="A38" s="284"/>
      <c r="B38" s="324"/>
      <c r="F38" s="389"/>
    </row>
    <row r="39" spans="1:8">
      <c r="A39" s="284"/>
      <c r="B39" s="269" t="s">
        <v>2905</v>
      </c>
      <c r="C39" s="648" t="s">
        <v>2910</v>
      </c>
      <c r="D39" s="648"/>
      <c r="E39" s="648"/>
      <c r="F39" s="389"/>
      <c r="G39" s="282"/>
    </row>
    <row r="40" spans="1:8">
      <c r="A40" s="284"/>
      <c r="B40" s="126"/>
      <c r="C40" s="441"/>
      <c r="D40" s="123"/>
      <c r="E40" s="286"/>
      <c r="F40" s="391"/>
      <c r="G40" s="286"/>
    </row>
    <row r="41" spans="1:8">
      <c r="A41" s="284"/>
      <c r="B41" s="126"/>
      <c r="C41" s="441"/>
      <c r="D41" s="123"/>
      <c r="E41" s="286"/>
      <c r="F41" s="391"/>
      <c r="G41" s="286"/>
    </row>
    <row r="42" spans="1:8">
      <c r="A42" s="284"/>
      <c r="B42" s="126"/>
      <c r="C42" s="441"/>
      <c r="D42" s="360"/>
      <c r="E42" s="286"/>
      <c r="F42" s="391"/>
      <c r="G42" s="286"/>
    </row>
    <row r="43" spans="1:8">
      <c r="A43" s="284"/>
      <c r="B43" s="126"/>
      <c r="C43" s="441"/>
      <c r="D43" s="123"/>
      <c r="E43" s="286"/>
      <c r="F43" s="391"/>
      <c r="G43" s="286"/>
    </row>
    <row r="44" spans="1:8">
      <c r="A44" s="284"/>
      <c r="B44" s="126"/>
      <c r="C44" s="441"/>
      <c r="D44" s="123"/>
      <c r="E44" s="286"/>
      <c r="F44" s="391"/>
      <c r="G44" s="286"/>
    </row>
    <row r="45" spans="1:8">
      <c r="A45" s="284"/>
      <c r="B45" s="126"/>
      <c r="C45" s="441"/>
      <c r="D45" s="123"/>
      <c r="E45" s="286"/>
      <c r="F45" s="391"/>
      <c r="G45" s="286"/>
    </row>
    <row r="46" spans="1:8">
      <c r="A46" s="284"/>
      <c r="B46" s="126"/>
      <c r="C46" s="441"/>
      <c r="D46" s="123"/>
      <c r="E46" s="286"/>
      <c r="F46" s="391"/>
      <c r="G46" s="286"/>
    </row>
    <row r="47" spans="1:8">
      <c r="A47" s="284"/>
      <c r="B47" s="126"/>
      <c r="C47" s="441"/>
      <c r="D47" s="123"/>
      <c r="E47" s="286"/>
      <c r="F47" s="391"/>
      <c r="G47" s="286"/>
    </row>
    <row r="48" spans="1:8">
      <c r="A48" s="284"/>
      <c r="B48" s="126"/>
      <c r="C48" s="441"/>
      <c r="D48" s="123"/>
      <c r="E48" s="286"/>
      <c r="F48" s="391"/>
      <c r="G48" s="286"/>
    </row>
    <row r="49" spans="1:7">
      <c r="A49" s="284"/>
      <c r="B49" s="126"/>
      <c r="C49" s="441"/>
      <c r="D49" s="123"/>
      <c r="E49" s="286"/>
      <c r="F49" s="391"/>
      <c r="G49" s="286"/>
    </row>
    <row r="50" spans="1:7">
      <c r="A50" s="284"/>
      <c r="B50" s="126"/>
      <c r="C50" s="441"/>
      <c r="D50" s="123"/>
      <c r="E50" s="286"/>
      <c r="F50" s="391"/>
      <c r="G50" s="286"/>
    </row>
    <row r="51" spans="1:7">
      <c r="A51" s="284"/>
      <c r="B51" s="126"/>
      <c r="C51" s="441"/>
      <c r="D51" s="123"/>
      <c r="E51" s="286"/>
      <c r="F51" s="391"/>
      <c r="G51" s="286"/>
    </row>
    <row r="52" spans="1:7">
      <c r="A52" s="284"/>
      <c r="B52" s="126"/>
      <c r="C52" s="441"/>
      <c r="D52" s="123"/>
      <c r="E52" s="286"/>
      <c r="F52" s="391"/>
      <c r="G52" s="286"/>
    </row>
    <row r="53" spans="1:7">
      <c r="A53" s="284"/>
      <c r="B53" s="126"/>
      <c r="C53" s="441"/>
      <c r="D53" s="123"/>
      <c r="E53" s="286"/>
      <c r="F53" s="391"/>
      <c r="G53" s="286"/>
    </row>
    <row r="54" spans="1:7">
      <c r="A54" s="284"/>
      <c r="B54" s="126"/>
      <c r="C54" s="441"/>
      <c r="D54" s="123"/>
      <c r="E54" s="286"/>
      <c r="F54" s="391"/>
      <c r="G54" s="286"/>
    </row>
    <row r="55" spans="1:7">
      <c r="A55" s="284"/>
      <c r="B55" s="126"/>
      <c r="C55" s="441"/>
      <c r="D55" s="123"/>
      <c r="E55" s="286"/>
      <c r="F55" s="391"/>
      <c r="G55" s="286"/>
    </row>
    <row r="56" spans="1:7">
      <c r="A56" s="284"/>
      <c r="B56" s="126"/>
      <c r="C56" s="441"/>
      <c r="D56" s="123"/>
      <c r="E56" s="286"/>
      <c r="F56" s="391"/>
      <c r="G56" s="286"/>
    </row>
    <row r="57" spans="1:7">
      <c r="A57" s="284"/>
      <c r="B57" s="126"/>
      <c r="C57" s="441"/>
      <c r="D57" s="123"/>
      <c r="E57" s="286"/>
      <c r="F57" s="391"/>
      <c r="G57" s="286"/>
    </row>
    <row r="58" spans="1:7">
      <c r="A58" s="284"/>
      <c r="B58" s="126"/>
      <c r="C58" s="441"/>
      <c r="D58" s="360"/>
      <c r="E58" s="286"/>
      <c r="F58" s="391"/>
      <c r="G58" s="286"/>
    </row>
    <row r="59" spans="1:7">
      <c r="A59" s="284"/>
      <c r="B59" s="126"/>
      <c r="C59" s="441"/>
      <c r="D59" s="123"/>
      <c r="E59" s="286"/>
      <c r="F59" s="391"/>
      <c r="G59" s="286"/>
    </row>
    <row r="60" spans="1:7">
      <c r="A60" s="284"/>
      <c r="B60" s="126"/>
      <c r="C60" s="441"/>
      <c r="D60" s="360"/>
      <c r="E60" s="286"/>
      <c r="F60" s="391"/>
      <c r="G60" s="286"/>
    </row>
    <row r="61" spans="1:7">
      <c r="A61" s="284"/>
      <c r="B61" s="126"/>
      <c r="C61" s="441"/>
      <c r="D61" s="123"/>
      <c r="E61" s="286"/>
      <c r="F61" s="391"/>
      <c r="G61" s="286"/>
    </row>
    <row r="62" spans="1:7">
      <c r="A62" s="284"/>
      <c r="B62" s="126"/>
      <c r="C62" s="441"/>
      <c r="D62" s="360"/>
      <c r="E62" s="286"/>
      <c r="F62" s="391"/>
      <c r="G62" s="286"/>
    </row>
    <row r="63" spans="1:7">
      <c r="A63" s="284"/>
      <c r="B63" s="126"/>
      <c r="C63" s="441"/>
      <c r="D63" s="123"/>
      <c r="E63" s="286"/>
      <c r="F63" s="391"/>
      <c r="G63" s="286"/>
    </row>
    <row r="64" spans="1:7">
      <c r="A64" s="284"/>
      <c r="B64" s="126"/>
      <c r="C64" s="441"/>
      <c r="D64" s="123"/>
      <c r="E64" s="286"/>
      <c r="F64" s="391"/>
      <c r="G64" s="286"/>
    </row>
    <row r="65" spans="1:7">
      <c r="A65" s="284"/>
      <c r="B65" s="126"/>
      <c r="C65" s="441"/>
      <c r="D65" s="123"/>
      <c r="E65" s="286"/>
      <c r="F65" s="391"/>
      <c r="G65" s="286"/>
    </row>
    <row r="66" spans="1:7">
      <c r="A66" s="284"/>
      <c r="B66" s="285" t="s">
        <v>15</v>
      </c>
      <c r="C66" s="441"/>
      <c r="D66" s="123"/>
      <c r="E66" s="286"/>
      <c r="F66" s="391"/>
      <c r="G66" s="286"/>
    </row>
    <row r="67" spans="1:7">
      <c r="A67" s="125"/>
      <c r="B67" s="126"/>
      <c r="C67" s="441"/>
      <c r="D67" s="123"/>
      <c r="E67" s="286"/>
      <c r="F67" s="391"/>
      <c r="G67" s="286"/>
    </row>
    <row r="68" spans="1:7" ht="25.5">
      <c r="A68" s="318" t="s">
        <v>79</v>
      </c>
      <c r="B68" s="285" t="s">
        <v>1539</v>
      </c>
      <c r="C68" s="441"/>
      <c r="D68" s="123"/>
      <c r="E68" s="286"/>
      <c r="F68" s="391"/>
      <c r="G68" s="286"/>
    </row>
    <row r="69" spans="1:7">
      <c r="A69" s="125"/>
      <c r="B69" s="126"/>
      <c r="C69" s="441"/>
      <c r="D69" s="123"/>
      <c r="E69" s="286"/>
      <c r="F69" s="391"/>
      <c r="G69" s="286"/>
    </row>
    <row r="70" spans="1:7" ht="25.5">
      <c r="A70" s="361" t="s">
        <v>2065</v>
      </c>
      <c r="B70" s="126" t="str">
        <f>B155</f>
        <v>KUĆNI PRIKLJUČAK I NEMJERENI DIO PLINSKE INSTALACIJE</v>
      </c>
      <c r="C70" s="441"/>
      <c r="D70" s="123"/>
      <c r="F70" s="391">
        <f>F228</f>
        <v>0</v>
      </c>
    </row>
    <row r="71" spans="1:7">
      <c r="A71" s="125"/>
      <c r="B71" s="126"/>
      <c r="C71" s="441"/>
      <c r="D71" s="123"/>
      <c r="F71" s="391"/>
    </row>
    <row r="72" spans="1:7">
      <c r="A72" s="361" t="s">
        <v>2066</v>
      </c>
      <c r="B72" s="126" t="str">
        <f>B231</f>
        <v>MJERENI DIO PLINSKE INSTALACIJE</v>
      </c>
      <c r="C72" s="441"/>
      <c r="D72" s="123"/>
      <c r="F72" s="391">
        <f>F262</f>
        <v>0</v>
      </c>
    </row>
    <row r="73" spans="1:7">
      <c r="A73" s="125"/>
      <c r="B73" s="126"/>
      <c r="C73" s="441"/>
      <c r="D73" s="123"/>
      <c r="E73" s="286"/>
      <c r="F73" s="391"/>
      <c r="G73" s="286"/>
    </row>
    <row r="74" spans="1:7">
      <c r="A74" s="361" t="s">
        <v>2067</v>
      </c>
      <c r="B74" s="126" t="str">
        <f>B264</f>
        <v>STROJARNICA</v>
      </c>
      <c r="C74" s="441"/>
      <c r="D74" s="123"/>
      <c r="F74" s="391">
        <f>F486</f>
        <v>0</v>
      </c>
    </row>
    <row r="75" spans="1:7">
      <c r="A75" s="361"/>
      <c r="B75" s="126"/>
      <c r="C75" s="441"/>
      <c r="D75" s="123"/>
      <c r="F75" s="391"/>
    </row>
    <row r="76" spans="1:7">
      <c r="A76" s="361" t="s">
        <v>2068</v>
      </c>
      <c r="B76" s="126" t="str">
        <f>B488</f>
        <v>SOLARNA INSTALACIJA ZA PRIPREMU PTV</v>
      </c>
      <c r="C76" s="441"/>
      <c r="D76" s="123"/>
      <c r="F76" s="391">
        <f>F535</f>
        <v>0</v>
      </c>
    </row>
    <row r="77" spans="1:7">
      <c r="A77" s="361"/>
      <c r="B77" s="126"/>
      <c r="C77" s="441"/>
      <c r="D77" s="123"/>
      <c r="F77" s="391"/>
    </row>
    <row r="78" spans="1:7">
      <c r="A78" s="361" t="s">
        <v>2069</v>
      </c>
      <c r="B78" s="126" t="str">
        <f>B537</f>
        <v>INSTALACIJA GRIJANJA I HLAĐENJA</v>
      </c>
      <c r="C78" s="441"/>
      <c r="D78" s="123"/>
      <c r="F78" s="391">
        <f>F733</f>
        <v>0</v>
      </c>
    </row>
    <row r="79" spans="1:7">
      <c r="A79" s="361"/>
      <c r="B79" s="126"/>
      <c r="C79" s="441"/>
      <c r="D79" s="123"/>
      <c r="F79" s="391"/>
    </row>
    <row r="80" spans="1:7">
      <c r="A80" s="361" t="s">
        <v>2070</v>
      </c>
      <c r="B80" s="126" t="str">
        <f>B735</f>
        <v>RADIJATORSKO I PODNO GRIJANJE</v>
      </c>
      <c r="C80" s="441"/>
      <c r="D80" s="123"/>
      <c r="F80" s="391">
        <f>F795</f>
        <v>0</v>
      </c>
    </row>
    <row r="81" spans="1:7">
      <c r="A81" s="361"/>
      <c r="B81" s="126"/>
      <c r="C81" s="441"/>
      <c r="D81" s="123"/>
      <c r="F81" s="391"/>
    </row>
    <row r="82" spans="1:7" ht="25.5">
      <c r="A82" s="361" t="s">
        <v>2071</v>
      </c>
      <c r="B82" s="126" t="str">
        <f>B797</f>
        <v>ODSISNA VENTILACIJA SANITARIJA I POMOĆNIH PROSTORA</v>
      </c>
      <c r="C82" s="441"/>
      <c r="D82" s="123"/>
      <c r="F82" s="391">
        <f>F834</f>
        <v>0</v>
      </c>
    </row>
    <row r="83" spans="1:7">
      <c r="A83" s="361"/>
      <c r="B83" s="126"/>
      <c r="C83" s="441"/>
      <c r="D83" s="123"/>
      <c r="F83" s="391"/>
    </row>
    <row r="84" spans="1:7">
      <c r="A84" s="361" t="s">
        <v>2072</v>
      </c>
      <c r="B84" s="126" t="str">
        <f>B836</f>
        <v>VENTILACIJA KUHINJE</v>
      </c>
      <c r="C84" s="441"/>
      <c r="D84" s="123"/>
      <c r="F84" s="391">
        <f>F896</f>
        <v>0</v>
      </c>
    </row>
    <row r="85" spans="1:7">
      <c r="A85" s="361"/>
      <c r="B85" s="126"/>
      <c r="C85" s="441"/>
      <c r="D85" s="123"/>
      <c r="F85" s="391"/>
    </row>
    <row r="86" spans="1:7">
      <c r="A86" s="361" t="s">
        <v>2073</v>
      </c>
      <c r="B86" s="126" t="str">
        <f>B898</f>
        <v>CENTRALNO USISAVANJE</v>
      </c>
      <c r="C86" s="441"/>
      <c r="D86" s="123"/>
      <c r="F86" s="391">
        <f>F967</f>
        <v>0</v>
      </c>
    </row>
    <row r="87" spans="1:7">
      <c r="A87" s="361"/>
      <c r="B87" s="126"/>
      <c r="C87" s="441"/>
      <c r="D87" s="123"/>
      <c r="F87" s="391"/>
      <c r="G87" s="829"/>
    </row>
    <row r="88" spans="1:7" s="834" customFormat="1">
      <c r="A88" s="835"/>
      <c r="B88" s="156" t="s">
        <v>2214</v>
      </c>
      <c r="C88" s="437"/>
      <c r="D88" s="549"/>
      <c r="E88" s="452"/>
      <c r="F88" s="626">
        <f>SUM(F70:F87)</f>
        <v>0</v>
      </c>
      <c r="G88" s="848"/>
    </row>
    <row r="89" spans="1:7" customFormat="1" ht="15"/>
    <row r="90" spans="1:7" customFormat="1" ht="15"/>
    <row r="91" spans="1:7">
      <c r="A91" s="125"/>
    </row>
    <row r="92" spans="1:7">
      <c r="A92" s="125"/>
    </row>
    <row r="93" spans="1:7">
      <c r="A93" s="125"/>
    </row>
    <row r="94" spans="1:7">
      <c r="A94" s="125"/>
    </row>
    <row r="95" spans="1:7">
      <c r="A95" s="125"/>
    </row>
    <row r="96" spans="1:7">
      <c r="A96" s="125"/>
    </row>
    <row r="97" spans="1:8">
      <c r="A97" s="125"/>
    </row>
    <row r="98" spans="1:8">
      <c r="A98" s="125"/>
    </row>
    <row r="99" spans="1:8">
      <c r="A99" s="125"/>
    </row>
    <row r="100" spans="1:8">
      <c r="A100" s="125"/>
    </row>
    <row r="101" spans="1:8">
      <c r="A101" s="125"/>
      <c r="B101" s="362"/>
      <c r="C101" s="666"/>
      <c r="D101" s="362"/>
      <c r="E101" s="123"/>
      <c r="F101" s="455"/>
      <c r="G101" s="123"/>
    </row>
    <row r="102" spans="1:8">
      <c r="A102" s="125"/>
      <c r="B102" s="362"/>
      <c r="C102" s="666"/>
      <c r="D102" s="362"/>
      <c r="E102" s="123"/>
      <c r="F102" s="455"/>
      <c r="G102" s="123"/>
    </row>
    <row r="103" spans="1:8">
      <c r="A103" s="125"/>
      <c r="B103" s="362"/>
      <c r="C103" s="666"/>
      <c r="D103" s="362"/>
      <c r="E103" s="123"/>
      <c r="F103" s="455"/>
      <c r="G103" s="123"/>
    </row>
    <row r="104" spans="1:8">
      <c r="A104" s="125"/>
      <c r="B104" s="362" t="s">
        <v>1540</v>
      </c>
      <c r="C104" s="666"/>
      <c r="D104" s="362"/>
      <c r="E104" s="123"/>
      <c r="F104" s="455"/>
      <c r="G104" s="123"/>
      <c r="H104" s="121"/>
    </row>
    <row r="105" spans="1:8">
      <c r="A105" s="125"/>
      <c r="B105" s="362"/>
      <c r="C105" s="666"/>
      <c r="D105" s="362"/>
      <c r="E105" s="123"/>
      <c r="F105" s="455"/>
      <c r="G105" s="123"/>
      <c r="H105" s="121"/>
    </row>
    <row r="106" spans="1:8" ht="127.5">
      <c r="A106" s="125"/>
      <c r="B106" s="126" t="s">
        <v>1541</v>
      </c>
      <c r="C106" s="441"/>
      <c r="D106" s="123"/>
      <c r="E106" s="78"/>
      <c r="F106" s="391"/>
      <c r="G106" s="78"/>
      <c r="H106" s="121"/>
    </row>
    <row r="107" spans="1:8" ht="25.5">
      <c r="A107" s="125"/>
      <c r="B107" s="126" t="s">
        <v>1542</v>
      </c>
      <c r="C107" s="441"/>
      <c r="D107" s="123"/>
      <c r="E107" s="78"/>
      <c r="F107" s="391"/>
      <c r="G107" s="78"/>
      <c r="H107" s="121"/>
    </row>
    <row r="108" spans="1:8" ht="114.75">
      <c r="A108" s="125"/>
      <c r="B108" s="126" t="s">
        <v>1543</v>
      </c>
      <c r="C108" s="441"/>
      <c r="D108" s="123"/>
      <c r="E108" s="78"/>
      <c r="F108" s="391"/>
      <c r="G108" s="78"/>
      <c r="H108" s="121"/>
    </row>
    <row r="109" spans="1:8" ht="25.5">
      <c r="A109" s="125"/>
      <c r="B109" s="126" t="s">
        <v>1544</v>
      </c>
      <c r="C109" s="441"/>
      <c r="D109" s="123"/>
      <c r="E109" s="78"/>
      <c r="F109" s="391"/>
      <c r="G109" s="78"/>
      <c r="H109" s="121"/>
    </row>
    <row r="110" spans="1:8" ht="127.5">
      <c r="A110" s="125"/>
      <c r="B110" s="126" t="s">
        <v>2224</v>
      </c>
      <c r="C110" s="441"/>
      <c r="D110" s="123"/>
      <c r="E110" s="78"/>
      <c r="F110" s="391"/>
      <c r="G110" s="78"/>
      <c r="H110" s="121"/>
    </row>
    <row r="111" spans="1:8" ht="191.25">
      <c r="A111" s="125"/>
      <c r="B111" s="126" t="s">
        <v>1545</v>
      </c>
      <c r="C111" s="441"/>
      <c r="D111" s="123"/>
      <c r="E111" s="78"/>
      <c r="F111" s="391"/>
      <c r="G111" s="78"/>
      <c r="H111" s="121"/>
    </row>
    <row r="112" spans="1:8" ht="140.25">
      <c r="A112" s="125"/>
      <c r="B112" s="126" t="s">
        <v>1546</v>
      </c>
      <c r="C112" s="441"/>
      <c r="D112" s="123"/>
      <c r="E112" s="78"/>
      <c r="F112" s="391"/>
      <c r="G112" s="78"/>
      <c r="H112" s="121"/>
    </row>
    <row r="113" spans="1:8" ht="114.75">
      <c r="A113" s="125"/>
      <c r="B113" s="126" t="s">
        <v>1547</v>
      </c>
      <c r="C113" s="441"/>
      <c r="D113" s="123"/>
      <c r="E113" s="78"/>
      <c r="F113" s="391"/>
      <c r="G113" s="78"/>
      <c r="H113" s="121"/>
    </row>
    <row r="114" spans="1:8" ht="76.5">
      <c r="A114" s="125"/>
      <c r="B114" s="126" t="s">
        <v>1548</v>
      </c>
      <c r="C114" s="441"/>
      <c r="D114" s="123"/>
      <c r="E114" s="78"/>
      <c r="F114" s="391"/>
      <c r="G114" s="78"/>
      <c r="H114" s="121"/>
    </row>
    <row r="115" spans="1:8" ht="165.75">
      <c r="A115" s="125"/>
      <c r="B115" s="126" t="s">
        <v>1549</v>
      </c>
      <c r="C115" s="441"/>
      <c r="D115" s="123"/>
      <c r="E115" s="78"/>
      <c r="F115" s="391"/>
      <c r="G115" s="78"/>
      <c r="H115" s="121"/>
    </row>
    <row r="116" spans="1:8" ht="191.25">
      <c r="A116" s="125"/>
      <c r="B116" s="126" t="s">
        <v>1550</v>
      </c>
      <c r="C116" s="441"/>
      <c r="D116" s="123"/>
      <c r="E116" s="78"/>
      <c r="F116" s="391"/>
      <c r="G116" s="78"/>
      <c r="H116" s="121"/>
    </row>
    <row r="117" spans="1:8" ht="51">
      <c r="A117" s="125"/>
      <c r="B117" s="126" t="s">
        <v>1551</v>
      </c>
      <c r="C117" s="441"/>
      <c r="D117" s="123"/>
      <c r="E117" s="78"/>
      <c r="F117" s="391"/>
      <c r="G117" s="78"/>
      <c r="H117" s="121"/>
    </row>
    <row r="118" spans="1:8" ht="114.75">
      <c r="A118" s="125"/>
      <c r="B118" s="126" t="s">
        <v>1552</v>
      </c>
      <c r="C118" s="441"/>
      <c r="D118" s="123"/>
      <c r="E118" s="78"/>
      <c r="F118" s="391"/>
      <c r="G118" s="78"/>
      <c r="H118" s="121"/>
    </row>
    <row r="119" spans="1:8">
      <c r="A119" s="125"/>
      <c r="B119" s="126"/>
      <c r="C119" s="441"/>
      <c r="D119" s="123"/>
      <c r="E119" s="78"/>
      <c r="F119" s="391"/>
      <c r="G119" s="78"/>
      <c r="H119" s="121"/>
    </row>
    <row r="120" spans="1:8" ht="38.25">
      <c r="A120" s="125"/>
      <c r="B120" s="126" t="s">
        <v>1553</v>
      </c>
      <c r="C120" s="441"/>
      <c r="D120" s="123"/>
      <c r="E120" s="78"/>
      <c r="F120" s="391"/>
      <c r="G120" s="78"/>
      <c r="H120" s="121"/>
    </row>
    <row r="121" spans="1:8">
      <c r="A121" s="125"/>
      <c r="B121" s="126"/>
      <c r="C121" s="441"/>
      <c r="D121" s="123"/>
      <c r="E121" s="78"/>
      <c r="F121" s="391"/>
      <c r="G121" s="78"/>
      <c r="H121" s="121"/>
    </row>
    <row r="122" spans="1:8" ht="102">
      <c r="A122" s="125"/>
      <c r="B122" s="126" t="s">
        <v>1554</v>
      </c>
      <c r="C122" s="441"/>
      <c r="D122" s="123"/>
      <c r="E122" s="78"/>
      <c r="F122" s="391"/>
      <c r="G122" s="78"/>
      <c r="H122" s="121"/>
    </row>
    <row r="123" spans="1:8">
      <c r="A123" s="125"/>
      <c r="B123" s="126"/>
      <c r="C123" s="441"/>
      <c r="D123" s="123"/>
      <c r="E123" s="78"/>
      <c r="F123" s="391"/>
      <c r="G123" s="78"/>
      <c r="H123" s="121"/>
    </row>
    <row r="124" spans="1:8" ht="76.5">
      <c r="A124" s="125"/>
      <c r="B124" s="126" t="s">
        <v>1555</v>
      </c>
      <c r="C124" s="441"/>
      <c r="D124" s="123"/>
      <c r="E124" s="78"/>
      <c r="F124" s="391"/>
      <c r="G124" s="78"/>
      <c r="H124" s="121"/>
    </row>
    <row r="125" spans="1:8" ht="114.75">
      <c r="A125" s="125"/>
      <c r="B125" s="126" t="s">
        <v>1556</v>
      </c>
      <c r="C125" s="441"/>
      <c r="D125" s="123"/>
      <c r="E125" s="78"/>
      <c r="F125" s="391"/>
      <c r="G125" s="78"/>
      <c r="H125" s="121"/>
    </row>
    <row r="126" spans="1:8" ht="102">
      <c r="A126" s="125"/>
      <c r="B126" s="126" t="s">
        <v>1557</v>
      </c>
      <c r="C126" s="441"/>
      <c r="D126" s="123"/>
      <c r="E126" s="78"/>
      <c r="F126" s="391"/>
      <c r="G126" s="78"/>
      <c r="H126" s="121"/>
    </row>
    <row r="127" spans="1:8">
      <c r="A127" s="125"/>
      <c r="B127" s="126"/>
      <c r="C127" s="441"/>
      <c r="D127" s="123"/>
      <c r="E127" s="78"/>
      <c r="F127" s="391"/>
      <c r="G127" s="78"/>
      <c r="H127" s="121"/>
    </row>
    <row r="128" spans="1:8" ht="51">
      <c r="A128" s="125"/>
      <c r="B128" s="126" t="s">
        <v>1558</v>
      </c>
      <c r="C128" s="441"/>
      <c r="D128" s="123"/>
      <c r="E128" s="78"/>
      <c r="F128" s="391"/>
      <c r="G128" s="78"/>
      <c r="H128" s="121"/>
    </row>
    <row r="129" spans="1:8" ht="76.5">
      <c r="A129" s="125"/>
      <c r="B129" s="126" t="s">
        <v>1559</v>
      </c>
      <c r="C129" s="441"/>
      <c r="D129" s="123"/>
      <c r="E129" s="78"/>
      <c r="F129" s="391"/>
      <c r="G129" s="78"/>
      <c r="H129" s="121"/>
    </row>
    <row r="130" spans="1:8" ht="38.25">
      <c r="A130" s="125"/>
      <c r="B130" s="126" t="s">
        <v>2225</v>
      </c>
      <c r="C130" s="441"/>
      <c r="D130" s="123"/>
      <c r="E130" s="78"/>
      <c r="F130" s="391"/>
      <c r="G130" s="78"/>
      <c r="H130" s="121"/>
    </row>
    <row r="131" spans="1:8" ht="38.25">
      <c r="A131" s="125"/>
      <c r="B131" s="126" t="s">
        <v>2226</v>
      </c>
      <c r="C131" s="441"/>
      <c r="D131" s="123"/>
      <c r="E131" s="78"/>
      <c r="F131" s="391"/>
      <c r="G131" s="78"/>
      <c r="H131" s="121"/>
    </row>
    <row r="132" spans="1:8" ht="89.25">
      <c r="A132" s="125"/>
      <c r="B132" s="126" t="s">
        <v>1560</v>
      </c>
      <c r="C132" s="441"/>
      <c r="D132" s="123"/>
      <c r="E132" s="78"/>
      <c r="F132" s="391"/>
      <c r="G132" s="78"/>
      <c r="H132" s="121"/>
    </row>
    <row r="133" spans="1:8" ht="63.75">
      <c r="A133" s="125"/>
      <c r="B133" s="126" t="s">
        <v>1561</v>
      </c>
      <c r="C133" s="441"/>
      <c r="D133" s="123"/>
      <c r="E133" s="78"/>
      <c r="F133" s="391"/>
      <c r="G133" s="78"/>
      <c r="H133" s="121"/>
    </row>
    <row r="134" spans="1:8" ht="51">
      <c r="A134" s="125"/>
      <c r="B134" s="126" t="s">
        <v>1562</v>
      </c>
      <c r="C134" s="441"/>
      <c r="D134" s="123"/>
      <c r="E134" s="78"/>
      <c r="F134" s="391"/>
      <c r="G134" s="78"/>
      <c r="H134" s="121"/>
    </row>
    <row r="135" spans="1:8" ht="76.5">
      <c r="A135" s="125"/>
      <c r="B135" s="126" t="s">
        <v>1563</v>
      </c>
      <c r="C135" s="441"/>
      <c r="D135" s="123"/>
      <c r="E135" s="78"/>
      <c r="F135" s="391"/>
      <c r="G135" s="78"/>
      <c r="H135" s="121"/>
    </row>
    <row r="136" spans="1:8" ht="89.25">
      <c r="A136" s="125"/>
      <c r="B136" s="126" t="s">
        <v>1564</v>
      </c>
      <c r="C136" s="441"/>
      <c r="D136" s="123"/>
      <c r="E136" s="78"/>
      <c r="F136" s="391"/>
      <c r="G136" s="78"/>
      <c r="H136" s="121"/>
    </row>
    <row r="137" spans="1:8" ht="114.75">
      <c r="A137" s="125"/>
      <c r="B137" s="126" t="s">
        <v>1565</v>
      </c>
      <c r="C137" s="441"/>
      <c r="D137" s="123"/>
      <c r="E137" s="78"/>
      <c r="F137" s="391"/>
      <c r="G137" s="78"/>
      <c r="H137" s="121"/>
    </row>
    <row r="138" spans="1:8" ht="51">
      <c r="A138" s="125"/>
      <c r="B138" s="126" t="s">
        <v>1566</v>
      </c>
      <c r="C138" s="441"/>
      <c r="D138" s="123"/>
      <c r="E138" s="78"/>
      <c r="F138" s="391"/>
      <c r="G138" s="78"/>
      <c r="H138" s="121"/>
    </row>
    <row r="139" spans="1:8" ht="51">
      <c r="A139" s="125"/>
      <c r="B139" s="126" t="s">
        <v>1567</v>
      </c>
      <c r="C139" s="441"/>
      <c r="D139" s="123"/>
      <c r="E139" s="78"/>
      <c r="F139" s="391"/>
      <c r="G139" s="78"/>
      <c r="H139" s="121"/>
    </row>
    <row r="140" spans="1:8" ht="102">
      <c r="A140" s="125"/>
      <c r="B140" s="126" t="s">
        <v>1568</v>
      </c>
      <c r="C140" s="441"/>
      <c r="D140" s="123"/>
      <c r="E140" s="78"/>
      <c r="F140" s="391"/>
      <c r="G140" s="78"/>
      <c r="H140" s="121"/>
    </row>
    <row r="141" spans="1:8" ht="51">
      <c r="A141" s="125"/>
      <c r="B141" s="126" t="s">
        <v>1569</v>
      </c>
      <c r="C141" s="441"/>
      <c r="D141" s="123"/>
      <c r="E141" s="78"/>
      <c r="F141" s="391"/>
      <c r="G141" s="78"/>
      <c r="H141" s="121"/>
    </row>
    <row r="142" spans="1:8" ht="38.25">
      <c r="A142" s="125"/>
      <c r="B142" s="126" t="s">
        <v>1570</v>
      </c>
      <c r="C142" s="441"/>
      <c r="D142" s="123"/>
      <c r="E142" s="78"/>
      <c r="F142" s="391"/>
      <c r="G142" s="78"/>
      <c r="H142" s="121"/>
    </row>
    <row r="143" spans="1:8">
      <c r="A143" s="125"/>
      <c r="B143" s="126"/>
      <c r="C143" s="441"/>
      <c r="D143" s="123"/>
      <c r="E143" s="78"/>
      <c r="F143" s="391"/>
      <c r="G143" s="78"/>
      <c r="H143" s="121"/>
    </row>
    <row r="144" spans="1:8" ht="76.5">
      <c r="A144" s="125"/>
      <c r="B144" s="126" t="s">
        <v>1571</v>
      </c>
      <c r="C144" s="441"/>
      <c r="D144" s="123"/>
      <c r="E144" s="78"/>
      <c r="F144" s="391"/>
      <c r="G144" s="78"/>
      <c r="H144" s="121"/>
    </row>
    <row r="145" spans="1:8" ht="114.75">
      <c r="A145" s="125"/>
      <c r="B145" s="126" t="s">
        <v>1572</v>
      </c>
      <c r="C145" s="441"/>
      <c r="D145" s="123"/>
      <c r="E145" s="78"/>
      <c r="F145" s="391"/>
      <c r="G145" s="78"/>
      <c r="H145" s="121"/>
    </row>
    <row r="146" spans="1:8" ht="89.25">
      <c r="A146" s="125"/>
      <c r="B146" s="126" t="s">
        <v>1573</v>
      </c>
      <c r="C146" s="441"/>
      <c r="D146" s="123"/>
      <c r="E146" s="78"/>
      <c r="F146" s="391"/>
      <c r="G146" s="78"/>
      <c r="H146" s="121"/>
    </row>
    <row r="147" spans="1:8">
      <c r="A147" s="125"/>
      <c r="B147" s="126"/>
      <c r="C147" s="441"/>
      <c r="D147" s="123"/>
      <c r="E147" s="78"/>
      <c r="F147" s="391"/>
      <c r="G147" s="78"/>
      <c r="H147" s="121"/>
    </row>
    <row r="148" spans="1:8">
      <c r="A148" s="125"/>
      <c r="B148" s="363" t="s">
        <v>1574</v>
      </c>
      <c r="C148" s="441"/>
      <c r="D148" s="123"/>
      <c r="E148" s="78"/>
      <c r="F148" s="391"/>
      <c r="G148" s="78"/>
      <c r="H148" s="121"/>
    </row>
    <row r="149" spans="1:8" ht="51">
      <c r="A149" s="125"/>
      <c r="B149" s="364" t="s">
        <v>1575</v>
      </c>
      <c r="C149" s="441"/>
      <c r="D149" s="123"/>
      <c r="E149" s="78"/>
      <c r="F149" s="391"/>
      <c r="G149" s="78"/>
      <c r="H149" s="121"/>
    </row>
    <row r="150" spans="1:8">
      <c r="A150" s="125"/>
      <c r="B150" s="363" t="s">
        <v>1576</v>
      </c>
      <c r="C150" s="441"/>
      <c r="D150" s="123"/>
      <c r="E150" s="78"/>
      <c r="F150" s="391"/>
      <c r="G150" s="78"/>
      <c r="H150" s="121"/>
    </row>
    <row r="151" spans="1:8" ht="51">
      <c r="A151" s="125"/>
      <c r="B151" s="365" t="s">
        <v>1577</v>
      </c>
      <c r="C151" s="441"/>
      <c r="D151" s="123"/>
      <c r="E151" s="78"/>
      <c r="F151" s="391"/>
      <c r="G151" s="78"/>
      <c r="H151" s="121"/>
    </row>
    <row r="152" spans="1:8">
      <c r="A152" s="125"/>
      <c r="B152" s="363" t="s">
        <v>1578</v>
      </c>
      <c r="C152" s="441"/>
      <c r="D152" s="123"/>
      <c r="E152" s="78"/>
      <c r="F152" s="391"/>
      <c r="G152" s="78"/>
      <c r="H152" s="121"/>
    </row>
    <row r="153" spans="1:8" ht="63.75">
      <c r="A153" s="125"/>
      <c r="B153" s="365" t="s">
        <v>1579</v>
      </c>
      <c r="C153" s="441"/>
      <c r="D153" s="123"/>
      <c r="E153" s="78"/>
      <c r="F153" s="391"/>
      <c r="G153" s="78"/>
      <c r="H153" s="121"/>
    </row>
    <row r="154" spans="1:8">
      <c r="A154" s="125"/>
      <c r="B154" s="365"/>
      <c r="C154" s="441"/>
      <c r="D154" s="123"/>
      <c r="E154" s="78"/>
      <c r="F154" s="391"/>
      <c r="G154" s="78"/>
      <c r="H154" s="121"/>
    </row>
    <row r="155" spans="1:8" ht="25.5">
      <c r="A155" s="410" t="s">
        <v>2065</v>
      </c>
      <c r="B155" s="285" t="s">
        <v>1580</v>
      </c>
      <c r="C155" s="441"/>
      <c r="D155" s="123"/>
      <c r="E155" s="78"/>
      <c r="F155" s="391"/>
      <c r="G155" s="78"/>
    </row>
    <row r="156" spans="1:8">
      <c r="A156" s="284"/>
      <c r="B156" s="285"/>
      <c r="C156" s="441"/>
      <c r="D156" s="123"/>
      <c r="E156" s="78"/>
      <c r="F156" s="391"/>
      <c r="G156" s="78"/>
    </row>
    <row r="157" spans="1:8" s="169" customFormat="1">
      <c r="A157" s="289" t="s">
        <v>39</v>
      </c>
      <c r="B157" s="290" t="s">
        <v>40</v>
      </c>
      <c r="C157" s="667" t="s">
        <v>41</v>
      </c>
      <c r="D157" s="291" t="s">
        <v>42</v>
      </c>
      <c r="E157" s="297" t="s">
        <v>43</v>
      </c>
      <c r="F157" s="392" t="s">
        <v>44</v>
      </c>
      <c r="G157" s="297"/>
      <c r="H157" s="292"/>
    </row>
    <row r="158" spans="1:8">
      <c r="A158" s="125"/>
      <c r="B158" s="126"/>
      <c r="D158" s="123"/>
      <c r="E158" s="78"/>
      <c r="F158" s="391"/>
      <c r="G158" s="78"/>
    </row>
    <row r="159" spans="1:8" customFormat="1" ht="63.75">
      <c r="A159" s="411" t="s">
        <v>2074</v>
      </c>
      <c r="B159" s="126" t="s">
        <v>1155</v>
      </c>
      <c r="C159" s="668" t="s">
        <v>70</v>
      </c>
      <c r="D159" s="123">
        <v>1</v>
      </c>
      <c r="E159" s="78"/>
      <c r="F159" s="391">
        <f t="shared" ref="F159" si="0">E159*D159</f>
        <v>0</v>
      </c>
      <c r="G159" s="78"/>
      <c r="H159" s="423"/>
    </row>
    <row r="160" spans="1:8" customFormat="1" ht="15">
      <c r="A160" s="125"/>
      <c r="B160" s="126"/>
      <c r="C160" s="276"/>
      <c r="D160" s="308"/>
      <c r="E160" s="287"/>
      <c r="F160" s="395"/>
      <c r="G160" s="287"/>
      <c r="H160" s="423"/>
    </row>
    <row r="161" spans="1:8" customFormat="1" ht="76.5">
      <c r="A161" s="361" t="s">
        <v>2075</v>
      </c>
      <c r="B161" s="126" t="s">
        <v>1157</v>
      </c>
      <c r="C161" s="444" t="s">
        <v>48</v>
      </c>
      <c r="D161" s="123">
        <v>23</v>
      </c>
      <c r="E161" s="78"/>
      <c r="F161" s="391">
        <f t="shared" ref="F161" si="1">E161*D161</f>
        <v>0</v>
      </c>
      <c r="G161" s="78"/>
      <c r="H161" s="423"/>
    </row>
    <row r="162" spans="1:8" customFormat="1" ht="15">
      <c r="A162" s="125"/>
      <c r="B162" s="126"/>
      <c r="C162" s="669"/>
      <c r="D162" s="123" t="s">
        <v>1156</v>
      </c>
      <c r="E162" s="78"/>
      <c r="F162" s="391"/>
      <c r="G162" s="78"/>
      <c r="H162" s="423"/>
    </row>
    <row r="163" spans="1:8" customFormat="1" ht="25.5">
      <c r="A163" s="361" t="s">
        <v>2076</v>
      </c>
      <c r="B163" s="126" t="s">
        <v>1158</v>
      </c>
      <c r="C163" s="444" t="s">
        <v>120</v>
      </c>
      <c r="D163" s="123">
        <v>28</v>
      </c>
      <c r="E163" s="78"/>
      <c r="F163" s="391">
        <f t="shared" ref="F163" si="2">E163*D163</f>
        <v>0</v>
      </c>
      <c r="G163" s="78"/>
      <c r="H163" s="423"/>
    </row>
    <row r="164" spans="1:8" customFormat="1" ht="15">
      <c r="A164" s="125"/>
      <c r="B164" s="126"/>
      <c r="C164" s="669"/>
      <c r="D164" s="123"/>
      <c r="E164" s="78"/>
      <c r="F164" s="391"/>
      <c r="G164" s="78"/>
      <c r="H164" s="423"/>
    </row>
    <row r="165" spans="1:8" customFormat="1" ht="38.25">
      <c r="A165" s="361" t="s">
        <v>2077</v>
      </c>
      <c r="B165" s="126" t="s">
        <v>2855</v>
      </c>
      <c r="C165" s="444" t="s">
        <v>214</v>
      </c>
      <c r="D165" s="123">
        <v>17</v>
      </c>
      <c r="E165" s="78"/>
      <c r="F165" s="391">
        <f t="shared" ref="F165" si="3">E165*D165</f>
        <v>0</v>
      </c>
      <c r="G165" s="78"/>
      <c r="H165" s="423"/>
    </row>
    <row r="166" spans="1:8" customFormat="1" ht="15">
      <c r="A166" s="125"/>
      <c r="B166" s="126"/>
      <c r="C166" s="669"/>
      <c r="D166" s="123"/>
      <c r="E166" s="78"/>
      <c r="F166" s="391"/>
      <c r="G166" s="78"/>
      <c r="H166" s="423"/>
    </row>
    <row r="167" spans="1:8" customFormat="1" ht="25.5">
      <c r="A167" s="361" t="s">
        <v>2078</v>
      </c>
      <c r="B167" s="126" t="s">
        <v>1159</v>
      </c>
      <c r="C167" s="444" t="s">
        <v>48</v>
      </c>
      <c r="D167" s="123">
        <v>14</v>
      </c>
      <c r="E167" s="78"/>
      <c r="F167" s="391">
        <f t="shared" ref="F167" si="4">E167*D167</f>
        <v>0</v>
      </c>
      <c r="G167" s="78"/>
      <c r="H167" s="423"/>
    </row>
    <row r="168" spans="1:8" customFormat="1" ht="15">
      <c r="A168" s="125"/>
      <c r="B168" s="126"/>
      <c r="C168" s="669"/>
      <c r="D168" s="123"/>
      <c r="E168" s="78"/>
      <c r="F168" s="391"/>
      <c r="G168" s="78"/>
      <c r="H168" s="423"/>
    </row>
    <row r="169" spans="1:8" customFormat="1" ht="25.5">
      <c r="A169" s="361" t="s">
        <v>2079</v>
      </c>
      <c r="B169" s="126" t="s">
        <v>1160</v>
      </c>
      <c r="C169" s="444" t="s">
        <v>214</v>
      </c>
      <c r="D169" s="123">
        <v>3.3</v>
      </c>
      <c r="E169" s="78"/>
      <c r="F169" s="391">
        <f t="shared" ref="F169" si="5">E169*D169</f>
        <v>0</v>
      </c>
      <c r="G169" s="78"/>
      <c r="H169" s="423"/>
    </row>
    <row r="170" spans="1:8" customFormat="1" ht="15">
      <c r="A170" s="125"/>
      <c r="B170" s="126"/>
      <c r="C170" s="669"/>
      <c r="D170" s="123"/>
      <c r="E170" s="78"/>
      <c r="F170" s="391"/>
      <c r="G170" s="78"/>
      <c r="H170" s="423"/>
    </row>
    <row r="171" spans="1:8" customFormat="1" ht="38.25">
      <c r="A171" s="411" t="s">
        <v>2080</v>
      </c>
      <c r="B171" s="126" t="s">
        <v>1161</v>
      </c>
      <c r="C171" s="444" t="s">
        <v>120</v>
      </c>
      <c r="D171" s="123">
        <v>28</v>
      </c>
      <c r="E171" s="78"/>
      <c r="F171" s="391">
        <f t="shared" ref="F171" si="6">E171*D171</f>
        <v>0</v>
      </c>
      <c r="G171" s="78"/>
      <c r="H171" s="423"/>
    </row>
    <row r="172" spans="1:8" customFormat="1" ht="15">
      <c r="A172" s="125"/>
      <c r="B172" s="126"/>
      <c r="C172" s="669"/>
      <c r="D172" s="123"/>
      <c r="E172" s="78"/>
      <c r="F172" s="391"/>
      <c r="G172" s="78"/>
      <c r="H172" s="423"/>
    </row>
    <row r="173" spans="1:8" customFormat="1" ht="38.25">
      <c r="A173" s="411" t="s">
        <v>2081</v>
      </c>
      <c r="B173" s="126" t="s">
        <v>1162</v>
      </c>
      <c r="C173" s="444" t="s">
        <v>120</v>
      </c>
      <c r="D173" s="123">
        <v>28</v>
      </c>
      <c r="E173" s="78"/>
      <c r="F173" s="391">
        <f t="shared" ref="F173" si="7">E173*D173</f>
        <v>0</v>
      </c>
      <c r="G173" s="78"/>
      <c r="H173" s="423"/>
    </row>
    <row r="174" spans="1:8" customFormat="1" ht="15">
      <c r="A174" s="125"/>
      <c r="B174" s="126"/>
      <c r="C174" s="669"/>
      <c r="D174" s="123"/>
      <c r="E174" s="78"/>
      <c r="F174" s="391"/>
      <c r="G174" s="78"/>
      <c r="H174" s="423"/>
    </row>
    <row r="175" spans="1:8" customFormat="1" ht="38.25">
      <c r="A175" s="361" t="s">
        <v>2082</v>
      </c>
      <c r="B175" s="126" t="s">
        <v>1163</v>
      </c>
      <c r="C175" s="444" t="s">
        <v>214</v>
      </c>
      <c r="D175" s="123">
        <v>13.7</v>
      </c>
      <c r="E175" s="78"/>
      <c r="F175" s="391">
        <f t="shared" ref="F175" si="8">E175*D175</f>
        <v>0</v>
      </c>
      <c r="G175" s="78"/>
      <c r="H175" s="423"/>
    </row>
    <row r="176" spans="1:8" customFormat="1" ht="15">
      <c r="A176" s="125"/>
      <c r="B176" s="126"/>
      <c r="C176" s="669"/>
      <c r="D176" s="123"/>
      <c r="E176" s="78"/>
      <c r="F176" s="391"/>
      <c r="G176" s="78"/>
      <c r="H176" s="423"/>
    </row>
    <row r="177" spans="1:8" customFormat="1" ht="25.5">
      <c r="A177" s="361" t="s">
        <v>2083</v>
      </c>
      <c r="B177" s="126" t="s">
        <v>1164</v>
      </c>
      <c r="C177" s="444" t="s">
        <v>214</v>
      </c>
      <c r="D177" s="123">
        <v>3.3</v>
      </c>
      <c r="E177" s="78"/>
      <c r="F177" s="391">
        <f t="shared" ref="F177" si="9">E177*D177</f>
        <v>0</v>
      </c>
      <c r="G177" s="78"/>
      <c r="H177" s="423"/>
    </row>
    <row r="178" spans="1:8" customFormat="1" ht="15">
      <c r="A178" s="125"/>
      <c r="B178" s="126"/>
      <c r="C178" s="669"/>
      <c r="D178" s="123"/>
      <c r="E178" s="78"/>
      <c r="F178" s="391"/>
      <c r="G178" s="78"/>
      <c r="H178" s="423"/>
    </row>
    <row r="179" spans="1:8" customFormat="1" ht="25.5">
      <c r="A179" s="361" t="s">
        <v>2084</v>
      </c>
      <c r="B179" s="126" t="s">
        <v>1165</v>
      </c>
      <c r="C179" s="444" t="s">
        <v>120</v>
      </c>
      <c r="D179" s="123">
        <v>28</v>
      </c>
      <c r="E179" s="78"/>
      <c r="F179" s="391">
        <f t="shared" ref="F179" si="10">E179*D179</f>
        <v>0</v>
      </c>
      <c r="G179" s="78"/>
      <c r="H179" s="423"/>
    </row>
    <row r="180" spans="1:8" customFormat="1" ht="15">
      <c r="A180" s="125"/>
      <c r="B180" s="126"/>
      <c r="C180" s="276"/>
      <c r="D180" s="308"/>
      <c r="E180" s="287"/>
      <c r="F180" s="395"/>
      <c r="G180" s="287"/>
      <c r="H180" s="423"/>
    </row>
    <row r="181" spans="1:8" customFormat="1" ht="38.450000000000003" customHeight="1">
      <c r="A181" s="361" t="s">
        <v>2085</v>
      </c>
      <c r="B181" s="126" t="s">
        <v>2227</v>
      </c>
      <c r="C181" s="669"/>
      <c r="D181" s="123" t="s">
        <v>1156</v>
      </c>
      <c r="E181" s="78"/>
      <c r="F181" s="391"/>
      <c r="G181" s="78"/>
      <c r="H181" s="423"/>
    </row>
    <row r="182" spans="1:8" customFormat="1" ht="15">
      <c r="A182" s="125"/>
      <c r="B182" s="126" t="s">
        <v>1166</v>
      </c>
      <c r="C182" s="669" t="s">
        <v>45</v>
      </c>
      <c r="D182" s="123">
        <v>1</v>
      </c>
      <c r="E182" s="78"/>
      <c r="F182" s="391">
        <f t="shared" ref="F182" si="11">E182*D182</f>
        <v>0</v>
      </c>
      <c r="G182" s="78"/>
      <c r="H182" s="423"/>
    </row>
    <row r="183" spans="1:8" s="368" customFormat="1" ht="15">
      <c r="A183" s="125"/>
      <c r="B183" s="126"/>
      <c r="C183" s="670"/>
      <c r="D183" s="123"/>
      <c r="E183" s="78"/>
      <c r="F183" s="391"/>
      <c r="G183" s="78"/>
      <c r="H183" s="423"/>
    </row>
    <row r="184" spans="1:8" customFormat="1" ht="38.25">
      <c r="A184" s="361" t="s">
        <v>2086</v>
      </c>
      <c r="B184" s="168" t="s">
        <v>2927</v>
      </c>
      <c r="C184" s="669"/>
      <c r="D184" s="123"/>
      <c r="E184" s="78"/>
      <c r="F184" s="391"/>
      <c r="G184" s="78"/>
      <c r="H184" s="423"/>
    </row>
    <row r="185" spans="1:8" customFormat="1" ht="15">
      <c r="A185" s="125"/>
      <c r="B185" s="168" t="s">
        <v>2708</v>
      </c>
      <c r="C185" s="669" t="s">
        <v>45</v>
      </c>
      <c r="D185" s="123">
        <v>2</v>
      </c>
      <c r="E185" s="78"/>
      <c r="F185" s="391">
        <f t="shared" ref="F185:F187" si="12">E185*D185</f>
        <v>0</v>
      </c>
      <c r="G185" s="78"/>
      <c r="H185" s="423"/>
    </row>
    <row r="186" spans="1:8" customFormat="1" ht="25.5">
      <c r="A186" s="125"/>
      <c r="B186" s="126" t="s">
        <v>2928</v>
      </c>
      <c r="C186" s="669" t="s">
        <v>45</v>
      </c>
      <c r="D186" s="123">
        <v>1</v>
      </c>
      <c r="E186" s="78"/>
      <c r="F186" s="391">
        <f t="shared" si="12"/>
        <v>0</v>
      </c>
      <c r="G186" s="78"/>
      <c r="H186" s="423"/>
    </row>
    <row r="187" spans="1:8" customFormat="1" ht="25.5">
      <c r="A187" s="125"/>
      <c r="B187" s="126" t="s">
        <v>2929</v>
      </c>
      <c r="C187" s="669" t="s">
        <v>45</v>
      </c>
      <c r="D187" s="123">
        <v>1</v>
      </c>
      <c r="E187" s="78"/>
      <c r="F187" s="391">
        <f t="shared" si="12"/>
        <v>0</v>
      </c>
      <c r="G187" s="78"/>
      <c r="H187" s="423"/>
    </row>
    <row r="188" spans="1:8" customFormat="1" ht="15">
      <c r="A188" s="125"/>
      <c r="B188" s="126"/>
      <c r="C188" s="669"/>
      <c r="D188" s="123" t="s">
        <v>1156</v>
      </c>
      <c r="E188" s="78"/>
      <c r="F188" s="391"/>
      <c r="G188" s="78"/>
      <c r="H188" s="423"/>
    </row>
    <row r="189" spans="1:8" customFormat="1" ht="89.25">
      <c r="A189" s="361" t="s">
        <v>2087</v>
      </c>
      <c r="B189" s="168" t="s">
        <v>2623</v>
      </c>
      <c r="C189" s="669"/>
      <c r="D189" s="123"/>
      <c r="E189" s="78"/>
      <c r="F189" s="391"/>
      <c r="G189" s="78"/>
      <c r="H189" s="423"/>
    </row>
    <row r="190" spans="1:8" customFormat="1" ht="15">
      <c r="A190" s="125"/>
      <c r="B190" s="126" t="s">
        <v>2930</v>
      </c>
      <c r="C190" s="444" t="s">
        <v>120</v>
      </c>
      <c r="D190" s="123">
        <v>28</v>
      </c>
      <c r="E190" s="78"/>
      <c r="F190" s="391">
        <f t="shared" ref="F190" si="13">E190*D190</f>
        <v>0</v>
      </c>
      <c r="G190" s="78"/>
      <c r="H190" s="423"/>
    </row>
    <row r="191" spans="1:8" customFormat="1" ht="15">
      <c r="A191" s="125"/>
      <c r="B191" s="126"/>
      <c r="C191" s="669"/>
      <c r="D191" s="123" t="s">
        <v>1156</v>
      </c>
      <c r="E191" s="78"/>
      <c r="F191" s="391"/>
      <c r="G191" s="78"/>
      <c r="H191" s="423"/>
    </row>
    <row r="192" spans="1:8" customFormat="1" ht="63.75">
      <c r="A192" s="361" t="s">
        <v>2089</v>
      </c>
      <c r="B192" s="126" t="s">
        <v>1167</v>
      </c>
      <c r="C192" s="669"/>
      <c r="D192" s="123" t="s">
        <v>1156</v>
      </c>
      <c r="E192" s="78"/>
      <c r="F192" s="391"/>
      <c r="G192" s="78"/>
      <c r="H192" s="423"/>
    </row>
    <row r="193" spans="1:8" customFormat="1" ht="15">
      <c r="A193" s="125"/>
      <c r="B193" s="126" t="s">
        <v>1168</v>
      </c>
      <c r="C193" s="669" t="s">
        <v>70</v>
      </c>
      <c r="D193" s="123">
        <v>1</v>
      </c>
      <c r="E193" s="78"/>
      <c r="F193" s="391">
        <f t="shared" ref="F193" si="14">E193*D193</f>
        <v>0</v>
      </c>
      <c r="G193" s="78"/>
      <c r="H193" s="423"/>
    </row>
    <row r="194" spans="1:8" customFormat="1" ht="15">
      <c r="A194" s="125"/>
      <c r="B194" s="126"/>
      <c r="C194" s="669"/>
      <c r="D194" s="123" t="s">
        <v>1156</v>
      </c>
      <c r="E194" s="78"/>
      <c r="F194" s="391"/>
      <c r="G194" s="78"/>
      <c r="H194" s="423"/>
    </row>
    <row r="195" spans="1:8" customFormat="1" ht="38.25">
      <c r="A195" s="361" t="s">
        <v>2090</v>
      </c>
      <c r="B195" s="126" t="s">
        <v>2856</v>
      </c>
      <c r="C195" s="669"/>
      <c r="D195" s="123"/>
      <c r="E195" s="78"/>
      <c r="F195" s="391"/>
      <c r="G195" s="78"/>
      <c r="H195" s="423"/>
    </row>
    <row r="196" spans="1:8" customFormat="1" ht="15">
      <c r="A196" s="125"/>
      <c r="B196" s="126" t="s">
        <v>2931</v>
      </c>
      <c r="C196" s="444" t="s">
        <v>120</v>
      </c>
      <c r="D196" s="123">
        <v>28</v>
      </c>
      <c r="E196" s="78"/>
      <c r="F196" s="391">
        <f t="shared" ref="F196" si="15">E196*D196</f>
        <v>0</v>
      </c>
      <c r="G196" s="78"/>
      <c r="H196" s="423"/>
    </row>
    <row r="197" spans="1:8" customFormat="1" ht="15">
      <c r="A197" s="125"/>
      <c r="B197" s="126"/>
      <c r="C197" s="669"/>
      <c r="D197" s="123" t="s">
        <v>1156</v>
      </c>
      <c r="E197" s="78"/>
      <c r="F197" s="391"/>
      <c r="G197" s="78"/>
      <c r="H197" s="423"/>
    </row>
    <row r="198" spans="1:8" customFormat="1" ht="102">
      <c r="A198" s="361" t="s">
        <v>2091</v>
      </c>
      <c r="B198" s="126" t="s">
        <v>1169</v>
      </c>
      <c r="C198" s="669"/>
      <c r="D198" s="123" t="s">
        <v>1156</v>
      </c>
      <c r="E198" s="78"/>
      <c r="F198" s="391"/>
      <c r="G198" s="78"/>
      <c r="H198" s="423"/>
    </row>
    <row r="199" spans="1:8" customFormat="1" ht="15">
      <c r="A199" s="125"/>
      <c r="B199" s="126" t="s">
        <v>1170</v>
      </c>
      <c r="C199" s="444" t="s">
        <v>120</v>
      </c>
      <c r="D199" s="123">
        <v>3</v>
      </c>
      <c r="E199" s="78"/>
      <c r="F199" s="391">
        <f t="shared" ref="F199" si="16">E199*D199</f>
        <v>0</v>
      </c>
      <c r="G199" s="78"/>
      <c r="H199" s="423"/>
    </row>
    <row r="200" spans="1:8" customFormat="1" ht="15">
      <c r="A200" s="125"/>
      <c r="B200" s="126"/>
      <c r="C200" s="669"/>
      <c r="D200" s="123" t="s">
        <v>1156</v>
      </c>
      <c r="E200" s="78"/>
      <c r="F200" s="391"/>
      <c r="G200" s="78"/>
      <c r="H200" s="423"/>
    </row>
    <row r="201" spans="1:8" customFormat="1" ht="63.75">
      <c r="A201" s="361" t="s">
        <v>2092</v>
      </c>
      <c r="B201" s="126" t="s">
        <v>2228</v>
      </c>
      <c r="C201" s="669"/>
      <c r="D201" s="123" t="s">
        <v>1156</v>
      </c>
      <c r="E201" s="78"/>
      <c r="F201" s="391"/>
      <c r="G201" s="78"/>
      <c r="H201" s="423"/>
    </row>
    <row r="202" spans="1:8" customFormat="1" ht="15">
      <c r="A202" s="125"/>
      <c r="B202" s="126" t="s">
        <v>1170</v>
      </c>
      <c r="C202" s="444" t="s">
        <v>120</v>
      </c>
      <c r="D202" s="123">
        <v>2</v>
      </c>
      <c r="E202" s="78"/>
      <c r="F202" s="391">
        <f t="shared" ref="F202" si="17">E202*D202</f>
        <v>0</v>
      </c>
      <c r="G202" s="78"/>
      <c r="H202" s="423"/>
    </row>
    <row r="203" spans="1:8" customFormat="1" ht="15">
      <c r="A203" s="125"/>
      <c r="B203" s="126"/>
      <c r="C203" s="669"/>
      <c r="D203" s="123" t="s">
        <v>1156</v>
      </c>
      <c r="E203" s="78"/>
      <c r="F203" s="391"/>
      <c r="G203" s="78"/>
      <c r="H203" s="423"/>
    </row>
    <row r="204" spans="1:8" customFormat="1" ht="25.5">
      <c r="A204" s="361" t="s">
        <v>2093</v>
      </c>
      <c r="B204" s="126" t="s">
        <v>1171</v>
      </c>
      <c r="C204" s="669"/>
      <c r="D204" s="123" t="s">
        <v>1156</v>
      </c>
      <c r="E204" s="78"/>
      <c r="F204" s="391"/>
      <c r="G204" s="78"/>
      <c r="H204" s="423"/>
    </row>
    <row r="205" spans="1:8" customFormat="1" ht="15">
      <c r="A205" s="125"/>
      <c r="B205" s="126" t="s">
        <v>1172</v>
      </c>
      <c r="C205" s="669" t="s">
        <v>45</v>
      </c>
      <c r="D205" s="123">
        <v>1</v>
      </c>
      <c r="E205" s="78"/>
      <c r="F205" s="391">
        <f t="shared" ref="F205:F206" si="18">E205*D205</f>
        <v>0</v>
      </c>
      <c r="G205" s="78"/>
      <c r="H205" s="423"/>
    </row>
    <row r="206" spans="1:8" customFormat="1" ht="15">
      <c r="A206" s="125"/>
      <c r="B206" s="126" t="s">
        <v>1173</v>
      </c>
      <c r="C206" s="669" t="s">
        <v>45</v>
      </c>
      <c r="D206" s="123">
        <v>1</v>
      </c>
      <c r="E206" s="78"/>
      <c r="F206" s="391">
        <f t="shared" si="18"/>
        <v>0</v>
      </c>
      <c r="G206" s="78"/>
      <c r="H206" s="423"/>
    </row>
    <row r="207" spans="1:8" customFormat="1" ht="15">
      <c r="A207" s="125"/>
      <c r="B207" s="126"/>
      <c r="C207" s="669"/>
      <c r="D207" s="123" t="s">
        <v>1156</v>
      </c>
      <c r="E207" s="78"/>
      <c r="F207" s="391"/>
      <c r="G207" s="78"/>
      <c r="H207" s="423"/>
    </row>
    <row r="208" spans="1:8" customFormat="1" ht="51">
      <c r="A208" s="411" t="s">
        <v>2094</v>
      </c>
      <c r="B208" s="126" t="s">
        <v>1174</v>
      </c>
      <c r="C208" s="669"/>
      <c r="D208" s="123" t="s">
        <v>1156</v>
      </c>
      <c r="E208" s="78"/>
      <c r="F208" s="391"/>
      <c r="G208" s="78"/>
      <c r="H208" s="423"/>
    </row>
    <row r="209" spans="1:8" customFormat="1" ht="15">
      <c r="A209" s="125"/>
      <c r="B209" s="126" t="s">
        <v>1175</v>
      </c>
      <c r="C209" s="669"/>
      <c r="D209" s="123" t="s">
        <v>1156</v>
      </c>
      <c r="E209" s="78"/>
      <c r="F209" s="391"/>
      <c r="G209" s="78"/>
      <c r="H209" s="423"/>
    </row>
    <row r="210" spans="1:8" customFormat="1" ht="15">
      <c r="A210" s="125"/>
      <c r="B210" s="126" t="s">
        <v>1176</v>
      </c>
      <c r="C210" s="669"/>
      <c r="D210" s="123" t="s">
        <v>1156</v>
      </c>
      <c r="E210" s="78"/>
      <c r="F210" s="391"/>
      <c r="G210" s="78"/>
      <c r="H210" s="423"/>
    </row>
    <row r="211" spans="1:8" customFormat="1" ht="15">
      <c r="A211" s="125"/>
      <c r="B211" s="126" t="s">
        <v>1177</v>
      </c>
      <c r="C211" s="669"/>
      <c r="D211" s="123"/>
      <c r="E211" s="78"/>
      <c r="F211" s="391"/>
      <c r="G211" s="78"/>
      <c r="H211" s="423"/>
    </row>
    <row r="212" spans="1:8" customFormat="1" ht="15">
      <c r="A212" s="125"/>
      <c r="B212" s="126" t="s">
        <v>1178</v>
      </c>
      <c r="C212" s="669" t="s">
        <v>45</v>
      </c>
      <c r="D212" s="123">
        <v>1</v>
      </c>
      <c r="E212" s="78"/>
      <c r="F212" s="391">
        <f t="shared" ref="F212" si="19">E212*D212</f>
        <v>0</v>
      </c>
      <c r="G212" s="78"/>
      <c r="H212" s="423"/>
    </row>
    <row r="213" spans="1:8" customFormat="1" ht="15">
      <c r="A213" s="125"/>
      <c r="B213" s="126"/>
      <c r="C213" s="669"/>
      <c r="D213" s="123" t="s">
        <v>1156</v>
      </c>
      <c r="E213" s="78"/>
      <c r="F213" s="391"/>
      <c r="G213" s="78"/>
      <c r="H213" s="423"/>
    </row>
    <row r="214" spans="1:8" customFormat="1" ht="63.75">
      <c r="A214" s="361" t="s">
        <v>2095</v>
      </c>
      <c r="B214" s="159" t="s">
        <v>2387</v>
      </c>
      <c r="C214" s="669"/>
      <c r="D214" s="123" t="s">
        <v>1156</v>
      </c>
      <c r="E214" s="78"/>
      <c r="F214" s="391"/>
      <c r="G214" s="871"/>
      <c r="H214" s="423"/>
    </row>
    <row r="215" spans="1:8" customFormat="1" ht="15">
      <c r="A215" s="125"/>
      <c r="B215" s="126" t="s">
        <v>1179</v>
      </c>
      <c r="C215" s="669"/>
      <c r="D215" s="123" t="s">
        <v>1156</v>
      </c>
      <c r="E215" s="78"/>
      <c r="F215" s="391"/>
      <c r="G215" s="78"/>
      <c r="H215" s="423"/>
    </row>
    <row r="216" spans="1:8" customFormat="1" ht="15">
      <c r="A216" s="125"/>
      <c r="B216" s="126" t="s">
        <v>1180</v>
      </c>
      <c r="C216" s="669"/>
      <c r="D216" s="123" t="s">
        <v>1156</v>
      </c>
      <c r="E216" s="78"/>
      <c r="F216" s="391"/>
      <c r="G216" s="78"/>
      <c r="H216" s="423"/>
    </row>
    <row r="217" spans="1:8" customFormat="1" ht="15">
      <c r="A217" s="125"/>
      <c r="B217" s="126" t="s">
        <v>1181</v>
      </c>
      <c r="C217" s="669"/>
      <c r="D217" s="123" t="s">
        <v>1156</v>
      </c>
      <c r="E217" s="78"/>
      <c r="F217" s="391"/>
      <c r="G217" s="78"/>
      <c r="H217" s="423"/>
    </row>
    <row r="218" spans="1:8" customFormat="1" ht="15">
      <c r="A218" s="125"/>
      <c r="B218" s="126" t="s">
        <v>1178</v>
      </c>
      <c r="C218" s="669" t="s">
        <v>45</v>
      </c>
      <c r="D218" s="123">
        <v>1</v>
      </c>
      <c r="E218" s="78"/>
      <c r="F218" s="391">
        <f t="shared" ref="F218" si="20">E218*D218</f>
        <v>0</v>
      </c>
      <c r="G218" s="78"/>
      <c r="H218" s="423"/>
    </row>
    <row r="219" spans="1:8" customFormat="1" ht="15">
      <c r="A219" s="125"/>
      <c r="B219" s="126"/>
      <c r="C219" s="669"/>
      <c r="D219" s="123" t="s">
        <v>1156</v>
      </c>
      <c r="E219" s="78"/>
      <c r="F219" s="391"/>
      <c r="G219" s="78"/>
      <c r="H219" s="423"/>
    </row>
    <row r="220" spans="1:8" customFormat="1" ht="63.75">
      <c r="A220" s="361" t="s">
        <v>2096</v>
      </c>
      <c r="B220" s="159" t="s">
        <v>2388</v>
      </c>
      <c r="C220" s="669" t="s">
        <v>70</v>
      </c>
      <c r="D220" s="123">
        <v>1</v>
      </c>
      <c r="E220" s="78"/>
      <c r="F220" s="391">
        <f t="shared" ref="F220" si="21">E220*D220</f>
        <v>0</v>
      </c>
      <c r="G220" s="78"/>
      <c r="H220" s="423"/>
    </row>
    <row r="221" spans="1:8" customFormat="1" ht="15">
      <c r="A221" s="125"/>
      <c r="B221" s="126"/>
      <c r="C221" s="669"/>
      <c r="D221" s="123"/>
      <c r="E221" s="78"/>
      <c r="F221" s="391"/>
      <c r="G221" s="78"/>
      <c r="H221" s="423"/>
    </row>
    <row r="222" spans="1:8" customFormat="1" ht="51">
      <c r="A222" s="361" t="s">
        <v>2097</v>
      </c>
      <c r="B222" s="126" t="s">
        <v>1182</v>
      </c>
      <c r="C222" s="669" t="s">
        <v>48</v>
      </c>
      <c r="D222" s="123">
        <v>1</v>
      </c>
      <c r="E222" s="78"/>
      <c r="F222" s="391">
        <f t="shared" ref="F222" si="22">E222*D222</f>
        <v>0</v>
      </c>
      <c r="G222" s="78"/>
      <c r="H222" s="423"/>
    </row>
    <row r="223" spans="1:8" customFormat="1" ht="15">
      <c r="A223" s="125"/>
      <c r="B223" s="126"/>
      <c r="C223" s="669"/>
      <c r="D223" s="123" t="s">
        <v>1156</v>
      </c>
      <c r="E223" s="78"/>
      <c r="F223" s="391"/>
      <c r="G223" s="78"/>
      <c r="H223" s="423"/>
    </row>
    <row r="224" spans="1:8" customFormat="1" ht="25.5">
      <c r="A224" s="361" t="s">
        <v>2098</v>
      </c>
      <c r="B224" s="159" t="s">
        <v>1183</v>
      </c>
      <c r="C224" s="669" t="s">
        <v>70</v>
      </c>
      <c r="D224" s="123">
        <v>1</v>
      </c>
      <c r="E224" s="78"/>
      <c r="F224" s="391">
        <f t="shared" ref="F224" si="23">E224*D224</f>
        <v>0</v>
      </c>
      <c r="G224" s="78"/>
      <c r="H224" s="423"/>
    </row>
    <row r="225" spans="1:8" customFormat="1" ht="15">
      <c r="A225" s="125"/>
      <c r="B225" s="159"/>
      <c r="C225" s="669"/>
      <c r="D225" s="123" t="s">
        <v>1156</v>
      </c>
      <c r="E225" s="78"/>
      <c r="F225" s="391"/>
      <c r="G225" s="78"/>
      <c r="H225" s="423"/>
    </row>
    <row r="226" spans="1:8" customFormat="1" ht="25.5">
      <c r="A226" s="361" t="s">
        <v>2099</v>
      </c>
      <c r="B226" s="159" t="s">
        <v>1184</v>
      </c>
      <c r="C226" s="669" t="s">
        <v>70</v>
      </c>
      <c r="D226" s="123">
        <v>1</v>
      </c>
      <c r="E226" s="78"/>
      <c r="F226" s="391">
        <f t="shared" ref="F226" si="24">E226*D226</f>
        <v>0</v>
      </c>
      <c r="G226" s="78"/>
      <c r="H226" s="423"/>
    </row>
    <row r="227" spans="1:8" customFormat="1" ht="15.75" thickBot="1">
      <c r="A227" s="125"/>
      <c r="B227" s="126"/>
      <c r="C227" s="276"/>
      <c r="D227" s="308"/>
      <c r="E227" s="287"/>
      <c r="F227" s="395"/>
      <c r="G227" s="828"/>
      <c r="H227" s="423"/>
    </row>
    <row r="228" spans="1:8" ht="15.75" thickBot="1">
      <c r="A228" s="125"/>
      <c r="B228" s="293" t="s">
        <v>49</v>
      </c>
      <c r="C228" s="671"/>
      <c r="D228" s="295"/>
      <c r="E228" s="296"/>
      <c r="F228" s="393">
        <f>SUM(F158:F227)</f>
        <v>0</v>
      </c>
      <c r="G228" s="828"/>
      <c r="H228" s="423"/>
    </row>
    <row r="229" spans="1:8" s="373" customFormat="1" ht="15.75">
      <c r="A229" s="369"/>
      <c r="B229" s="370"/>
      <c r="C229" s="672"/>
      <c r="D229" s="371"/>
      <c r="E229" s="372"/>
      <c r="F229" s="394"/>
      <c r="G229" s="847"/>
      <c r="H229" s="423"/>
    </row>
    <row r="230" spans="1:8" s="373" customFormat="1" ht="15.75">
      <c r="A230" s="369"/>
      <c r="B230" s="370"/>
      <c r="C230" s="672"/>
      <c r="D230" s="371"/>
      <c r="E230" s="372"/>
      <c r="F230" s="394"/>
      <c r="G230" s="847"/>
      <c r="H230" s="423"/>
    </row>
    <row r="231" spans="1:8" s="373" customFormat="1" ht="15">
      <c r="A231" s="318" t="s">
        <v>1482</v>
      </c>
      <c r="B231" s="285" t="s">
        <v>1581</v>
      </c>
      <c r="C231" s="672"/>
      <c r="D231" s="371"/>
      <c r="E231" s="372"/>
      <c r="F231" s="394"/>
      <c r="G231" s="372"/>
      <c r="H231" s="423"/>
    </row>
    <row r="232" spans="1:8" s="373" customFormat="1" ht="15.75">
      <c r="A232" s="369"/>
      <c r="B232" s="370"/>
      <c r="C232" s="672"/>
      <c r="D232" s="371"/>
      <c r="E232" s="372"/>
      <c r="F232" s="394"/>
      <c r="G232" s="372"/>
      <c r="H232" s="423"/>
    </row>
    <row r="233" spans="1:8" s="169" customFormat="1" ht="15">
      <c r="A233" s="289" t="s">
        <v>39</v>
      </c>
      <c r="B233" s="290" t="s">
        <v>40</v>
      </c>
      <c r="C233" s="667" t="s">
        <v>41</v>
      </c>
      <c r="D233" s="291" t="s">
        <v>42</v>
      </c>
      <c r="E233" s="297" t="s">
        <v>43</v>
      </c>
      <c r="F233" s="392" t="s">
        <v>44</v>
      </c>
      <c r="G233" s="297"/>
      <c r="H233" s="423"/>
    </row>
    <row r="234" spans="1:8" ht="15">
      <c r="A234" s="125"/>
      <c r="B234" s="126"/>
      <c r="C234" s="441"/>
      <c r="D234" s="123"/>
      <c r="E234" s="78"/>
      <c r="F234" s="391"/>
      <c r="G234" s="78"/>
      <c r="H234" s="423"/>
    </row>
    <row r="235" spans="1:8" customFormat="1" ht="63.75">
      <c r="A235" s="361" t="s">
        <v>1484</v>
      </c>
      <c r="B235" s="126" t="s">
        <v>2229</v>
      </c>
      <c r="C235" s="441"/>
      <c r="D235" s="123" t="s">
        <v>1156</v>
      </c>
      <c r="E235" s="78"/>
      <c r="F235" s="391"/>
      <c r="G235" s="78"/>
      <c r="H235" s="423"/>
    </row>
    <row r="236" spans="1:8" customFormat="1" ht="15">
      <c r="A236" s="125"/>
      <c r="B236" s="126" t="s">
        <v>1185</v>
      </c>
      <c r="C236" s="444" t="s">
        <v>120</v>
      </c>
      <c r="D236" s="123">
        <v>2</v>
      </c>
      <c r="E236" s="78"/>
      <c r="F236" s="391">
        <f t="shared" ref="F236:F239" si="25">E236*D236</f>
        <v>0</v>
      </c>
      <c r="G236" s="78"/>
      <c r="H236" s="423"/>
    </row>
    <row r="237" spans="1:8" customFormat="1" ht="15">
      <c r="A237" s="125"/>
      <c r="B237" s="126" t="s">
        <v>1186</v>
      </c>
      <c r="C237" s="444" t="s">
        <v>120</v>
      </c>
      <c r="D237" s="123">
        <v>1</v>
      </c>
      <c r="E237" s="78"/>
      <c r="F237" s="391">
        <f t="shared" si="25"/>
        <v>0</v>
      </c>
      <c r="G237" s="78"/>
      <c r="H237" s="423"/>
    </row>
    <row r="238" spans="1:8" customFormat="1" ht="15">
      <c r="A238" s="125"/>
      <c r="B238" s="126" t="s">
        <v>1170</v>
      </c>
      <c r="C238" s="444" t="s">
        <v>120</v>
      </c>
      <c r="D238" s="123">
        <v>37</v>
      </c>
      <c r="E238" s="78"/>
      <c r="F238" s="391">
        <f t="shared" si="25"/>
        <v>0</v>
      </c>
      <c r="G238" s="78"/>
      <c r="H238" s="423"/>
    </row>
    <row r="239" spans="1:8" customFormat="1" ht="15">
      <c r="A239" s="125"/>
      <c r="B239" s="126" t="s">
        <v>1187</v>
      </c>
      <c r="C239" s="444" t="s">
        <v>120</v>
      </c>
      <c r="D239" s="123">
        <v>15</v>
      </c>
      <c r="E239" s="78"/>
      <c r="F239" s="391">
        <f t="shared" si="25"/>
        <v>0</v>
      </c>
      <c r="G239" s="78"/>
      <c r="H239" s="423"/>
    </row>
    <row r="240" spans="1:8" customFormat="1" ht="15">
      <c r="A240" s="125"/>
      <c r="B240" s="126"/>
      <c r="C240" s="441"/>
      <c r="D240" s="123"/>
      <c r="E240" s="78"/>
      <c r="F240" s="391"/>
      <c r="G240" s="78"/>
      <c r="H240" s="423"/>
    </row>
    <row r="241" spans="1:8" customFormat="1" ht="76.5">
      <c r="A241" s="361" t="s">
        <v>1485</v>
      </c>
      <c r="B241" s="126" t="s">
        <v>1188</v>
      </c>
      <c r="C241" s="441"/>
      <c r="D241" s="123" t="s">
        <v>1156</v>
      </c>
      <c r="E241" s="78"/>
      <c r="F241" s="391"/>
      <c r="G241" s="78"/>
      <c r="H241" s="423"/>
    </row>
    <row r="242" spans="1:8" customFormat="1" ht="15">
      <c r="A242" s="125"/>
      <c r="B242" s="126" t="s">
        <v>1178</v>
      </c>
      <c r="C242" s="441" t="s">
        <v>45</v>
      </c>
      <c r="D242" s="123">
        <v>1</v>
      </c>
      <c r="E242" s="78"/>
      <c r="F242" s="391">
        <f t="shared" ref="F242" si="26">E242*D242</f>
        <v>0</v>
      </c>
      <c r="G242" s="78"/>
      <c r="H242" s="423"/>
    </row>
    <row r="243" spans="1:8" customFormat="1" ht="15">
      <c r="A243" s="125"/>
      <c r="B243" s="126"/>
      <c r="C243" s="441"/>
      <c r="D243" s="123" t="s">
        <v>1156</v>
      </c>
      <c r="E243" s="78"/>
      <c r="F243" s="391"/>
      <c r="G243" s="78"/>
      <c r="H243" s="423"/>
    </row>
    <row r="244" spans="1:8" customFormat="1" ht="38.25">
      <c r="A244" s="411" t="s">
        <v>1486</v>
      </c>
      <c r="B244" s="126" t="s">
        <v>1189</v>
      </c>
      <c r="C244" s="441"/>
      <c r="D244" s="123" t="s">
        <v>1156</v>
      </c>
      <c r="E244" s="78"/>
      <c r="F244" s="391"/>
      <c r="G244" s="78"/>
      <c r="H244" s="423"/>
    </row>
    <row r="245" spans="1:8" customFormat="1" ht="15">
      <c r="A245" s="125"/>
      <c r="B245" s="126" t="s">
        <v>1173</v>
      </c>
      <c r="C245" s="441" t="s">
        <v>45</v>
      </c>
      <c r="D245" s="123">
        <v>3</v>
      </c>
      <c r="E245" s="78"/>
      <c r="F245" s="391">
        <f t="shared" ref="F245:F246" si="27">E245*D245</f>
        <v>0</v>
      </c>
      <c r="G245" s="78"/>
      <c r="H245" s="423"/>
    </row>
    <row r="246" spans="1:8" customFormat="1" ht="15">
      <c r="A246" s="125"/>
      <c r="B246" s="126" t="s">
        <v>1190</v>
      </c>
      <c r="C246" s="441" t="s">
        <v>45</v>
      </c>
      <c r="D246" s="123">
        <v>1</v>
      </c>
      <c r="E246" s="78"/>
      <c r="F246" s="391">
        <f t="shared" si="27"/>
        <v>0</v>
      </c>
      <c r="G246" s="78"/>
      <c r="H246" s="423"/>
    </row>
    <row r="247" spans="1:8" customFormat="1" ht="15">
      <c r="A247" s="125"/>
      <c r="B247" s="126"/>
      <c r="C247" s="441"/>
      <c r="D247" s="123" t="s">
        <v>1156</v>
      </c>
      <c r="E247" s="78"/>
      <c r="F247" s="391"/>
      <c r="G247" s="78"/>
      <c r="H247" s="423"/>
    </row>
    <row r="248" spans="1:8" customFormat="1" ht="51">
      <c r="A248" s="361" t="s">
        <v>1487</v>
      </c>
      <c r="B248" s="126" t="s">
        <v>1191</v>
      </c>
      <c r="C248" s="441"/>
      <c r="D248" s="123" t="s">
        <v>1156</v>
      </c>
      <c r="E248" s="78"/>
      <c r="F248" s="391"/>
      <c r="G248" s="78"/>
      <c r="H248" s="423"/>
    </row>
    <row r="249" spans="1:8" customFormat="1" ht="15">
      <c r="A249" s="125"/>
      <c r="B249" s="126" t="s">
        <v>1192</v>
      </c>
      <c r="C249" s="441" t="s">
        <v>45</v>
      </c>
      <c r="D249" s="123">
        <v>1</v>
      </c>
      <c r="E249" s="78"/>
      <c r="F249" s="391">
        <f t="shared" ref="F249:F251" si="28">E249*D249</f>
        <v>0</v>
      </c>
      <c r="G249" s="78"/>
      <c r="H249" s="423"/>
    </row>
    <row r="250" spans="1:8" customFormat="1" ht="15">
      <c r="A250" s="125"/>
      <c r="B250" s="126" t="s">
        <v>1192</v>
      </c>
      <c r="C250" s="441" t="s">
        <v>45</v>
      </c>
      <c r="D250" s="123">
        <v>1</v>
      </c>
      <c r="E250" s="78"/>
      <c r="F250" s="391">
        <f t="shared" si="28"/>
        <v>0</v>
      </c>
      <c r="G250" s="78"/>
      <c r="H250" s="423"/>
    </row>
    <row r="251" spans="1:8" customFormat="1" ht="15">
      <c r="A251" s="125"/>
      <c r="B251" s="126" t="s">
        <v>1173</v>
      </c>
      <c r="C251" s="441" t="s">
        <v>45</v>
      </c>
      <c r="D251" s="123">
        <v>1</v>
      </c>
      <c r="E251" s="78"/>
      <c r="F251" s="391">
        <f t="shared" si="28"/>
        <v>0</v>
      </c>
      <c r="G251" s="78"/>
      <c r="H251" s="423"/>
    </row>
    <row r="252" spans="1:8" customFormat="1" ht="15">
      <c r="A252" s="125"/>
      <c r="B252" s="126"/>
      <c r="C252" s="441"/>
      <c r="D252" s="123" t="s">
        <v>1156</v>
      </c>
      <c r="E252" s="78"/>
      <c r="F252" s="391"/>
      <c r="G252" s="78"/>
      <c r="H252" s="423"/>
    </row>
    <row r="253" spans="1:8" customFormat="1" ht="38.25">
      <c r="A253" s="361" t="s">
        <v>1488</v>
      </c>
      <c r="B253" s="126" t="s">
        <v>1193</v>
      </c>
      <c r="C253" s="441"/>
      <c r="D253" s="123" t="s">
        <v>1156</v>
      </c>
      <c r="E253" s="78"/>
      <c r="F253" s="391"/>
      <c r="G253" s="78"/>
      <c r="H253" s="423"/>
    </row>
    <row r="254" spans="1:8" customFormat="1" ht="15">
      <c r="A254" s="125"/>
      <c r="B254" s="126" t="s">
        <v>1178</v>
      </c>
      <c r="C254" s="441" t="s">
        <v>45</v>
      </c>
      <c r="D254" s="123">
        <v>5</v>
      </c>
      <c r="E254" s="78"/>
      <c r="F254" s="391">
        <f t="shared" ref="F254" si="29">E254*D254</f>
        <v>0</v>
      </c>
      <c r="G254" s="78"/>
      <c r="H254" s="423"/>
    </row>
    <row r="255" spans="1:8" customFormat="1" ht="15">
      <c r="A255" s="125"/>
      <c r="B255" s="126"/>
      <c r="C255" s="441"/>
      <c r="D255" s="123" t="s">
        <v>1156</v>
      </c>
      <c r="E255" s="78"/>
      <c r="F255" s="391"/>
      <c r="G255" s="78"/>
      <c r="H255" s="423"/>
    </row>
    <row r="256" spans="1:8" customFormat="1" ht="38.25">
      <c r="A256" s="361" t="s">
        <v>1489</v>
      </c>
      <c r="B256" s="126" t="s">
        <v>1194</v>
      </c>
      <c r="C256" s="441" t="s">
        <v>48</v>
      </c>
      <c r="D256" s="123">
        <v>6</v>
      </c>
      <c r="E256" s="78"/>
      <c r="F256" s="391">
        <f t="shared" ref="F256" si="30">E256*D256</f>
        <v>0</v>
      </c>
      <c r="G256" s="78"/>
      <c r="H256" s="423"/>
    </row>
    <row r="257" spans="1:8" customFormat="1" ht="15">
      <c r="A257" s="125"/>
      <c r="B257" s="159"/>
      <c r="C257" s="441"/>
      <c r="D257" s="123" t="s">
        <v>1156</v>
      </c>
      <c r="E257" s="78"/>
      <c r="F257" s="391"/>
      <c r="G257" s="78"/>
      <c r="H257" s="423"/>
    </row>
    <row r="258" spans="1:8" customFormat="1" ht="38.25">
      <c r="A258" s="361" t="s">
        <v>1490</v>
      </c>
      <c r="B258" s="159" t="s">
        <v>1195</v>
      </c>
      <c r="C258" s="441" t="s">
        <v>70</v>
      </c>
      <c r="D258" s="123">
        <v>1</v>
      </c>
      <c r="E258" s="78"/>
      <c r="F258" s="391">
        <f t="shared" ref="F258:F260" si="31">E258*D258</f>
        <v>0</v>
      </c>
      <c r="G258" s="78"/>
      <c r="H258" s="423"/>
    </row>
    <row r="259" spans="1:8" customFormat="1" ht="15">
      <c r="A259" s="125"/>
      <c r="B259" s="159"/>
      <c r="C259" s="441"/>
      <c r="D259" s="123" t="s">
        <v>1156</v>
      </c>
      <c r="E259" s="78"/>
      <c r="F259" s="391"/>
      <c r="G259" s="78"/>
      <c r="H259" s="423"/>
    </row>
    <row r="260" spans="1:8" customFormat="1" ht="25.5">
      <c r="A260" s="361" t="s">
        <v>1491</v>
      </c>
      <c r="B260" s="159" t="s">
        <v>1184</v>
      </c>
      <c r="C260" s="441" t="s">
        <v>70</v>
      </c>
      <c r="D260" s="123">
        <v>1</v>
      </c>
      <c r="E260" s="78"/>
      <c r="F260" s="391">
        <f t="shared" si="31"/>
        <v>0</v>
      </c>
      <c r="G260" s="78"/>
      <c r="H260" s="423"/>
    </row>
    <row r="261" spans="1:8" customFormat="1" ht="15.75" thickBot="1">
      <c r="A261" s="125"/>
      <c r="B261" s="126"/>
      <c r="C261" s="276"/>
      <c r="D261" s="308"/>
      <c r="E261" s="287"/>
      <c r="F261" s="395"/>
      <c r="G261" s="828"/>
      <c r="H261" s="423"/>
    </row>
    <row r="262" spans="1:8" ht="15.75" thickBot="1">
      <c r="A262" s="125"/>
      <c r="B262" s="293" t="s">
        <v>49</v>
      </c>
      <c r="C262" s="671"/>
      <c r="D262" s="295"/>
      <c r="E262" s="296"/>
      <c r="F262" s="393">
        <f>SUM(F234:F261)</f>
        <v>0</v>
      </c>
      <c r="G262" s="828"/>
      <c r="H262" s="423"/>
    </row>
    <row r="263" spans="1:8" ht="15">
      <c r="A263" s="125"/>
      <c r="B263" s="126"/>
      <c r="C263" s="441"/>
      <c r="D263" s="123"/>
      <c r="E263" s="78"/>
      <c r="F263" s="391"/>
      <c r="G263" s="828"/>
      <c r="H263" s="423"/>
    </row>
    <row r="264" spans="1:8" ht="15">
      <c r="A264" s="318" t="s">
        <v>1483</v>
      </c>
      <c r="B264" s="285" t="s">
        <v>1582</v>
      </c>
      <c r="C264" s="441"/>
      <c r="D264" s="123"/>
      <c r="E264" s="78"/>
      <c r="F264" s="391"/>
      <c r="G264" s="828"/>
      <c r="H264" s="423"/>
    </row>
    <row r="265" spans="1:8" ht="15">
      <c r="A265" s="369"/>
      <c r="B265" s="168"/>
      <c r="C265" s="441"/>
      <c r="D265" s="123"/>
      <c r="E265" s="78"/>
      <c r="F265" s="391"/>
      <c r="G265" s="828"/>
      <c r="H265" s="423"/>
    </row>
    <row r="266" spans="1:8" ht="51">
      <c r="A266" s="369"/>
      <c r="B266" s="168" t="s">
        <v>1196</v>
      </c>
      <c r="C266" s="441"/>
      <c r="D266" s="123"/>
      <c r="E266" s="78"/>
      <c r="F266" s="391"/>
      <c r="G266" s="78"/>
      <c r="H266" s="423"/>
    </row>
    <row r="267" spans="1:8" ht="15">
      <c r="A267" s="125"/>
      <c r="B267" s="126"/>
      <c r="C267" s="441"/>
      <c r="D267" s="123"/>
      <c r="E267" s="78"/>
      <c r="F267" s="391"/>
      <c r="G267" s="78"/>
      <c r="H267" s="423"/>
    </row>
    <row r="268" spans="1:8" ht="15">
      <c r="A268" s="289" t="s">
        <v>39</v>
      </c>
      <c r="B268" s="290" t="s">
        <v>40</v>
      </c>
      <c r="C268" s="667" t="s">
        <v>41</v>
      </c>
      <c r="D268" s="291" t="s">
        <v>42</v>
      </c>
      <c r="E268" s="297" t="s">
        <v>43</v>
      </c>
      <c r="F268" s="392" t="s">
        <v>44</v>
      </c>
      <c r="G268" s="297"/>
      <c r="H268" s="423"/>
    </row>
    <row r="269" spans="1:8" customFormat="1" ht="15">
      <c r="A269" s="125"/>
      <c r="B269" s="168"/>
      <c r="C269" s="441"/>
      <c r="D269" s="123"/>
      <c r="E269" s="78"/>
      <c r="F269" s="391"/>
      <c r="G269" s="78"/>
      <c r="H269" s="423"/>
    </row>
    <row r="270" spans="1:8" customFormat="1" ht="15">
      <c r="A270" s="411" t="s">
        <v>1492</v>
      </c>
      <c r="B270" s="168" t="s">
        <v>1197</v>
      </c>
      <c r="C270" s="441"/>
      <c r="D270" s="123" t="s">
        <v>1156</v>
      </c>
      <c r="E270" s="78"/>
      <c r="F270" s="391"/>
      <c r="G270" s="78"/>
      <c r="H270" s="423"/>
    </row>
    <row r="271" spans="1:8" customFormat="1" ht="66" customHeight="1">
      <c r="A271" s="125"/>
      <c r="B271" s="168" t="s">
        <v>1198</v>
      </c>
      <c r="C271" s="441"/>
      <c r="D271" s="123"/>
      <c r="E271" s="78"/>
      <c r="F271" s="391"/>
      <c r="G271" s="78"/>
      <c r="H271" s="423"/>
    </row>
    <row r="272" spans="1:8" customFormat="1" ht="51">
      <c r="A272" s="125"/>
      <c r="B272" s="741" t="s">
        <v>2624</v>
      </c>
      <c r="C272" s="441"/>
      <c r="D272" s="123"/>
      <c r="E272" s="78"/>
      <c r="F272" s="391"/>
      <c r="G272" s="871"/>
      <c r="H272" s="423"/>
    </row>
    <row r="273" spans="1:8" customFormat="1" ht="63.75">
      <c r="A273" s="125"/>
      <c r="B273" s="168" t="s">
        <v>1199</v>
      </c>
      <c r="C273" s="441"/>
      <c r="D273" s="123"/>
      <c r="E273" s="78"/>
      <c r="F273" s="391"/>
      <c r="G273" s="78"/>
      <c r="H273" s="423"/>
    </row>
    <row r="274" spans="1:8" customFormat="1" ht="39.6" customHeight="1">
      <c r="A274" s="125"/>
      <c r="B274" s="168" t="s">
        <v>1200</v>
      </c>
      <c r="C274" s="441" t="s">
        <v>45</v>
      </c>
      <c r="D274" s="123">
        <v>1</v>
      </c>
      <c r="E274" s="78"/>
      <c r="F274" s="391">
        <f t="shared" ref="F274" si="32">E274*D274</f>
        <v>0</v>
      </c>
      <c r="G274" s="78"/>
      <c r="H274" s="423"/>
    </row>
    <row r="275" spans="1:8" customFormat="1" ht="15">
      <c r="A275" s="125"/>
      <c r="B275" s="168"/>
      <c r="C275" s="276"/>
      <c r="D275" s="308"/>
      <c r="E275" s="287"/>
      <c r="F275" s="395"/>
      <c r="G275" s="78"/>
      <c r="H275" s="423"/>
    </row>
    <row r="276" spans="1:8" customFormat="1" ht="15">
      <c r="A276" s="361" t="s">
        <v>1496</v>
      </c>
      <c r="B276" s="168" t="s">
        <v>1197</v>
      </c>
      <c r="C276" s="441"/>
      <c r="D276" s="123" t="s">
        <v>1156</v>
      </c>
      <c r="E276" s="78"/>
      <c r="F276" s="391"/>
      <c r="G276" s="78"/>
      <c r="H276" s="423"/>
    </row>
    <row r="277" spans="1:8" customFormat="1" ht="216.75">
      <c r="A277" s="125"/>
      <c r="B277" s="168" t="s">
        <v>2230</v>
      </c>
      <c r="C277" s="441"/>
      <c r="D277" s="123"/>
      <c r="E277" s="78"/>
      <c r="F277" s="391"/>
      <c r="G277" s="78"/>
      <c r="H277" s="423"/>
    </row>
    <row r="278" spans="1:8" customFormat="1" ht="38.25">
      <c r="A278" s="125"/>
      <c r="B278" s="168" t="s">
        <v>1201</v>
      </c>
      <c r="C278" s="441" t="s">
        <v>70</v>
      </c>
      <c r="D278" s="123">
        <v>1</v>
      </c>
      <c r="E278" s="78"/>
      <c r="F278" s="391">
        <f t="shared" ref="F278" si="33">E278*D278</f>
        <v>0</v>
      </c>
      <c r="G278" s="78"/>
      <c r="H278" s="423"/>
    </row>
    <row r="279" spans="1:8" customFormat="1" ht="15">
      <c r="A279" s="125"/>
      <c r="B279" s="168"/>
      <c r="C279" s="441"/>
      <c r="D279" s="123" t="s">
        <v>1156</v>
      </c>
      <c r="E279" s="78"/>
      <c r="F279" s="391"/>
      <c r="G279" s="78"/>
      <c r="H279" s="423"/>
    </row>
    <row r="280" spans="1:8" customFormat="1" ht="178.5">
      <c r="A280" s="361" t="s">
        <v>1497</v>
      </c>
      <c r="B280" s="168" t="s">
        <v>1202</v>
      </c>
      <c r="C280" s="441" t="s">
        <v>70</v>
      </c>
      <c r="D280" s="123">
        <v>1</v>
      </c>
      <c r="E280" s="78"/>
      <c r="F280" s="391">
        <f t="shared" ref="F280" si="34">E280*D280</f>
        <v>0</v>
      </c>
      <c r="G280" s="78"/>
      <c r="H280" s="423"/>
    </row>
    <row r="281" spans="1:8" customFormat="1" ht="15">
      <c r="A281" s="125"/>
      <c r="B281" s="168"/>
      <c r="C281" s="441"/>
      <c r="D281" s="123" t="s">
        <v>1156</v>
      </c>
      <c r="E281" s="78"/>
      <c r="F281" s="391"/>
      <c r="G281" s="78"/>
      <c r="H281" s="423"/>
    </row>
    <row r="282" spans="1:8" customFormat="1" ht="15">
      <c r="A282" s="361" t="s">
        <v>1498</v>
      </c>
      <c r="B282" s="168" t="s">
        <v>1197</v>
      </c>
      <c r="C282" s="441"/>
      <c r="D282" s="123" t="s">
        <v>1156</v>
      </c>
      <c r="E282" s="78"/>
      <c r="F282" s="391"/>
      <c r="G282" s="78"/>
      <c r="H282" s="423"/>
    </row>
    <row r="283" spans="1:8" customFormat="1" ht="38.25">
      <c r="A283" s="125"/>
      <c r="B283" s="168" t="s">
        <v>1203</v>
      </c>
      <c r="C283" s="441"/>
      <c r="D283" s="123"/>
      <c r="E283" s="78"/>
      <c r="F283" s="391"/>
      <c r="G283" s="78"/>
      <c r="H283" s="423"/>
    </row>
    <row r="284" spans="1:8" customFormat="1" ht="127.5">
      <c r="A284" s="125"/>
      <c r="B284" s="168" t="s">
        <v>2707</v>
      </c>
      <c r="C284" s="441"/>
      <c r="D284" s="123"/>
      <c r="E284" s="78"/>
      <c r="F284" s="391"/>
      <c r="G284" s="78"/>
      <c r="H284" s="423"/>
    </row>
    <row r="285" spans="1:8" customFormat="1" ht="255">
      <c r="A285" s="125"/>
      <c r="B285" s="168" t="s">
        <v>1204</v>
      </c>
      <c r="C285" s="441"/>
      <c r="D285" s="123"/>
      <c r="E285" s="78"/>
      <c r="F285" s="391"/>
      <c r="G285" s="78"/>
      <c r="H285" s="423"/>
    </row>
    <row r="286" spans="1:8" customFormat="1" ht="15">
      <c r="A286" s="125"/>
      <c r="B286" s="168" t="s">
        <v>1205</v>
      </c>
      <c r="C286" s="441"/>
      <c r="D286" s="123"/>
      <c r="E286" s="78"/>
      <c r="F286" s="391"/>
      <c r="G286" s="78"/>
      <c r="H286" s="423"/>
    </row>
    <row r="287" spans="1:8" customFormat="1" ht="15">
      <c r="A287" s="125"/>
      <c r="B287" s="168" t="s">
        <v>1206</v>
      </c>
      <c r="C287" s="441"/>
      <c r="D287" s="123"/>
      <c r="E287" s="78"/>
      <c r="F287" s="391"/>
      <c r="G287" s="78"/>
      <c r="H287" s="423"/>
    </row>
    <row r="288" spans="1:8" customFormat="1" ht="15">
      <c r="A288" s="125"/>
      <c r="B288" s="168" t="s">
        <v>1207</v>
      </c>
      <c r="C288" s="441"/>
      <c r="D288" s="123"/>
      <c r="E288" s="78"/>
      <c r="F288" s="391"/>
      <c r="G288" s="78"/>
      <c r="H288" s="423"/>
    </row>
    <row r="289" spans="1:8" customFormat="1" ht="15">
      <c r="A289" s="125"/>
      <c r="B289" s="168" t="s">
        <v>1208</v>
      </c>
      <c r="C289" s="441"/>
      <c r="D289" s="123"/>
      <c r="E289" s="78"/>
      <c r="F289" s="391"/>
      <c r="G289" s="78"/>
      <c r="H289" s="423"/>
    </row>
    <row r="290" spans="1:8" customFormat="1" ht="15">
      <c r="A290" s="125"/>
      <c r="B290" s="168" t="s">
        <v>1209</v>
      </c>
      <c r="C290" s="441"/>
      <c r="D290" s="123"/>
      <c r="E290" s="78"/>
      <c r="F290" s="391"/>
      <c r="G290" s="78"/>
      <c r="H290" s="423"/>
    </row>
    <row r="291" spans="1:8" customFormat="1" ht="15">
      <c r="A291" s="125"/>
      <c r="B291" s="168" t="s">
        <v>1210</v>
      </c>
      <c r="C291" s="441"/>
      <c r="D291" s="123"/>
      <c r="E291" s="78"/>
      <c r="F291" s="391"/>
      <c r="G291" s="78"/>
      <c r="H291" s="423"/>
    </row>
    <row r="292" spans="1:8" customFormat="1" ht="15">
      <c r="A292" s="125"/>
      <c r="B292" s="168" t="s">
        <v>1211</v>
      </c>
      <c r="C292" s="441"/>
      <c r="D292" s="123"/>
      <c r="E292" s="78"/>
      <c r="F292" s="391"/>
      <c r="G292" s="78"/>
      <c r="H292" s="423"/>
    </row>
    <row r="293" spans="1:8" customFormat="1" ht="15">
      <c r="A293" s="125"/>
      <c r="B293" s="168" t="s">
        <v>1212</v>
      </c>
      <c r="C293" s="441"/>
      <c r="D293" s="123"/>
      <c r="E293" s="78"/>
      <c r="F293" s="391"/>
      <c r="G293" s="78"/>
      <c r="H293" s="423"/>
    </row>
    <row r="294" spans="1:8" customFormat="1" ht="15">
      <c r="A294" s="125"/>
      <c r="B294" s="168" t="s">
        <v>1213</v>
      </c>
      <c r="C294" s="441"/>
      <c r="D294" s="123"/>
      <c r="E294" s="78"/>
      <c r="F294" s="391"/>
      <c r="G294" s="78"/>
      <c r="H294" s="423"/>
    </row>
    <row r="295" spans="1:8" customFormat="1" ht="15">
      <c r="A295" s="125"/>
      <c r="B295" s="168" t="s">
        <v>1214</v>
      </c>
      <c r="C295" s="441"/>
      <c r="D295" s="123"/>
      <c r="E295" s="78"/>
      <c r="F295" s="391"/>
      <c r="G295" s="78"/>
      <c r="H295" s="423"/>
    </row>
    <row r="296" spans="1:8" customFormat="1" ht="15">
      <c r="A296" s="125"/>
      <c r="B296" s="168" t="s">
        <v>1215</v>
      </c>
      <c r="C296" s="441"/>
      <c r="D296" s="123"/>
      <c r="E296" s="78"/>
      <c r="F296" s="391"/>
      <c r="G296" s="78"/>
      <c r="H296" s="423"/>
    </row>
    <row r="297" spans="1:8" customFormat="1" ht="15">
      <c r="A297" s="125"/>
      <c r="B297" s="168" t="s">
        <v>1216</v>
      </c>
      <c r="C297" s="441"/>
      <c r="D297" s="123"/>
      <c r="E297" s="78"/>
      <c r="F297" s="391"/>
      <c r="G297" s="78"/>
      <c r="H297" s="423"/>
    </row>
    <row r="298" spans="1:8" customFormat="1" ht="15">
      <c r="A298" s="125"/>
      <c r="B298" s="168" t="s">
        <v>1217</v>
      </c>
      <c r="C298" s="441"/>
      <c r="D298" s="123"/>
      <c r="E298" s="78"/>
      <c r="F298" s="391"/>
      <c r="G298" s="78"/>
      <c r="H298" s="423"/>
    </row>
    <row r="299" spans="1:8" customFormat="1" ht="15">
      <c r="A299" s="125"/>
      <c r="B299" s="168" t="s">
        <v>1218</v>
      </c>
      <c r="C299" s="441"/>
      <c r="D299" s="123"/>
      <c r="E299" s="78"/>
      <c r="F299" s="391"/>
      <c r="G299" s="78"/>
      <c r="H299" s="423"/>
    </row>
    <row r="300" spans="1:8" customFormat="1" ht="15">
      <c r="A300" s="125"/>
      <c r="B300" s="168" t="s">
        <v>1219</v>
      </c>
      <c r="C300" s="441"/>
      <c r="D300" s="123"/>
      <c r="E300" s="78"/>
      <c r="F300" s="391"/>
      <c r="G300" s="78"/>
      <c r="H300" s="423"/>
    </row>
    <row r="301" spans="1:8" customFormat="1" ht="15">
      <c r="A301" s="125"/>
      <c r="B301" s="168" t="s">
        <v>1220</v>
      </c>
      <c r="C301" s="441"/>
      <c r="D301" s="123"/>
      <c r="E301" s="78"/>
      <c r="F301" s="391"/>
      <c r="G301" s="78"/>
      <c r="H301" s="423"/>
    </row>
    <row r="302" spans="1:8" customFormat="1" ht="15">
      <c r="A302" s="125"/>
      <c r="B302" s="168" t="s">
        <v>2706</v>
      </c>
      <c r="C302" s="441"/>
      <c r="D302" s="123"/>
      <c r="E302" s="78"/>
      <c r="F302" s="391"/>
      <c r="G302" s="78"/>
      <c r="H302" s="423"/>
    </row>
    <row r="303" spans="1:8" customFormat="1" ht="15">
      <c r="A303" s="125"/>
      <c r="B303" s="168" t="s">
        <v>1221</v>
      </c>
      <c r="C303" s="441"/>
      <c r="D303" s="123"/>
      <c r="E303" s="78"/>
      <c r="F303" s="391"/>
      <c r="G303" s="78"/>
      <c r="H303" s="423"/>
    </row>
    <row r="304" spans="1:8" customFormat="1" ht="15">
      <c r="A304" s="125"/>
      <c r="B304" s="168" t="s">
        <v>1222</v>
      </c>
      <c r="C304" s="441"/>
      <c r="D304" s="123"/>
      <c r="E304" s="78"/>
      <c r="F304" s="391"/>
      <c r="G304" s="78"/>
      <c r="H304" s="423"/>
    </row>
    <row r="305" spans="1:8" customFormat="1" ht="15">
      <c r="A305" s="125"/>
      <c r="B305" s="168" t="s">
        <v>1223</v>
      </c>
      <c r="C305" s="441"/>
      <c r="D305" s="123"/>
      <c r="E305" s="78"/>
      <c r="F305" s="391"/>
      <c r="G305" s="78"/>
      <c r="H305" s="423"/>
    </row>
    <row r="306" spans="1:8" customFormat="1" ht="15">
      <c r="A306" s="125"/>
      <c r="B306" s="168" t="s">
        <v>1224</v>
      </c>
      <c r="C306" s="441"/>
      <c r="D306" s="123"/>
      <c r="E306" s="78"/>
      <c r="F306" s="391"/>
      <c r="G306" s="78"/>
      <c r="H306" s="423"/>
    </row>
    <row r="307" spans="1:8" customFormat="1" ht="15">
      <c r="A307" s="125"/>
      <c r="B307" s="168" t="s">
        <v>1225</v>
      </c>
      <c r="C307" s="441"/>
      <c r="D307" s="123"/>
      <c r="E307" s="78"/>
      <c r="F307" s="391"/>
      <c r="G307" s="78"/>
      <c r="H307" s="423"/>
    </row>
    <row r="308" spans="1:8" customFormat="1" ht="38.25">
      <c r="A308" s="125"/>
      <c r="B308" s="168" t="s">
        <v>1201</v>
      </c>
      <c r="C308" s="441" t="s">
        <v>70</v>
      </c>
      <c r="D308" s="123">
        <v>1</v>
      </c>
      <c r="E308" s="78"/>
      <c r="F308" s="391">
        <f>E308*D308</f>
        <v>0</v>
      </c>
      <c r="G308" s="78"/>
      <c r="H308" s="423"/>
    </row>
    <row r="309" spans="1:8" customFormat="1" ht="15">
      <c r="A309" s="125"/>
      <c r="B309" s="168"/>
      <c r="C309" s="441"/>
      <c r="D309" s="123" t="s">
        <v>1156</v>
      </c>
      <c r="E309" s="78"/>
      <c r="F309" s="391"/>
      <c r="G309" s="78"/>
      <c r="H309" s="423"/>
    </row>
    <row r="310" spans="1:8" customFormat="1" ht="15">
      <c r="A310" s="361" t="s">
        <v>1499</v>
      </c>
      <c r="B310" s="168" t="s">
        <v>1197</v>
      </c>
      <c r="C310" s="441"/>
      <c r="D310" s="123"/>
      <c r="E310" s="78"/>
      <c r="F310" s="391"/>
      <c r="G310" s="78"/>
      <c r="H310" s="423"/>
    </row>
    <row r="311" spans="1:8" customFormat="1" ht="51">
      <c r="A311" s="125"/>
      <c r="B311" s="168" t="s">
        <v>1226</v>
      </c>
      <c r="C311" s="441"/>
      <c r="D311" s="123"/>
      <c r="E311" s="78"/>
      <c r="F311" s="391"/>
      <c r="G311" s="78"/>
      <c r="H311" s="423"/>
    </row>
    <row r="312" spans="1:8" customFormat="1" ht="38.25">
      <c r="A312" s="125"/>
      <c r="B312" s="168" t="s">
        <v>1227</v>
      </c>
      <c r="C312" s="441" t="s">
        <v>70</v>
      </c>
      <c r="D312" s="123">
        <v>1</v>
      </c>
      <c r="E312" s="78"/>
      <c r="F312" s="391">
        <f>E312*D312</f>
        <v>0</v>
      </c>
      <c r="G312" s="78"/>
      <c r="H312" s="423"/>
    </row>
    <row r="313" spans="1:8" customFormat="1" ht="15">
      <c r="A313" s="125"/>
      <c r="B313" s="168"/>
      <c r="C313" s="441"/>
      <c r="D313" s="123" t="s">
        <v>1156</v>
      </c>
      <c r="E313" s="78"/>
      <c r="F313" s="391"/>
      <c r="G313" s="78"/>
      <c r="H313" s="423"/>
    </row>
    <row r="314" spans="1:8" customFormat="1" ht="15">
      <c r="A314" s="361" t="s">
        <v>1500</v>
      </c>
      <c r="B314" s="168" t="s">
        <v>1197</v>
      </c>
      <c r="C314" s="441"/>
      <c r="D314" s="123" t="s">
        <v>1156</v>
      </c>
      <c r="E314" s="78"/>
      <c r="F314" s="391"/>
      <c r="G314" s="78"/>
      <c r="H314" s="423"/>
    </row>
    <row r="315" spans="1:8" customFormat="1" ht="25.5">
      <c r="A315" s="125"/>
      <c r="B315" s="168" t="s">
        <v>1228</v>
      </c>
      <c r="C315" s="441"/>
      <c r="D315" s="123"/>
      <c r="E315" s="78"/>
      <c r="F315" s="391"/>
      <c r="G315" s="78"/>
      <c r="H315" s="423"/>
    </row>
    <row r="316" spans="1:8" customFormat="1" ht="38.25">
      <c r="A316" s="125"/>
      <c r="B316" s="168" t="s">
        <v>1227</v>
      </c>
      <c r="C316" s="441"/>
      <c r="D316" s="123"/>
      <c r="E316" s="78"/>
      <c r="F316" s="391"/>
      <c r="G316" s="78"/>
      <c r="H316" s="423"/>
    </row>
    <row r="317" spans="1:8" customFormat="1" ht="15">
      <c r="A317" s="125"/>
      <c r="B317" s="168" t="s">
        <v>1229</v>
      </c>
      <c r="C317" s="441" t="s">
        <v>45</v>
      </c>
      <c r="D317" s="123">
        <v>2</v>
      </c>
      <c r="E317" s="78"/>
      <c r="F317" s="391">
        <f>E317*D317</f>
        <v>0</v>
      </c>
      <c r="G317" s="78"/>
      <c r="H317" s="423"/>
    </row>
    <row r="318" spans="1:8" customFormat="1" ht="15">
      <c r="A318" s="125"/>
      <c r="B318" s="168"/>
      <c r="C318" s="441"/>
      <c r="D318" s="123" t="s">
        <v>1156</v>
      </c>
      <c r="E318" s="78"/>
      <c r="F318" s="391"/>
      <c r="G318" s="78"/>
      <c r="H318" s="423"/>
    </row>
    <row r="319" spans="1:8" customFormat="1" ht="15">
      <c r="A319" s="361" t="s">
        <v>1501</v>
      </c>
      <c r="B319" s="168" t="s">
        <v>1197</v>
      </c>
      <c r="C319" s="441"/>
      <c r="D319" s="123" t="s">
        <v>1156</v>
      </c>
      <c r="E319" s="78"/>
      <c r="F319" s="391"/>
      <c r="G319" s="78"/>
      <c r="H319" s="423"/>
    </row>
    <row r="320" spans="1:8" customFormat="1" ht="76.5">
      <c r="A320" s="125"/>
      <c r="B320" s="168" t="s">
        <v>1230</v>
      </c>
      <c r="C320" s="441"/>
      <c r="D320" s="123"/>
      <c r="E320" s="78"/>
      <c r="F320" s="391"/>
      <c r="G320" s="78"/>
      <c r="H320" s="423"/>
    </row>
    <row r="321" spans="1:8" customFormat="1" ht="51">
      <c r="A321" s="125"/>
      <c r="B321" s="168" t="s">
        <v>1231</v>
      </c>
      <c r="C321" s="441" t="s">
        <v>45</v>
      </c>
      <c r="D321" s="123">
        <v>1</v>
      </c>
      <c r="E321" s="78"/>
      <c r="F321" s="391">
        <f>E321*D321</f>
        <v>0</v>
      </c>
      <c r="G321" s="78"/>
      <c r="H321" s="423"/>
    </row>
    <row r="322" spans="1:8" customFormat="1" ht="15">
      <c r="A322" s="125"/>
      <c r="B322" s="168"/>
      <c r="C322" s="441"/>
      <c r="D322" s="123" t="s">
        <v>1156</v>
      </c>
      <c r="E322" s="78"/>
      <c r="F322" s="391"/>
      <c r="G322" s="78"/>
      <c r="H322" s="423"/>
    </row>
    <row r="323" spans="1:8" customFormat="1" ht="178.5">
      <c r="A323" s="361" t="s">
        <v>1502</v>
      </c>
      <c r="B323" s="168" t="s">
        <v>1232</v>
      </c>
      <c r="C323" s="441" t="s">
        <v>70</v>
      </c>
      <c r="D323" s="123">
        <v>1</v>
      </c>
      <c r="E323" s="78"/>
      <c r="F323" s="391">
        <f t="shared" ref="F323" si="35">E323*D323</f>
        <v>0</v>
      </c>
      <c r="G323" s="78"/>
      <c r="H323" s="423"/>
    </row>
    <row r="324" spans="1:8" customFormat="1" ht="15">
      <c r="A324" s="125"/>
      <c r="B324" s="168"/>
      <c r="C324" s="441"/>
      <c r="D324" s="123" t="s">
        <v>1156</v>
      </c>
      <c r="E324" s="78"/>
      <c r="F324" s="391"/>
      <c r="G324" s="78"/>
      <c r="H324" s="423"/>
    </row>
    <row r="325" spans="1:8" customFormat="1" ht="15">
      <c r="A325" s="361" t="s">
        <v>1503</v>
      </c>
      <c r="B325" s="168" t="s">
        <v>1197</v>
      </c>
      <c r="C325" s="441"/>
      <c r="D325" s="123" t="s">
        <v>1156</v>
      </c>
      <c r="E325" s="78"/>
      <c r="F325" s="391"/>
      <c r="G325" s="78"/>
      <c r="H325" s="423"/>
    </row>
    <row r="326" spans="1:8" customFormat="1" ht="276.75" customHeight="1">
      <c r="A326" s="125"/>
      <c r="B326" s="168" t="s">
        <v>1233</v>
      </c>
      <c r="C326" s="441"/>
      <c r="D326" s="123"/>
      <c r="E326" s="78"/>
      <c r="F326" s="391"/>
      <c r="G326" s="78"/>
      <c r="H326" s="423"/>
    </row>
    <row r="327" spans="1:8" customFormat="1" ht="51">
      <c r="A327" s="125"/>
      <c r="B327" s="168" t="s">
        <v>1234</v>
      </c>
      <c r="C327" s="441" t="s">
        <v>70</v>
      </c>
      <c r="D327" s="123">
        <v>1</v>
      </c>
      <c r="E327" s="78"/>
      <c r="F327" s="391">
        <f t="shared" ref="F327" si="36">E327*D327</f>
        <v>0</v>
      </c>
      <c r="G327" s="78"/>
      <c r="H327" s="423"/>
    </row>
    <row r="328" spans="1:8" customFormat="1" ht="15">
      <c r="A328" s="125"/>
      <c r="B328" s="168"/>
      <c r="C328" s="441"/>
      <c r="D328" s="123" t="s">
        <v>1156</v>
      </c>
      <c r="E328" s="78"/>
      <c r="F328" s="391"/>
      <c r="G328" s="78"/>
      <c r="H328" s="423"/>
    </row>
    <row r="329" spans="1:8" customFormat="1" ht="140.25">
      <c r="A329" s="361" t="s">
        <v>2100</v>
      </c>
      <c r="B329" s="168" t="s">
        <v>1235</v>
      </c>
      <c r="C329" s="441" t="s">
        <v>70</v>
      </c>
      <c r="D329" s="123">
        <v>1</v>
      </c>
      <c r="E329" s="78"/>
      <c r="F329" s="391">
        <f t="shared" ref="F329" si="37">E329*D329</f>
        <v>0</v>
      </c>
      <c r="G329" s="78"/>
      <c r="H329" s="423"/>
    </row>
    <row r="330" spans="1:8" customFormat="1" ht="15">
      <c r="A330" s="125"/>
      <c r="B330" s="168"/>
      <c r="C330" s="276"/>
      <c r="D330" s="308"/>
      <c r="E330" s="287"/>
      <c r="F330" s="395"/>
      <c r="G330" s="78"/>
      <c r="H330" s="423"/>
    </row>
    <row r="331" spans="1:8" customFormat="1" ht="15">
      <c r="A331" s="361" t="s">
        <v>2101</v>
      </c>
      <c r="B331" s="168" t="s">
        <v>1197</v>
      </c>
      <c r="C331" s="441"/>
      <c r="D331" s="123" t="s">
        <v>1156</v>
      </c>
      <c r="E331" s="78"/>
      <c r="F331" s="391"/>
      <c r="G331" s="78"/>
      <c r="H331" s="423"/>
    </row>
    <row r="332" spans="1:8" customFormat="1" ht="102">
      <c r="A332" s="125"/>
      <c r="B332" s="168" t="s">
        <v>1236</v>
      </c>
      <c r="C332" s="441"/>
      <c r="D332" s="123"/>
      <c r="E332" s="78"/>
      <c r="F332" s="391"/>
      <c r="G332" s="78"/>
      <c r="H332" s="423"/>
    </row>
    <row r="333" spans="1:8" customFormat="1" ht="76.5">
      <c r="A333" s="125"/>
      <c r="B333" s="168" t="s">
        <v>1237</v>
      </c>
      <c r="C333" s="441"/>
      <c r="D333" s="123"/>
      <c r="E333" s="78"/>
      <c r="F333" s="391"/>
      <c r="G333" s="78"/>
      <c r="H333" s="423"/>
    </row>
    <row r="334" spans="1:8" customFormat="1" ht="38.25">
      <c r="A334" s="125"/>
      <c r="B334" s="168" t="s">
        <v>1227</v>
      </c>
      <c r="C334" s="441"/>
      <c r="D334" s="123"/>
      <c r="E334" s="78"/>
      <c r="F334" s="391"/>
      <c r="G334" s="78"/>
      <c r="H334" s="423"/>
    </row>
    <row r="335" spans="1:8" customFormat="1" ht="15">
      <c r="A335" s="125"/>
      <c r="B335" s="168"/>
      <c r="C335" s="441" t="s">
        <v>45</v>
      </c>
      <c r="D335" s="123">
        <v>1</v>
      </c>
      <c r="E335" s="78"/>
      <c r="F335" s="391">
        <f t="shared" ref="F335" si="38">E335*D335</f>
        <v>0</v>
      </c>
      <c r="G335" s="78"/>
      <c r="H335" s="423"/>
    </row>
    <row r="336" spans="1:8" customFormat="1" ht="15">
      <c r="A336" s="125"/>
      <c r="B336" s="168"/>
      <c r="C336" s="441"/>
      <c r="D336" s="123" t="s">
        <v>1156</v>
      </c>
      <c r="E336" s="78"/>
      <c r="F336" s="391"/>
      <c r="G336" s="78"/>
      <c r="H336" s="423"/>
    </row>
    <row r="337" spans="1:8" customFormat="1" ht="15">
      <c r="A337" s="361" t="s">
        <v>2102</v>
      </c>
      <c r="B337" s="168" t="s">
        <v>1197</v>
      </c>
      <c r="C337" s="441"/>
      <c r="D337" s="123" t="s">
        <v>1156</v>
      </c>
      <c r="E337" s="78"/>
      <c r="F337" s="391"/>
      <c r="G337" s="78"/>
      <c r="H337" s="423"/>
    </row>
    <row r="338" spans="1:8" customFormat="1" ht="102">
      <c r="A338" s="125"/>
      <c r="B338" s="168" t="s">
        <v>1238</v>
      </c>
      <c r="C338" s="441"/>
      <c r="D338" s="123"/>
      <c r="E338" s="78"/>
      <c r="F338" s="391"/>
      <c r="G338" s="78"/>
      <c r="H338" s="423"/>
    </row>
    <row r="339" spans="1:8" customFormat="1" ht="76.5">
      <c r="A339" s="125"/>
      <c r="B339" s="168" t="s">
        <v>1239</v>
      </c>
      <c r="C339" s="441"/>
      <c r="D339" s="123"/>
      <c r="E339" s="78"/>
      <c r="F339" s="391"/>
      <c r="G339" s="78"/>
      <c r="H339" s="423"/>
    </row>
    <row r="340" spans="1:8" customFormat="1" ht="38.25">
      <c r="A340" s="125"/>
      <c r="B340" s="168" t="s">
        <v>1227</v>
      </c>
      <c r="C340" s="441" t="s">
        <v>45</v>
      </c>
      <c r="D340" s="123">
        <v>1</v>
      </c>
      <c r="E340" s="78"/>
      <c r="F340" s="391">
        <f t="shared" ref="F340" si="39">E340*D340</f>
        <v>0</v>
      </c>
      <c r="G340" s="78"/>
      <c r="H340" s="423"/>
    </row>
    <row r="341" spans="1:8" customFormat="1" ht="15">
      <c r="A341" s="125"/>
      <c r="B341" s="168"/>
      <c r="C341" s="441"/>
      <c r="D341" s="123" t="s">
        <v>1156</v>
      </c>
      <c r="E341" s="78"/>
      <c r="F341" s="391"/>
      <c r="G341" s="78"/>
      <c r="H341" s="423"/>
    </row>
    <row r="342" spans="1:8" customFormat="1" ht="15">
      <c r="A342" s="361" t="s">
        <v>2103</v>
      </c>
      <c r="B342" s="168" t="s">
        <v>1197</v>
      </c>
      <c r="C342" s="441"/>
      <c r="D342" s="123"/>
      <c r="E342" s="78"/>
      <c r="F342" s="391"/>
      <c r="G342" s="78"/>
      <c r="H342" s="423"/>
    </row>
    <row r="343" spans="1:8" customFormat="1" ht="89.25">
      <c r="A343" s="125"/>
      <c r="B343" s="168" t="s">
        <v>1240</v>
      </c>
      <c r="C343" s="441"/>
      <c r="D343" s="123"/>
      <c r="E343" s="78"/>
      <c r="F343" s="391"/>
      <c r="G343" s="78"/>
      <c r="H343" s="423"/>
    </row>
    <row r="344" spans="1:8" customFormat="1" ht="63.75">
      <c r="A344" s="125"/>
      <c r="B344" s="168" t="s">
        <v>1241</v>
      </c>
      <c r="C344" s="441"/>
      <c r="D344" s="123"/>
      <c r="E344" s="78"/>
      <c r="F344" s="391"/>
      <c r="G344" s="78"/>
      <c r="H344" s="423"/>
    </row>
    <row r="345" spans="1:8" customFormat="1" ht="38.25">
      <c r="A345" s="125"/>
      <c r="B345" s="168" t="s">
        <v>1227</v>
      </c>
      <c r="C345" s="441" t="s">
        <v>45</v>
      </c>
      <c r="D345" s="123">
        <v>1</v>
      </c>
      <c r="E345" s="78"/>
      <c r="F345" s="391">
        <f t="shared" ref="F345" si="40">E345*D345</f>
        <v>0</v>
      </c>
      <c r="G345" s="78"/>
      <c r="H345" s="423"/>
    </row>
    <row r="346" spans="1:8" customFormat="1" ht="15">
      <c r="A346" s="125"/>
      <c r="B346" s="168"/>
      <c r="C346" s="441"/>
      <c r="D346" s="123" t="s">
        <v>1156</v>
      </c>
      <c r="E346" s="78"/>
      <c r="F346" s="391"/>
      <c r="G346" s="78"/>
      <c r="H346" s="423"/>
    </row>
    <row r="347" spans="1:8" customFormat="1" ht="114.75">
      <c r="A347" s="125" t="s">
        <v>2088</v>
      </c>
      <c r="B347" s="168" t="s">
        <v>2220</v>
      </c>
      <c r="C347" s="441"/>
      <c r="D347" s="123" t="s">
        <v>1156</v>
      </c>
      <c r="E347" s="78"/>
      <c r="F347" s="391"/>
      <c r="G347" s="78"/>
      <c r="H347" s="423"/>
    </row>
    <row r="348" spans="1:8" customFormat="1" ht="15">
      <c r="A348" s="125"/>
      <c r="B348" s="168" t="s">
        <v>1242</v>
      </c>
      <c r="C348" s="441"/>
      <c r="D348" s="123"/>
      <c r="E348" s="78"/>
      <c r="F348" s="391"/>
      <c r="G348" s="78"/>
      <c r="H348" s="423"/>
    </row>
    <row r="349" spans="1:8" customFormat="1" ht="15">
      <c r="A349" s="125"/>
      <c r="B349" s="168" t="s">
        <v>1243</v>
      </c>
      <c r="C349" s="441"/>
      <c r="D349" s="123"/>
      <c r="E349" s="78"/>
      <c r="F349" s="391"/>
      <c r="G349" s="78"/>
      <c r="H349" s="423"/>
    </row>
    <row r="350" spans="1:8" customFormat="1" ht="15">
      <c r="A350" s="125"/>
      <c r="B350" s="168" t="s">
        <v>1244</v>
      </c>
      <c r="C350" s="441"/>
      <c r="D350" s="123"/>
      <c r="E350" s="78"/>
      <c r="F350" s="391"/>
      <c r="G350" s="78"/>
      <c r="H350" s="423"/>
    </row>
    <row r="351" spans="1:8" customFormat="1" ht="15">
      <c r="A351" s="125"/>
      <c r="B351" s="168" t="s">
        <v>1245</v>
      </c>
      <c r="C351" s="441"/>
      <c r="D351" s="123"/>
      <c r="E351" s="78"/>
      <c r="F351" s="391"/>
      <c r="G351" s="78"/>
      <c r="H351" s="423"/>
    </row>
    <row r="352" spans="1:8" customFormat="1" ht="38.25">
      <c r="A352" s="125"/>
      <c r="B352" s="168" t="s">
        <v>1246</v>
      </c>
      <c r="C352" s="441" t="s">
        <v>70</v>
      </c>
      <c r="D352" s="123">
        <v>1</v>
      </c>
      <c r="E352" s="78"/>
      <c r="F352" s="391">
        <f t="shared" ref="F352" si="41">E352*D352</f>
        <v>0</v>
      </c>
      <c r="G352" s="78"/>
      <c r="H352" s="423"/>
    </row>
    <row r="353" spans="1:8" customFormat="1" ht="15">
      <c r="A353" s="125"/>
      <c r="B353" s="168"/>
      <c r="C353" s="441"/>
      <c r="D353" s="123" t="s">
        <v>1156</v>
      </c>
      <c r="E353" s="78"/>
      <c r="F353" s="391"/>
      <c r="G353" s="78"/>
      <c r="H353" s="423"/>
    </row>
    <row r="354" spans="1:8" customFormat="1" ht="89.25">
      <c r="A354" s="361" t="s">
        <v>2104</v>
      </c>
      <c r="B354" s="168" t="s">
        <v>2231</v>
      </c>
      <c r="C354" s="441"/>
      <c r="D354" s="123"/>
      <c r="E354" s="78"/>
      <c r="F354" s="391"/>
      <c r="G354" s="78"/>
      <c r="H354" s="423"/>
    </row>
    <row r="355" spans="1:8" customFormat="1" ht="38.25">
      <c r="A355" s="125"/>
      <c r="B355" s="168" t="s">
        <v>1246</v>
      </c>
      <c r="C355" s="276"/>
      <c r="D355" s="308"/>
      <c r="E355" s="287"/>
      <c r="F355" s="395"/>
      <c r="G355" s="78"/>
      <c r="H355" s="423"/>
    </row>
    <row r="356" spans="1:8" customFormat="1" ht="15">
      <c r="A356" s="125"/>
      <c r="B356" s="168" t="s">
        <v>1247</v>
      </c>
      <c r="C356" s="441" t="s">
        <v>70</v>
      </c>
      <c r="D356" s="123">
        <v>1</v>
      </c>
      <c r="E356" s="78"/>
      <c r="F356" s="391">
        <f t="shared" ref="F356" si="42">E356*D356</f>
        <v>0</v>
      </c>
      <c r="G356" s="78"/>
      <c r="H356" s="423"/>
    </row>
    <row r="357" spans="1:8" customFormat="1" ht="15">
      <c r="A357" s="125"/>
      <c r="B357" s="168"/>
      <c r="C357" s="441"/>
      <c r="D357" s="123"/>
      <c r="E357" s="78"/>
      <c r="F357" s="391"/>
      <c r="G357" s="78"/>
      <c r="H357" s="423"/>
    </row>
    <row r="358" spans="1:8" customFormat="1" ht="127.5">
      <c r="A358" s="361" t="s">
        <v>2105</v>
      </c>
      <c r="B358" s="168" t="s">
        <v>1248</v>
      </c>
      <c r="C358" s="441"/>
      <c r="D358" s="123" t="s">
        <v>1156</v>
      </c>
      <c r="E358" s="78"/>
      <c r="F358" s="391"/>
      <c r="G358" s="78"/>
      <c r="H358" s="423"/>
    </row>
    <row r="359" spans="1:8" customFormat="1" ht="38.25">
      <c r="A359" s="125"/>
      <c r="B359" s="168" t="s">
        <v>1246</v>
      </c>
      <c r="C359" s="441"/>
      <c r="D359" s="123"/>
      <c r="E359" s="78"/>
      <c r="F359" s="391"/>
      <c r="G359" s="78"/>
      <c r="H359" s="423"/>
    </row>
    <row r="360" spans="1:8" customFormat="1" ht="38.25">
      <c r="A360" s="125"/>
      <c r="B360" s="168" t="s">
        <v>1249</v>
      </c>
      <c r="C360" s="441" t="s">
        <v>45</v>
      </c>
      <c r="D360" s="123">
        <v>1</v>
      </c>
      <c r="E360" s="78"/>
      <c r="F360" s="391">
        <f t="shared" ref="F360:F363" si="43">E360*D360</f>
        <v>0</v>
      </c>
      <c r="G360" s="78"/>
      <c r="H360" s="423"/>
    </row>
    <row r="361" spans="1:8" customFormat="1" ht="38.25">
      <c r="A361" s="125"/>
      <c r="B361" s="168" t="s">
        <v>1250</v>
      </c>
      <c r="C361" s="441" t="s">
        <v>45</v>
      </c>
      <c r="D361" s="123">
        <v>1</v>
      </c>
      <c r="E361" s="78"/>
      <c r="F361" s="391">
        <f t="shared" si="43"/>
        <v>0</v>
      </c>
      <c r="G361" s="78"/>
      <c r="H361" s="423"/>
    </row>
    <row r="362" spans="1:8" customFormat="1" ht="38.25">
      <c r="A362" s="125"/>
      <c r="B362" s="168" t="s">
        <v>1251</v>
      </c>
      <c r="C362" s="441" t="s">
        <v>45</v>
      </c>
      <c r="D362" s="123">
        <v>1</v>
      </c>
      <c r="E362" s="78"/>
      <c r="F362" s="391">
        <f t="shared" si="43"/>
        <v>0</v>
      </c>
      <c r="G362" s="78"/>
      <c r="H362" s="423"/>
    </row>
    <row r="363" spans="1:8" customFormat="1" ht="38.25">
      <c r="A363" s="125"/>
      <c r="B363" s="168" t="s">
        <v>1252</v>
      </c>
      <c r="C363" s="441" t="s">
        <v>45</v>
      </c>
      <c r="D363" s="123">
        <v>1</v>
      </c>
      <c r="E363" s="78"/>
      <c r="F363" s="391">
        <f t="shared" si="43"/>
        <v>0</v>
      </c>
      <c r="G363" s="78"/>
      <c r="H363" s="423"/>
    </row>
    <row r="364" spans="1:8" customFormat="1" ht="15">
      <c r="A364" s="125"/>
      <c r="B364" s="168"/>
      <c r="C364" s="441"/>
      <c r="D364" s="123"/>
      <c r="E364" s="78"/>
      <c r="F364" s="391"/>
      <c r="G364" s="78"/>
      <c r="H364" s="423"/>
    </row>
    <row r="365" spans="1:8" customFormat="1" ht="15">
      <c r="A365" s="361" t="s">
        <v>2106</v>
      </c>
      <c r="B365" s="168" t="s">
        <v>1197</v>
      </c>
      <c r="C365" s="441"/>
      <c r="D365" s="123"/>
      <c r="E365" s="78"/>
      <c r="F365" s="391"/>
      <c r="G365" s="78"/>
      <c r="H365" s="423"/>
    </row>
    <row r="366" spans="1:8" customFormat="1" ht="153">
      <c r="A366" s="125"/>
      <c r="B366" s="168" t="s">
        <v>2232</v>
      </c>
      <c r="C366" s="441"/>
      <c r="D366" s="123"/>
      <c r="E366" s="78"/>
      <c r="F366" s="391"/>
      <c r="G366" s="78"/>
      <c r="H366" s="423"/>
    </row>
    <row r="367" spans="1:8" customFormat="1" ht="38.25">
      <c r="A367" s="125"/>
      <c r="B367" s="168" t="s">
        <v>1246</v>
      </c>
      <c r="C367" s="441"/>
      <c r="D367" s="123"/>
      <c r="E367" s="78"/>
      <c r="F367" s="391"/>
      <c r="G367" s="78"/>
      <c r="H367" s="423"/>
    </row>
    <row r="368" spans="1:8" customFormat="1" ht="15">
      <c r="A368" s="125"/>
      <c r="B368" s="168" t="s">
        <v>1178</v>
      </c>
      <c r="C368" s="441" t="s">
        <v>45</v>
      </c>
      <c r="D368" s="123">
        <v>1</v>
      </c>
      <c r="E368" s="78"/>
      <c r="F368" s="391">
        <f t="shared" ref="F368:F369" si="44">E368*D368</f>
        <v>0</v>
      </c>
      <c r="G368" s="78"/>
      <c r="H368" s="423"/>
    </row>
    <row r="369" spans="1:8" customFormat="1" ht="15">
      <c r="A369" s="125"/>
      <c r="B369" s="168" t="s">
        <v>1229</v>
      </c>
      <c r="C369" s="441" t="s">
        <v>45</v>
      </c>
      <c r="D369" s="123">
        <v>1</v>
      </c>
      <c r="E369" s="78"/>
      <c r="F369" s="391">
        <f t="shared" si="44"/>
        <v>0</v>
      </c>
      <c r="G369" s="78"/>
      <c r="H369" s="423"/>
    </row>
    <row r="370" spans="1:8" customFormat="1" ht="15">
      <c r="A370" s="125"/>
      <c r="B370" s="168"/>
      <c r="C370" s="441"/>
      <c r="D370" s="123" t="s">
        <v>1156</v>
      </c>
      <c r="E370" s="78"/>
      <c r="F370" s="391"/>
      <c r="G370" s="78"/>
      <c r="H370" s="423"/>
    </row>
    <row r="371" spans="1:8" customFormat="1" ht="15">
      <c r="A371" s="361" t="s">
        <v>2107</v>
      </c>
      <c r="B371" s="168" t="s">
        <v>1197</v>
      </c>
      <c r="C371" s="441"/>
      <c r="D371" s="123"/>
      <c r="E371" s="78"/>
      <c r="F371" s="391"/>
      <c r="G371" s="78"/>
      <c r="H371" s="423"/>
    </row>
    <row r="372" spans="1:8" customFormat="1" ht="51">
      <c r="A372" s="125"/>
      <c r="B372" s="168" t="s">
        <v>1253</v>
      </c>
      <c r="C372" s="441"/>
      <c r="D372" s="123"/>
      <c r="E372" s="78"/>
      <c r="F372" s="391"/>
      <c r="G372" s="78"/>
      <c r="H372" s="423"/>
    </row>
    <row r="373" spans="1:8" customFormat="1" ht="38.25">
      <c r="A373" s="125"/>
      <c r="B373" s="168" t="s">
        <v>1254</v>
      </c>
      <c r="C373" s="441"/>
      <c r="D373" s="123"/>
      <c r="E373" s="78"/>
      <c r="F373" s="391"/>
      <c r="G373" s="78"/>
      <c r="H373" s="423"/>
    </row>
    <row r="374" spans="1:8" customFormat="1" ht="38.25">
      <c r="A374" s="125"/>
      <c r="B374" s="168" t="s">
        <v>1246</v>
      </c>
      <c r="C374" s="441"/>
      <c r="D374" s="123"/>
      <c r="E374" s="78"/>
      <c r="F374" s="391"/>
      <c r="G374" s="78"/>
      <c r="H374" s="423"/>
    </row>
    <row r="375" spans="1:8" customFormat="1" ht="15">
      <c r="A375" s="125"/>
      <c r="B375" s="168" t="s">
        <v>1178</v>
      </c>
      <c r="C375" s="441" t="s">
        <v>45</v>
      </c>
      <c r="D375" s="123">
        <v>1</v>
      </c>
      <c r="E375" s="78"/>
      <c r="F375" s="391">
        <f t="shared" ref="F375" si="45">E375*D375</f>
        <v>0</v>
      </c>
      <c r="G375" s="78"/>
      <c r="H375" s="423"/>
    </row>
    <row r="376" spans="1:8" customFormat="1" ht="15">
      <c r="A376" s="125"/>
      <c r="B376" s="168"/>
      <c r="C376" s="441"/>
      <c r="D376" s="123" t="s">
        <v>1156</v>
      </c>
      <c r="E376" s="78"/>
      <c r="F376" s="391"/>
      <c r="G376" s="78"/>
      <c r="H376" s="423"/>
    </row>
    <row r="377" spans="1:8" customFormat="1" ht="15">
      <c r="A377" s="361" t="s">
        <v>2108</v>
      </c>
      <c r="B377" s="168" t="s">
        <v>1197</v>
      </c>
      <c r="C377" s="441"/>
      <c r="D377" s="123"/>
      <c r="E377" s="78"/>
      <c r="F377" s="391"/>
      <c r="G377" s="78"/>
      <c r="H377" s="423"/>
    </row>
    <row r="378" spans="1:8" customFormat="1" ht="51">
      <c r="A378" s="125"/>
      <c r="B378" s="168" t="s">
        <v>1255</v>
      </c>
      <c r="C378" s="441"/>
      <c r="D378" s="123"/>
      <c r="E378" s="78"/>
      <c r="F378" s="391"/>
      <c r="G378" s="78"/>
      <c r="H378" s="423"/>
    </row>
    <row r="379" spans="1:8" customFormat="1" ht="38.25">
      <c r="A379" s="125"/>
      <c r="B379" s="168" t="s">
        <v>1246</v>
      </c>
      <c r="C379" s="441"/>
      <c r="D379" s="123"/>
      <c r="E379" s="78"/>
      <c r="F379" s="391"/>
      <c r="G379" s="78"/>
      <c r="H379" s="423"/>
    </row>
    <row r="380" spans="1:8" customFormat="1" ht="15">
      <c r="A380" s="125"/>
      <c r="B380" s="168" t="s">
        <v>1256</v>
      </c>
      <c r="C380" s="441" t="s">
        <v>45</v>
      </c>
      <c r="D380" s="123">
        <v>1</v>
      </c>
      <c r="E380" s="78"/>
      <c r="F380" s="391">
        <f t="shared" ref="F380" si="46">E380*D380</f>
        <v>0</v>
      </c>
      <c r="G380" s="78"/>
      <c r="H380" s="423"/>
    </row>
    <row r="381" spans="1:8" customFormat="1" ht="15">
      <c r="A381" s="125"/>
      <c r="B381" s="168"/>
      <c r="C381" s="441"/>
      <c r="D381" s="123" t="s">
        <v>1156</v>
      </c>
      <c r="E381" s="78"/>
      <c r="F381" s="391"/>
      <c r="G381" s="78"/>
      <c r="H381" s="423"/>
    </row>
    <row r="382" spans="1:8" customFormat="1" ht="38.25">
      <c r="A382" s="361" t="s">
        <v>2109</v>
      </c>
      <c r="B382" s="168" t="s">
        <v>2233</v>
      </c>
      <c r="C382" s="441"/>
      <c r="D382" s="123" t="s">
        <v>1156</v>
      </c>
      <c r="E382" s="78"/>
      <c r="F382" s="391"/>
      <c r="G382" s="78"/>
      <c r="H382" s="423"/>
    </row>
    <row r="383" spans="1:8" customFormat="1" ht="15">
      <c r="A383" s="125"/>
      <c r="B383" s="168" t="s">
        <v>1257</v>
      </c>
      <c r="C383" s="441" t="s">
        <v>45</v>
      </c>
      <c r="D383" s="123">
        <v>19</v>
      </c>
      <c r="E383" s="78"/>
      <c r="F383" s="391">
        <f t="shared" ref="F383" si="47">E383*D383</f>
        <v>0</v>
      </c>
      <c r="G383" s="78"/>
      <c r="H383" s="423"/>
    </row>
    <row r="384" spans="1:8" customFormat="1" ht="15">
      <c r="A384" s="125"/>
      <c r="B384" s="168"/>
      <c r="C384" s="441"/>
      <c r="D384" s="123"/>
      <c r="E384" s="78"/>
      <c r="F384" s="391"/>
      <c r="G384" s="78"/>
      <c r="H384" s="423"/>
    </row>
    <row r="385" spans="1:8" customFormat="1" ht="38.25">
      <c r="A385" s="361" t="s">
        <v>2110</v>
      </c>
      <c r="B385" s="168" t="s">
        <v>2234</v>
      </c>
      <c r="C385" s="441"/>
      <c r="D385" s="123"/>
      <c r="E385" s="78"/>
      <c r="F385" s="391"/>
      <c r="G385" s="78"/>
      <c r="H385" s="423"/>
    </row>
    <row r="386" spans="1:8" customFormat="1" ht="15">
      <c r="A386" s="125"/>
      <c r="B386" s="168" t="s">
        <v>1258</v>
      </c>
      <c r="C386" s="441" t="s">
        <v>45</v>
      </c>
      <c r="D386" s="123">
        <v>12</v>
      </c>
      <c r="E386" s="78"/>
      <c r="F386" s="391">
        <f t="shared" ref="F386:F387" si="48">E386*D386</f>
        <v>0</v>
      </c>
      <c r="G386" s="78"/>
      <c r="H386" s="423"/>
    </row>
    <row r="387" spans="1:8" customFormat="1" ht="15">
      <c r="A387" s="125"/>
      <c r="B387" s="168" t="s">
        <v>1259</v>
      </c>
      <c r="C387" s="441" t="s">
        <v>45</v>
      </c>
      <c r="D387" s="123">
        <v>9</v>
      </c>
      <c r="E387" s="78"/>
      <c r="F387" s="391">
        <f t="shared" si="48"/>
        <v>0</v>
      </c>
      <c r="G387" s="78"/>
      <c r="H387" s="423"/>
    </row>
    <row r="388" spans="1:8" customFormat="1" ht="15">
      <c r="A388" s="125"/>
      <c r="B388" s="168"/>
      <c r="C388" s="441"/>
      <c r="D388" s="123"/>
      <c r="E388" s="78"/>
      <c r="F388" s="391"/>
      <c r="G388" s="78"/>
      <c r="H388" s="423"/>
    </row>
    <row r="389" spans="1:8" customFormat="1" ht="38.25">
      <c r="A389" s="361" t="s">
        <v>2111</v>
      </c>
      <c r="B389" s="168" t="s">
        <v>2235</v>
      </c>
      <c r="C389" s="441"/>
      <c r="D389" s="123" t="s">
        <v>1156</v>
      </c>
      <c r="E389" s="78"/>
      <c r="F389" s="391"/>
      <c r="G389" s="78"/>
      <c r="H389" s="423"/>
    </row>
    <row r="390" spans="1:8" customFormat="1" ht="15">
      <c r="A390" s="125"/>
      <c r="B390" s="168" t="s">
        <v>1258</v>
      </c>
      <c r="C390" s="441" t="s">
        <v>45</v>
      </c>
      <c r="D390" s="123">
        <v>6</v>
      </c>
      <c r="E390" s="78"/>
      <c r="F390" s="391">
        <f t="shared" ref="F390:F391" si="49">E390*D390</f>
        <v>0</v>
      </c>
      <c r="G390" s="78"/>
      <c r="H390" s="423"/>
    </row>
    <row r="391" spans="1:8" customFormat="1" ht="15">
      <c r="A391" s="125"/>
      <c r="B391" s="168" t="s">
        <v>1259</v>
      </c>
      <c r="C391" s="441" t="s">
        <v>45</v>
      </c>
      <c r="D391" s="123">
        <v>1</v>
      </c>
      <c r="E391" s="78"/>
      <c r="F391" s="391">
        <f t="shared" si="49"/>
        <v>0</v>
      </c>
      <c r="G391" s="78"/>
      <c r="H391" s="423"/>
    </row>
    <row r="392" spans="1:8" customFormat="1" ht="15">
      <c r="A392" s="125"/>
      <c r="B392" s="168"/>
      <c r="C392" s="441"/>
      <c r="D392" s="123"/>
      <c r="E392" s="78"/>
      <c r="F392" s="391"/>
      <c r="G392" s="78"/>
      <c r="H392" s="423"/>
    </row>
    <row r="393" spans="1:8" customFormat="1" ht="38.25">
      <c r="A393" s="361" t="s">
        <v>2112</v>
      </c>
      <c r="B393" s="168" t="s">
        <v>2236</v>
      </c>
      <c r="C393" s="441"/>
      <c r="D393" s="123" t="s">
        <v>1156</v>
      </c>
      <c r="E393" s="78"/>
      <c r="F393" s="391"/>
      <c r="G393" s="78"/>
      <c r="H393" s="423"/>
    </row>
    <row r="394" spans="1:8" customFormat="1" ht="15">
      <c r="A394" s="125"/>
      <c r="B394" s="168" t="s">
        <v>1257</v>
      </c>
      <c r="C394" s="441" t="s">
        <v>45</v>
      </c>
      <c r="D394" s="123">
        <v>2</v>
      </c>
      <c r="E394" s="78"/>
      <c r="F394" s="391">
        <f t="shared" ref="F394" si="50">E394*D394</f>
        <v>0</v>
      </c>
      <c r="G394" s="78"/>
      <c r="H394" s="423"/>
    </row>
    <row r="395" spans="1:8" customFormat="1" ht="15">
      <c r="A395" s="125"/>
      <c r="B395" s="168"/>
      <c r="C395" s="441"/>
      <c r="D395" s="123" t="s">
        <v>1156</v>
      </c>
      <c r="E395" s="78"/>
      <c r="F395" s="391"/>
      <c r="G395" s="78"/>
      <c r="H395" s="423"/>
    </row>
    <row r="396" spans="1:8" customFormat="1" ht="15">
      <c r="A396" s="361" t="s">
        <v>2113</v>
      </c>
      <c r="B396" s="168" t="s">
        <v>1197</v>
      </c>
      <c r="C396" s="441"/>
      <c r="D396" s="123" t="s">
        <v>1156</v>
      </c>
      <c r="E396" s="78"/>
      <c r="F396" s="391"/>
      <c r="G396" s="78"/>
      <c r="H396" s="423"/>
    </row>
    <row r="397" spans="1:8" customFormat="1" ht="51">
      <c r="A397" s="125"/>
      <c r="B397" s="168" t="s">
        <v>1260</v>
      </c>
      <c r="C397" s="441"/>
      <c r="D397" s="123"/>
      <c r="E397" s="78"/>
      <c r="F397" s="391"/>
      <c r="G397" s="78"/>
      <c r="H397" s="423"/>
    </row>
    <row r="398" spans="1:8" customFormat="1" ht="38.25">
      <c r="A398" s="125"/>
      <c r="B398" s="168" t="s">
        <v>1201</v>
      </c>
      <c r="C398" s="441"/>
      <c r="D398" s="123"/>
      <c r="E398" s="78"/>
      <c r="F398" s="391"/>
      <c r="G398" s="78"/>
      <c r="H398" s="423"/>
    </row>
    <row r="399" spans="1:8" customFormat="1" ht="15">
      <c r="A399" s="125"/>
      <c r="B399" s="168" t="s">
        <v>1261</v>
      </c>
      <c r="C399" s="441" t="s">
        <v>45</v>
      </c>
      <c r="D399" s="123">
        <v>1</v>
      </c>
      <c r="E399" s="78"/>
      <c r="F399" s="391">
        <f t="shared" ref="F399:F400" si="51">E399*D399</f>
        <v>0</v>
      </c>
      <c r="G399" s="78"/>
      <c r="H399" s="423"/>
    </row>
    <row r="400" spans="1:8" customFormat="1" ht="15">
      <c r="A400" s="125"/>
      <c r="B400" s="168" t="s">
        <v>1262</v>
      </c>
      <c r="C400" s="441" t="s">
        <v>45</v>
      </c>
      <c r="D400" s="123">
        <v>1</v>
      </c>
      <c r="E400" s="78"/>
      <c r="F400" s="391">
        <f t="shared" si="51"/>
        <v>0</v>
      </c>
      <c r="G400" s="78"/>
      <c r="H400" s="423"/>
    </row>
    <row r="401" spans="1:8" customFormat="1" ht="15">
      <c r="A401" s="125"/>
      <c r="B401" s="168"/>
      <c r="C401" s="441"/>
      <c r="D401" s="123" t="s">
        <v>1156</v>
      </c>
      <c r="E401" s="78"/>
      <c r="F401" s="391"/>
      <c r="G401" s="78"/>
      <c r="H401" s="423"/>
    </row>
    <row r="402" spans="1:8" customFormat="1" ht="15">
      <c r="A402" s="361" t="s">
        <v>2114</v>
      </c>
      <c r="B402" s="168" t="s">
        <v>1197</v>
      </c>
      <c r="C402" s="441"/>
      <c r="D402" s="123" t="s">
        <v>1156</v>
      </c>
      <c r="E402" s="78"/>
      <c r="F402" s="391"/>
      <c r="G402" s="78"/>
      <c r="H402" s="423"/>
    </row>
    <row r="403" spans="1:8" customFormat="1" ht="25.5">
      <c r="A403" s="125"/>
      <c r="B403" s="168" t="s">
        <v>1263</v>
      </c>
      <c r="C403" s="441"/>
      <c r="D403" s="123"/>
      <c r="E403" s="78"/>
      <c r="F403" s="391"/>
      <c r="G403" s="78"/>
      <c r="H403" s="423"/>
    </row>
    <row r="404" spans="1:8" customFormat="1" ht="38.25">
      <c r="A404" s="125"/>
      <c r="B404" s="168" t="s">
        <v>1201</v>
      </c>
      <c r="C404" s="441"/>
      <c r="D404" s="123"/>
      <c r="E404" s="78"/>
      <c r="F404" s="391"/>
      <c r="G404" s="78"/>
      <c r="H404" s="423"/>
    </row>
    <row r="405" spans="1:8" customFormat="1" ht="15">
      <c r="A405" s="125"/>
      <c r="B405" s="168" t="s">
        <v>1261</v>
      </c>
      <c r="C405" s="441" t="s">
        <v>45</v>
      </c>
      <c r="D405" s="123">
        <v>1</v>
      </c>
      <c r="E405" s="78"/>
      <c r="F405" s="391">
        <f t="shared" ref="F405:F406" si="52">E405*D405</f>
        <v>0</v>
      </c>
      <c r="G405" s="78"/>
      <c r="H405" s="423"/>
    </row>
    <row r="406" spans="1:8" customFormat="1" ht="15">
      <c r="A406" s="125"/>
      <c r="B406" s="168" t="s">
        <v>1262</v>
      </c>
      <c r="C406" s="441" t="s">
        <v>45</v>
      </c>
      <c r="D406" s="123">
        <v>1</v>
      </c>
      <c r="E406" s="78"/>
      <c r="F406" s="391">
        <f t="shared" si="52"/>
        <v>0</v>
      </c>
      <c r="G406" s="78"/>
      <c r="H406" s="423"/>
    </row>
    <row r="407" spans="1:8" customFormat="1" ht="15">
      <c r="A407" s="125"/>
      <c r="B407" s="168"/>
      <c r="C407" s="441"/>
      <c r="D407" s="123" t="s">
        <v>1156</v>
      </c>
      <c r="E407" s="78"/>
      <c r="F407" s="391"/>
      <c r="G407" s="78"/>
      <c r="H407" s="423"/>
    </row>
    <row r="408" spans="1:8" customFormat="1" ht="51">
      <c r="A408" s="361" t="s">
        <v>2115</v>
      </c>
      <c r="B408" s="168" t="s">
        <v>2705</v>
      </c>
      <c r="C408" s="441"/>
      <c r="D408" s="123" t="s">
        <v>1156</v>
      </c>
      <c r="E408" s="78"/>
      <c r="F408" s="391"/>
      <c r="G408" s="78"/>
      <c r="H408" s="423"/>
    </row>
    <row r="409" spans="1:8" customFormat="1" ht="15">
      <c r="A409" s="125"/>
      <c r="B409" s="168" t="s">
        <v>1258</v>
      </c>
      <c r="C409" s="441" t="s">
        <v>45</v>
      </c>
      <c r="D409" s="123">
        <v>1</v>
      </c>
      <c r="E409" s="78"/>
      <c r="F409" s="391">
        <f t="shared" ref="F409:F410" si="53">E409*D409</f>
        <v>0</v>
      </c>
      <c r="G409" s="78"/>
      <c r="H409" s="423"/>
    </row>
    <row r="410" spans="1:8" customFormat="1" ht="15">
      <c r="A410" s="125"/>
      <c r="B410" s="168" t="s">
        <v>1259</v>
      </c>
      <c r="C410" s="441" t="s">
        <v>45</v>
      </c>
      <c r="D410" s="123">
        <v>1</v>
      </c>
      <c r="E410" s="78"/>
      <c r="F410" s="391">
        <f t="shared" si="53"/>
        <v>0</v>
      </c>
      <c r="G410" s="78"/>
      <c r="H410" s="423"/>
    </row>
    <row r="411" spans="1:8" customFormat="1" ht="15">
      <c r="A411" s="125"/>
      <c r="B411" s="168"/>
      <c r="C411" s="441"/>
      <c r="D411" s="123" t="s">
        <v>1156</v>
      </c>
      <c r="E411" s="78"/>
      <c r="F411" s="391"/>
      <c r="G411" s="78"/>
      <c r="H411" s="423"/>
    </row>
    <row r="412" spans="1:8" customFormat="1" ht="38.25">
      <c r="A412" s="361" t="s">
        <v>2116</v>
      </c>
      <c r="B412" s="168" t="s">
        <v>2237</v>
      </c>
      <c r="C412" s="441"/>
      <c r="D412" s="123" t="s">
        <v>1156</v>
      </c>
      <c r="E412" s="78"/>
      <c r="F412" s="391"/>
      <c r="G412" s="78"/>
      <c r="H412" s="423"/>
    </row>
    <row r="413" spans="1:8" customFormat="1" ht="15">
      <c r="A413" s="125"/>
      <c r="B413" s="168" t="s">
        <v>1264</v>
      </c>
      <c r="C413" s="441" t="s">
        <v>45</v>
      </c>
      <c r="D413" s="123">
        <v>2</v>
      </c>
      <c r="E413" s="78"/>
      <c r="F413" s="391">
        <f t="shared" ref="F413" si="54">E413*D413</f>
        <v>0</v>
      </c>
      <c r="G413" s="78"/>
      <c r="H413" s="423"/>
    </row>
    <row r="414" spans="1:8" customFormat="1" ht="15">
      <c r="A414" s="125"/>
      <c r="B414" s="168"/>
      <c r="C414" s="441"/>
      <c r="D414" s="123" t="s">
        <v>1156</v>
      </c>
      <c r="E414" s="78"/>
      <c r="F414" s="391"/>
      <c r="G414" s="78"/>
      <c r="H414" s="423"/>
    </row>
    <row r="415" spans="1:8" customFormat="1" ht="15">
      <c r="A415" s="361" t="s">
        <v>2117</v>
      </c>
      <c r="B415" s="168" t="s">
        <v>1197</v>
      </c>
      <c r="C415" s="441"/>
      <c r="D415" s="123" t="s">
        <v>1156</v>
      </c>
      <c r="E415" s="78"/>
      <c r="F415" s="391"/>
      <c r="G415" s="78"/>
      <c r="H415" s="423"/>
    </row>
    <row r="416" spans="1:8" customFormat="1" ht="38.25">
      <c r="A416" s="125"/>
      <c r="B416" s="168" t="s">
        <v>1265</v>
      </c>
      <c r="C416" s="441"/>
      <c r="D416" s="123" t="s">
        <v>1156</v>
      </c>
      <c r="E416" s="78"/>
      <c r="F416" s="391"/>
      <c r="G416" s="78"/>
      <c r="H416" s="423"/>
    </row>
    <row r="417" spans="1:8" customFormat="1" ht="15">
      <c r="A417" s="125"/>
      <c r="B417" s="168" t="s">
        <v>1266</v>
      </c>
      <c r="C417" s="441"/>
      <c r="D417" s="123"/>
      <c r="E417" s="78"/>
      <c r="F417" s="391"/>
      <c r="G417" s="78"/>
      <c r="H417" s="423"/>
    </row>
    <row r="418" spans="1:8" customFormat="1" ht="38.25">
      <c r="A418" s="125"/>
      <c r="B418" s="168" t="s">
        <v>1246</v>
      </c>
      <c r="C418" s="441" t="s">
        <v>45</v>
      </c>
      <c r="D418" s="123">
        <v>14</v>
      </c>
      <c r="E418" s="78"/>
      <c r="F418" s="391">
        <f t="shared" ref="F418" si="55">E418*D418</f>
        <v>0</v>
      </c>
      <c r="G418" s="78"/>
      <c r="H418" s="423"/>
    </row>
    <row r="419" spans="1:8" customFormat="1" ht="15">
      <c r="A419" s="125"/>
      <c r="B419" s="168"/>
      <c r="C419" s="441"/>
      <c r="D419" s="123"/>
      <c r="E419" s="78"/>
      <c r="F419" s="391"/>
      <c r="G419" s="78"/>
      <c r="H419" s="423"/>
    </row>
    <row r="420" spans="1:8" customFormat="1" ht="15">
      <c r="A420" s="361" t="s">
        <v>2118</v>
      </c>
      <c r="B420" s="168" t="s">
        <v>1197</v>
      </c>
      <c r="C420" s="441"/>
      <c r="D420" s="123" t="s">
        <v>1156</v>
      </c>
      <c r="E420" s="78"/>
      <c r="F420" s="391"/>
      <c r="G420" s="78"/>
      <c r="H420" s="423"/>
    </row>
    <row r="421" spans="1:8" customFormat="1" ht="63.75">
      <c r="A421" s="125"/>
      <c r="B421" s="168" t="s">
        <v>2704</v>
      </c>
      <c r="C421" s="441"/>
      <c r="D421" s="123" t="s">
        <v>1156</v>
      </c>
      <c r="E421" s="78"/>
      <c r="F421" s="391"/>
      <c r="G421" s="78"/>
      <c r="H421" s="423"/>
    </row>
    <row r="422" spans="1:8" customFormat="1" ht="15">
      <c r="A422" s="125"/>
      <c r="B422" s="168" t="s">
        <v>1267</v>
      </c>
      <c r="C422" s="441"/>
      <c r="D422" s="123"/>
      <c r="E422" s="78"/>
      <c r="F422" s="391"/>
      <c r="G422" s="78"/>
      <c r="H422" s="423"/>
    </row>
    <row r="423" spans="1:8" customFormat="1" ht="38.25">
      <c r="A423" s="125"/>
      <c r="B423" s="168" t="s">
        <v>1246</v>
      </c>
      <c r="C423" s="441" t="s">
        <v>45</v>
      </c>
      <c r="D423" s="123">
        <v>6</v>
      </c>
      <c r="E423" s="78"/>
      <c r="F423" s="391">
        <f t="shared" ref="F423" si="56">E423*D423</f>
        <v>0</v>
      </c>
      <c r="G423" s="78"/>
      <c r="H423" s="423"/>
    </row>
    <row r="424" spans="1:8" customFormat="1" ht="15">
      <c r="A424" s="125"/>
      <c r="B424" s="168"/>
      <c r="C424" s="441"/>
      <c r="D424" s="123"/>
      <c r="E424" s="78"/>
      <c r="F424" s="391"/>
      <c r="G424" s="78"/>
      <c r="H424" s="423"/>
    </row>
    <row r="425" spans="1:8" customFormat="1" ht="15">
      <c r="A425" s="361" t="s">
        <v>2119</v>
      </c>
      <c r="B425" s="168" t="s">
        <v>1197</v>
      </c>
      <c r="C425" s="441"/>
      <c r="D425" s="123" t="s">
        <v>1156</v>
      </c>
      <c r="E425" s="78"/>
      <c r="F425" s="391"/>
      <c r="G425" s="78"/>
      <c r="H425" s="423"/>
    </row>
    <row r="426" spans="1:8" customFormat="1" ht="25.5">
      <c r="A426" s="125"/>
      <c r="B426" s="168" t="s">
        <v>1268</v>
      </c>
      <c r="C426" s="441"/>
      <c r="D426" s="123" t="s">
        <v>1156</v>
      </c>
      <c r="E426" s="78"/>
      <c r="F426" s="391"/>
      <c r="G426" s="78"/>
      <c r="H426" s="423"/>
    </row>
    <row r="427" spans="1:8" customFormat="1" ht="15">
      <c r="A427" s="125"/>
      <c r="B427" s="168"/>
      <c r="C427" s="441" t="s">
        <v>45</v>
      </c>
      <c r="D427" s="123">
        <v>16</v>
      </c>
      <c r="E427" s="78"/>
      <c r="F427" s="391">
        <f t="shared" ref="F427" si="57">E427*D427</f>
        <v>0</v>
      </c>
      <c r="G427" s="78"/>
      <c r="H427" s="423"/>
    </row>
    <row r="428" spans="1:8" customFormat="1" ht="15">
      <c r="A428" s="125"/>
      <c r="B428" s="168"/>
      <c r="C428" s="441"/>
      <c r="D428" s="123"/>
      <c r="E428" s="78"/>
      <c r="F428" s="391"/>
      <c r="G428" s="78"/>
      <c r="H428" s="423"/>
    </row>
    <row r="429" spans="1:8" customFormat="1" ht="15">
      <c r="A429" s="411" t="s">
        <v>2120</v>
      </c>
      <c r="B429" s="168" t="s">
        <v>1197</v>
      </c>
      <c r="C429" s="441"/>
      <c r="D429" s="123" t="s">
        <v>1156</v>
      </c>
      <c r="E429" s="78"/>
      <c r="F429" s="391"/>
      <c r="G429" s="78"/>
      <c r="H429" s="423"/>
    </row>
    <row r="430" spans="1:8" customFormat="1" ht="63.75">
      <c r="A430" s="125"/>
      <c r="B430" s="168" t="s">
        <v>2703</v>
      </c>
      <c r="C430" s="441"/>
      <c r="D430" s="123" t="s">
        <v>1156</v>
      </c>
      <c r="E430" s="78"/>
      <c r="F430" s="391"/>
      <c r="G430" s="78"/>
      <c r="H430" s="423"/>
    </row>
    <row r="431" spans="1:8" customFormat="1" ht="38.25">
      <c r="A431" s="125"/>
      <c r="B431" s="168" t="s">
        <v>1246</v>
      </c>
      <c r="C431" s="441" t="s">
        <v>45</v>
      </c>
      <c r="D431" s="123">
        <v>16</v>
      </c>
      <c r="E431" s="78"/>
      <c r="F431" s="391">
        <f t="shared" ref="F431" si="58">E431*D431</f>
        <v>0</v>
      </c>
      <c r="G431" s="78"/>
      <c r="H431" s="423"/>
    </row>
    <row r="432" spans="1:8" customFormat="1" ht="15">
      <c r="A432" s="125"/>
      <c r="B432" s="168"/>
      <c r="C432" s="441"/>
      <c r="D432" s="123"/>
      <c r="E432" s="78"/>
      <c r="F432" s="391"/>
      <c r="G432" s="78"/>
      <c r="H432" s="423"/>
    </row>
    <row r="433" spans="1:8" customFormat="1" ht="15">
      <c r="A433" s="411" t="s">
        <v>2121</v>
      </c>
      <c r="B433" s="168" t="s">
        <v>1197</v>
      </c>
      <c r="C433" s="441"/>
      <c r="D433" s="123"/>
      <c r="E433" s="78"/>
      <c r="F433" s="391"/>
      <c r="G433" s="78"/>
      <c r="H433" s="423"/>
    </row>
    <row r="434" spans="1:8" customFormat="1" ht="178.5">
      <c r="A434" s="125"/>
      <c r="B434" s="168" t="s">
        <v>2238</v>
      </c>
      <c r="C434" s="441"/>
      <c r="D434" s="123" t="s">
        <v>1156</v>
      </c>
      <c r="E434" s="78"/>
      <c r="F434" s="391"/>
      <c r="G434" s="78"/>
      <c r="H434" s="423"/>
    </row>
    <row r="435" spans="1:8" customFormat="1" ht="38.25">
      <c r="A435" s="125"/>
      <c r="B435" s="168" t="s">
        <v>1246</v>
      </c>
      <c r="C435" s="441" t="s">
        <v>45</v>
      </c>
      <c r="D435" s="123">
        <v>1</v>
      </c>
      <c r="E435" s="78"/>
      <c r="F435" s="391">
        <f t="shared" ref="F435" si="59">E435*D435</f>
        <v>0</v>
      </c>
      <c r="G435" s="78"/>
      <c r="H435" s="423"/>
    </row>
    <row r="436" spans="1:8" customFormat="1" ht="15">
      <c r="A436" s="125"/>
      <c r="B436" s="168"/>
      <c r="C436" s="441"/>
      <c r="D436" s="123" t="s">
        <v>1156</v>
      </c>
      <c r="E436" s="78"/>
      <c r="F436" s="391"/>
      <c r="G436" s="78"/>
      <c r="H436" s="423"/>
    </row>
    <row r="437" spans="1:8" customFormat="1" ht="51">
      <c r="A437" s="361" t="s">
        <v>2122</v>
      </c>
      <c r="B437" s="168" t="s">
        <v>2625</v>
      </c>
      <c r="C437" s="441"/>
      <c r="D437" s="123" t="s">
        <v>1156</v>
      </c>
      <c r="E437" s="78"/>
      <c r="F437" s="391"/>
      <c r="G437" s="78"/>
      <c r="H437" s="423"/>
    </row>
    <row r="438" spans="1:8" customFormat="1" ht="15">
      <c r="A438" s="125"/>
      <c r="B438" s="168" t="s">
        <v>1269</v>
      </c>
      <c r="C438" s="441" t="s">
        <v>120</v>
      </c>
      <c r="D438" s="123">
        <v>41</v>
      </c>
      <c r="E438" s="78"/>
      <c r="F438" s="391">
        <f t="shared" ref="F438:F441" si="60">E438*D438</f>
        <v>0</v>
      </c>
      <c r="G438" s="78"/>
      <c r="H438" s="423"/>
    </row>
    <row r="439" spans="1:8" customFormat="1" ht="15">
      <c r="A439" s="125"/>
      <c r="B439" s="168" t="s">
        <v>1270</v>
      </c>
      <c r="C439" s="441" t="s">
        <v>120</v>
      </c>
      <c r="D439" s="123">
        <v>25</v>
      </c>
      <c r="E439" s="78"/>
      <c r="F439" s="391">
        <f t="shared" si="60"/>
        <v>0</v>
      </c>
      <c r="G439" s="78"/>
      <c r="H439" s="423"/>
    </row>
    <row r="440" spans="1:8" customFormat="1" ht="15">
      <c r="A440" s="125"/>
      <c r="B440" s="168" t="s">
        <v>1271</v>
      </c>
      <c r="C440" s="441" t="s">
        <v>120</v>
      </c>
      <c r="D440" s="123">
        <v>15</v>
      </c>
      <c r="E440" s="78"/>
      <c r="F440" s="391">
        <f t="shared" si="60"/>
        <v>0</v>
      </c>
      <c r="G440" s="78"/>
      <c r="H440" s="423"/>
    </row>
    <row r="441" spans="1:8" customFormat="1" ht="15">
      <c r="A441" s="125"/>
      <c r="B441" s="168" t="s">
        <v>1272</v>
      </c>
      <c r="C441" s="441" t="s">
        <v>120</v>
      </c>
      <c r="D441" s="123">
        <v>10</v>
      </c>
      <c r="E441" s="78"/>
      <c r="F441" s="391">
        <f t="shared" si="60"/>
        <v>0</v>
      </c>
      <c r="G441" s="78"/>
      <c r="H441" s="423"/>
    </row>
    <row r="442" spans="1:8" customFormat="1" ht="15">
      <c r="A442" s="125"/>
      <c r="B442" s="168"/>
      <c r="C442" s="441"/>
      <c r="D442" s="123"/>
      <c r="E442" s="78"/>
      <c r="F442" s="391"/>
      <c r="G442" s="78"/>
      <c r="H442" s="423"/>
    </row>
    <row r="443" spans="1:8" customFormat="1" ht="162.75" customHeight="1">
      <c r="A443" s="361" t="s">
        <v>2123</v>
      </c>
      <c r="B443" s="168" t="s">
        <v>1273</v>
      </c>
      <c r="C443" s="441"/>
      <c r="D443" s="123"/>
      <c r="E443" s="78"/>
      <c r="F443" s="391"/>
      <c r="G443" s="78"/>
      <c r="H443" s="423"/>
    </row>
    <row r="444" spans="1:8" customFormat="1" ht="15">
      <c r="A444" s="125"/>
      <c r="B444" s="168" t="s">
        <v>1269</v>
      </c>
      <c r="C444" s="441" t="s">
        <v>120</v>
      </c>
      <c r="D444" s="123">
        <v>41</v>
      </c>
      <c r="E444" s="78"/>
      <c r="F444" s="391">
        <f t="shared" ref="F444" si="61">E444*D444</f>
        <v>0</v>
      </c>
      <c r="G444" s="78"/>
      <c r="H444" s="423"/>
    </row>
    <row r="445" spans="1:8" customFormat="1" ht="15">
      <c r="A445" s="125"/>
      <c r="B445" s="168"/>
      <c r="C445" s="441"/>
      <c r="D445" s="123"/>
      <c r="E445" s="78"/>
      <c r="F445" s="391"/>
      <c r="G445" s="78"/>
      <c r="H445" s="423"/>
    </row>
    <row r="446" spans="1:8" customFormat="1" ht="162.75">
      <c r="A446" s="361" t="s">
        <v>2124</v>
      </c>
      <c r="B446" s="168" t="s">
        <v>2125</v>
      </c>
      <c r="C446" s="441"/>
      <c r="D446" s="123"/>
      <c r="E446" s="78"/>
      <c r="F446" s="391"/>
      <c r="G446" s="78"/>
      <c r="H446" s="423"/>
    </row>
    <row r="447" spans="1:8" customFormat="1" ht="15">
      <c r="A447" s="125"/>
      <c r="B447" s="168" t="s">
        <v>1270</v>
      </c>
      <c r="C447" s="441" t="s">
        <v>120</v>
      </c>
      <c r="D447" s="123">
        <v>25</v>
      </c>
      <c r="E447" s="78"/>
      <c r="F447" s="391">
        <f t="shared" ref="F447:F449" si="62">E447*D447</f>
        <v>0</v>
      </c>
      <c r="G447" s="78"/>
      <c r="H447" s="423"/>
    </row>
    <row r="448" spans="1:8" customFormat="1" ht="15">
      <c r="A448" s="125"/>
      <c r="B448" s="168" t="s">
        <v>1271</v>
      </c>
      <c r="C448" s="441" t="s">
        <v>120</v>
      </c>
      <c r="D448" s="123">
        <v>15</v>
      </c>
      <c r="E448" s="78"/>
      <c r="F448" s="391">
        <f t="shared" si="62"/>
        <v>0</v>
      </c>
      <c r="G448" s="78"/>
      <c r="H448" s="423"/>
    </row>
    <row r="449" spans="1:8" customFormat="1" ht="15">
      <c r="A449" s="125"/>
      <c r="B449" s="168" t="s">
        <v>1272</v>
      </c>
      <c r="C449" s="441" t="s">
        <v>120</v>
      </c>
      <c r="D449" s="123">
        <v>10</v>
      </c>
      <c r="E449" s="78"/>
      <c r="F449" s="391">
        <f t="shared" si="62"/>
        <v>0</v>
      </c>
      <c r="G449" s="78"/>
      <c r="H449" s="423"/>
    </row>
    <row r="450" spans="1:8" customFormat="1" ht="15">
      <c r="A450" s="125"/>
      <c r="B450" s="168"/>
      <c r="C450" s="441"/>
      <c r="D450" s="123" t="s">
        <v>1156</v>
      </c>
      <c r="E450" s="78"/>
      <c r="F450" s="391"/>
      <c r="G450" s="78"/>
      <c r="H450" s="423"/>
    </row>
    <row r="451" spans="1:8" customFormat="1" ht="15">
      <c r="A451" s="361" t="s">
        <v>2126</v>
      </c>
      <c r="B451" s="168" t="s">
        <v>1197</v>
      </c>
      <c r="C451" s="441"/>
      <c r="D451" s="123"/>
      <c r="E451" s="78"/>
      <c r="F451" s="391"/>
      <c r="G451" s="78"/>
      <c r="H451" s="423"/>
    </row>
    <row r="452" spans="1:8" customFormat="1" ht="38.25">
      <c r="A452" s="125"/>
      <c r="B452" s="168" t="s">
        <v>1274</v>
      </c>
      <c r="C452" s="441" t="s">
        <v>331</v>
      </c>
      <c r="D452" s="123">
        <v>40</v>
      </c>
      <c r="E452" s="78"/>
      <c r="F452" s="391">
        <f t="shared" ref="F452" si="63">E452*D452</f>
        <v>0</v>
      </c>
      <c r="G452" s="78"/>
      <c r="H452" s="423"/>
    </row>
    <row r="453" spans="1:8" customFormat="1" ht="15">
      <c r="A453" s="125"/>
      <c r="B453" s="168"/>
      <c r="C453" s="441"/>
      <c r="D453" s="123" t="s">
        <v>1156</v>
      </c>
      <c r="E453" s="78"/>
      <c r="F453" s="391"/>
      <c r="G453" s="78"/>
      <c r="H453" s="423"/>
    </row>
    <row r="454" spans="1:8" customFormat="1" ht="38.25">
      <c r="A454" s="361" t="s">
        <v>2127</v>
      </c>
      <c r="B454" s="168" t="s">
        <v>2239</v>
      </c>
      <c r="C454" s="441"/>
      <c r="D454" s="123" t="s">
        <v>1156</v>
      </c>
      <c r="E454" s="78"/>
      <c r="F454" s="391"/>
      <c r="G454" s="78"/>
      <c r="H454" s="423"/>
    </row>
    <row r="455" spans="1:8" customFormat="1" ht="15">
      <c r="A455" s="125"/>
      <c r="B455" s="168" t="s">
        <v>1275</v>
      </c>
      <c r="C455" s="441" t="s">
        <v>45</v>
      </c>
      <c r="D455" s="123">
        <v>2</v>
      </c>
      <c r="E455" s="78"/>
      <c r="F455" s="391">
        <f t="shared" ref="F455:F456" si="64">E455*D455</f>
        <v>0</v>
      </c>
      <c r="G455" s="78"/>
      <c r="H455" s="423"/>
    </row>
    <row r="456" spans="1:8" customFormat="1" ht="15">
      <c r="A456" s="125"/>
      <c r="B456" s="168" t="s">
        <v>1178</v>
      </c>
      <c r="C456" s="441" t="s">
        <v>45</v>
      </c>
      <c r="D456" s="123">
        <v>2</v>
      </c>
      <c r="E456" s="78"/>
      <c r="F456" s="391">
        <f t="shared" si="64"/>
        <v>0</v>
      </c>
      <c r="G456" s="78"/>
      <c r="H456" s="423"/>
    </row>
    <row r="457" spans="1:8" customFormat="1" ht="15">
      <c r="A457" s="125"/>
      <c r="B457" s="168"/>
      <c r="C457" s="441"/>
      <c r="D457" s="123" t="s">
        <v>1156</v>
      </c>
      <c r="E457" s="78"/>
      <c r="F457" s="391"/>
      <c r="G457" s="78"/>
      <c r="H457" s="423"/>
    </row>
    <row r="458" spans="1:8" customFormat="1" ht="63.75">
      <c r="A458" s="361" t="s">
        <v>2128</v>
      </c>
      <c r="B458" s="168" t="s">
        <v>1276</v>
      </c>
      <c r="C458" s="441" t="s">
        <v>70</v>
      </c>
      <c r="D458" s="123">
        <v>1</v>
      </c>
      <c r="E458" s="78"/>
      <c r="F458" s="391">
        <f t="shared" ref="F458" si="65">E458*D458</f>
        <v>0</v>
      </c>
      <c r="G458" s="78"/>
      <c r="H458" s="423"/>
    </row>
    <row r="459" spans="1:8" customFormat="1" ht="15">
      <c r="A459" s="125"/>
      <c r="B459" s="168"/>
      <c r="C459" s="441"/>
      <c r="D459" s="123" t="s">
        <v>1156</v>
      </c>
      <c r="E459" s="78"/>
      <c r="F459" s="391"/>
      <c r="G459" s="78"/>
      <c r="H459" s="423"/>
    </row>
    <row r="460" spans="1:8" customFormat="1" ht="63.75">
      <c r="A460" s="361" t="s">
        <v>2129</v>
      </c>
      <c r="B460" s="168" t="s">
        <v>1277</v>
      </c>
      <c r="C460" s="441" t="s">
        <v>70</v>
      </c>
      <c r="D460" s="123">
        <v>1</v>
      </c>
      <c r="E460" s="78"/>
      <c r="F460" s="391">
        <f t="shared" ref="F460" si="66">E460*D460</f>
        <v>0</v>
      </c>
      <c r="G460" s="78"/>
      <c r="H460" s="423"/>
    </row>
    <row r="461" spans="1:8" customFormat="1" ht="15">
      <c r="A461" s="125"/>
      <c r="B461" s="168"/>
      <c r="C461" s="441"/>
      <c r="D461" s="123" t="s">
        <v>1156</v>
      </c>
      <c r="E461" s="78"/>
      <c r="F461" s="391"/>
      <c r="G461" s="78"/>
      <c r="H461" s="423"/>
    </row>
    <row r="462" spans="1:8" customFormat="1" ht="63.75">
      <c r="A462" s="361" t="s">
        <v>2130</v>
      </c>
      <c r="B462" s="168" t="s">
        <v>1278</v>
      </c>
      <c r="C462" s="441" t="s">
        <v>70</v>
      </c>
      <c r="D462" s="123">
        <v>1</v>
      </c>
      <c r="E462" s="78"/>
      <c r="F462" s="391">
        <f t="shared" ref="F462" si="67">E462*D462</f>
        <v>0</v>
      </c>
      <c r="G462" s="78"/>
      <c r="H462" s="423"/>
    </row>
    <row r="463" spans="1:8" customFormat="1" ht="15">
      <c r="A463" s="125"/>
      <c r="B463" s="168"/>
      <c r="C463" s="441"/>
      <c r="D463" s="123" t="s">
        <v>1156</v>
      </c>
      <c r="E463" s="78"/>
      <c r="F463" s="391"/>
      <c r="G463" s="78"/>
      <c r="H463" s="423"/>
    </row>
    <row r="464" spans="1:8" customFormat="1" ht="63.75">
      <c r="A464" s="361" t="s">
        <v>2131</v>
      </c>
      <c r="B464" s="168" t="s">
        <v>1279</v>
      </c>
      <c r="C464" s="441" t="s">
        <v>70</v>
      </c>
      <c r="D464" s="123">
        <v>1</v>
      </c>
      <c r="E464" s="78"/>
      <c r="F464" s="391">
        <f t="shared" ref="F464" si="68">E464*D464</f>
        <v>0</v>
      </c>
      <c r="G464" s="78"/>
      <c r="H464" s="423"/>
    </row>
    <row r="465" spans="1:8" customFormat="1" ht="15">
      <c r="A465" s="125"/>
      <c r="B465" s="168"/>
      <c r="C465" s="276"/>
      <c r="D465" s="308"/>
      <c r="E465" s="287"/>
      <c r="F465" s="395"/>
      <c r="G465" s="78"/>
      <c r="H465" s="423"/>
    </row>
    <row r="466" spans="1:8" customFormat="1" ht="25.5">
      <c r="A466" s="361" t="s">
        <v>2132</v>
      </c>
      <c r="B466" s="168" t="s">
        <v>1280</v>
      </c>
      <c r="C466" s="441"/>
      <c r="D466" s="123" t="s">
        <v>1156</v>
      </c>
      <c r="E466" s="78"/>
      <c r="F466" s="391"/>
      <c r="G466" s="78"/>
      <c r="H466" s="423"/>
    </row>
    <row r="467" spans="1:8" customFormat="1" ht="15">
      <c r="A467" s="125"/>
      <c r="B467" s="168" t="s">
        <v>1281</v>
      </c>
      <c r="C467" s="441" t="s">
        <v>70</v>
      </c>
      <c r="D467" s="123">
        <v>2</v>
      </c>
      <c r="E467" s="78"/>
      <c r="F467" s="391">
        <f t="shared" ref="F467:F469" si="69">E467*D467</f>
        <v>0</v>
      </c>
      <c r="G467" s="78"/>
      <c r="H467" s="423"/>
    </row>
    <row r="468" spans="1:8" customFormat="1" ht="15">
      <c r="A468" s="125"/>
      <c r="B468" s="168" t="s">
        <v>1282</v>
      </c>
      <c r="C468" s="441" t="s">
        <v>70</v>
      </c>
      <c r="D468" s="123">
        <v>4</v>
      </c>
      <c r="E468" s="78"/>
      <c r="F468" s="391">
        <f t="shared" si="69"/>
        <v>0</v>
      </c>
      <c r="G468" s="78"/>
      <c r="H468" s="423"/>
    </row>
    <row r="469" spans="1:8" customFormat="1" ht="15">
      <c r="A469" s="125"/>
      <c r="B469" s="168" t="s">
        <v>1283</v>
      </c>
      <c r="C469" s="441" t="s">
        <v>70</v>
      </c>
      <c r="D469" s="123">
        <v>2</v>
      </c>
      <c r="E469" s="78"/>
      <c r="F469" s="391">
        <f t="shared" si="69"/>
        <v>0</v>
      </c>
      <c r="G469" s="78"/>
      <c r="H469" s="423"/>
    </row>
    <row r="470" spans="1:8" customFormat="1" ht="15">
      <c r="A470" s="125"/>
      <c r="B470" s="168"/>
      <c r="C470" s="441"/>
      <c r="D470" s="123" t="s">
        <v>1156</v>
      </c>
      <c r="E470" s="78"/>
      <c r="F470" s="391"/>
      <c r="G470" s="78"/>
      <c r="H470" s="423"/>
    </row>
    <row r="471" spans="1:8" customFormat="1" ht="38.25">
      <c r="A471" s="361" t="s">
        <v>2133</v>
      </c>
      <c r="B471" s="168" t="s">
        <v>2240</v>
      </c>
      <c r="C471" s="441"/>
      <c r="D471" s="123" t="s">
        <v>1156</v>
      </c>
      <c r="E471" s="78"/>
      <c r="F471" s="391"/>
      <c r="G471" s="78"/>
      <c r="H471" s="423"/>
    </row>
    <row r="472" spans="1:8" customFormat="1" ht="15">
      <c r="A472" s="125"/>
      <c r="B472" s="168" t="s">
        <v>1281</v>
      </c>
      <c r="C472" s="441" t="s">
        <v>70</v>
      </c>
      <c r="D472" s="123">
        <v>2</v>
      </c>
      <c r="E472" s="78"/>
      <c r="F472" s="391">
        <f t="shared" ref="F472:F474" si="70">E472*D472</f>
        <v>0</v>
      </c>
      <c r="G472" s="78"/>
      <c r="H472" s="423"/>
    </row>
    <row r="473" spans="1:8" customFormat="1" ht="15">
      <c r="A473" s="125"/>
      <c r="B473" s="168" t="s">
        <v>1282</v>
      </c>
      <c r="C473" s="441" t="s">
        <v>70</v>
      </c>
      <c r="D473" s="123">
        <v>2</v>
      </c>
      <c r="E473" s="78"/>
      <c r="F473" s="391">
        <f t="shared" si="70"/>
        <v>0</v>
      </c>
      <c r="G473" s="78"/>
      <c r="H473" s="423"/>
    </row>
    <row r="474" spans="1:8" customFormat="1" ht="15">
      <c r="A474" s="125"/>
      <c r="B474" s="168" t="s">
        <v>1283</v>
      </c>
      <c r="C474" s="441" t="s">
        <v>70</v>
      </c>
      <c r="D474" s="123">
        <v>2</v>
      </c>
      <c r="E474" s="78"/>
      <c r="F474" s="391">
        <f t="shared" si="70"/>
        <v>0</v>
      </c>
      <c r="G474" s="78"/>
      <c r="H474" s="423"/>
    </row>
    <row r="475" spans="1:8" customFormat="1" ht="15">
      <c r="A475" s="125"/>
      <c r="B475" s="168"/>
      <c r="C475" s="441"/>
      <c r="D475" s="123" t="s">
        <v>1156</v>
      </c>
      <c r="E475" s="78"/>
      <c r="F475" s="391"/>
      <c r="G475" s="78"/>
      <c r="H475" s="423"/>
    </row>
    <row r="476" spans="1:8" customFormat="1" ht="25.5">
      <c r="A476" s="361" t="s">
        <v>2134</v>
      </c>
      <c r="B476" s="168" t="s">
        <v>1284</v>
      </c>
      <c r="C476" s="441" t="s">
        <v>70</v>
      </c>
      <c r="D476" s="123">
        <v>1</v>
      </c>
      <c r="E476" s="78"/>
      <c r="F476" s="391">
        <f t="shared" ref="F476" si="71">E476*D476</f>
        <v>0</v>
      </c>
      <c r="G476" s="78"/>
      <c r="H476" s="423"/>
    </row>
    <row r="477" spans="1:8" customFormat="1" ht="15">
      <c r="A477" s="125"/>
      <c r="B477" s="168"/>
      <c r="C477" s="441"/>
      <c r="D477" s="123" t="s">
        <v>1156</v>
      </c>
      <c r="E477" s="78"/>
      <c r="F477" s="391"/>
      <c r="G477" s="78"/>
      <c r="H477" s="423"/>
    </row>
    <row r="478" spans="1:8" customFormat="1" ht="38.25">
      <c r="A478" s="361" t="s">
        <v>2135</v>
      </c>
      <c r="B478" s="741" t="s">
        <v>1285</v>
      </c>
      <c r="C478" s="441" t="s">
        <v>70</v>
      </c>
      <c r="D478" s="123">
        <v>1</v>
      </c>
      <c r="E478" s="78"/>
      <c r="F478" s="391">
        <f t="shared" ref="F478" si="72">E478*D478</f>
        <v>0</v>
      </c>
      <c r="G478" s="78"/>
      <c r="H478" s="423"/>
    </row>
    <row r="479" spans="1:8" customFormat="1" ht="15">
      <c r="A479" s="125"/>
      <c r="B479" s="741"/>
      <c r="C479" s="441"/>
      <c r="D479" s="123" t="s">
        <v>1156</v>
      </c>
      <c r="E479" s="78"/>
      <c r="F479" s="391"/>
      <c r="G479" s="78"/>
      <c r="H479" s="423"/>
    </row>
    <row r="480" spans="1:8" customFormat="1" ht="63.75">
      <c r="A480" s="361" t="s">
        <v>2136</v>
      </c>
      <c r="B480" s="741" t="s">
        <v>1286</v>
      </c>
      <c r="C480" s="441" t="s">
        <v>70</v>
      </c>
      <c r="D480" s="123">
        <v>1</v>
      </c>
      <c r="E480" s="78"/>
      <c r="F480" s="391">
        <f t="shared" ref="F480" si="73">E480*D480</f>
        <v>0</v>
      </c>
      <c r="G480" s="78"/>
      <c r="H480" s="423"/>
    </row>
    <row r="481" spans="1:8" customFormat="1" ht="15">
      <c r="A481" s="125"/>
      <c r="B481" s="741"/>
      <c r="C481" s="441"/>
      <c r="D481" s="123" t="s">
        <v>1156</v>
      </c>
      <c r="E481" s="78"/>
      <c r="F481" s="391"/>
      <c r="G481" s="78"/>
      <c r="H481" s="423"/>
    </row>
    <row r="482" spans="1:8" customFormat="1" ht="38.25">
      <c r="A482" s="361" t="s">
        <v>2137</v>
      </c>
      <c r="B482" s="741" t="s">
        <v>1287</v>
      </c>
      <c r="C482" s="441" t="s">
        <v>70</v>
      </c>
      <c r="D482" s="123">
        <v>1</v>
      </c>
      <c r="E482" s="78"/>
      <c r="F482" s="391">
        <f t="shared" ref="F482" si="74">E482*D482</f>
        <v>0</v>
      </c>
      <c r="G482" s="78"/>
      <c r="H482" s="423"/>
    </row>
    <row r="483" spans="1:8" customFormat="1" ht="15">
      <c r="A483" s="125"/>
      <c r="B483" s="168"/>
      <c r="C483" s="441"/>
      <c r="D483" s="123" t="s">
        <v>1156</v>
      </c>
      <c r="E483" s="78"/>
      <c r="F483" s="391"/>
      <c r="G483" s="78"/>
      <c r="H483" s="423"/>
    </row>
    <row r="484" spans="1:8" customFormat="1" ht="51">
      <c r="A484" s="361" t="s">
        <v>2138</v>
      </c>
      <c r="B484" s="168" t="s">
        <v>1288</v>
      </c>
      <c r="C484" s="441"/>
      <c r="D484" s="123" t="s">
        <v>1156</v>
      </c>
      <c r="E484" s="78"/>
      <c r="F484" s="391"/>
      <c r="G484" s="828"/>
      <c r="H484" s="849"/>
    </row>
    <row r="485" spans="1:8" customFormat="1" ht="15.75" thickBot="1">
      <c r="A485" s="125"/>
      <c r="B485" s="168" t="s">
        <v>1289</v>
      </c>
      <c r="C485" s="441" t="s">
        <v>70</v>
      </c>
      <c r="D485" s="123">
        <v>1</v>
      </c>
      <c r="E485" s="78"/>
      <c r="F485" s="391">
        <f t="shared" ref="F485" si="75">E485*D485</f>
        <v>0</v>
      </c>
      <c r="G485" s="828"/>
      <c r="H485" s="849"/>
    </row>
    <row r="486" spans="1:8" ht="15.75" thickBot="1">
      <c r="B486" s="293" t="s">
        <v>49</v>
      </c>
      <c r="C486" s="671"/>
      <c r="D486" s="295"/>
      <c r="E486" s="296"/>
      <c r="F486" s="393">
        <f>SUM(F269:F485)</f>
        <v>0</v>
      </c>
      <c r="G486" s="828"/>
      <c r="H486" s="849"/>
    </row>
    <row r="487" spans="1:8" ht="15">
      <c r="E487" s="306"/>
      <c r="G487" s="827"/>
      <c r="H487" s="849"/>
    </row>
    <row r="488" spans="1:8" ht="25.5">
      <c r="A488" s="318" t="s">
        <v>1504</v>
      </c>
      <c r="B488" s="285" t="s">
        <v>1583</v>
      </c>
      <c r="C488" s="441"/>
      <c r="D488" s="123"/>
      <c r="E488" s="78"/>
      <c r="F488" s="391"/>
      <c r="G488" s="828"/>
      <c r="H488" s="849"/>
    </row>
    <row r="489" spans="1:8" ht="15.75">
      <c r="A489" s="369"/>
      <c r="B489" s="370"/>
      <c r="C489" s="441"/>
      <c r="D489" s="123"/>
      <c r="E489" s="78"/>
      <c r="F489" s="391"/>
      <c r="G489" s="78"/>
      <c r="H489" s="423"/>
    </row>
    <row r="490" spans="1:8" ht="51">
      <c r="A490" s="369"/>
      <c r="B490" s="170" t="s">
        <v>1196</v>
      </c>
      <c r="C490" s="441"/>
      <c r="D490" s="123"/>
      <c r="E490" s="78"/>
      <c r="F490" s="391"/>
      <c r="G490" s="78"/>
      <c r="H490" s="423"/>
    </row>
    <row r="491" spans="1:8" ht="15">
      <c r="A491" s="125"/>
      <c r="B491" s="126"/>
      <c r="C491" s="441"/>
      <c r="D491" s="123"/>
      <c r="E491" s="78"/>
      <c r="F491" s="391"/>
      <c r="G491" s="78"/>
      <c r="H491" s="423"/>
    </row>
    <row r="492" spans="1:8" ht="15">
      <c r="A492" s="289" t="s">
        <v>39</v>
      </c>
      <c r="B492" s="290" t="s">
        <v>40</v>
      </c>
      <c r="C492" s="667" t="s">
        <v>41</v>
      </c>
      <c r="D492" s="291" t="s">
        <v>42</v>
      </c>
      <c r="E492" s="297" t="s">
        <v>43</v>
      </c>
      <c r="F492" s="392" t="s">
        <v>44</v>
      </c>
      <c r="G492" s="297"/>
      <c r="H492" s="423"/>
    </row>
    <row r="493" spans="1:8" ht="15">
      <c r="E493" s="306"/>
      <c r="F493" s="391"/>
      <c r="G493" s="306"/>
      <c r="H493" s="423"/>
    </row>
    <row r="494" spans="1:8" customFormat="1" ht="15">
      <c r="A494" s="412" t="s">
        <v>1517</v>
      </c>
      <c r="B494" s="170" t="s">
        <v>1197</v>
      </c>
      <c r="C494" s="276"/>
      <c r="D494" s="308" t="s">
        <v>1156</v>
      </c>
      <c r="E494" s="306"/>
      <c r="F494" s="391"/>
      <c r="G494" s="306"/>
      <c r="H494" s="423"/>
    </row>
    <row r="495" spans="1:8" customFormat="1" ht="63.75">
      <c r="A495" s="292"/>
      <c r="B495" s="170" t="s">
        <v>1290</v>
      </c>
      <c r="C495" s="276"/>
      <c r="D495" s="308"/>
      <c r="E495" s="306"/>
      <c r="F495" s="391"/>
      <c r="G495" s="306"/>
      <c r="H495" s="423"/>
    </row>
    <row r="496" spans="1:8" customFormat="1" ht="51">
      <c r="A496" s="292"/>
      <c r="B496" s="170" t="s">
        <v>1291</v>
      </c>
      <c r="C496" s="276"/>
      <c r="D496" s="308"/>
      <c r="E496" s="306"/>
      <c r="F496" s="391"/>
      <c r="G496" s="306"/>
      <c r="H496" s="423"/>
    </row>
    <row r="497" spans="1:8" customFormat="1" ht="51.75" customHeight="1">
      <c r="A497" s="292"/>
      <c r="B497" s="170" t="s">
        <v>1200</v>
      </c>
      <c r="C497" s="276" t="s">
        <v>45</v>
      </c>
      <c r="D497" s="308">
        <v>2</v>
      </c>
      <c r="E497" s="306"/>
      <c r="F497" s="391">
        <f t="shared" ref="F497" si="76">E497*D497</f>
        <v>0</v>
      </c>
      <c r="G497" s="306"/>
      <c r="H497" s="423"/>
    </row>
    <row r="498" spans="1:8" customFormat="1" ht="15">
      <c r="A498" s="292"/>
      <c r="B498" s="170"/>
      <c r="C498" s="276"/>
      <c r="D498" s="308" t="s">
        <v>1156</v>
      </c>
      <c r="E498" s="306"/>
      <c r="F498" s="391"/>
      <c r="G498" s="306"/>
      <c r="H498" s="423"/>
    </row>
    <row r="499" spans="1:8" customFormat="1" ht="15">
      <c r="A499" s="412" t="s">
        <v>1518</v>
      </c>
      <c r="B499" s="170" t="s">
        <v>1197</v>
      </c>
      <c r="C499" s="276"/>
      <c r="D499" s="308"/>
      <c r="E499" s="306"/>
      <c r="F499" s="391"/>
      <c r="G499" s="306"/>
      <c r="H499" s="423"/>
    </row>
    <row r="500" spans="1:8" customFormat="1" ht="153">
      <c r="A500" s="292"/>
      <c r="B500" s="170" t="s">
        <v>1292</v>
      </c>
      <c r="C500" s="276"/>
      <c r="D500" s="308"/>
      <c r="E500" s="306"/>
      <c r="F500" s="391"/>
      <c r="G500" s="306"/>
      <c r="H500" s="423"/>
    </row>
    <row r="501" spans="1:8" customFormat="1" ht="54.75" customHeight="1">
      <c r="A501" s="292"/>
      <c r="B501" s="170" t="s">
        <v>1200</v>
      </c>
      <c r="C501" s="276" t="s">
        <v>70</v>
      </c>
      <c r="D501" s="308">
        <v>1</v>
      </c>
      <c r="E501" s="306"/>
      <c r="F501" s="391">
        <f t="shared" ref="F501" si="77">E501*D501</f>
        <v>0</v>
      </c>
      <c r="G501" s="306"/>
      <c r="H501" s="423"/>
    </row>
    <row r="502" spans="1:8" customFormat="1" ht="15">
      <c r="A502" s="292"/>
      <c r="B502" s="170"/>
      <c r="C502" s="276"/>
      <c r="D502" s="308" t="s">
        <v>1156</v>
      </c>
      <c r="E502" s="306"/>
      <c r="F502" s="391"/>
      <c r="G502" s="306"/>
      <c r="H502" s="423"/>
    </row>
    <row r="503" spans="1:8" customFormat="1" ht="15">
      <c r="A503" s="412" t="s">
        <v>1519</v>
      </c>
      <c r="B503" s="170" t="s">
        <v>1197</v>
      </c>
      <c r="C503" s="276"/>
      <c r="D503" s="308"/>
      <c r="E503" s="306"/>
      <c r="F503" s="391"/>
      <c r="G503" s="306"/>
      <c r="H503" s="423"/>
    </row>
    <row r="504" spans="1:8" customFormat="1" ht="114.75">
      <c r="A504" s="292"/>
      <c r="B504" s="170" t="s">
        <v>2241</v>
      </c>
      <c r="C504" s="276"/>
      <c r="D504" s="308"/>
      <c r="E504" s="306"/>
      <c r="F504" s="391"/>
      <c r="G504" s="306"/>
      <c r="H504" s="423"/>
    </row>
    <row r="505" spans="1:8" customFormat="1" ht="51">
      <c r="A505" s="292"/>
      <c r="B505" s="170" t="s">
        <v>1200</v>
      </c>
      <c r="C505" s="276" t="s">
        <v>45</v>
      </c>
      <c r="D505" s="308">
        <v>1</v>
      </c>
      <c r="E505" s="306"/>
      <c r="F505" s="391">
        <f t="shared" ref="F505" si="78">E505*D505</f>
        <v>0</v>
      </c>
      <c r="G505" s="306"/>
      <c r="H505" s="423"/>
    </row>
    <row r="506" spans="1:8" customFormat="1" ht="15">
      <c r="A506" s="292"/>
      <c r="B506" s="170"/>
      <c r="C506" s="276"/>
      <c r="D506" s="308" t="s">
        <v>1156</v>
      </c>
      <c r="E506" s="306"/>
      <c r="F506" s="391"/>
      <c r="G506" s="306"/>
      <c r="H506" s="423"/>
    </row>
    <row r="507" spans="1:8" customFormat="1" ht="15">
      <c r="A507" s="412" t="s">
        <v>1520</v>
      </c>
      <c r="B507" s="170" t="s">
        <v>1197</v>
      </c>
      <c r="C507" s="276"/>
      <c r="D507" s="308"/>
      <c r="E507" s="306"/>
      <c r="F507" s="391"/>
      <c r="G507" s="306"/>
      <c r="H507" s="423"/>
    </row>
    <row r="508" spans="1:8" customFormat="1" ht="38.25">
      <c r="A508" s="292"/>
      <c r="B508" s="678" t="s">
        <v>2626</v>
      </c>
      <c r="C508" s="276"/>
      <c r="D508" s="308"/>
      <c r="E508" s="306"/>
      <c r="F508" s="391"/>
      <c r="G508" s="306"/>
      <c r="H508" s="423"/>
    </row>
    <row r="509" spans="1:8" customFormat="1" ht="54" customHeight="1">
      <c r="A509" s="292"/>
      <c r="B509" s="170" t="s">
        <v>1200</v>
      </c>
      <c r="C509" s="276" t="s">
        <v>45</v>
      </c>
      <c r="D509" s="308">
        <v>1</v>
      </c>
      <c r="E509" s="306"/>
      <c r="F509" s="391">
        <f t="shared" ref="F509" si="79">E509*D509</f>
        <v>0</v>
      </c>
      <c r="G509" s="306"/>
      <c r="H509" s="423"/>
    </row>
    <row r="510" spans="1:8" customFormat="1" ht="15">
      <c r="A510" s="292"/>
      <c r="B510" s="170"/>
      <c r="C510" s="276"/>
      <c r="D510" s="308" t="s">
        <v>1156</v>
      </c>
      <c r="E510" s="306"/>
      <c r="F510" s="391"/>
      <c r="G510" s="306"/>
      <c r="H510" s="423"/>
    </row>
    <row r="511" spans="1:8" customFormat="1" ht="15">
      <c r="A511" s="412" t="s">
        <v>1521</v>
      </c>
      <c r="B511" s="170" t="s">
        <v>1197</v>
      </c>
      <c r="C511" s="276"/>
      <c r="D511" s="308"/>
      <c r="E511" s="306"/>
      <c r="F511" s="391"/>
      <c r="G511" s="306"/>
      <c r="H511" s="423"/>
    </row>
    <row r="512" spans="1:8" customFormat="1" ht="54.75" customHeight="1">
      <c r="A512" s="292"/>
      <c r="B512" s="170" t="s">
        <v>1293</v>
      </c>
      <c r="C512" s="276"/>
      <c r="D512" s="308"/>
      <c r="E512" s="306"/>
      <c r="F512" s="391"/>
      <c r="G512" s="306"/>
      <c r="H512" s="423"/>
    </row>
    <row r="513" spans="1:8" customFormat="1" ht="51" customHeight="1">
      <c r="A513" s="292"/>
      <c r="B513" s="170" t="s">
        <v>1200</v>
      </c>
      <c r="C513" s="276" t="s">
        <v>45</v>
      </c>
      <c r="D513" s="308">
        <v>3</v>
      </c>
      <c r="E513" s="306"/>
      <c r="F513" s="391">
        <f t="shared" ref="F513" si="80">E513*D513</f>
        <v>0</v>
      </c>
      <c r="G513" s="306"/>
      <c r="H513" s="423"/>
    </row>
    <row r="514" spans="1:8" customFormat="1" ht="15">
      <c r="A514" s="292"/>
      <c r="B514" s="170"/>
      <c r="C514" s="276"/>
      <c r="D514" s="308" t="s">
        <v>1156</v>
      </c>
      <c r="E514" s="306"/>
      <c r="F514" s="391"/>
      <c r="G514" s="306"/>
      <c r="H514" s="423"/>
    </row>
    <row r="515" spans="1:8" customFormat="1" ht="15">
      <c r="A515" s="412" t="s">
        <v>1522</v>
      </c>
      <c r="B515" s="170" t="s">
        <v>1197</v>
      </c>
      <c r="C515" s="276"/>
      <c r="D515" s="308" t="s">
        <v>1156</v>
      </c>
      <c r="E515" s="306"/>
      <c r="F515" s="391"/>
      <c r="G515" s="306"/>
      <c r="H515" s="423"/>
    </row>
    <row r="516" spans="1:8" customFormat="1" ht="140.25">
      <c r="A516" s="292"/>
      <c r="B516" s="170" t="s">
        <v>1294</v>
      </c>
      <c r="C516" s="276"/>
      <c r="D516" s="308"/>
      <c r="E516" s="306"/>
      <c r="F516" s="391"/>
      <c r="G516" s="306"/>
      <c r="H516" s="423"/>
    </row>
    <row r="517" spans="1:8" customFormat="1" ht="55.5" customHeight="1">
      <c r="A517" s="292"/>
      <c r="B517" s="170" t="s">
        <v>1200</v>
      </c>
      <c r="C517" s="276"/>
      <c r="D517" s="308"/>
      <c r="E517" s="306"/>
      <c r="F517" s="391"/>
      <c r="G517" s="306"/>
      <c r="H517" s="423"/>
    </row>
    <row r="518" spans="1:8" customFormat="1" ht="15">
      <c r="A518" s="292"/>
      <c r="B518" s="170" t="s">
        <v>1178</v>
      </c>
      <c r="C518" s="276" t="s">
        <v>70</v>
      </c>
      <c r="D518" s="308">
        <v>1</v>
      </c>
      <c r="E518" s="306"/>
      <c r="F518" s="391">
        <f t="shared" ref="F518" si="81">E518*D518</f>
        <v>0</v>
      </c>
      <c r="G518" s="306"/>
      <c r="H518" s="423"/>
    </row>
    <row r="519" spans="1:8" customFormat="1" ht="15">
      <c r="A519" s="292"/>
      <c r="B519" s="170"/>
      <c r="C519" s="276"/>
      <c r="D519" s="308" t="s">
        <v>1156</v>
      </c>
      <c r="E519" s="306"/>
      <c r="F519" s="391"/>
      <c r="G519" s="306"/>
      <c r="H519" s="423"/>
    </row>
    <row r="520" spans="1:8" customFormat="1" ht="15">
      <c r="A520" s="412" t="s">
        <v>1523</v>
      </c>
      <c r="B520" s="170" t="s">
        <v>1197</v>
      </c>
      <c r="C520" s="276"/>
      <c r="D520" s="308" t="s">
        <v>1156</v>
      </c>
      <c r="E520" s="306"/>
      <c r="F520" s="391"/>
      <c r="G520" s="306"/>
      <c r="H520" s="423"/>
    </row>
    <row r="521" spans="1:8" customFormat="1" ht="65.25" customHeight="1">
      <c r="A521" s="292"/>
      <c r="B521" s="170" t="s">
        <v>1295</v>
      </c>
      <c r="C521" s="276"/>
      <c r="D521" s="308"/>
      <c r="E521" s="306"/>
      <c r="F521" s="391"/>
      <c r="G521" s="306"/>
      <c r="H521" s="423"/>
    </row>
    <row r="522" spans="1:8" customFormat="1" ht="52.5" customHeight="1">
      <c r="A522" s="292"/>
      <c r="B522" s="170" t="s">
        <v>1200</v>
      </c>
      <c r="C522" s="276" t="s">
        <v>70</v>
      </c>
      <c r="D522" s="308">
        <v>1</v>
      </c>
      <c r="E522" s="306"/>
      <c r="F522" s="391">
        <f t="shared" ref="F522" si="82">E522*D522</f>
        <v>0</v>
      </c>
      <c r="G522" s="306"/>
      <c r="H522" s="423"/>
    </row>
    <row r="523" spans="1:8" customFormat="1" ht="15">
      <c r="A523" s="292"/>
      <c r="B523" s="170"/>
      <c r="C523" s="276"/>
      <c r="D523" s="308" t="s">
        <v>1156</v>
      </c>
      <c r="E523" s="306"/>
      <c r="F523" s="391"/>
      <c r="G523" s="306"/>
      <c r="H523" s="423"/>
    </row>
    <row r="524" spans="1:8" customFormat="1" ht="76.5">
      <c r="A524" s="412" t="s">
        <v>1524</v>
      </c>
      <c r="B524" s="170" t="s">
        <v>1296</v>
      </c>
      <c r="C524" s="276"/>
      <c r="D524" s="308" t="s">
        <v>1156</v>
      </c>
      <c r="E524" s="306"/>
      <c r="F524" s="391"/>
      <c r="G524" s="306"/>
      <c r="H524" s="423"/>
    </row>
    <row r="525" spans="1:8" customFormat="1" ht="15">
      <c r="A525" s="292"/>
      <c r="B525" s="170" t="s">
        <v>1297</v>
      </c>
      <c r="C525" s="441" t="s">
        <v>120</v>
      </c>
      <c r="D525" s="308">
        <v>95</v>
      </c>
      <c r="E525" s="306"/>
      <c r="F525" s="391">
        <f t="shared" ref="F525" si="83">E525*D525</f>
        <v>0</v>
      </c>
      <c r="G525" s="306"/>
      <c r="H525" s="423"/>
    </row>
    <row r="526" spans="1:8" customFormat="1" ht="15">
      <c r="A526" s="292"/>
      <c r="B526" s="170"/>
      <c r="C526" s="276"/>
      <c r="D526" s="308" t="s">
        <v>1156</v>
      </c>
      <c r="E526" s="306"/>
      <c r="F526" s="391"/>
      <c r="G526" s="306"/>
      <c r="H526" s="423"/>
    </row>
    <row r="527" spans="1:8" customFormat="1" ht="25.5">
      <c r="A527" s="412" t="s">
        <v>1525</v>
      </c>
      <c r="B527" s="170" t="s">
        <v>1298</v>
      </c>
      <c r="C527" s="276"/>
      <c r="D527" s="308" t="s">
        <v>1156</v>
      </c>
      <c r="E527" s="306"/>
      <c r="F527" s="391"/>
      <c r="G527" s="306"/>
      <c r="H527" s="423"/>
    </row>
    <row r="528" spans="1:8" customFormat="1" ht="15">
      <c r="A528" s="292"/>
      <c r="B528" s="170" t="s">
        <v>1299</v>
      </c>
      <c r="C528" s="276" t="s">
        <v>45</v>
      </c>
      <c r="D528" s="308">
        <v>2</v>
      </c>
      <c r="E528" s="306"/>
      <c r="F528" s="391">
        <f t="shared" ref="F528" si="84">E528*D528</f>
        <v>0</v>
      </c>
      <c r="G528" s="306"/>
      <c r="H528" s="423"/>
    </row>
    <row r="529" spans="1:8" customFormat="1" ht="15">
      <c r="A529" s="292"/>
      <c r="B529" s="170"/>
      <c r="C529" s="276"/>
      <c r="D529" s="308" t="s">
        <v>1156</v>
      </c>
      <c r="E529" s="306"/>
      <c r="F529" s="391"/>
      <c r="G529" s="306"/>
      <c r="H529" s="423"/>
    </row>
    <row r="530" spans="1:8" customFormat="1" ht="38.25">
      <c r="A530" s="412" t="s">
        <v>1526</v>
      </c>
      <c r="B530" s="170" t="s">
        <v>1300</v>
      </c>
      <c r="C530" s="276" t="s">
        <v>45</v>
      </c>
      <c r="D530" s="308">
        <v>1</v>
      </c>
      <c r="E530" s="306"/>
      <c r="F530" s="391">
        <f t="shared" ref="F530" si="85">E530*D530</f>
        <v>0</v>
      </c>
      <c r="G530" s="306"/>
      <c r="H530" s="423"/>
    </row>
    <row r="531" spans="1:8" customFormat="1" ht="15">
      <c r="A531" s="292"/>
      <c r="B531" s="170"/>
      <c r="C531" s="276"/>
      <c r="D531" s="308" t="s">
        <v>1156</v>
      </c>
      <c r="E531" s="306"/>
      <c r="F531" s="391"/>
      <c r="G531" s="306"/>
      <c r="H531" s="423"/>
    </row>
    <row r="532" spans="1:8" customFormat="1" ht="51">
      <c r="A532" s="412" t="s">
        <v>1527</v>
      </c>
      <c r="B532" s="170" t="s">
        <v>2242</v>
      </c>
      <c r="C532" s="276"/>
      <c r="D532" s="308" t="s">
        <v>1156</v>
      </c>
      <c r="E532" s="306"/>
      <c r="F532" s="391"/>
      <c r="G532" s="306"/>
      <c r="H532" s="423"/>
    </row>
    <row r="533" spans="1:8" customFormat="1" ht="15">
      <c r="A533" s="292"/>
      <c r="B533" s="170" t="s">
        <v>1301</v>
      </c>
      <c r="C533" s="276" t="s">
        <v>70</v>
      </c>
      <c r="D533" s="308">
        <v>2</v>
      </c>
      <c r="E533" s="306"/>
      <c r="F533" s="391">
        <f t="shared" ref="F533" si="86">E533*D533</f>
        <v>0</v>
      </c>
      <c r="G533" s="306"/>
      <c r="H533" s="423"/>
    </row>
    <row r="534" spans="1:8" customFormat="1" ht="15.75" thickBot="1">
      <c r="A534" s="292"/>
      <c r="B534" s="170"/>
      <c r="C534" s="276"/>
      <c r="D534" s="308" t="s">
        <v>1156</v>
      </c>
      <c r="E534" s="306"/>
      <c r="F534" s="391"/>
      <c r="G534" s="827"/>
      <c r="H534" s="423"/>
    </row>
    <row r="535" spans="1:8" ht="15.75" thickBot="1">
      <c r="B535" s="293" t="s">
        <v>49</v>
      </c>
      <c r="C535" s="671"/>
      <c r="D535" s="295"/>
      <c r="E535" s="296"/>
      <c r="F535" s="393">
        <f>SUM(F493:F534)</f>
        <v>0</v>
      </c>
      <c r="G535" s="828"/>
      <c r="H535" s="423"/>
    </row>
    <row r="536" spans="1:8" ht="15">
      <c r="E536" s="306"/>
      <c r="G536" s="827"/>
      <c r="H536" s="423"/>
    </row>
    <row r="537" spans="1:8" ht="15">
      <c r="A537" s="284" t="s">
        <v>1505</v>
      </c>
      <c r="B537" s="285" t="s">
        <v>1584</v>
      </c>
      <c r="C537" s="441"/>
      <c r="D537" s="123"/>
      <c r="E537" s="78"/>
      <c r="F537" s="391"/>
      <c r="G537" s="78"/>
      <c r="H537" s="423"/>
    </row>
    <row r="538" spans="1:8" ht="15.75">
      <c r="A538" s="369"/>
      <c r="B538" s="370"/>
      <c r="C538" s="441"/>
      <c r="D538" s="123"/>
      <c r="E538" s="78"/>
      <c r="F538" s="391"/>
      <c r="G538" s="78"/>
      <c r="H538" s="423"/>
    </row>
    <row r="539" spans="1:8" ht="51">
      <c r="A539" s="369"/>
      <c r="B539" s="126" t="s">
        <v>1196</v>
      </c>
      <c r="C539" s="441"/>
      <c r="D539" s="123"/>
      <c r="E539" s="78"/>
      <c r="F539" s="391"/>
      <c r="G539" s="78"/>
      <c r="H539" s="423"/>
    </row>
    <row r="540" spans="1:8" ht="15">
      <c r="A540" s="125"/>
      <c r="B540" s="126"/>
      <c r="C540" s="441"/>
      <c r="D540" s="123"/>
      <c r="E540" s="78"/>
      <c r="F540" s="391"/>
      <c r="G540" s="78"/>
      <c r="H540" s="423"/>
    </row>
    <row r="541" spans="1:8" ht="15">
      <c r="A541" s="289" t="s">
        <v>39</v>
      </c>
      <c r="B541" s="290" t="s">
        <v>40</v>
      </c>
      <c r="C541" s="667" t="s">
        <v>41</v>
      </c>
      <c r="D541" s="291" t="s">
        <v>42</v>
      </c>
      <c r="E541" s="297" t="s">
        <v>43</v>
      </c>
      <c r="F541" s="392" t="s">
        <v>44</v>
      </c>
      <c r="G541" s="297"/>
      <c r="H541" s="423"/>
    </row>
    <row r="542" spans="1:8" ht="15">
      <c r="E542" s="306"/>
      <c r="F542" s="391"/>
      <c r="G542" s="306"/>
      <c r="H542" s="423"/>
    </row>
    <row r="543" spans="1:8" customFormat="1" ht="15">
      <c r="A543" s="412" t="s">
        <v>1508</v>
      </c>
      <c r="B543" s="170" t="s">
        <v>1302</v>
      </c>
      <c r="C543" s="276"/>
      <c r="D543" s="308" t="s">
        <v>1156</v>
      </c>
      <c r="E543" s="306"/>
      <c r="F543" s="391"/>
      <c r="G543" s="306"/>
      <c r="H543" s="423"/>
    </row>
    <row r="544" spans="1:8" customFormat="1" ht="127.5">
      <c r="A544" s="292"/>
      <c r="B544" s="170" t="s">
        <v>1303</v>
      </c>
      <c r="C544" s="276"/>
      <c r="D544" s="308"/>
      <c r="E544" s="306"/>
      <c r="F544" s="391"/>
      <c r="G544" s="306"/>
      <c r="H544" s="423"/>
    </row>
    <row r="545" spans="1:8" customFormat="1" ht="25.5">
      <c r="A545" s="292"/>
      <c r="B545" s="170" t="s">
        <v>1304</v>
      </c>
      <c r="C545" s="276"/>
      <c r="D545" s="308"/>
      <c r="E545" s="306"/>
      <c r="F545" s="391"/>
      <c r="G545" s="306"/>
      <c r="H545" s="423"/>
    </row>
    <row r="546" spans="1:8" customFormat="1" ht="15">
      <c r="A546" s="292"/>
      <c r="B546" s="170" t="s">
        <v>1305</v>
      </c>
      <c r="C546" s="276"/>
      <c r="D546" s="308"/>
      <c r="E546" s="306"/>
      <c r="F546" s="391"/>
      <c r="G546" s="306"/>
      <c r="H546" s="423"/>
    </row>
    <row r="547" spans="1:8" customFormat="1" ht="15">
      <c r="A547" s="292"/>
      <c r="B547" s="170"/>
      <c r="C547" s="276"/>
      <c r="D547" s="308"/>
      <c r="E547" s="306"/>
      <c r="F547" s="391"/>
      <c r="G547" s="306"/>
      <c r="H547" s="423"/>
    </row>
    <row r="548" spans="1:8" customFormat="1" ht="15">
      <c r="A548" s="292" t="s">
        <v>71</v>
      </c>
      <c r="B548" s="170" t="s">
        <v>1207</v>
      </c>
      <c r="C548" s="276"/>
      <c r="D548" s="308"/>
      <c r="E548" s="306"/>
      <c r="F548" s="391"/>
      <c r="G548" s="306"/>
      <c r="H548" s="423"/>
    </row>
    <row r="549" spans="1:8" customFormat="1" ht="15">
      <c r="A549" s="292"/>
      <c r="B549" s="170" t="s">
        <v>1306</v>
      </c>
      <c r="C549" s="276"/>
      <c r="D549" s="308"/>
      <c r="E549" s="306"/>
      <c r="F549" s="391"/>
      <c r="G549" s="306"/>
      <c r="H549" s="423"/>
    </row>
    <row r="550" spans="1:8" customFormat="1" ht="15">
      <c r="A550" s="292"/>
      <c r="B550" s="170" t="s">
        <v>1307</v>
      </c>
      <c r="C550" s="276"/>
      <c r="D550" s="308"/>
      <c r="E550" s="306"/>
      <c r="F550" s="391"/>
      <c r="G550" s="306"/>
      <c r="H550" s="423"/>
    </row>
    <row r="551" spans="1:8" customFormat="1" ht="15">
      <c r="A551" s="292"/>
      <c r="B551" s="170" t="s">
        <v>1308</v>
      </c>
      <c r="C551" s="276"/>
      <c r="D551" s="308"/>
      <c r="E551" s="306"/>
      <c r="F551" s="391"/>
      <c r="G551" s="306"/>
      <c r="H551" s="423"/>
    </row>
    <row r="552" spans="1:8" customFormat="1" ht="15">
      <c r="A552" s="292"/>
      <c r="B552" s="170" t="s">
        <v>1213</v>
      </c>
      <c r="C552" s="276"/>
      <c r="D552" s="308"/>
      <c r="E552" s="306"/>
      <c r="F552" s="391"/>
      <c r="G552" s="306"/>
      <c r="H552" s="423"/>
    </row>
    <row r="553" spans="1:8" customFormat="1" ht="15">
      <c r="A553" s="292"/>
      <c r="B553" s="170" t="s">
        <v>1309</v>
      </c>
      <c r="C553" s="276"/>
      <c r="D553" s="308"/>
      <c r="E553" s="306"/>
      <c r="F553" s="391"/>
      <c r="G553" s="306"/>
      <c r="H553" s="423"/>
    </row>
    <row r="554" spans="1:8" customFormat="1" ht="15">
      <c r="A554" s="292"/>
      <c r="B554" s="170" t="s">
        <v>1310</v>
      </c>
      <c r="C554" s="276"/>
      <c r="D554" s="308"/>
      <c r="E554" s="306"/>
      <c r="F554" s="391"/>
      <c r="G554" s="306"/>
      <c r="H554" s="423"/>
    </row>
    <row r="555" spans="1:8" customFormat="1" ht="15">
      <c r="A555" s="292"/>
      <c r="B555" s="170" t="s">
        <v>1311</v>
      </c>
      <c r="C555" s="276"/>
      <c r="D555" s="308"/>
      <c r="E555" s="306"/>
      <c r="F555" s="391"/>
      <c r="G555" s="306"/>
      <c r="H555" s="423"/>
    </row>
    <row r="556" spans="1:8" customFormat="1" ht="15">
      <c r="A556" s="292"/>
      <c r="B556" s="170" t="s">
        <v>1312</v>
      </c>
      <c r="C556" s="276"/>
      <c r="D556" s="308"/>
      <c r="E556" s="306"/>
      <c r="F556" s="391"/>
      <c r="G556" s="306"/>
      <c r="H556" s="423"/>
    </row>
    <row r="557" spans="1:8" customFormat="1" ht="15">
      <c r="A557" s="292"/>
      <c r="B557" s="170" t="s">
        <v>1313</v>
      </c>
      <c r="C557" s="276"/>
      <c r="D557" s="308"/>
      <c r="E557" s="306"/>
      <c r="F557" s="391"/>
      <c r="G557" s="306"/>
      <c r="H557" s="423"/>
    </row>
    <row r="558" spans="1:8" customFormat="1" ht="15">
      <c r="A558" s="292"/>
      <c r="B558" s="170" t="s">
        <v>1314</v>
      </c>
      <c r="C558" s="276" t="s">
        <v>45</v>
      </c>
      <c r="D558" s="308">
        <v>1</v>
      </c>
      <c r="E558" s="306"/>
      <c r="F558" s="391">
        <f t="shared" ref="F558" si="87">E558*D558</f>
        <v>0</v>
      </c>
      <c r="G558" s="306"/>
      <c r="H558" s="423"/>
    </row>
    <row r="559" spans="1:8" customFormat="1" ht="15">
      <c r="A559" s="292"/>
      <c r="B559" s="170"/>
      <c r="C559" s="276"/>
      <c r="D559" s="308"/>
      <c r="E559" s="306"/>
      <c r="F559" s="391"/>
      <c r="G559" s="306"/>
      <c r="H559" s="423"/>
    </row>
    <row r="560" spans="1:8" customFormat="1" ht="15">
      <c r="A560" s="292" t="s">
        <v>72</v>
      </c>
      <c r="B560" s="170" t="s">
        <v>1207</v>
      </c>
      <c r="C560" s="276"/>
      <c r="D560" s="308"/>
      <c r="E560" s="306"/>
      <c r="F560" s="391"/>
      <c r="G560" s="306"/>
      <c r="H560" s="423"/>
    </row>
    <row r="561" spans="1:8" customFormat="1" ht="15">
      <c r="A561" s="292"/>
      <c r="B561" s="170" t="s">
        <v>1306</v>
      </c>
      <c r="C561" s="276"/>
      <c r="D561" s="308"/>
      <c r="E561" s="306"/>
      <c r="F561" s="391"/>
      <c r="G561" s="306"/>
      <c r="H561" s="423"/>
    </row>
    <row r="562" spans="1:8" customFormat="1" ht="15">
      <c r="A562" s="292"/>
      <c r="B562" s="170" t="s">
        <v>1315</v>
      </c>
      <c r="C562" s="276"/>
      <c r="D562" s="308"/>
      <c r="E562" s="306"/>
      <c r="F562" s="391"/>
      <c r="G562" s="306"/>
      <c r="H562" s="423"/>
    </row>
    <row r="563" spans="1:8" customFormat="1" ht="15">
      <c r="A563" s="292"/>
      <c r="B563" s="170" t="s">
        <v>1316</v>
      </c>
      <c r="C563" s="276"/>
      <c r="D563" s="308"/>
      <c r="E563" s="306"/>
      <c r="F563" s="391"/>
      <c r="G563" s="306"/>
      <c r="H563" s="423"/>
    </row>
    <row r="564" spans="1:8" customFormat="1" ht="15">
      <c r="A564" s="292"/>
      <c r="B564" s="170" t="s">
        <v>1213</v>
      </c>
      <c r="C564" s="276"/>
      <c r="D564" s="308"/>
      <c r="E564" s="306"/>
      <c r="F564" s="391"/>
      <c r="G564" s="306"/>
      <c r="H564" s="423"/>
    </row>
    <row r="565" spans="1:8" customFormat="1" ht="15">
      <c r="A565" s="292"/>
      <c r="B565" s="170" t="s">
        <v>1309</v>
      </c>
      <c r="C565" s="276"/>
      <c r="D565" s="308"/>
      <c r="E565" s="306"/>
      <c r="F565" s="391"/>
      <c r="G565" s="306"/>
      <c r="H565" s="423"/>
    </row>
    <row r="566" spans="1:8" customFormat="1" ht="15">
      <c r="A566" s="292"/>
      <c r="B566" s="170" t="s">
        <v>1317</v>
      </c>
      <c r="C566" s="276"/>
      <c r="D566" s="308"/>
      <c r="E566" s="306"/>
      <c r="F566" s="391"/>
      <c r="G566" s="306"/>
      <c r="H566" s="423"/>
    </row>
    <row r="567" spans="1:8" customFormat="1" ht="15">
      <c r="A567" s="292"/>
      <c r="B567" s="170" t="s">
        <v>1318</v>
      </c>
      <c r="C567" s="276"/>
      <c r="D567" s="308"/>
      <c r="E567" s="306"/>
      <c r="F567" s="391"/>
      <c r="G567" s="306"/>
      <c r="H567" s="423"/>
    </row>
    <row r="568" spans="1:8" customFormat="1" ht="15">
      <c r="A568" s="292"/>
      <c r="B568" s="170" t="s">
        <v>1312</v>
      </c>
      <c r="C568" s="276"/>
      <c r="D568" s="308"/>
      <c r="E568" s="306"/>
      <c r="F568" s="391"/>
      <c r="G568" s="306"/>
      <c r="H568" s="423"/>
    </row>
    <row r="569" spans="1:8" customFormat="1" ht="15">
      <c r="A569" s="292"/>
      <c r="B569" s="170" t="s">
        <v>1319</v>
      </c>
      <c r="C569" s="276"/>
      <c r="D569" s="308"/>
      <c r="E569" s="306"/>
      <c r="F569" s="391"/>
      <c r="G569" s="306"/>
      <c r="H569" s="423"/>
    </row>
    <row r="570" spans="1:8" customFormat="1" ht="15">
      <c r="A570" s="292"/>
      <c r="B570" s="170" t="s">
        <v>1320</v>
      </c>
      <c r="C570" s="276" t="s">
        <v>45</v>
      </c>
      <c r="D570" s="308">
        <v>5</v>
      </c>
      <c r="E570" s="306"/>
      <c r="F570" s="391">
        <f t="shared" ref="F570" si="88">E570*D570</f>
        <v>0</v>
      </c>
      <c r="G570" s="306"/>
      <c r="H570" s="423"/>
    </row>
    <row r="571" spans="1:8" customFormat="1" ht="15">
      <c r="A571" s="292"/>
      <c r="B571" s="170"/>
      <c r="C571" s="276"/>
      <c r="D571" s="308"/>
      <c r="E571" s="287"/>
      <c r="F571" s="395"/>
      <c r="G571" s="306"/>
      <c r="H571" s="423"/>
    </row>
    <row r="572" spans="1:8" customFormat="1" ht="15">
      <c r="A572" s="292" t="s">
        <v>73</v>
      </c>
      <c r="B572" s="170" t="s">
        <v>1207</v>
      </c>
      <c r="C572" s="276"/>
      <c r="D572" s="308"/>
      <c r="E572" s="306"/>
      <c r="F572" s="391"/>
      <c r="G572" s="306"/>
      <c r="H572" s="423"/>
    </row>
    <row r="573" spans="1:8" customFormat="1" ht="15">
      <c r="A573" s="292"/>
      <c r="B573" s="170" t="s">
        <v>1306</v>
      </c>
      <c r="C573" s="276"/>
      <c r="D573" s="308"/>
      <c r="E573" s="306"/>
      <c r="F573" s="391"/>
      <c r="G573" s="306"/>
      <c r="H573" s="423"/>
    </row>
    <row r="574" spans="1:8" customFormat="1" ht="15">
      <c r="A574" s="292"/>
      <c r="B574" s="170" t="s">
        <v>1321</v>
      </c>
      <c r="C574" s="276"/>
      <c r="D574" s="308"/>
      <c r="E574" s="306"/>
      <c r="F574" s="391"/>
      <c r="G574" s="306"/>
      <c r="H574" s="423"/>
    </row>
    <row r="575" spans="1:8" customFormat="1" ht="15">
      <c r="A575" s="292"/>
      <c r="B575" s="170" t="s">
        <v>1322</v>
      </c>
      <c r="C575" s="276"/>
      <c r="D575" s="308"/>
      <c r="E575" s="306"/>
      <c r="F575" s="391"/>
      <c r="G575" s="306"/>
      <c r="H575" s="423"/>
    </row>
    <row r="576" spans="1:8" customFormat="1" ht="15">
      <c r="A576" s="292"/>
      <c r="B576" s="170" t="s">
        <v>1213</v>
      </c>
      <c r="C576" s="276"/>
      <c r="D576" s="308"/>
      <c r="E576" s="306"/>
      <c r="F576" s="391"/>
      <c r="G576" s="306"/>
      <c r="H576" s="423"/>
    </row>
    <row r="577" spans="1:8" customFormat="1" ht="15">
      <c r="A577" s="292"/>
      <c r="B577" s="170" t="s">
        <v>1309</v>
      </c>
      <c r="C577" s="276"/>
      <c r="D577" s="308"/>
      <c r="E577" s="306"/>
      <c r="F577" s="391"/>
      <c r="G577" s="306"/>
      <c r="H577" s="423"/>
    </row>
    <row r="578" spans="1:8" customFormat="1" ht="15">
      <c r="A578" s="292"/>
      <c r="B578" s="170" t="s">
        <v>1323</v>
      </c>
      <c r="C578" s="276"/>
      <c r="D578" s="308"/>
      <c r="E578" s="306"/>
      <c r="F578" s="391"/>
      <c r="G578" s="306"/>
      <c r="H578" s="423"/>
    </row>
    <row r="579" spans="1:8" customFormat="1" ht="15">
      <c r="A579" s="292"/>
      <c r="B579" s="170" t="s">
        <v>1324</v>
      </c>
      <c r="C579" s="276"/>
      <c r="D579" s="308"/>
      <c r="E579" s="306"/>
      <c r="F579" s="391"/>
      <c r="G579" s="306"/>
      <c r="H579" s="423"/>
    </row>
    <row r="580" spans="1:8" customFormat="1" ht="15">
      <c r="A580" s="292"/>
      <c r="B580" s="170" t="s">
        <v>1312</v>
      </c>
      <c r="C580" s="276"/>
      <c r="D580" s="308"/>
      <c r="E580" s="306"/>
      <c r="F580" s="391"/>
      <c r="G580" s="306"/>
      <c r="H580" s="423"/>
    </row>
    <row r="581" spans="1:8" customFormat="1" ht="15">
      <c r="A581" s="292"/>
      <c r="B581" s="170" t="s">
        <v>1325</v>
      </c>
      <c r="C581" s="276"/>
      <c r="D581" s="308"/>
      <c r="E581" s="306"/>
      <c r="F581" s="391"/>
      <c r="G581" s="306"/>
      <c r="H581" s="423"/>
    </row>
    <row r="582" spans="1:8" customFormat="1" ht="15">
      <c r="A582" s="292"/>
      <c r="B582" s="170" t="s">
        <v>1326</v>
      </c>
      <c r="C582" s="276" t="s">
        <v>45</v>
      </c>
      <c r="D582" s="308">
        <v>2</v>
      </c>
      <c r="E582" s="306"/>
      <c r="F582" s="391">
        <f t="shared" ref="F582" si="89">E582*D582</f>
        <v>0</v>
      </c>
      <c r="G582" s="306"/>
      <c r="H582" s="423"/>
    </row>
    <row r="583" spans="1:8" customFormat="1" ht="15">
      <c r="A583" s="292"/>
      <c r="B583" s="170"/>
      <c r="C583" s="276"/>
      <c r="D583" s="308"/>
      <c r="E583" s="306"/>
      <c r="F583" s="391"/>
      <c r="G583" s="306"/>
      <c r="H583" s="423"/>
    </row>
    <row r="584" spans="1:8" customFormat="1" ht="15">
      <c r="A584" s="292" t="s">
        <v>74</v>
      </c>
      <c r="B584" s="170" t="s">
        <v>1207</v>
      </c>
      <c r="C584" s="276"/>
      <c r="D584" s="308"/>
      <c r="E584" s="306"/>
      <c r="F584" s="391"/>
      <c r="G584" s="306"/>
      <c r="H584" s="423"/>
    </row>
    <row r="585" spans="1:8" customFormat="1" ht="15">
      <c r="A585" s="292"/>
      <c r="B585" s="170" t="s">
        <v>1306</v>
      </c>
      <c r="C585" s="276"/>
      <c r="D585" s="308"/>
      <c r="E585" s="306"/>
      <c r="F585" s="391"/>
      <c r="G585" s="306"/>
      <c r="H585" s="423"/>
    </row>
    <row r="586" spans="1:8" customFormat="1" ht="15">
      <c r="A586" s="292"/>
      <c r="B586" s="170" t="s">
        <v>1327</v>
      </c>
      <c r="C586" s="276"/>
      <c r="D586" s="308"/>
      <c r="E586" s="306"/>
      <c r="F586" s="391"/>
      <c r="G586" s="306"/>
      <c r="H586" s="423"/>
    </row>
    <row r="587" spans="1:8" customFormat="1" ht="15">
      <c r="A587" s="292"/>
      <c r="B587" s="170" t="s">
        <v>1328</v>
      </c>
      <c r="C587" s="276"/>
      <c r="D587" s="308"/>
      <c r="E587" s="306"/>
      <c r="F587" s="391"/>
      <c r="G587" s="306"/>
      <c r="H587" s="423"/>
    </row>
    <row r="588" spans="1:8" customFormat="1" ht="15">
      <c r="A588" s="292"/>
      <c r="B588" s="170" t="s">
        <v>1213</v>
      </c>
      <c r="C588" s="276"/>
      <c r="D588" s="308"/>
      <c r="E588" s="306"/>
      <c r="F588" s="391"/>
      <c r="G588" s="306"/>
      <c r="H588" s="423"/>
    </row>
    <row r="589" spans="1:8" customFormat="1" ht="15">
      <c r="A589" s="292"/>
      <c r="B589" s="170" t="s">
        <v>1309</v>
      </c>
      <c r="C589" s="276"/>
      <c r="D589" s="308"/>
      <c r="E589" s="306"/>
      <c r="F589" s="391"/>
      <c r="G589" s="306"/>
      <c r="H589" s="423"/>
    </row>
    <row r="590" spans="1:8" customFormat="1" ht="15">
      <c r="A590" s="292"/>
      <c r="B590" s="170" t="s">
        <v>1329</v>
      </c>
      <c r="C590" s="276"/>
      <c r="D590" s="308"/>
      <c r="E590" s="306"/>
      <c r="F590" s="391"/>
      <c r="G590" s="306"/>
      <c r="H590" s="423"/>
    </row>
    <row r="591" spans="1:8" customFormat="1" ht="15">
      <c r="A591" s="292"/>
      <c r="B591" s="170" t="s">
        <v>1330</v>
      </c>
      <c r="C591" s="276"/>
      <c r="D591" s="308"/>
      <c r="E591" s="306"/>
      <c r="F591" s="391"/>
      <c r="G591" s="306"/>
      <c r="H591" s="423"/>
    </row>
    <row r="592" spans="1:8" customFormat="1" ht="15">
      <c r="A592" s="292"/>
      <c r="B592" s="170" t="s">
        <v>1312</v>
      </c>
      <c r="C592" s="276"/>
      <c r="D592" s="308"/>
      <c r="E592" s="306"/>
      <c r="F592" s="391"/>
      <c r="G592" s="306"/>
      <c r="H592" s="423"/>
    </row>
    <row r="593" spans="1:8" customFormat="1" ht="15">
      <c r="A593" s="292"/>
      <c r="B593" s="170" t="s">
        <v>1331</v>
      </c>
      <c r="C593" s="276"/>
      <c r="D593" s="308"/>
      <c r="E593" s="306"/>
      <c r="F593" s="391"/>
      <c r="G593" s="306"/>
      <c r="H593" s="423"/>
    </row>
    <row r="594" spans="1:8" customFormat="1" ht="15">
      <c r="A594" s="292"/>
      <c r="B594" s="170" t="s">
        <v>1332</v>
      </c>
      <c r="C594" s="276" t="s">
        <v>45</v>
      </c>
      <c r="D594" s="308">
        <v>4</v>
      </c>
      <c r="E594" s="306"/>
      <c r="F594" s="391">
        <f t="shared" ref="F594" si="90">E594*D594</f>
        <v>0</v>
      </c>
      <c r="G594" s="306"/>
      <c r="H594" s="423"/>
    </row>
    <row r="595" spans="1:8" customFormat="1" ht="15">
      <c r="A595" s="292"/>
      <c r="B595" s="170"/>
      <c r="C595" s="276"/>
      <c r="D595" s="308"/>
      <c r="E595" s="287"/>
      <c r="F595" s="395"/>
      <c r="G595" s="306"/>
      <c r="H595" s="423"/>
    </row>
    <row r="596" spans="1:8" customFormat="1" ht="15">
      <c r="A596" s="412" t="s">
        <v>1509</v>
      </c>
      <c r="B596" s="170" t="s">
        <v>1302</v>
      </c>
      <c r="C596" s="276"/>
      <c r="D596" s="308" t="s">
        <v>1156</v>
      </c>
      <c r="E596" s="306"/>
      <c r="F596" s="391"/>
      <c r="G596" s="306"/>
      <c r="H596" s="423"/>
    </row>
    <row r="597" spans="1:8" customFormat="1" ht="114.75">
      <c r="A597" s="292"/>
      <c r="B597" s="170" t="s">
        <v>1333</v>
      </c>
      <c r="C597" s="276"/>
      <c r="D597" s="308"/>
      <c r="E597" s="306"/>
      <c r="F597" s="391"/>
      <c r="G597" s="306"/>
      <c r="H597" s="423"/>
    </row>
    <row r="598" spans="1:8" customFormat="1" ht="25.5">
      <c r="A598" s="292"/>
      <c r="B598" s="170" t="s">
        <v>1304</v>
      </c>
      <c r="C598" s="276"/>
      <c r="D598" s="308"/>
      <c r="E598" s="306"/>
      <c r="F598" s="391"/>
      <c r="G598" s="306"/>
      <c r="H598" s="423"/>
    </row>
    <row r="599" spans="1:8" customFormat="1" ht="15">
      <c r="A599" s="292"/>
      <c r="B599" s="170" t="s">
        <v>1305</v>
      </c>
      <c r="C599" s="276"/>
      <c r="D599" s="308"/>
      <c r="E599" s="306"/>
      <c r="F599" s="391"/>
      <c r="G599" s="306"/>
      <c r="H599" s="423"/>
    </row>
    <row r="600" spans="1:8" customFormat="1" ht="15">
      <c r="A600" s="292"/>
      <c r="B600" s="170"/>
      <c r="C600" s="276"/>
      <c r="D600" s="308"/>
      <c r="E600" s="306"/>
      <c r="F600" s="391"/>
      <c r="G600" s="306"/>
      <c r="H600" s="423"/>
    </row>
    <row r="601" spans="1:8" customFormat="1" ht="15">
      <c r="A601" s="292" t="s">
        <v>71</v>
      </c>
      <c r="B601" s="170" t="s">
        <v>1207</v>
      </c>
      <c r="C601" s="276"/>
      <c r="D601" s="308"/>
      <c r="E601" s="306"/>
      <c r="F601" s="391"/>
      <c r="G601" s="306"/>
      <c r="H601" s="423"/>
    </row>
    <row r="602" spans="1:8" customFormat="1" ht="15">
      <c r="A602" s="292"/>
      <c r="B602" s="170" t="s">
        <v>1306</v>
      </c>
      <c r="C602" s="276"/>
      <c r="D602" s="308"/>
      <c r="E602" s="306"/>
      <c r="F602" s="391"/>
      <c r="G602" s="306"/>
      <c r="H602" s="423"/>
    </row>
    <row r="603" spans="1:8" customFormat="1" ht="15">
      <c r="A603" s="292"/>
      <c r="B603" s="170" t="s">
        <v>1334</v>
      </c>
      <c r="C603" s="276"/>
      <c r="D603" s="308"/>
      <c r="E603" s="306"/>
      <c r="F603" s="391"/>
      <c r="G603" s="306"/>
      <c r="H603" s="423"/>
    </row>
    <row r="604" spans="1:8" customFormat="1" ht="15">
      <c r="A604" s="292"/>
      <c r="B604" s="170" t="s">
        <v>1335</v>
      </c>
      <c r="C604" s="276"/>
      <c r="D604" s="308"/>
      <c r="E604" s="306"/>
      <c r="F604" s="391"/>
      <c r="G604" s="306"/>
      <c r="H604" s="423"/>
    </row>
    <row r="605" spans="1:8" customFormat="1" ht="15">
      <c r="A605" s="292"/>
      <c r="B605" s="170" t="s">
        <v>1213</v>
      </c>
      <c r="C605" s="276"/>
      <c r="D605" s="308"/>
      <c r="E605" s="306"/>
      <c r="F605" s="391"/>
      <c r="G605" s="306"/>
      <c r="H605" s="423"/>
    </row>
    <row r="606" spans="1:8" customFormat="1" ht="15">
      <c r="A606" s="292"/>
      <c r="B606" s="170" t="s">
        <v>1309</v>
      </c>
      <c r="C606" s="276"/>
      <c r="D606" s="308"/>
      <c r="E606" s="306"/>
      <c r="F606" s="391"/>
      <c r="G606" s="306"/>
      <c r="H606" s="423"/>
    </row>
    <row r="607" spans="1:8" customFormat="1" ht="15">
      <c r="A607" s="292"/>
      <c r="B607" s="170" t="s">
        <v>1336</v>
      </c>
      <c r="C607" s="276"/>
      <c r="D607" s="308"/>
      <c r="E607" s="306"/>
      <c r="F607" s="391"/>
      <c r="G607" s="306"/>
      <c r="H607" s="423"/>
    </row>
    <row r="608" spans="1:8" customFormat="1" ht="15">
      <c r="A608" s="292"/>
      <c r="B608" s="170" t="s">
        <v>1337</v>
      </c>
      <c r="C608" s="276"/>
      <c r="D608" s="308"/>
      <c r="E608" s="306"/>
      <c r="F608" s="391"/>
      <c r="G608" s="306"/>
      <c r="H608" s="423"/>
    </row>
    <row r="609" spans="1:8" customFormat="1" ht="15">
      <c r="A609" s="292"/>
      <c r="B609" s="170" t="s">
        <v>1312</v>
      </c>
      <c r="C609" s="276"/>
      <c r="D609" s="308"/>
      <c r="E609" s="306"/>
      <c r="F609" s="391"/>
      <c r="G609" s="306"/>
      <c r="H609" s="423"/>
    </row>
    <row r="610" spans="1:8" customFormat="1" ht="15">
      <c r="A610" s="292"/>
      <c r="B610" s="170" t="s">
        <v>1338</v>
      </c>
      <c r="C610" s="276"/>
      <c r="D610" s="308"/>
      <c r="E610" s="306"/>
      <c r="F610" s="391"/>
      <c r="G610" s="306"/>
      <c r="H610" s="423"/>
    </row>
    <row r="611" spans="1:8" customFormat="1" ht="15">
      <c r="A611" s="292"/>
      <c r="B611" s="170" t="s">
        <v>1339</v>
      </c>
      <c r="C611" s="276" t="s">
        <v>45</v>
      </c>
      <c r="D611" s="308">
        <v>2</v>
      </c>
      <c r="E611" s="306"/>
      <c r="F611" s="391">
        <f t="shared" ref="F611" si="91">E611*D611</f>
        <v>0</v>
      </c>
      <c r="G611" s="306"/>
      <c r="H611" s="423"/>
    </row>
    <row r="612" spans="1:8" customFormat="1" ht="15">
      <c r="A612" s="292"/>
      <c r="B612" s="170"/>
      <c r="C612" s="276"/>
      <c r="D612" s="308"/>
      <c r="E612" s="306"/>
      <c r="F612" s="391"/>
      <c r="G612" s="306"/>
      <c r="H612" s="423"/>
    </row>
    <row r="613" spans="1:8" customFormat="1" ht="15">
      <c r="A613" s="292" t="s">
        <v>72</v>
      </c>
      <c r="B613" s="170" t="s">
        <v>1207</v>
      </c>
      <c r="C613" s="276"/>
      <c r="D613" s="308"/>
      <c r="E613" s="306"/>
      <c r="F613" s="391"/>
      <c r="G613" s="306"/>
      <c r="H613" s="423"/>
    </row>
    <row r="614" spans="1:8" customFormat="1" ht="15">
      <c r="A614" s="292"/>
      <c r="B614" s="170" t="s">
        <v>1306</v>
      </c>
      <c r="C614" s="276"/>
      <c r="D614" s="308"/>
      <c r="E614" s="306"/>
      <c r="F614" s="391"/>
      <c r="G614" s="306"/>
      <c r="H614" s="423"/>
    </row>
    <row r="615" spans="1:8" customFormat="1" ht="15">
      <c r="A615" s="292"/>
      <c r="B615" s="170" t="s">
        <v>1340</v>
      </c>
      <c r="C615" s="276"/>
      <c r="D615" s="308"/>
      <c r="E615" s="306"/>
      <c r="F615" s="391"/>
      <c r="G615" s="306"/>
      <c r="H615" s="423"/>
    </row>
    <row r="616" spans="1:8" customFormat="1" ht="15">
      <c r="A616" s="292"/>
      <c r="B616" s="170" t="s">
        <v>1341</v>
      </c>
      <c r="C616" s="276"/>
      <c r="D616" s="308"/>
      <c r="E616" s="306"/>
      <c r="F616" s="391"/>
      <c r="G616" s="306"/>
      <c r="H616" s="423"/>
    </row>
    <row r="617" spans="1:8" customFormat="1" ht="15">
      <c r="A617" s="292"/>
      <c r="B617" s="170" t="s">
        <v>1213</v>
      </c>
      <c r="C617" s="276"/>
      <c r="D617" s="308"/>
      <c r="E617" s="306"/>
      <c r="F617" s="391"/>
      <c r="G617" s="306"/>
      <c r="H617" s="423"/>
    </row>
    <row r="618" spans="1:8" customFormat="1" ht="15">
      <c r="A618" s="292"/>
      <c r="B618" s="170" t="s">
        <v>1309</v>
      </c>
      <c r="C618" s="276"/>
      <c r="D618" s="308"/>
      <c r="E618" s="306"/>
      <c r="F618" s="391"/>
      <c r="G618" s="306"/>
      <c r="H618" s="423"/>
    </row>
    <row r="619" spans="1:8" customFormat="1" ht="15">
      <c r="A619" s="292"/>
      <c r="B619" s="170" t="s">
        <v>1342</v>
      </c>
      <c r="C619" s="276"/>
      <c r="D619" s="308"/>
      <c r="E619" s="306"/>
      <c r="F619" s="391"/>
      <c r="G619" s="306"/>
      <c r="H619" s="423"/>
    </row>
    <row r="620" spans="1:8" customFormat="1" ht="15">
      <c r="A620" s="292"/>
      <c r="B620" s="170" t="s">
        <v>1343</v>
      </c>
      <c r="C620" s="276"/>
      <c r="D620" s="308"/>
      <c r="E620" s="306"/>
      <c r="F620" s="391"/>
      <c r="G620" s="306"/>
      <c r="H620" s="423"/>
    </row>
    <row r="621" spans="1:8" customFormat="1" ht="15">
      <c r="A621" s="292"/>
      <c r="B621" s="170" t="s">
        <v>1312</v>
      </c>
      <c r="C621" s="276"/>
      <c r="D621" s="308"/>
      <c r="E621" s="306"/>
      <c r="F621" s="391"/>
      <c r="G621" s="306"/>
      <c r="H621" s="423"/>
    </row>
    <row r="622" spans="1:8" customFormat="1" ht="15">
      <c r="A622" s="292"/>
      <c r="B622" s="170" t="s">
        <v>1338</v>
      </c>
      <c r="C622" s="276"/>
      <c r="D622" s="308"/>
      <c r="E622" s="306"/>
      <c r="F622" s="391"/>
      <c r="G622" s="306"/>
      <c r="H622" s="423"/>
    </row>
    <row r="623" spans="1:8" customFormat="1" ht="15">
      <c r="A623" s="292"/>
      <c r="B623" s="170" t="s">
        <v>1339</v>
      </c>
      <c r="C623" s="276" t="s">
        <v>45</v>
      </c>
      <c r="D623" s="308">
        <v>5</v>
      </c>
      <c r="E623" s="306"/>
      <c r="F623" s="391">
        <f t="shared" ref="F623" si="92">E623*D623</f>
        <v>0</v>
      </c>
      <c r="G623" s="306"/>
      <c r="H623" s="423"/>
    </row>
    <row r="624" spans="1:8" customFormat="1" ht="15">
      <c r="A624" s="292"/>
      <c r="B624" s="170"/>
      <c r="C624" s="276"/>
      <c r="D624" s="308"/>
      <c r="E624" s="306"/>
      <c r="F624" s="391"/>
      <c r="G624" s="306"/>
      <c r="H624" s="423"/>
    </row>
    <row r="625" spans="1:8" customFormat="1" ht="15">
      <c r="A625" s="292" t="s">
        <v>73</v>
      </c>
      <c r="B625" s="170" t="s">
        <v>1207</v>
      </c>
      <c r="C625" s="276"/>
      <c r="D625" s="308"/>
      <c r="E625" s="306"/>
      <c r="F625" s="391"/>
      <c r="G625" s="306"/>
      <c r="H625" s="423"/>
    </row>
    <row r="626" spans="1:8" customFormat="1" ht="15">
      <c r="A626" s="292"/>
      <c r="B626" s="170" t="s">
        <v>1306</v>
      </c>
      <c r="C626" s="276"/>
      <c r="D626" s="308"/>
      <c r="E626" s="306"/>
      <c r="F626" s="391"/>
      <c r="G626" s="306"/>
      <c r="H626" s="423"/>
    </row>
    <row r="627" spans="1:8" customFormat="1" ht="15">
      <c r="A627" s="292"/>
      <c r="B627" s="170" t="s">
        <v>1344</v>
      </c>
      <c r="C627" s="276"/>
      <c r="D627" s="308"/>
      <c r="E627" s="306"/>
      <c r="F627" s="391"/>
      <c r="G627" s="306"/>
      <c r="H627" s="423"/>
    </row>
    <row r="628" spans="1:8" customFormat="1" ht="15">
      <c r="A628" s="292"/>
      <c r="B628" s="170" t="s">
        <v>1345</v>
      </c>
      <c r="C628" s="276"/>
      <c r="D628" s="308"/>
      <c r="E628" s="306"/>
      <c r="F628" s="391"/>
      <c r="G628" s="306"/>
      <c r="H628" s="423"/>
    </row>
    <row r="629" spans="1:8" customFormat="1" ht="15">
      <c r="A629" s="292"/>
      <c r="B629" s="170" t="s">
        <v>1213</v>
      </c>
      <c r="C629" s="276"/>
      <c r="D629" s="308"/>
      <c r="E629" s="306"/>
      <c r="F629" s="391"/>
      <c r="G629" s="306"/>
      <c r="H629" s="423"/>
    </row>
    <row r="630" spans="1:8" customFormat="1" ht="15">
      <c r="A630" s="292"/>
      <c r="B630" s="170" t="s">
        <v>1346</v>
      </c>
      <c r="C630" s="276"/>
      <c r="D630" s="308"/>
      <c r="E630" s="306"/>
      <c r="F630" s="391"/>
      <c r="G630" s="306"/>
      <c r="H630" s="423"/>
    </row>
    <row r="631" spans="1:8" customFormat="1" ht="15">
      <c r="A631" s="292"/>
      <c r="B631" s="170" t="s">
        <v>1347</v>
      </c>
      <c r="C631" s="276"/>
      <c r="D631" s="308"/>
      <c r="E631" s="306"/>
      <c r="F631" s="391"/>
      <c r="G631" s="306"/>
      <c r="H631" s="423"/>
    </row>
    <row r="632" spans="1:8" customFormat="1" ht="15">
      <c r="A632" s="292"/>
      <c r="B632" s="170" t="s">
        <v>1348</v>
      </c>
      <c r="C632" s="276"/>
      <c r="D632" s="308"/>
      <c r="E632" s="306"/>
      <c r="F632" s="391"/>
      <c r="G632" s="306"/>
      <c r="H632" s="423"/>
    </row>
    <row r="633" spans="1:8" customFormat="1" ht="15">
      <c r="A633" s="292"/>
      <c r="B633" s="170" t="s">
        <v>1312</v>
      </c>
      <c r="C633" s="276"/>
      <c r="D633" s="308"/>
      <c r="E633" s="306"/>
      <c r="F633" s="391"/>
      <c r="G633" s="306"/>
      <c r="H633" s="423"/>
    </row>
    <row r="634" spans="1:8" customFormat="1" ht="15">
      <c r="A634" s="292"/>
      <c r="B634" s="170" t="s">
        <v>1349</v>
      </c>
      <c r="C634" s="276"/>
      <c r="D634" s="308"/>
      <c r="E634" s="306"/>
      <c r="F634" s="391"/>
      <c r="G634" s="306"/>
      <c r="H634" s="423"/>
    </row>
    <row r="635" spans="1:8" customFormat="1" ht="15">
      <c r="A635" s="292"/>
      <c r="B635" s="170" t="s">
        <v>1350</v>
      </c>
      <c r="C635" s="276" t="s">
        <v>45</v>
      </c>
      <c r="D635" s="308">
        <v>2</v>
      </c>
      <c r="E635" s="306"/>
      <c r="F635" s="391">
        <f t="shared" ref="F635" si="93">E635*D635</f>
        <v>0</v>
      </c>
      <c r="G635" s="306"/>
      <c r="H635" s="423"/>
    </row>
    <row r="636" spans="1:8" customFormat="1" ht="15">
      <c r="A636" s="292"/>
      <c r="B636" s="170"/>
      <c r="C636" s="276"/>
      <c r="D636" s="308"/>
      <c r="E636" s="306"/>
      <c r="F636" s="391"/>
      <c r="G636" s="306"/>
      <c r="H636" s="423"/>
    </row>
    <row r="637" spans="1:8" customFormat="1" ht="15">
      <c r="A637" s="292" t="s">
        <v>74</v>
      </c>
      <c r="B637" s="170" t="s">
        <v>1207</v>
      </c>
      <c r="C637" s="276"/>
      <c r="D637" s="308"/>
      <c r="E637" s="306"/>
      <c r="F637" s="391"/>
      <c r="G637" s="306"/>
      <c r="H637" s="423"/>
    </row>
    <row r="638" spans="1:8" customFormat="1" ht="15">
      <c r="A638" s="292"/>
      <c r="B638" s="170" t="s">
        <v>1306</v>
      </c>
      <c r="C638" s="276"/>
      <c r="D638" s="308"/>
      <c r="E638" s="306"/>
      <c r="F638" s="391"/>
      <c r="G638" s="306"/>
      <c r="H638" s="423"/>
    </row>
    <row r="639" spans="1:8" customFormat="1" ht="15">
      <c r="A639" s="292"/>
      <c r="B639" s="170" t="s">
        <v>1351</v>
      </c>
      <c r="C639" s="276"/>
      <c r="D639" s="308"/>
      <c r="E639" s="306"/>
      <c r="F639" s="391"/>
      <c r="G639" s="306"/>
      <c r="H639" s="423"/>
    </row>
    <row r="640" spans="1:8" customFormat="1" ht="15">
      <c r="A640" s="292"/>
      <c r="B640" s="170" t="s">
        <v>1352</v>
      </c>
      <c r="C640" s="276"/>
      <c r="D640" s="308"/>
      <c r="E640" s="306"/>
      <c r="F640" s="391"/>
      <c r="G640" s="306"/>
      <c r="H640" s="423"/>
    </row>
    <row r="641" spans="1:8" customFormat="1" ht="15">
      <c r="A641" s="292"/>
      <c r="B641" s="170" t="s">
        <v>1213</v>
      </c>
      <c r="C641" s="276"/>
      <c r="D641" s="308"/>
      <c r="E641" s="306"/>
      <c r="F641" s="391"/>
      <c r="G641" s="306"/>
      <c r="H641" s="423"/>
    </row>
    <row r="642" spans="1:8" customFormat="1" ht="15">
      <c r="A642" s="292"/>
      <c r="B642" s="170" t="s">
        <v>1309</v>
      </c>
      <c r="C642" s="276"/>
      <c r="D642" s="308"/>
      <c r="E642" s="306"/>
      <c r="F642" s="391"/>
      <c r="G642" s="306"/>
      <c r="H642" s="423"/>
    </row>
    <row r="643" spans="1:8" customFormat="1" ht="15">
      <c r="A643" s="292"/>
      <c r="B643" s="170" t="s">
        <v>1353</v>
      </c>
      <c r="C643" s="276"/>
      <c r="D643" s="308"/>
      <c r="E643" s="306"/>
      <c r="F643" s="391"/>
      <c r="G643" s="306"/>
      <c r="H643" s="423"/>
    </row>
    <row r="644" spans="1:8" customFormat="1" ht="15">
      <c r="A644" s="292"/>
      <c r="B644" s="170" t="s">
        <v>1354</v>
      </c>
      <c r="C644" s="276"/>
      <c r="D644" s="308"/>
      <c r="E644" s="306"/>
      <c r="F644" s="391"/>
      <c r="G644" s="306"/>
      <c r="H644" s="423"/>
    </row>
    <row r="645" spans="1:8" customFormat="1" ht="15">
      <c r="A645" s="292"/>
      <c r="B645" s="170" t="s">
        <v>1312</v>
      </c>
      <c r="C645" s="276"/>
      <c r="D645" s="308"/>
      <c r="E645" s="306"/>
      <c r="F645" s="391"/>
      <c r="G645" s="306"/>
      <c r="H645" s="423"/>
    </row>
    <row r="646" spans="1:8" customFormat="1" ht="15">
      <c r="A646" s="292"/>
      <c r="B646" s="170" t="s">
        <v>1355</v>
      </c>
      <c r="C646" s="276"/>
      <c r="D646" s="308"/>
      <c r="E646" s="287"/>
      <c r="F646" s="395"/>
      <c r="G646" s="306"/>
      <c r="H646" s="423"/>
    </row>
    <row r="647" spans="1:8" customFormat="1" ht="15">
      <c r="A647" s="292"/>
      <c r="B647" s="170" t="s">
        <v>1356</v>
      </c>
      <c r="C647" s="276" t="s">
        <v>45</v>
      </c>
      <c r="D647" s="308">
        <v>1</v>
      </c>
      <c r="E647" s="306"/>
      <c r="F647" s="391">
        <f t="shared" ref="F647" si="94">E647*D647</f>
        <v>0</v>
      </c>
      <c r="G647" s="306"/>
      <c r="H647" s="423"/>
    </row>
    <row r="648" spans="1:8" customFormat="1" ht="15">
      <c r="A648" s="292"/>
      <c r="B648" s="170"/>
      <c r="C648" s="276"/>
      <c r="D648" s="308"/>
      <c r="E648" s="306"/>
      <c r="F648" s="391"/>
      <c r="G648" s="306"/>
      <c r="H648" s="423"/>
    </row>
    <row r="649" spans="1:8" customFormat="1" ht="15">
      <c r="A649" s="292" t="s">
        <v>75</v>
      </c>
      <c r="B649" s="170" t="s">
        <v>1207</v>
      </c>
      <c r="C649" s="276"/>
      <c r="D649" s="308"/>
      <c r="E649" s="306"/>
      <c r="F649" s="391"/>
      <c r="G649" s="306"/>
      <c r="H649" s="423"/>
    </row>
    <row r="650" spans="1:8" customFormat="1" ht="15">
      <c r="A650" s="292"/>
      <c r="B650" s="170" t="s">
        <v>1306</v>
      </c>
      <c r="C650" s="276"/>
      <c r="D650" s="308"/>
      <c r="E650" s="306"/>
      <c r="F650" s="391"/>
      <c r="G650" s="306"/>
      <c r="H650" s="423"/>
    </row>
    <row r="651" spans="1:8" customFormat="1" ht="15">
      <c r="A651" s="292"/>
      <c r="B651" s="170" t="s">
        <v>1357</v>
      </c>
      <c r="C651" s="276"/>
      <c r="D651" s="308"/>
      <c r="E651" s="306"/>
      <c r="F651" s="391"/>
      <c r="G651" s="306"/>
      <c r="H651" s="423"/>
    </row>
    <row r="652" spans="1:8" customFormat="1" ht="15">
      <c r="A652" s="292"/>
      <c r="B652" s="170" t="s">
        <v>1358</v>
      </c>
      <c r="C652" s="276"/>
      <c r="D652" s="308"/>
      <c r="E652" s="306"/>
      <c r="F652" s="391"/>
      <c r="G652" s="306"/>
      <c r="H652" s="423"/>
    </row>
    <row r="653" spans="1:8" customFormat="1" ht="15">
      <c r="A653" s="292"/>
      <c r="B653" s="170" t="s">
        <v>1213</v>
      </c>
      <c r="C653" s="276"/>
      <c r="D653" s="308"/>
      <c r="E653" s="306"/>
      <c r="F653" s="391"/>
      <c r="G653" s="306"/>
      <c r="H653" s="423"/>
    </row>
    <row r="654" spans="1:8" customFormat="1" ht="15">
      <c r="A654" s="292"/>
      <c r="B654" s="170" t="s">
        <v>1309</v>
      </c>
      <c r="C654" s="276"/>
      <c r="D654" s="308"/>
      <c r="E654" s="306"/>
      <c r="F654" s="391"/>
      <c r="G654" s="306"/>
      <c r="H654" s="423"/>
    </row>
    <row r="655" spans="1:8" customFormat="1" ht="15">
      <c r="A655" s="292"/>
      <c r="B655" s="170" t="s">
        <v>1359</v>
      </c>
      <c r="C655" s="276"/>
      <c r="D655" s="308"/>
      <c r="E655" s="306"/>
      <c r="F655" s="391"/>
      <c r="G655" s="306"/>
      <c r="H655" s="423"/>
    </row>
    <row r="656" spans="1:8" customFormat="1" ht="15">
      <c r="A656" s="292"/>
      <c r="B656" s="170" t="s">
        <v>1360</v>
      </c>
      <c r="C656" s="276"/>
      <c r="D656" s="308"/>
      <c r="E656" s="306"/>
      <c r="F656" s="391"/>
      <c r="G656" s="306"/>
      <c r="H656" s="423"/>
    </row>
    <row r="657" spans="1:8" customFormat="1" ht="15">
      <c r="A657" s="292"/>
      <c r="B657" s="170" t="s">
        <v>1312</v>
      </c>
      <c r="C657" s="276"/>
      <c r="D657" s="308"/>
      <c r="E657" s="306"/>
      <c r="F657" s="391"/>
      <c r="G657" s="306"/>
      <c r="H657" s="423"/>
    </row>
    <row r="658" spans="1:8" customFormat="1" ht="15">
      <c r="A658" s="292"/>
      <c r="B658" s="170" t="s">
        <v>1355</v>
      </c>
      <c r="C658" s="276"/>
      <c r="D658" s="308"/>
      <c r="E658" s="306"/>
      <c r="F658" s="391"/>
      <c r="G658" s="306"/>
      <c r="H658" s="423"/>
    </row>
    <row r="659" spans="1:8" customFormat="1" ht="15">
      <c r="A659" s="292"/>
      <c r="B659" s="170" t="s">
        <v>1356</v>
      </c>
      <c r="C659" s="276" t="s">
        <v>45</v>
      </c>
      <c r="D659" s="308">
        <v>2</v>
      </c>
      <c r="E659" s="306"/>
      <c r="F659" s="391">
        <f t="shared" ref="F659" si="95">E659*D659</f>
        <v>0</v>
      </c>
      <c r="G659" s="306"/>
      <c r="H659" s="423"/>
    </row>
    <row r="660" spans="1:8" customFormat="1" ht="15">
      <c r="A660" s="292"/>
      <c r="B660" s="170"/>
      <c r="C660" s="276"/>
      <c r="D660" s="308"/>
      <c r="E660" s="306"/>
      <c r="F660" s="391"/>
      <c r="G660" s="306"/>
      <c r="H660" s="423"/>
    </row>
    <row r="661" spans="1:8" customFormat="1" ht="15">
      <c r="A661" s="292" t="s">
        <v>76</v>
      </c>
      <c r="B661" s="170" t="s">
        <v>1207</v>
      </c>
      <c r="C661" s="276"/>
      <c r="D661" s="308"/>
      <c r="E661" s="306"/>
      <c r="F661" s="391"/>
      <c r="G661" s="306"/>
      <c r="H661" s="423"/>
    </row>
    <row r="662" spans="1:8" customFormat="1" ht="15">
      <c r="A662" s="292"/>
      <c r="B662" s="170" t="s">
        <v>1306</v>
      </c>
      <c r="C662" s="276"/>
      <c r="D662" s="308"/>
      <c r="E662" s="306"/>
      <c r="F662" s="391"/>
      <c r="G662" s="306"/>
      <c r="H662" s="423"/>
    </row>
    <row r="663" spans="1:8" customFormat="1" ht="15">
      <c r="A663" s="292"/>
      <c r="B663" s="170" t="s">
        <v>1361</v>
      </c>
      <c r="C663" s="276"/>
      <c r="D663" s="308"/>
      <c r="E663" s="306"/>
      <c r="F663" s="391"/>
      <c r="G663" s="306"/>
      <c r="H663" s="423"/>
    </row>
    <row r="664" spans="1:8" customFormat="1" ht="15">
      <c r="A664" s="292"/>
      <c r="B664" s="170" t="s">
        <v>1362</v>
      </c>
      <c r="C664" s="276"/>
      <c r="D664" s="308"/>
      <c r="E664" s="306"/>
      <c r="F664" s="391"/>
      <c r="G664" s="306"/>
      <c r="H664" s="423"/>
    </row>
    <row r="665" spans="1:8" customFormat="1" ht="15">
      <c r="A665" s="292"/>
      <c r="B665" s="170" t="s">
        <v>1213</v>
      </c>
      <c r="C665" s="276"/>
      <c r="D665" s="308"/>
      <c r="E665" s="306"/>
      <c r="F665" s="391"/>
      <c r="G665" s="306"/>
      <c r="H665" s="423"/>
    </row>
    <row r="666" spans="1:8" customFormat="1" ht="15">
      <c r="A666" s="292"/>
      <c r="B666" s="170" t="s">
        <v>1309</v>
      </c>
      <c r="C666" s="276"/>
      <c r="D666" s="308"/>
      <c r="E666" s="306"/>
      <c r="F666" s="391"/>
      <c r="G666" s="306"/>
      <c r="H666" s="423"/>
    </row>
    <row r="667" spans="1:8" customFormat="1" ht="15">
      <c r="A667" s="292"/>
      <c r="B667" s="170" t="s">
        <v>1363</v>
      </c>
      <c r="C667" s="276"/>
      <c r="D667" s="308"/>
      <c r="E667" s="306"/>
      <c r="F667" s="391"/>
      <c r="G667" s="306"/>
      <c r="H667" s="423"/>
    </row>
    <row r="668" spans="1:8" customFormat="1" ht="15">
      <c r="A668" s="292"/>
      <c r="B668" s="170" t="s">
        <v>1364</v>
      </c>
      <c r="C668" s="276"/>
      <c r="D668" s="308"/>
      <c r="E668" s="306"/>
      <c r="F668" s="391"/>
      <c r="G668" s="306"/>
      <c r="H668" s="423"/>
    </row>
    <row r="669" spans="1:8" customFormat="1" ht="15">
      <c r="A669" s="292"/>
      <c r="B669" s="170" t="s">
        <v>1312</v>
      </c>
      <c r="C669" s="276"/>
      <c r="D669" s="308"/>
      <c r="E669" s="306"/>
      <c r="F669" s="391"/>
      <c r="G669" s="306"/>
      <c r="H669" s="423"/>
    </row>
    <row r="670" spans="1:8" customFormat="1" ht="15">
      <c r="A670" s="292"/>
      <c r="B670" s="170" t="s">
        <v>1365</v>
      </c>
      <c r="C670" s="276"/>
      <c r="D670" s="308"/>
      <c r="E670" s="306"/>
      <c r="F670" s="391"/>
      <c r="G670" s="306"/>
      <c r="H670" s="423"/>
    </row>
    <row r="671" spans="1:8" customFormat="1" ht="15">
      <c r="A671" s="292"/>
      <c r="B671" s="170" t="s">
        <v>1366</v>
      </c>
      <c r="C671" s="276" t="s">
        <v>45</v>
      </c>
      <c r="D671" s="308">
        <v>1</v>
      </c>
      <c r="E671" s="306"/>
      <c r="F671" s="391">
        <f t="shared" ref="F671" si="96">E671*D671</f>
        <v>0</v>
      </c>
      <c r="G671" s="306"/>
      <c r="H671" s="423"/>
    </row>
    <row r="672" spans="1:8" customFormat="1" ht="15">
      <c r="A672" s="292"/>
      <c r="B672" s="170"/>
      <c r="C672" s="276"/>
      <c r="D672" s="308" t="s">
        <v>1156</v>
      </c>
      <c r="E672" s="306"/>
      <c r="F672" s="391"/>
      <c r="G672" s="306"/>
      <c r="H672" s="423"/>
    </row>
    <row r="673" spans="1:8" customFormat="1" ht="51">
      <c r="A673" s="412" t="s">
        <v>1510</v>
      </c>
      <c r="B673" s="742" t="s">
        <v>1367</v>
      </c>
      <c r="C673" s="276" t="s">
        <v>70</v>
      </c>
      <c r="D673" s="308">
        <v>1</v>
      </c>
      <c r="E673" s="306"/>
      <c r="F673" s="391">
        <f t="shared" ref="F673" si="97">E673*D673</f>
        <v>0</v>
      </c>
      <c r="G673" s="306"/>
      <c r="H673" s="423"/>
    </row>
    <row r="674" spans="1:8" customFormat="1" ht="15">
      <c r="A674" s="292"/>
      <c r="B674" s="170"/>
      <c r="C674" s="276"/>
      <c r="D674" s="308"/>
      <c r="E674" s="306"/>
      <c r="F674" s="391"/>
      <c r="G674" s="306"/>
      <c r="H674" s="423"/>
    </row>
    <row r="675" spans="1:8" customFormat="1" ht="51">
      <c r="A675" s="412" t="s">
        <v>1511</v>
      </c>
      <c r="B675" s="170" t="s">
        <v>1368</v>
      </c>
      <c r="C675" s="276"/>
      <c r="D675" s="308" t="s">
        <v>1156</v>
      </c>
      <c r="E675" s="306"/>
      <c r="F675" s="391"/>
      <c r="G675" s="306"/>
      <c r="H675" s="423"/>
    </row>
    <row r="676" spans="1:8" customFormat="1" ht="15">
      <c r="A676" s="292"/>
      <c r="B676" s="170" t="s">
        <v>1264</v>
      </c>
      <c r="C676" s="276" t="s">
        <v>45</v>
      </c>
      <c r="D676" s="308">
        <v>34</v>
      </c>
      <c r="E676" s="306"/>
      <c r="F676" s="391">
        <f t="shared" ref="F676:F677" si="98">E676*D676</f>
        <v>0</v>
      </c>
      <c r="G676" s="306"/>
      <c r="H676" s="423"/>
    </row>
    <row r="677" spans="1:8" customFormat="1" ht="15">
      <c r="A677" s="292"/>
      <c r="B677" s="170" t="s">
        <v>1275</v>
      </c>
      <c r="C677" s="276" t="s">
        <v>45</v>
      </c>
      <c r="D677" s="308">
        <v>16</v>
      </c>
      <c r="E677" s="306"/>
      <c r="F677" s="391">
        <f t="shared" si="98"/>
        <v>0</v>
      </c>
      <c r="G677" s="306"/>
      <c r="H677" s="423"/>
    </row>
    <row r="678" spans="1:8" customFormat="1" ht="15">
      <c r="A678" s="292"/>
      <c r="B678" s="170"/>
      <c r="C678" s="276"/>
      <c r="D678" s="308"/>
      <c r="E678" s="306"/>
      <c r="F678" s="391"/>
      <c r="G678" s="306"/>
      <c r="H678" s="423"/>
    </row>
    <row r="679" spans="1:8" customFormat="1" ht="38.25">
      <c r="A679" s="412" t="s">
        <v>1512</v>
      </c>
      <c r="B679" s="170" t="s">
        <v>1369</v>
      </c>
      <c r="C679" s="276"/>
      <c r="D679" s="308" t="s">
        <v>1156</v>
      </c>
      <c r="E679" s="306"/>
      <c r="F679" s="391"/>
      <c r="G679" s="306"/>
      <c r="H679" s="423"/>
    </row>
    <row r="680" spans="1:8" customFormat="1" ht="15">
      <c r="A680" s="292"/>
      <c r="B680" s="170" t="s">
        <v>1264</v>
      </c>
      <c r="C680" s="276" t="s">
        <v>45</v>
      </c>
      <c r="D680" s="308">
        <v>34</v>
      </c>
      <c r="E680" s="306"/>
      <c r="F680" s="391">
        <f t="shared" ref="F680:F681" si="99">E680*D680</f>
        <v>0</v>
      </c>
      <c r="G680" s="306"/>
      <c r="H680" s="423"/>
    </row>
    <row r="681" spans="1:8" customFormat="1" ht="15">
      <c r="A681" s="292"/>
      <c r="B681" s="170" t="s">
        <v>1275</v>
      </c>
      <c r="C681" s="276" t="s">
        <v>45</v>
      </c>
      <c r="D681" s="308">
        <v>16</v>
      </c>
      <c r="E681" s="306"/>
      <c r="F681" s="391">
        <f t="shared" si="99"/>
        <v>0</v>
      </c>
      <c r="G681" s="306"/>
      <c r="H681" s="423"/>
    </row>
    <row r="682" spans="1:8" customFormat="1" ht="15">
      <c r="A682" s="292"/>
      <c r="B682" s="170"/>
      <c r="C682" s="276"/>
      <c r="D682" s="308"/>
      <c r="E682" s="306"/>
      <c r="F682" s="391"/>
      <c r="G682" s="306"/>
      <c r="H682" s="423"/>
    </row>
    <row r="683" spans="1:8" customFormat="1" ht="114.75">
      <c r="A683" s="412" t="s">
        <v>1513</v>
      </c>
      <c r="B683" s="170" t="s">
        <v>1370</v>
      </c>
      <c r="C683" s="276"/>
      <c r="D683" s="308"/>
      <c r="E683" s="306"/>
      <c r="F683" s="391"/>
      <c r="G683" s="306"/>
      <c r="H683" s="423"/>
    </row>
    <row r="684" spans="1:8" customFormat="1" ht="15">
      <c r="A684" s="292"/>
      <c r="B684" s="170" t="s">
        <v>1371</v>
      </c>
      <c r="C684" s="276" t="s">
        <v>45</v>
      </c>
      <c r="D684" s="308">
        <v>12</v>
      </c>
      <c r="E684" s="306"/>
      <c r="F684" s="391">
        <f t="shared" ref="F684:F686" si="100">E684*D684</f>
        <v>0</v>
      </c>
      <c r="G684" s="306"/>
      <c r="H684" s="423"/>
    </row>
    <row r="685" spans="1:8" customFormat="1" ht="15">
      <c r="A685" s="292"/>
      <c r="B685" s="170" t="s">
        <v>1372</v>
      </c>
      <c r="C685" s="276" t="s">
        <v>45</v>
      </c>
      <c r="D685" s="308">
        <v>5</v>
      </c>
      <c r="E685" s="306"/>
      <c r="F685" s="391">
        <f t="shared" si="100"/>
        <v>0</v>
      </c>
      <c r="G685" s="306"/>
      <c r="H685" s="423"/>
    </row>
    <row r="686" spans="1:8" customFormat="1" ht="15">
      <c r="A686" s="292"/>
      <c r="B686" s="170" t="s">
        <v>1373</v>
      </c>
      <c r="C686" s="276" t="s">
        <v>45</v>
      </c>
      <c r="D686" s="308">
        <v>8</v>
      </c>
      <c r="E686" s="306"/>
      <c r="F686" s="391">
        <f t="shared" si="100"/>
        <v>0</v>
      </c>
      <c r="G686" s="306"/>
      <c r="H686" s="423"/>
    </row>
    <row r="687" spans="1:8" customFormat="1" ht="15">
      <c r="A687" s="292"/>
      <c r="B687" s="170"/>
      <c r="C687" s="276"/>
      <c r="D687" s="308"/>
      <c r="E687" s="306"/>
      <c r="F687" s="391"/>
      <c r="G687" s="306"/>
      <c r="H687" s="423"/>
    </row>
    <row r="688" spans="1:8" customFormat="1" ht="51">
      <c r="A688" s="412" t="s">
        <v>1514</v>
      </c>
      <c r="B688" s="170" t="s">
        <v>1374</v>
      </c>
      <c r="C688" s="276" t="s">
        <v>45</v>
      </c>
      <c r="D688" s="308">
        <v>18</v>
      </c>
      <c r="E688" s="306"/>
      <c r="F688" s="391">
        <f t="shared" ref="F688" si="101">E688*D688</f>
        <v>0</v>
      </c>
      <c r="G688" s="306"/>
      <c r="H688" s="423"/>
    </row>
    <row r="689" spans="1:11" customFormat="1" ht="15">
      <c r="A689" s="292"/>
      <c r="B689" s="170"/>
      <c r="C689" s="276"/>
      <c r="D689" s="308" t="s">
        <v>1156</v>
      </c>
      <c r="E689" s="306"/>
      <c r="F689" s="391"/>
      <c r="G689" s="306"/>
      <c r="H689" s="423"/>
    </row>
    <row r="690" spans="1:11" customFormat="1" ht="51">
      <c r="A690" s="412" t="s">
        <v>1515</v>
      </c>
      <c r="B690" s="170" t="s">
        <v>2243</v>
      </c>
      <c r="C690" s="276"/>
      <c r="D690" s="308" t="s">
        <v>1156</v>
      </c>
      <c r="E690" s="306"/>
      <c r="F690" s="391"/>
      <c r="G690" s="306"/>
      <c r="H690" s="423"/>
    </row>
    <row r="691" spans="1:11" customFormat="1" ht="15">
      <c r="A691" s="292"/>
      <c r="B691" s="170" t="s">
        <v>1375</v>
      </c>
      <c r="C691" s="441" t="s">
        <v>120</v>
      </c>
      <c r="D691" s="308">
        <v>45</v>
      </c>
      <c r="E691" s="306"/>
      <c r="F691" s="391">
        <f t="shared" ref="F691:F692" si="102">E691*D691</f>
        <v>0</v>
      </c>
      <c r="G691" s="306"/>
      <c r="H691" s="423"/>
      <c r="I691" s="374"/>
      <c r="J691" s="367"/>
      <c r="K691" s="375"/>
    </row>
    <row r="692" spans="1:11" customFormat="1" ht="15">
      <c r="A692" s="292"/>
      <c r="B692" s="170" t="s">
        <v>1376</v>
      </c>
      <c r="C692" s="441" t="s">
        <v>120</v>
      </c>
      <c r="D692" s="308">
        <v>35</v>
      </c>
      <c r="E692" s="306"/>
      <c r="F692" s="391">
        <f t="shared" si="102"/>
        <v>0</v>
      </c>
      <c r="G692" s="306"/>
      <c r="H692" s="423"/>
      <c r="I692" s="374"/>
      <c r="J692" s="367"/>
      <c r="K692" s="375"/>
    </row>
    <row r="693" spans="1:11" customFormat="1" ht="15">
      <c r="A693" s="292"/>
      <c r="B693" s="170"/>
      <c r="C693" s="276"/>
      <c r="D693" s="308" t="s">
        <v>1156</v>
      </c>
      <c r="E693" s="306"/>
      <c r="F693" s="391"/>
      <c r="G693" s="306"/>
      <c r="H693" s="423"/>
      <c r="I693" s="374"/>
      <c r="J693" s="367"/>
      <c r="K693" s="375"/>
    </row>
    <row r="694" spans="1:11" customFormat="1" ht="153">
      <c r="A694" s="412" t="s">
        <v>1516</v>
      </c>
      <c r="B694" s="170" t="s">
        <v>1273</v>
      </c>
      <c r="C694" s="276"/>
      <c r="D694" s="308" t="s">
        <v>1156</v>
      </c>
      <c r="E694" s="306"/>
      <c r="F694" s="391"/>
      <c r="G694" s="306"/>
      <c r="H694" s="423"/>
      <c r="I694" s="374"/>
      <c r="J694" s="367"/>
      <c r="K694" s="375"/>
    </row>
    <row r="695" spans="1:11" customFormat="1" ht="15">
      <c r="A695" s="292"/>
      <c r="B695" s="170" t="s">
        <v>1375</v>
      </c>
      <c r="C695" s="441" t="s">
        <v>120</v>
      </c>
      <c r="D695" s="308">
        <v>45</v>
      </c>
      <c r="E695" s="306"/>
      <c r="F695" s="391">
        <f t="shared" ref="F695:F696" si="103">E695*D695</f>
        <v>0</v>
      </c>
      <c r="G695" s="306"/>
      <c r="H695" s="423"/>
    </row>
    <row r="696" spans="1:11" customFormat="1" ht="15">
      <c r="A696" s="292"/>
      <c r="B696" s="170" t="s">
        <v>1376</v>
      </c>
      <c r="C696" s="441" t="s">
        <v>120</v>
      </c>
      <c r="D696" s="308">
        <v>35</v>
      </c>
      <c r="E696" s="306"/>
      <c r="F696" s="391">
        <f t="shared" si="103"/>
        <v>0</v>
      </c>
      <c r="G696" s="306"/>
      <c r="H696" s="423"/>
      <c r="I696" s="374"/>
      <c r="J696" s="367"/>
      <c r="K696" s="375"/>
    </row>
    <row r="697" spans="1:11" customFormat="1" ht="15">
      <c r="A697" s="292"/>
      <c r="B697" s="170"/>
      <c r="C697" s="276"/>
      <c r="D697" s="308" t="s">
        <v>1156</v>
      </c>
      <c r="E697" s="306"/>
      <c r="F697" s="391"/>
      <c r="G697" s="306"/>
      <c r="H697" s="423"/>
    </row>
    <row r="698" spans="1:11" customFormat="1" ht="38.25">
      <c r="A698" s="412" t="s">
        <v>2139</v>
      </c>
      <c r="B698" s="170" t="s">
        <v>1377</v>
      </c>
      <c r="C698" s="276"/>
      <c r="D698" s="308" t="s">
        <v>1156</v>
      </c>
      <c r="E698" s="306"/>
      <c r="F698" s="391"/>
      <c r="G698" s="306"/>
      <c r="H698" s="423"/>
    </row>
    <row r="699" spans="1:11" customFormat="1" ht="15">
      <c r="A699" s="292"/>
      <c r="B699" s="170" t="s">
        <v>1378</v>
      </c>
      <c r="C699" s="441" t="s">
        <v>120</v>
      </c>
      <c r="D699" s="308">
        <v>102</v>
      </c>
      <c r="E699" s="306"/>
      <c r="F699" s="391">
        <f t="shared" ref="F699:F702" si="104">E699*D699</f>
        <v>0</v>
      </c>
      <c r="G699" s="306"/>
      <c r="H699" s="423"/>
    </row>
    <row r="700" spans="1:11" customFormat="1" ht="15">
      <c r="A700" s="292"/>
      <c r="B700" s="170" t="s">
        <v>1379</v>
      </c>
      <c r="C700" s="441" t="s">
        <v>120</v>
      </c>
      <c r="D700" s="308">
        <v>66</v>
      </c>
      <c r="E700" s="306"/>
      <c r="F700" s="391">
        <f t="shared" si="104"/>
        <v>0</v>
      </c>
      <c r="G700" s="306"/>
      <c r="H700" s="423"/>
    </row>
    <row r="701" spans="1:11" customFormat="1" ht="15">
      <c r="A701" s="292"/>
      <c r="B701" s="170" t="s">
        <v>1380</v>
      </c>
      <c r="C701" s="441" t="s">
        <v>120</v>
      </c>
      <c r="D701" s="308">
        <v>58</v>
      </c>
      <c r="E701" s="306"/>
      <c r="F701" s="391">
        <f t="shared" si="104"/>
        <v>0</v>
      </c>
      <c r="G701" s="306"/>
      <c r="H701" s="423"/>
    </row>
    <row r="702" spans="1:11" customFormat="1" ht="15">
      <c r="A702" s="292"/>
      <c r="B702" s="170" t="s">
        <v>1381</v>
      </c>
      <c r="C702" s="441" t="s">
        <v>120</v>
      </c>
      <c r="D702" s="308">
        <v>54</v>
      </c>
      <c r="E702" s="306"/>
      <c r="F702" s="391">
        <f t="shared" si="104"/>
        <v>0</v>
      </c>
      <c r="G702" s="306"/>
      <c r="H702" s="423"/>
    </row>
    <row r="703" spans="1:11" customFormat="1" ht="15">
      <c r="A703" s="292"/>
      <c r="B703" s="170"/>
      <c r="C703" s="276"/>
      <c r="D703" s="308" t="s">
        <v>1156</v>
      </c>
      <c r="E703" s="306"/>
      <c r="F703" s="391"/>
      <c r="G703" s="306"/>
      <c r="H703" s="423"/>
    </row>
    <row r="704" spans="1:11" customFormat="1" ht="153">
      <c r="A704" s="412" t="s">
        <v>2140</v>
      </c>
      <c r="B704" s="170" t="s">
        <v>1273</v>
      </c>
      <c r="C704" s="276"/>
      <c r="D704" s="308" t="s">
        <v>1156</v>
      </c>
      <c r="E704" s="306"/>
      <c r="F704" s="391"/>
      <c r="G704" s="306"/>
      <c r="H704" s="423"/>
    </row>
    <row r="705" spans="1:8" customFormat="1" ht="15">
      <c r="A705" s="292"/>
      <c r="B705" s="170" t="s">
        <v>1378</v>
      </c>
      <c r="C705" s="441" t="s">
        <v>120</v>
      </c>
      <c r="D705" s="308">
        <v>102</v>
      </c>
      <c r="E705" s="306"/>
      <c r="F705" s="391">
        <f t="shared" ref="F705:F708" si="105">E705*D705</f>
        <v>0</v>
      </c>
      <c r="G705" s="306"/>
      <c r="H705" s="423"/>
    </row>
    <row r="706" spans="1:8" customFormat="1" ht="15">
      <c r="A706" s="292"/>
      <c r="B706" s="170" t="s">
        <v>1379</v>
      </c>
      <c r="C706" s="441" t="s">
        <v>120</v>
      </c>
      <c r="D706" s="308">
        <v>66</v>
      </c>
      <c r="E706" s="306"/>
      <c r="F706" s="391">
        <f t="shared" si="105"/>
        <v>0</v>
      </c>
      <c r="G706" s="306"/>
      <c r="H706" s="423"/>
    </row>
    <row r="707" spans="1:8" customFormat="1" ht="15">
      <c r="A707" s="292"/>
      <c r="B707" s="170" t="s">
        <v>1380</v>
      </c>
      <c r="C707" s="441" t="s">
        <v>120</v>
      </c>
      <c r="D707" s="308">
        <v>58</v>
      </c>
      <c r="E707" s="306"/>
      <c r="F707" s="391">
        <f t="shared" si="105"/>
        <v>0</v>
      </c>
      <c r="G707" s="306"/>
      <c r="H707" s="423"/>
    </row>
    <row r="708" spans="1:8" customFormat="1" ht="15">
      <c r="A708" s="292"/>
      <c r="B708" s="170" t="s">
        <v>1381</v>
      </c>
      <c r="C708" s="441" t="s">
        <v>120</v>
      </c>
      <c r="D708" s="308">
        <v>54</v>
      </c>
      <c r="E708" s="306"/>
      <c r="F708" s="391">
        <f t="shared" si="105"/>
        <v>0</v>
      </c>
      <c r="G708" s="306"/>
      <c r="H708" s="423"/>
    </row>
    <row r="709" spans="1:8" customFormat="1" ht="15">
      <c r="A709" s="292"/>
      <c r="B709" s="170"/>
      <c r="C709" s="276"/>
      <c r="D709" s="308" t="s">
        <v>1156</v>
      </c>
      <c r="E709" s="306"/>
      <c r="F709" s="391"/>
      <c r="G709" s="306"/>
      <c r="H709" s="423"/>
    </row>
    <row r="710" spans="1:8" customFormat="1" ht="51">
      <c r="A710" s="412" t="s">
        <v>2141</v>
      </c>
      <c r="B710" s="170" t="s">
        <v>1382</v>
      </c>
      <c r="C710" s="276"/>
      <c r="D710" s="308"/>
      <c r="E710" s="306"/>
      <c r="F710" s="391"/>
      <c r="G710" s="306"/>
      <c r="H710" s="423"/>
    </row>
    <row r="711" spans="1:8" customFormat="1" ht="15">
      <c r="A711" s="292"/>
      <c r="B711" s="170" t="s">
        <v>1383</v>
      </c>
      <c r="C711" s="441" t="s">
        <v>120</v>
      </c>
      <c r="D711" s="308">
        <v>146</v>
      </c>
      <c r="E711" s="306"/>
      <c r="F711" s="391">
        <f>E711*D711</f>
        <v>0</v>
      </c>
      <c r="G711" s="306"/>
      <c r="H711" s="423"/>
    </row>
    <row r="712" spans="1:8" customFormat="1" ht="15">
      <c r="A712" s="292"/>
      <c r="B712" s="170"/>
      <c r="C712" s="276"/>
      <c r="D712" s="308" t="s">
        <v>1156</v>
      </c>
      <c r="E712" s="306"/>
      <c r="F712" s="391"/>
      <c r="G712" s="306"/>
      <c r="H712" s="423"/>
    </row>
    <row r="713" spans="1:8" customFormat="1" ht="76.5">
      <c r="A713" s="412" t="s">
        <v>2142</v>
      </c>
      <c r="B713" s="170" t="s">
        <v>1384</v>
      </c>
      <c r="C713" s="276" t="s">
        <v>70</v>
      </c>
      <c r="D713" s="308">
        <v>25</v>
      </c>
      <c r="E713" s="306"/>
      <c r="F713" s="391">
        <f>E713*D713</f>
        <v>0</v>
      </c>
      <c r="G713" s="306"/>
      <c r="H713" s="423"/>
    </row>
    <row r="714" spans="1:8" customFormat="1" ht="15">
      <c r="A714" s="292"/>
      <c r="B714" s="170"/>
      <c r="C714" s="276"/>
      <c r="D714" s="308"/>
      <c r="E714" s="306"/>
      <c r="F714" s="391"/>
      <c r="G714" s="306"/>
      <c r="H714" s="423"/>
    </row>
    <row r="715" spans="1:8" customFormat="1" ht="25.5">
      <c r="A715" s="412" t="s">
        <v>2143</v>
      </c>
      <c r="B715" s="170" t="s">
        <v>1385</v>
      </c>
      <c r="C715" s="276"/>
      <c r="D715" s="308" t="s">
        <v>1156</v>
      </c>
      <c r="E715" s="306"/>
      <c r="F715" s="391"/>
      <c r="G715" s="306"/>
      <c r="H715" s="423"/>
    </row>
    <row r="716" spans="1:8" customFormat="1" ht="15">
      <c r="A716" s="292"/>
      <c r="B716" s="170" t="s">
        <v>1378</v>
      </c>
      <c r="C716" s="276" t="s">
        <v>70</v>
      </c>
      <c r="D716" s="308">
        <v>14</v>
      </c>
      <c r="E716" s="306"/>
      <c r="F716" s="391">
        <f t="shared" ref="F716:F722" si="106">E716*D716</f>
        <v>0</v>
      </c>
      <c r="G716" s="306"/>
      <c r="H716" s="423"/>
    </row>
    <row r="717" spans="1:8" customFormat="1" ht="15">
      <c r="A717" s="292"/>
      <c r="B717" s="170" t="s">
        <v>1379</v>
      </c>
      <c r="C717" s="276" t="s">
        <v>70</v>
      </c>
      <c r="D717" s="308">
        <v>8</v>
      </c>
      <c r="E717" s="306"/>
      <c r="F717" s="391">
        <f t="shared" si="106"/>
        <v>0</v>
      </c>
      <c r="G717" s="306"/>
      <c r="H717" s="423"/>
    </row>
    <row r="718" spans="1:8" customFormat="1" ht="15">
      <c r="A718" s="292"/>
      <c r="B718" s="170" t="s">
        <v>1380</v>
      </c>
      <c r="C718" s="276" t="s">
        <v>70</v>
      </c>
      <c r="D718" s="308">
        <v>16</v>
      </c>
      <c r="E718" s="306"/>
      <c r="F718" s="391">
        <f t="shared" si="106"/>
        <v>0</v>
      </c>
      <c r="G718" s="306"/>
      <c r="H718" s="423"/>
    </row>
    <row r="719" spans="1:8" customFormat="1" ht="15">
      <c r="A719" s="292"/>
      <c r="B719" s="170" t="s">
        <v>1381</v>
      </c>
      <c r="C719" s="276" t="s">
        <v>70</v>
      </c>
      <c r="D719" s="308">
        <v>6</v>
      </c>
      <c r="E719" s="306"/>
      <c r="F719" s="391">
        <f t="shared" si="106"/>
        <v>0</v>
      </c>
      <c r="G719" s="306"/>
      <c r="H719" s="423"/>
    </row>
    <row r="720" spans="1:8" customFormat="1" ht="15">
      <c r="A720" s="292"/>
      <c r="B720" s="170" t="s">
        <v>1386</v>
      </c>
      <c r="C720" s="276" t="s">
        <v>70</v>
      </c>
      <c r="D720" s="308">
        <v>6</v>
      </c>
      <c r="E720" s="306"/>
      <c r="F720" s="391">
        <f t="shared" si="106"/>
        <v>0</v>
      </c>
      <c r="G720" s="306"/>
      <c r="H720" s="423"/>
    </row>
    <row r="721" spans="1:8" customFormat="1" ht="15">
      <c r="A721" s="292"/>
      <c r="B721" s="170" t="s">
        <v>1229</v>
      </c>
      <c r="C721" s="276" t="s">
        <v>70</v>
      </c>
      <c r="D721" s="308">
        <v>6</v>
      </c>
      <c r="E721" s="306"/>
      <c r="F721" s="391">
        <f t="shared" si="106"/>
        <v>0</v>
      </c>
      <c r="G721" s="306"/>
      <c r="H721" s="423"/>
    </row>
    <row r="722" spans="1:8" customFormat="1" ht="15">
      <c r="A722" s="292"/>
      <c r="B722" s="170" t="s">
        <v>1387</v>
      </c>
      <c r="C722" s="276" t="s">
        <v>70</v>
      </c>
      <c r="D722" s="308">
        <v>18</v>
      </c>
      <c r="E722" s="306"/>
      <c r="F722" s="391">
        <f t="shared" si="106"/>
        <v>0</v>
      </c>
      <c r="G722" s="306"/>
      <c r="H722" s="423"/>
    </row>
    <row r="723" spans="1:8" customFormat="1" ht="15">
      <c r="A723" s="292"/>
      <c r="B723" s="170"/>
      <c r="C723" s="276"/>
      <c r="D723" s="308" t="s">
        <v>1156</v>
      </c>
      <c r="E723" s="306"/>
      <c r="F723" s="391"/>
      <c r="G723" s="306"/>
      <c r="H723" s="423"/>
    </row>
    <row r="724" spans="1:8" customFormat="1" ht="51">
      <c r="A724" s="412" t="s">
        <v>2144</v>
      </c>
      <c r="B724" s="170" t="s">
        <v>2244</v>
      </c>
      <c r="C724" s="276"/>
      <c r="D724" s="308" t="s">
        <v>1156</v>
      </c>
      <c r="E724" s="306"/>
      <c r="F724" s="391"/>
      <c r="G724" s="306"/>
      <c r="H724" s="423"/>
    </row>
    <row r="725" spans="1:8" customFormat="1" ht="15">
      <c r="A725" s="292"/>
      <c r="B725" s="170" t="s">
        <v>1378</v>
      </c>
      <c r="C725" s="276" t="s">
        <v>70</v>
      </c>
      <c r="D725" s="308">
        <v>2</v>
      </c>
      <c r="E725" s="306"/>
      <c r="F725" s="391">
        <f t="shared" ref="F725:F727" si="107">E725*D725</f>
        <v>0</v>
      </c>
      <c r="G725" s="306"/>
      <c r="H725" s="423"/>
    </row>
    <row r="726" spans="1:8" customFormat="1" ht="15">
      <c r="A726" s="292"/>
      <c r="B726" s="170" t="s">
        <v>1379</v>
      </c>
      <c r="C726" s="276" t="s">
        <v>70</v>
      </c>
      <c r="D726" s="308">
        <v>2</v>
      </c>
      <c r="E726" s="306"/>
      <c r="F726" s="391">
        <f t="shared" si="107"/>
        <v>0</v>
      </c>
      <c r="G726" s="306"/>
      <c r="H726" s="423"/>
    </row>
    <row r="727" spans="1:8" customFormat="1" ht="15">
      <c r="A727" s="292"/>
      <c r="B727" s="170" t="s">
        <v>1380</v>
      </c>
      <c r="C727" s="276" t="s">
        <v>70</v>
      </c>
      <c r="D727" s="308">
        <v>2</v>
      </c>
      <c r="E727" s="306"/>
      <c r="F727" s="391">
        <f t="shared" si="107"/>
        <v>0</v>
      </c>
      <c r="G727" s="306"/>
      <c r="H727" s="423"/>
    </row>
    <row r="728" spans="1:8" customFormat="1" ht="15">
      <c r="A728" s="292"/>
      <c r="B728" s="170"/>
      <c r="C728" s="276"/>
      <c r="D728" s="308"/>
      <c r="E728" s="306"/>
      <c r="F728" s="391"/>
      <c r="G728" s="306"/>
      <c r="H728" s="423"/>
    </row>
    <row r="729" spans="1:8" customFormat="1" ht="38.25">
      <c r="A729" s="412" t="s">
        <v>2145</v>
      </c>
      <c r="B729" s="742" t="s">
        <v>1388</v>
      </c>
      <c r="C729" s="276" t="s">
        <v>70</v>
      </c>
      <c r="D729" s="308">
        <v>1</v>
      </c>
      <c r="E729" s="306"/>
      <c r="F729" s="391">
        <f t="shared" ref="F729" si="108">E729*D729</f>
        <v>0</v>
      </c>
      <c r="G729" s="306"/>
      <c r="H729" s="423"/>
    </row>
    <row r="730" spans="1:8" customFormat="1" ht="15">
      <c r="A730" s="292"/>
      <c r="B730" s="742"/>
      <c r="C730" s="276"/>
      <c r="D730" s="308" t="s">
        <v>1156</v>
      </c>
      <c r="E730" s="306"/>
      <c r="F730" s="391"/>
      <c r="G730" s="306"/>
      <c r="H730" s="423"/>
    </row>
    <row r="731" spans="1:8" customFormat="1" ht="63.75">
      <c r="A731" s="412" t="s">
        <v>2146</v>
      </c>
      <c r="B731" s="742" t="s">
        <v>1389</v>
      </c>
      <c r="C731" s="276" t="s">
        <v>70</v>
      </c>
      <c r="D731" s="308">
        <v>1</v>
      </c>
      <c r="E731" s="306"/>
      <c r="F731" s="391">
        <f t="shared" ref="F731" si="109">E731*D731</f>
        <v>0</v>
      </c>
      <c r="G731" s="423"/>
      <c r="H731" s="423"/>
    </row>
    <row r="732" spans="1:8" customFormat="1" ht="15.75" thickBot="1">
      <c r="A732" s="292"/>
      <c r="B732" s="170"/>
      <c r="C732" s="276"/>
      <c r="D732" s="308"/>
      <c r="E732" s="287"/>
      <c r="F732" s="395"/>
      <c r="G732" s="306"/>
      <c r="H732" s="423"/>
    </row>
    <row r="733" spans="1:8" ht="15.75" thickBot="1">
      <c r="B733" s="293" t="s">
        <v>49</v>
      </c>
      <c r="C733" s="671"/>
      <c r="D733" s="295"/>
      <c r="E733" s="296"/>
      <c r="F733" s="393">
        <f>SUM(F542:F732)</f>
        <v>0</v>
      </c>
      <c r="G733" s="828"/>
      <c r="H733" s="423"/>
    </row>
    <row r="734" spans="1:8" ht="15">
      <c r="E734" s="306"/>
      <c r="G734" s="306"/>
      <c r="H734" s="423"/>
    </row>
    <row r="735" spans="1:8">
      <c r="A735" s="318" t="s">
        <v>1506</v>
      </c>
      <c r="B735" s="285" t="s">
        <v>1585</v>
      </c>
      <c r="E735" s="306"/>
      <c r="G735" s="306"/>
      <c r="H735" s="121"/>
    </row>
    <row r="736" spans="1:8" ht="15">
      <c r="A736" s="284"/>
      <c r="B736" s="285"/>
      <c r="E736" s="306"/>
      <c r="G736" s="306"/>
      <c r="H736" s="423"/>
    </row>
    <row r="737" spans="1:8" ht="51">
      <c r="A737" s="369"/>
      <c r="B737" s="126" t="s">
        <v>1196</v>
      </c>
      <c r="C737" s="441"/>
      <c r="D737" s="123"/>
      <c r="E737" s="78"/>
      <c r="F737" s="391"/>
      <c r="G737" s="78"/>
      <c r="H737" s="423"/>
    </row>
    <row r="738" spans="1:8" ht="15">
      <c r="A738" s="125"/>
      <c r="B738" s="126"/>
      <c r="C738" s="441"/>
      <c r="D738" s="123"/>
      <c r="E738" s="78"/>
      <c r="F738" s="391"/>
      <c r="G738" s="78"/>
      <c r="H738" s="423"/>
    </row>
    <row r="739" spans="1:8" ht="15">
      <c r="A739" s="289" t="s">
        <v>39</v>
      </c>
      <c r="B739" s="290" t="s">
        <v>40</v>
      </c>
      <c r="C739" s="667" t="s">
        <v>41</v>
      </c>
      <c r="D739" s="291" t="s">
        <v>42</v>
      </c>
      <c r="E739" s="297" t="s">
        <v>43</v>
      </c>
      <c r="F739" s="392" t="s">
        <v>44</v>
      </c>
      <c r="G739" s="297"/>
      <c r="H739" s="423"/>
    </row>
    <row r="740" spans="1:8" ht="15">
      <c r="E740" s="306"/>
      <c r="F740" s="391"/>
      <c r="G740" s="306"/>
      <c r="H740" s="423"/>
    </row>
    <row r="741" spans="1:8" customFormat="1" ht="38.25">
      <c r="A741" s="412" t="s">
        <v>1507</v>
      </c>
      <c r="B741" s="170" t="s">
        <v>1377</v>
      </c>
      <c r="C741" s="276"/>
      <c r="D741" s="308" t="s">
        <v>1156</v>
      </c>
      <c r="E741" s="306"/>
      <c r="F741" s="391"/>
      <c r="G741" s="306"/>
      <c r="H741" s="423"/>
    </row>
    <row r="742" spans="1:8" customFormat="1" ht="15">
      <c r="A742" s="292"/>
      <c r="B742" s="170" t="s">
        <v>1390</v>
      </c>
      <c r="C742" s="441" t="s">
        <v>120</v>
      </c>
      <c r="D742" s="308">
        <v>52</v>
      </c>
      <c r="E742" s="306"/>
      <c r="F742" s="391">
        <f t="shared" ref="F742:F744" si="110">E742*D742</f>
        <v>0</v>
      </c>
      <c r="G742" s="306"/>
      <c r="H742" s="423"/>
    </row>
    <row r="743" spans="1:8" customFormat="1" ht="15">
      <c r="A743" s="292"/>
      <c r="B743" s="170" t="s">
        <v>1391</v>
      </c>
      <c r="C743" s="441" t="s">
        <v>120</v>
      </c>
      <c r="D743" s="308">
        <v>75</v>
      </c>
      <c r="E743" s="306"/>
      <c r="F743" s="391">
        <f t="shared" si="110"/>
        <v>0</v>
      </c>
      <c r="G743" s="306"/>
      <c r="H743" s="423"/>
    </row>
    <row r="744" spans="1:8" customFormat="1" ht="15">
      <c r="A744" s="292"/>
      <c r="B744" s="170" t="s">
        <v>1378</v>
      </c>
      <c r="C744" s="441" t="s">
        <v>120</v>
      </c>
      <c r="D744" s="308">
        <v>34</v>
      </c>
      <c r="E744" s="306"/>
      <c r="F744" s="391">
        <f t="shared" si="110"/>
        <v>0</v>
      </c>
      <c r="G744" s="306"/>
      <c r="H744" s="423"/>
    </row>
    <row r="745" spans="1:8" customFormat="1" ht="15">
      <c r="A745" s="292"/>
      <c r="B745" s="170"/>
      <c r="C745" s="276"/>
      <c r="D745" s="308" t="s">
        <v>1156</v>
      </c>
      <c r="E745" s="306"/>
      <c r="F745" s="391"/>
      <c r="G745" s="306"/>
      <c r="H745" s="423"/>
    </row>
    <row r="746" spans="1:8" customFormat="1" ht="162.75">
      <c r="A746" s="412" t="s">
        <v>1590</v>
      </c>
      <c r="B746" s="678" t="s">
        <v>2125</v>
      </c>
      <c r="C746" s="276"/>
      <c r="D746" s="308" t="s">
        <v>1156</v>
      </c>
      <c r="E746" s="306"/>
      <c r="F746" s="391"/>
      <c r="G746" s="306"/>
      <c r="H746" s="423"/>
    </row>
    <row r="747" spans="1:8" customFormat="1" ht="15">
      <c r="A747" s="292"/>
      <c r="B747" s="170" t="s">
        <v>1390</v>
      </c>
      <c r="C747" s="441" t="s">
        <v>120</v>
      </c>
      <c r="D747" s="308">
        <v>52</v>
      </c>
      <c r="E747" s="306"/>
      <c r="F747" s="391">
        <f t="shared" ref="F747:F749" si="111">E747*D747</f>
        <v>0</v>
      </c>
      <c r="G747" s="306"/>
      <c r="H747" s="423"/>
    </row>
    <row r="748" spans="1:8" customFormat="1" ht="15">
      <c r="A748" s="292"/>
      <c r="B748" s="170" t="s">
        <v>1391</v>
      </c>
      <c r="C748" s="441" t="s">
        <v>120</v>
      </c>
      <c r="D748" s="308">
        <v>75</v>
      </c>
      <c r="E748" s="306"/>
      <c r="F748" s="391">
        <f t="shared" si="111"/>
        <v>0</v>
      </c>
      <c r="G748" s="306"/>
      <c r="H748" s="423"/>
    </row>
    <row r="749" spans="1:8" customFormat="1" ht="15">
      <c r="A749" s="292"/>
      <c r="B749" s="170" t="s">
        <v>1378</v>
      </c>
      <c r="C749" s="441" t="s">
        <v>120</v>
      </c>
      <c r="D749" s="308">
        <v>34</v>
      </c>
      <c r="E749" s="306"/>
      <c r="F749" s="391">
        <f t="shared" si="111"/>
        <v>0</v>
      </c>
      <c r="G749" s="306"/>
      <c r="H749" s="423"/>
    </row>
    <row r="750" spans="1:8" customFormat="1" ht="15">
      <c r="A750" s="292"/>
      <c r="B750" s="170"/>
      <c r="C750" s="276"/>
      <c r="D750" s="308"/>
      <c r="E750" s="306"/>
      <c r="F750" s="391"/>
      <c r="G750" s="306"/>
      <c r="H750" s="423"/>
    </row>
    <row r="751" spans="1:8" customFormat="1" ht="63.75">
      <c r="A751" s="412" t="s">
        <v>1591</v>
      </c>
      <c r="B751" s="170" t="s">
        <v>1392</v>
      </c>
      <c r="C751" s="276"/>
      <c r="D751" s="308" t="s">
        <v>1156</v>
      </c>
      <c r="E751" s="306"/>
      <c r="F751" s="391"/>
      <c r="G751" s="306"/>
      <c r="H751" s="423"/>
    </row>
    <row r="752" spans="1:8" customFormat="1" ht="15">
      <c r="A752" s="292"/>
      <c r="B752" s="170" t="s">
        <v>1393</v>
      </c>
      <c r="C752" s="276" t="s">
        <v>45</v>
      </c>
      <c r="D752" s="308">
        <v>3</v>
      </c>
      <c r="E752" s="306"/>
      <c r="F752" s="391">
        <f t="shared" ref="F752:F753" si="112">E752*D752</f>
        <v>0</v>
      </c>
      <c r="G752" s="306"/>
      <c r="H752" s="423"/>
    </row>
    <row r="753" spans="1:8" customFormat="1" ht="15">
      <c r="A753" s="292"/>
      <c r="B753" s="170" t="s">
        <v>1394</v>
      </c>
      <c r="C753" s="276" t="s">
        <v>45</v>
      </c>
      <c r="D753" s="308">
        <v>4</v>
      </c>
      <c r="E753" s="306"/>
      <c r="F753" s="391">
        <f t="shared" si="112"/>
        <v>0</v>
      </c>
      <c r="G753" s="306"/>
      <c r="H753" s="423"/>
    </row>
    <row r="754" spans="1:8" s="366" customFormat="1" ht="15">
      <c r="A754" s="292"/>
      <c r="B754" s="170"/>
      <c r="C754" s="276"/>
      <c r="D754" s="308"/>
      <c r="E754" s="306"/>
      <c r="F754" s="391"/>
      <c r="G754" s="306"/>
      <c r="H754" s="423"/>
    </row>
    <row r="755" spans="1:8" customFormat="1" ht="114.75">
      <c r="A755" s="412" t="s">
        <v>1592</v>
      </c>
      <c r="B755" s="170" t="s">
        <v>1395</v>
      </c>
      <c r="C755" s="276" t="s">
        <v>45</v>
      </c>
      <c r="D755" s="308">
        <v>7</v>
      </c>
      <c r="E755" s="306"/>
      <c r="F755" s="391">
        <f t="shared" ref="F755" si="113">E755*D755</f>
        <v>0</v>
      </c>
      <c r="G755" s="306"/>
      <c r="H755" s="423"/>
    </row>
    <row r="756" spans="1:8" customFormat="1" ht="15">
      <c r="A756" s="292"/>
      <c r="B756" s="170"/>
      <c r="C756" s="276"/>
      <c r="D756" s="308"/>
      <c r="E756" s="306"/>
      <c r="F756" s="391"/>
      <c r="G756" s="306"/>
      <c r="H756" s="423"/>
    </row>
    <row r="757" spans="1:8" customFormat="1" ht="38.25">
      <c r="A757" s="412" t="s">
        <v>1593</v>
      </c>
      <c r="B757" s="170" t="s">
        <v>1396</v>
      </c>
      <c r="C757" s="276"/>
      <c r="D757" s="308" t="s">
        <v>1156</v>
      </c>
      <c r="E757" s="306"/>
      <c r="F757" s="391"/>
      <c r="G757" s="306"/>
      <c r="H757" s="423"/>
    </row>
    <row r="758" spans="1:8" customFormat="1" ht="15">
      <c r="A758" s="292"/>
      <c r="B758" s="170" t="s">
        <v>1397</v>
      </c>
      <c r="C758" s="276" t="s">
        <v>45</v>
      </c>
      <c r="D758" s="308">
        <v>7</v>
      </c>
      <c r="E758" s="306"/>
      <c r="F758" s="391">
        <f t="shared" ref="F758" si="114">E758*D758</f>
        <v>0</v>
      </c>
      <c r="G758" s="306"/>
      <c r="H758" s="423"/>
    </row>
    <row r="759" spans="1:8" customFormat="1" ht="15">
      <c r="A759" s="292"/>
      <c r="B759" s="170"/>
      <c r="C759" s="276"/>
      <c r="D759" s="308" t="s">
        <v>1156</v>
      </c>
      <c r="E759" s="306"/>
      <c r="F759" s="391"/>
      <c r="G759" s="306"/>
      <c r="H759" s="423"/>
    </row>
    <row r="760" spans="1:8" customFormat="1" ht="38.25">
      <c r="A760" s="412" t="s">
        <v>1594</v>
      </c>
      <c r="B760" s="170" t="s">
        <v>1398</v>
      </c>
      <c r="C760" s="276"/>
      <c r="D760" s="308" t="s">
        <v>1156</v>
      </c>
      <c r="E760" s="306"/>
      <c r="F760" s="391"/>
      <c r="G760" s="306"/>
      <c r="H760" s="423"/>
    </row>
    <row r="761" spans="1:8" customFormat="1" ht="15">
      <c r="A761" s="292"/>
      <c r="B761" s="170" t="s">
        <v>1397</v>
      </c>
      <c r="C761" s="276" t="s">
        <v>45</v>
      </c>
      <c r="D761" s="308">
        <v>7</v>
      </c>
      <c r="E761" s="306"/>
      <c r="F761" s="391">
        <f t="shared" ref="F761" si="115">E761*D761</f>
        <v>0</v>
      </c>
      <c r="G761" s="306"/>
      <c r="H761" s="423"/>
    </row>
    <row r="762" spans="1:8" customFormat="1" ht="15">
      <c r="A762" s="292"/>
      <c r="B762" s="170"/>
      <c r="C762" s="276"/>
      <c r="D762" s="308" t="s">
        <v>1156</v>
      </c>
      <c r="E762" s="306"/>
      <c r="F762" s="391"/>
      <c r="G762" s="306"/>
      <c r="H762" s="423"/>
    </row>
    <row r="763" spans="1:8" customFormat="1" ht="25.5">
      <c r="A763" s="412" t="s">
        <v>1595</v>
      </c>
      <c r="B763" s="170" t="s">
        <v>1399</v>
      </c>
      <c r="C763" s="276"/>
      <c r="D763" s="308" t="s">
        <v>1156</v>
      </c>
      <c r="E763" s="306"/>
      <c r="F763" s="391"/>
      <c r="G763" s="306"/>
      <c r="H763" s="423"/>
    </row>
    <row r="764" spans="1:8" customFormat="1" ht="15">
      <c r="A764" s="292"/>
      <c r="B764" s="170" t="s">
        <v>1397</v>
      </c>
      <c r="C764" s="276" t="s">
        <v>45</v>
      </c>
      <c r="D764" s="308">
        <v>7</v>
      </c>
      <c r="E764" s="306"/>
      <c r="F764" s="391">
        <f t="shared" ref="F764" si="116">E764*D764</f>
        <v>0</v>
      </c>
      <c r="G764" s="306"/>
      <c r="H764" s="423"/>
    </row>
    <row r="765" spans="1:8" customFormat="1" ht="15">
      <c r="A765" s="292"/>
      <c r="B765" s="170"/>
      <c r="C765" s="276"/>
      <c r="D765" s="308" t="s">
        <v>1156</v>
      </c>
      <c r="E765" s="306"/>
      <c r="F765" s="391"/>
      <c r="G765" s="306"/>
      <c r="H765" s="423"/>
    </row>
    <row r="766" spans="1:8" s="366" customFormat="1" ht="89.25">
      <c r="A766" s="412" t="s">
        <v>1596</v>
      </c>
      <c r="B766" s="170" t="s">
        <v>1400</v>
      </c>
      <c r="C766" s="276"/>
      <c r="D766" s="308"/>
      <c r="E766" s="306"/>
      <c r="F766" s="391"/>
      <c r="G766" s="306"/>
      <c r="H766" s="423"/>
    </row>
    <row r="767" spans="1:8" s="366" customFormat="1" ht="15">
      <c r="A767" s="292"/>
      <c r="B767" s="170"/>
      <c r="C767" s="276" t="s">
        <v>45</v>
      </c>
      <c r="D767" s="308">
        <v>7</v>
      </c>
      <c r="E767" s="306"/>
      <c r="F767" s="391">
        <f t="shared" ref="F767" si="117">E767*D767</f>
        <v>0</v>
      </c>
      <c r="G767" s="306"/>
      <c r="H767" s="423"/>
    </row>
    <row r="768" spans="1:8" s="366" customFormat="1" ht="15">
      <c r="A768" s="292"/>
      <c r="B768" s="170"/>
      <c r="C768" s="276"/>
      <c r="D768" s="308"/>
      <c r="E768" s="306"/>
      <c r="F768" s="391"/>
      <c r="G768" s="306"/>
      <c r="H768" s="423"/>
    </row>
    <row r="769" spans="1:8" customFormat="1" ht="51">
      <c r="A769" s="412" t="s">
        <v>1597</v>
      </c>
      <c r="B769" s="170" t="s">
        <v>1401</v>
      </c>
      <c r="C769" s="276"/>
      <c r="D769" s="308" t="s">
        <v>1156</v>
      </c>
      <c r="E769" s="306"/>
      <c r="F769" s="391"/>
      <c r="G769" s="306"/>
      <c r="H769" s="423"/>
    </row>
    <row r="770" spans="1:8" customFormat="1" ht="15">
      <c r="A770" s="292"/>
      <c r="B770" s="170"/>
      <c r="C770" s="276" t="s">
        <v>45</v>
      </c>
      <c r="D770" s="308">
        <v>4</v>
      </c>
      <c r="E770" s="306"/>
      <c r="F770" s="391">
        <f>E770*D770</f>
        <v>0</v>
      </c>
      <c r="G770" s="306"/>
      <c r="H770" s="423"/>
    </row>
    <row r="771" spans="1:8" customFormat="1" ht="15">
      <c r="A771" s="292"/>
      <c r="B771" s="170"/>
      <c r="C771" s="276"/>
      <c r="D771" s="308" t="s">
        <v>1156</v>
      </c>
      <c r="E771" s="306"/>
      <c r="F771" s="391"/>
      <c r="G771" s="306"/>
      <c r="H771" s="423"/>
    </row>
    <row r="772" spans="1:8" customFormat="1" ht="15">
      <c r="A772" s="412" t="s">
        <v>1598</v>
      </c>
      <c r="B772" s="170" t="s">
        <v>1197</v>
      </c>
      <c r="C772" s="276"/>
      <c r="D772" s="308" t="s">
        <v>1156</v>
      </c>
      <c r="E772" s="306"/>
      <c r="F772" s="391"/>
      <c r="G772" s="306"/>
      <c r="H772" s="423"/>
    </row>
    <row r="773" spans="1:8" customFormat="1" ht="63.75">
      <c r="A773" s="292"/>
      <c r="B773" s="170" t="s">
        <v>1402</v>
      </c>
      <c r="C773" s="276"/>
      <c r="D773" s="308"/>
      <c r="E773" s="306"/>
      <c r="F773" s="391"/>
      <c r="G773" s="306"/>
      <c r="H773" s="423"/>
    </row>
    <row r="774" spans="1:8" customFormat="1" ht="25.5">
      <c r="A774" s="292"/>
      <c r="B774" s="170" t="s">
        <v>1403</v>
      </c>
      <c r="C774" s="276"/>
      <c r="D774" s="308"/>
      <c r="E774" s="306"/>
      <c r="F774" s="391"/>
      <c r="G774" s="306"/>
      <c r="H774" s="423"/>
    </row>
    <row r="775" spans="1:8" customFormat="1" ht="15">
      <c r="A775" s="292"/>
      <c r="B775" s="170" t="s">
        <v>1404</v>
      </c>
      <c r="C775" s="276" t="s">
        <v>48</v>
      </c>
      <c r="D775" s="308">
        <v>35</v>
      </c>
      <c r="E775" s="306"/>
      <c r="F775" s="391">
        <f t="shared" ref="F775" si="118">E775*D775</f>
        <v>0</v>
      </c>
      <c r="G775" s="306"/>
      <c r="H775" s="423"/>
    </row>
    <row r="776" spans="1:8" customFormat="1" ht="15">
      <c r="A776" s="292"/>
      <c r="B776" s="170"/>
      <c r="C776" s="276"/>
      <c r="D776" s="308" t="s">
        <v>1156</v>
      </c>
      <c r="E776" s="306"/>
      <c r="F776" s="391"/>
      <c r="G776" s="306"/>
      <c r="H776" s="423"/>
    </row>
    <row r="777" spans="1:8" customFormat="1" ht="15">
      <c r="A777" s="412" t="s">
        <v>1599</v>
      </c>
      <c r="B777" s="170" t="s">
        <v>1197</v>
      </c>
      <c r="C777" s="276"/>
      <c r="D777" s="308" t="s">
        <v>1156</v>
      </c>
      <c r="E777" s="306"/>
      <c r="F777" s="391"/>
      <c r="G777" s="306"/>
      <c r="H777" s="423"/>
    </row>
    <row r="778" spans="1:8" customFormat="1" ht="102">
      <c r="A778" s="292"/>
      <c r="B778" s="170" t="s">
        <v>1405</v>
      </c>
      <c r="C778" s="276"/>
      <c r="D778" s="308"/>
      <c r="E778" s="306"/>
      <c r="F778" s="391"/>
      <c r="G778" s="306"/>
      <c r="H778" s="423"/>
    </row>
    <row r="779" spans="1:8" customFormat="1" ht="25.5">
      <c r="A779" s="292"/>
      <c r="B779" s="170" t="s">
        <v>1403</v>
      </c>
      <c r="C779" s="276"/>
      <c r="D779" s="308"/>
      <c r="E779" s="306"/>
      <c r="F779" s="391"/>
      <c r="G779" s="306"/>
      <c r="H779" s="423"/>
    </row>
    <row r="780" spans="1:8" customFormat="1" ht="15">
      <c r="A780" s="292"/>
      <c r="B780" s="170"/>
      <c r="C780" s="276" t="s">
        <v>70</v>
      </c>
      <c r="D780" s="308">
        <v>9</v>
      </c>
      <c r="E780" s="306"/>
      <c r="F780" s="391">
        <f t="shared" ref="F780" si="119">E780*D780</f>
        <v>0</v>
      </c>
      <c r="G780" s="306"/>
      <c r="H780" s="423"/>
    </row>
    <row r="781" spans="1:8" customFormat="1" ht="15">
      <c r="A781" s="292"/>
      <c r="B781" s="170"/>
      <c r="C781" s="276"/>
      <c r="D781" s="308" t="s">
        <v>1156</v>
      </c>
      <c r="E781" s="306"/>
      <c r="F781" s="391"/>
      <c r="G781" s="306"/>
      <c r="H781" s="423"/>
    </row>
    <row r="782" spans="1:8" customFormat="1" ht="15">
      <c r="A782" s="412" t="s">
        <v>1725</v>
      </c>
      <c r="B782" s="170" t="s">
        <v>1197</v>
      </c>
      <c r="C782" s="276"/>
      <c r="D782" s="308" t="s">
        <v>1156</v>
      </c>
      <c r="E782" s="306"/>
      <c r="F782" s="391"/>
      <c r="G782" s="306"/>
      <c r="H782" s="423"/>
    </row>
    <row r="783" spans="1:8" customFormat="1" ht="63.75">
      <c r="A783" s="292"/>
      <c r="B783" s="170" t="s">
        <v>1406</v>
      </c>
      <c r="C783" s="276"/>
      <c r="D783" s="308"/>
      <c r="E783" s="306"/>
      <c r="F783" s="391"/>
      <c r="G783" s="306"/>
      <c r="H783" s="423"/>
    </row>
    <row r="784" spans="1:8" customFormat="1" ht="15">
      <c r="A784" s="292"/>
      <c r="B784" s="170" t="s">
        <v>1407</v>
      </c>
      <c r="C784" s="276" t="s">
        <v>70</v>
      </c>
      <c r="D784" s="308">
        <v>4</v>
      </c>
      <c r="E784" s="306"/>
      <c r="F784" s="391">
        <f t="shared" ref="F784" si="120">E784*D784</f>
        <v>0</v>
      </c>
      <c r="G784" s="306"/>
      <c r="H784" s="423"/>
    </row>
    <row r="785" spans="1:8" customFormat="1" ht="15">
      <c r="A785" s="292"/>
      <c r="B785" s="170"/>
      <c r="C785" s="276"/>
      <c r="D785" s="308" t="s">
        <v>1156</v>
      </c>
      <c r="E785" s="306"/>
      <c r="F785" s="391"/>
      <c r="G785" s="306"/>
      <c r="H785" s="423"/>
    </row>
    <row r="786" spans="1:8" customFormat="1" ht="25.5">
      <c r="A786" s="412" t="s">
        <v>1726</v>
      </c>
      <c r="B786" s="170" t="s">
        <v>1385</v>
      </c>
      <c r="C786" s="276"/>
      <c r="D786" s="308" t="s">
        <v>1156</v>
      </c>
      <c r="E786" s="306"/>
      <c r="F786" s="391"/>
      <c r="G786" s="306"/>
      <c r="H786" s="423"/>
    </row>
    <row r="787" spans="1:8" customFormat="1" ht="15">
      <c r="A787" s="292"/>
      <c r="B787" s="170" t="s">
        <v>1390</v>
      </c>
      <c r="C787" s="276" t="s">
        <v>70</v>
      </c>
      <c r="D787" s="308">
        <v>2</v>
      </c>
      <c r="E787" s="306"/>
      <c r="F787" s="391">
        <f t="shared" ref="F787:F789" si="121">E787*D787</f>
        <v>0</v>
      </c>
      <c r="G787" s="306"/>
      <c r="H787" s="423"/>
    </row>
    <row r="788" spans="1:8" customFormat="1" ht="15">
      <c r="A788" s="292"/>
      <c r="B788" s="170" t="s">
        <v>1391</v>
      </c>
      <c r="C788" s="276" t="s">
        <v>70</v>
      </c>
      <c r="D788" s="308">
        <v>18</v>
      </c>
      <c r="E788" s="306"/>
      <c r="F788" s="391">
        <f t="shared" si="121"/>
        <v>0</v>
      </c>
      <c r="G788" s="306"/>
      <c r="H788" s="423"/>
    </row>
    <row r="789" spans="1:8" customFormat="1" ht="15">
      <c r="A789" s="292"/>
      <c r="B789" s="170" t="s">
        <v>1378</v>
      </c>
      <c r="C789" s="276" t="s">
        <v>70</v>
      </c>
      <c r="D789" s="308">
        <v>6</v>
      </c>
      <c r="E789" s="306"/>
      <c r="F789" s="391">
        <f t="shared" si="121"/>
        <v>0</v>
      </c>
      <c r="G789" s="306"/>
      <c r="H789" s="423"/>
    </row>
    <row r="790" spans="1:8" customFormat="1" ht="15">
      <c r="A790" s="292"/>
      <c r="B790" s="170"/>
      <c r="C790" s="276"/>
      <c r="D790" s="308" t="s">
        <v>1156</v>
      </c>
      <c r="E790" s="306"/>
      <c r="F790" s="391"/>
      <c r="G790" s="306"/>
      <c r="H790" s="423"/>
    </row>
    <row r="791" spans="1:8" customFormat="1" ht="63.75">
      <c r="A791" s="412" t="s">
        <v>1727</v>
      </c>
      <c r="B791" s="742" t="s">
        <v>1408</v>
      </c>
      <c r="C791" s="276" t="s">
        <v>70</v>
      </c>
      <c r="D791" s="308">
        <v>1</v>
      </c>
      <c r="E791" s="306"/>
      <c r="F791" s="391">
        <f>E791*D791</f>
        <v>0</v>
      </c>
      <c r="G791" s="306"/>
      <c r="H791" s="423"/>
    </row>
    <row r="792" spans="1:8" customFormat="1" ht="15">
      <c r="A792" s="292"/>
      <c r="B792" s="742"/>
      <c r="C792" s="276"/>
      <c r="D792" s="308"/>
      <c r="E792" s="306"/>
      <c r="F792" s="391"/>
      <c r="G792" s="306"/>
      <c r="H792" s="423"/>
    </row>
    <row r="793" spans="1:8" customFormat="1" ht="15">
      <c r="A793" s="412" t="s">
        <v>1728</v>
      </c>
      <c r="B793" s="742" t="s">
        <v>1409</v>
      </c>
      <c r="C793" s="276" t="s">
        <v>70</v>
      </c>
      <c r="D793" s="308">
        <v>1</v>
      </c>
      <c r="E793" s="306"/>
      <c r="F793" s="391">
        <f>E793*D793</f>
        <v>0</v>
      </c>
      <c r="G793" s="306"/>
      <c r="H793" s="423"/>
    </row>
    <row r="794" spans="1:8" customFormat="1" ht="15.75" thickBot="1">
      <c r="A794" s="292"/>
      <c r="B794" s="170"/>
      <c r="C794" s="276"/>
      <c r="D794" s="308"/>
      <c r="E794" s="306"/>
      <c r="F794" s="391"/>
      <c r="G794" s="827"/>
      <c r="H794" s="849"/>
    </row>
    <row r="795" spans="1:8" ht="15.75" thickBot="1">
      <c r="B795" s="293" t="s">
        <v>49</v>
      </c>
      <c r="C795" s="671"/>
      <c r="D795" s="295"/>
      <c r="E795" s="296"/>
      <c r="F795" s="393">
        <f>SUM(F740:F794)</f>
        <v>0</v>
      </c>
      <c r="G795" s="828"/>
      <c r="H795" s="849"/>
    </row>
    <row r="796" spans="1:8" ht="15">
      <c r="E796" s="306"/>
      <c r="G796" s="827"/>
      <c r="H796" s="849"/>
    </row>
    <row r="797" spans="1:8" ht="25.5">
      <c r="A797" s="318" t="s">
        <v>2147</v>
      </c>
      <c r="B797" s="285" t="s">
        <v>1586</v>
      </c>
      <c r="E797" s="306"/>
      <c r="G797" s="306"/>
      <c r="H797" s="423"/>
    </row>
    <row r="798" spans="1:8" ht="15">
      <c r="A798" s="284"/>
      <c r="B798" s="285"/>
      <c r="E798" s="306"/>
      <c r="G798" s="306"/>
      <c r="H798" s="423"/>
    </row>
    <row r="799" spans="1:8" ht="51">
      <c r="A799" s="369"/>
      <c r="B799" s="126" t="s">
        <v>1196</v>
      </c>
      <c r="C799" s="441"/>
      <c r="D799" s="123"/>
      <c r="E799" s="78"/>
      <c r="F799" s="391"/>
      <c r="G799" s="78"/>
      <c r="H799" s="423"/>
    </row>
    <row r="800" spans="1:8" ht="15">
      <c r="A800" s="125"/>
      <c r="B800" s="126"/>
      <c r="C800" s="441"/>
      <c r="D800" s="123"/>
      <c r="E800" s="78"/>
      <c r="F800" s="391"/>
      <c r="G800" s="78"/>
      <c r="H800" s="423"/>
    </row>
    <row r="801" spans="1:8" ht="15">
      <c r="A801" s="289" t="s">
        <v>39</v>
      </c>
      <c r="B801" s="290" t="s">
        <v>40</v>
      </c>
      <c r="C801" s="667" t="s">
        <v>41</v>
      </c>
      <c r="D801" s="291" t="s">
        <v>42</v>
      </c>
      <c r="E801" s="297" t="s">
        <v>43</v>
      </c>
      <c r="F801" s="392" t="s">
        <v>44</v>
      </c>
      <c r="G801" s="297"/>
      <c r="H801" s="423"/>
    </row>
    <row r="802" spans="1:8" ht="15">
      <c r="E802" s="306"/>
      <c r="G802" s="306"/>
      <c r="H802" s="423"/>
    </row>
    <row r="803" spans="1:8" customFormat="1" ht="38.25">
      <c r="A803" s="412" t="s">
        <v>2148</v>
      </c>
      <c r="B803" s="170" t="s">
        <v>1410</v>
      </c>
      <c r="C803" s="276"/>
      <c r="D803" s="308"/>
      <c r="E803" s="306"/>
      <c r="F803" s="391"/>
      <c r="G803" s="306"/>
      <c r="H803" s="423"/>
    </row>
    <row r="804" spans="1:8" customFormat="1" ht="102">
      <c r="A804" s="292"/>
      <c r="B804" s="170" t="s">
        <v>1411</v>
      </c>
      <c r="C804" s="276" t="s">
        <v>45</v>
      </c>
      <c r="D804" s="308">
        <v>12</v>
      </c>
      <c r="E804" s="306"/>
      <c r="F804" s="391">
        <f t="shared" ref="F804" si="122">E804*D804</f>
        <v>0</v>
      </c>
      <c r="G804" s="306"/>
      <c r="H804" s="423"/>
    </row>
    <row r="805" spans="1:8" customFormat="1" ht="15">
      <c r="A805" s="292"/>
      <c r="B805" s="170"/>
      <c r="C805" s="276"/>
      <c r="D805" s="308" t="s">
        <v>1156</v>
      </c>
      <c r="E805" s="306"/>
      <c r="F805" s="391"/>
      <c r="G805" s="306"/>
      <c r="H805" s="423"/>
    </row>
    <row r="806" spans="1:8" customFormat="1" ht="38.25">
      <c r="A806" s="412" t="s">
        <v>2149</v>
      </c>
      <c r="B806" s="170" t="s">
        <v>1412</v>
      </c>
      <c r="C806" s="276"/>
      <c r="D806" s="308" t="s">
        <v>1156</v>
      </c>
      <c r="E806" s="306"/>
      <c r="F806" s="391"/>
      <c r="G806" s="306"/>
      <c r="H806" s="423"/>
    </row>
    <row r="807" spans="1:8" customFormat="1" ht="15">
      <c r="A807" s="292"/>
      <c r="B807" s="170" t="s">
        <v>1413</v>
      </c>
      <c r="C807" s="276" t="s">
        <v>45</v>
      </c>
      <c r="D807" s="308">
        <v>3</v>
      </c>
      <c r="E807" s="306"/>
      <c r="F807" s="391">
        <f t="shared" ref="F807" si="123">E807*D807</f>
        <v>0</v>
      </c>
      <c r="G807" s="306"/>
      <c r="H807" s="423"/>
    </row>
    <row r="808" spans="1:8" customFormat="1" ht="15">
      <c r="A808" s="292"/>
      <c r="B808" s="170"/>
      <c r="C808" s="276"/>
      <c r="D808" s="308" t="s">
        <v>1156</v>
      </c>
      <c r="E808" s="306"/>
      <c r="F808" s="391"/>
      <c r="G808" s="306"/>
      <c r="H808" s="423"/>
    </row>
    <row r="809" spans="1:8" customFormat="1" ht="51">
      <c r="A809" s="412" t="s">
        <v>2150</v>
      </c>
      <c r="B809" s="170" t="s">
        <v>1414</v>
      </c>
      <c r="C809" s="276"/>
      <c r="D809" s="308" t="s">
        <v>1156</v>
      </c>
      <c r="E809" s="306"/>
      <c r="F809" s="391"/>
      <c r="G809" s="306"/>
      <c r="H809" s="423"/>
    </row>
    <row r="810" spans="1:8" customFormat="1" ht="15">
      <c r="A810" s="292"/>
      <c r="B810" s="170" t="s">
        <v>1413</v>
      </c>
      <c r="C810" s="276" t="s">
        <v>45</v>
      </c>
      <c r="D810" s="308">
        <v>9</v>
      </c>
      <c r="E810" s="306"/>
      <c r="F810" s="391">
        <f t="shared" ref="F810:F811" si="124">E810*D810</f>
        <v>0</v>
      </c>
      <c r="G810" s="306"/>
      <c r="H810" s="423"/>
    </row>
    <row r="811" spans="1:8" customFormat="1" ht="15">
      <c r="A811" s="292"/>
      <c r="B811" s="170" t="s">
        <v>1415</v>
      </c>
      <c r="C811" s="276" t="s">
        <v>45</v>
      </c>
      <c r="D811" s="308">
        <v>1</v>
      </c>
      <c r="E811" s="306"/>
      <c r="F811" s="391">
        <f t="shared" si="124"/>
        <v>0</v>
      </c>
      <c r="G811" s="306"/>
      <c r="H811" s="423"/>
    </row>
    <row r="812" spans="1:8" customFormat="1" ht="15">
      <c r="A812" s="292"/>
      <c r="B812" s="170"/>
      <c r="C812" s="276"/>
      <c r="D812" s="308" t="s">
        <v>1156</v>
      </c>
      <c r="E812" s="306"/>
      <c r="F812" s="391"/>
      <c r="G812" s="306"/>
      <c r="H812" s="423"/>
    </row>
    <row r="813" spans="1:8" customFormat="1" ht="38.25">
      <c r="A813" s="412" t="s">
        <v>2151</v>
      </c>
      <c r="B813" s="170" t="s">
        <v>1416</v>
      </c>
      <c r="C813" s="276"/>
      <c r="D813" s="308" t="s">
        <v>1156</v>
      </c>
      <c r="E813" s="306"/>
      <c r="F813" s="391"/>
      <c r="G813" s="306"/>
      <c r="H813" s="423"/>
    </row>
    <row r="814" spans="1:8" customFormat="1" ht="15">
      <c r="A814" s="292"/>
      <c r="B814" s="170" t="s">
        <v>1417</v>
      </c>
      <c r="C814" s="276" t="s">
        <v>45</v>
      </c>
      <c r="D814" s="308">
        <v>16</v>
      </c>
      <c r="E814" s="306"/>
      <c r="F814" s="391">
        <f t="shared" ref="F814" si="125">E814*D814</f>
        <v>0</v>
      </c>
      <c r="G814" s="306"/>
      <c r="H814" s="423"/>
    </row>
    <row r="815" spans="1:8" customFormat="1" ht="15">
      <c r="A815" s="292"/>
      <c r="B815" s="170"/>
      <c r="C815" s="276"/>
      <c r="D815" s="308"/>
      <c r="E815" s="306"/>
      <c r="F815" s="391"/>
      <c r="G815" s="306"/>
      <c r="H815" s="423"/>
    </row>
    <row r="816" spans="1:8" customFormat="1" ht="51">
      <c r="A816" s="412" t="s">
        <v>2152</v>
      </c>
      <c r="B816" s="170" t="s">
        <v>1418</v>
      </c>
      <c r="C816" s="276"/>
      <c r="D816" s="308"/>
      <c r="E816" s="306"/>
      <c r="F816" s="391"/>
      <c r="G816" s="306"/>
      <c r="H816" s="423"/>
    </row>
    <row r="817" spans="1:8" customFormat="1" ht="15">
      <c r="A817" s="292"/>
      <c r="B817" s="170" t="s">
        <v>1419</v>
      </c>
      <c r="C817" s="441" t="s">
        <v>120</v>
      </c>
      <c r="D817" s="308">
        <v>77</v>
      </c>
      <c r="E817" s="306"/>
      <c r="F817" s="391">
        <f t="shared" ref="F817:F818" si="126">E817*D817</f>
        <v>0</v>
      </c>
      <c r="G817" s="306"/>
      <c r="H817" s="423"/>
    </row>
    <row r="818" spans="1:8" customFormat="1" ht="15">
      <c r="A818" s="292"/>
      <c r="B818" s="170" t="s">
        <v>1420</v>
      </c>
      <c r="C818" s="441" t="s">
        <v>120</v>
      </c>
      <c r="D818" s="308">
        <v>12</v>
      </c>
      <c r="E818" s="306"/>
      <c r="F818" s="391">
        <f t="shared" si="126"/>
        <v>0</v>
      </c>
      <c r="G818" s="306"/>
      <c r="H818" s="423"/>
    </row>
    <row r="819" spans="1:8" customFormat="1" ht="15">
      <c r="A819" s="292"/>
      <c r="B819" s="170"/>
      <c r="C819" s="276"/>
      <c r="D819" s="308"/>
      <c r="E819" s="306"/>
      <c r="F819" s="391"/>
      <c r="G819" s="306"/>
      <c r="H819" s="423"/>
    </row>
    <row r="820" spans="1:8" customFormat="1" ht="38.25">
      <c r="A820" s="412" t="s">
        <v>2153</v>
      </c>
      <c r="B820" s="170" t="s">
        <v>1421</v>
      </c>
      <c r="C820" s="276"/>
      <c r="D820" s="308"/>
      <c r="E820" s="306"/>
      <c r="F820" s="391"/>
      <c r="G820" s="306"/>
      <c r="H820" s="423"/>
    </row>
    <row r="821" spans="1:8" customFormat="1" ht="51">
      <c r="A821" s="292"/>
      <c r="B821" s="170" t="s">
        <v>1422</v>
      </c>
      <c r="C821" s="276" t="s">
        <v>45</v>
      </c>
      <c r="D821" s="308">
        <v>1</v>
      </c>
      <c r="E821" s="306"/>
      <c r="F821" s="391">
        <f t="shared" ref="F821" si="127">E821*D821</f>
        <v>0</v>
      </c>
      <c r="G821" s="306"/>
      <c r="H821" s="423"/>
    </row>
    <row r="822" spans="1:8" customFormat="1" ht="15">
      <c r="A822" s="292"/>
      <c r="B822" s="170"/>
      <c r="C822" s="276"/>
      <c r="D822" s="308" t="s">
        <v>1156</v>
      </c>
      <c r="E822" s="306"/>
      <c r="F822" s="391"/>
      <c r="G822" s="306"/>
      <c r="H822" s="423"/>
    </row>
    <row r="823" spans="1:8" customFormat="1" ht="25.5">
      <c r="A823" s="412" t="s">
        <v>2154</v>
      </c>
      <c r="B823" s="170" t="s">
        <v>1423</v>
      </c>
      <c r="C823" s="276"/>
      <c r="D823" s="308"/>
      <c r="E823" s="306"/>
      <c r="F823" s="391"/>
      <c r="G823" s="306"/>
      <c r="H823" s="423"/>
    </row>
    <row r="824" spans="1:8" customFormat="1" ht="15">
      <c r="A824" s="292"/>
      <c r="B824" s="170" t="s">
        <v>1424</v>
      </c>
      <c r="C824" s="276" t="s">
        <v>45</v>
      </c>
      <c r="D824" s="308">
        <v>4</v>
      </c>
      <c r="E824" s="306"/>
      <c r="F824" s="391">
        <f t="shared" ref="F824" si="128">E824*D824</f>
        <v>0</v>
      </c>
      <c r="G824" s="306"/>
      <c r="H824" s="423"/>
    </row>
    <row r="825" spans="1:8" customFormat="1" ht="15">
      <c r="A825" s="292"/>
      <c r="B825" s="170"/>
      <c r="C825" s="276"/>
      <c r="D825" s="308" t="s">
        <v>1156</v>
      </c>
      <c r="E825" s="306"/>
      <c r="F825" s="391"/>
      <c r="G825" s="306"/>
      <c r="H825" s="423"/>
    </row>
    <row r="826" spans="1:8" customFormat="1" ht="25.5">
      <c r="A826" s="412" t="s">
        <v>2155</v>
      </c>
      <c r="B826" s="170" t="s">
        <v>1425</v>
      </c>
      <c r="C826" s="276"/>
      <c r="D826" s="308" t="s">
        <v>1156</v>
      </c>
      <c r="E826" s="306"/>
      <c r="F826" s="391"/>
      <c r="G826" s="306"/>
      <c r="H826" s="423"/>
    </row>
    <row r="827" spans="1:8" customFormat="1" ht="15">
      <c r="A827" s="292"/>
      <c r="B827" s="170" t="s">
        <v>1426</v>
      </c>
      <c r="C827" s="276" t="s">
        <v>70</v>
      </c>
      <c r="D827" s="308">
        <v>25</v>
      </c>
      <c r="E827" s="306"/>
      <c r="F827" s="391">
        <f t="shared" ref="F827:F828" si="129">E827*D827</f>
        <v>0</v>
      </c>
      <c r="G827" s="306"/>
      <c r="H827" s="423"/>
    </row>
    <row r="828" spans="1:8" customFormat="1" ht="15">
      <c r="A828" s="292"/>
      <c r="B828" s="170" t="s">
        <v>1427</v>
      </c>
      <c r="C828" s="276" t="s">
        <v>70</v>
      </c>
      <c r="D828" s="308">
        <v>4</v>
      </c>
      <c r="E828" s="306"/>
      <c r="F828" s="391">
        <f t="shared" si="129"/>
        <v>0</v>
      </c>
      <c r="G828" s="306"/>
      <c r="H828" s="423"/>
    </row>
    <row r="829" spans="1:8" customFormat="1" ht="15">
      <c r="A829" s="292"/>
      <c r="B829" s="170"/>
      <c r="C829" s="276"/>
      <c r="D829" s="308" t="s">
        <v>1156</v>
      </c>
      <c r="E829" s="306"/>
      <c r="F829" s="391"/>
      <c r="G829" s="306"/>
      <c r="H829" s="423"/>
    </row>
    <row r="830" spans="1:8" customFormat="1" ht="63.75">
      <c r="A830" s="412" t="s">
        <v>2156</v>
      </c>
      <c r="B830" s="742" t="s">
        <v>1428</v>
      </c>
      <c r="C830" s="276" t="s">
        <v>70</v>
      </c>
      <c r="D830" s="308">
        <v>1</v>
      </c>
      <c r="E830" s="306"/>
      <c r="F830" s="391">
        <f t="shared" ref="F830" si="130">E830*D830</f>
        <v>0</v>
      </c>
      <c r="G830" s="306"/>
      <c r="H830" s="423"/>
    </row>
    <row r="831" spans="1:8" customFormat="1" ht="15">
      <c r="A831" s="292"/>
      <c r="B831" s="742"/>
      <c r="C831" s="276"/>
      <c r="D831" s="308"/>
      <c r="E831" s="306"/>
      <c r="F831" s="391"/>
      <c r="G831" s="306"/>
      <c r="H831" s="423"/>
    </row>
    <row r="832" spans="1:8" customFormat="1" ht="76.5">
      <c r="A832" s="412" t="s">
        <v>2157</v>
      </c>
      <c r="B832" s="742" t="s">
        <v>1429</v>
      </c>
      <c r="C832" s="276" t="s">
        <v>70</v>
      </c>
      <c r="D832" s="308">
        <v>1</v>
      </c>
      <c r="E832" s="306"/>
      <c r="F832" s="391">
        <f t="shared" ref="F832" si="131">E832*D832</f>
        <v>0</v>
      </c>
      <c r="G832" s="827"/>
      <c r="H832" s="849"/>
    </row>
    <row r="833" spans="1:8" ht="15.75" thickBot="1">
      <c r="E833" s="306"/>
      <c r="G833" s="827"/>
      <c r="H833" s="849"/>
    </row>
    <row r="834" spans="1:8" ht="15.75" thickBot="1">
      <c r="B834" s="293" t="s">
        <v>49</v>
      </c>
      <c r="C834" s="671"/>
      <c r="D834" s="295"/>
      <c r="E834" s="296"/>
      <c r="F834" s="393">
        <f>SUM(F803:F832)</f>
        <v>0</v>
      </c>
      <c r="G834" s="828"/>
      <c r="H834" s="849"/>
    </row>
    <row r="835" spans="1:8" ht="15">
      <c r="E835" s="306"/>
      <c r="G835" s="827"/>
      <c r="H835" s="849"/>
    </row>
    <row r="836" spans="1:8" ht="15">
      <c r="A836" s="318" t="s">
        <v>2158</v>
      </c>
      <c r="B836" s="285" t="s">
        <v>1587</v>
      </c>
      <c r="E836" s="306"/>
      <c r="G836" s="827"/>
      <c r="H836" s="849"/>
    </row>
    <row r="837" spans="1:8" ht="15">
      <c r="A837" s="284"/>
      <c r="B837" s="285"/>
      <c r="E837" s="306"/>
      <c r="G837" s="306"/>
      <c r="H837" s="423"/>
    </row>
    <row r="838" spans="1:8" ht="51">
      <c r="A838" s="369"/>
      <c r="B838" s="126" t="s">
        <v>1196</v>
      </c>
      <c r="C838" s="441"/>
      <c r="D838" s="123"/>
      <c r="E838" s="78"/>
      <c r="F838" s="391"/>
      <c r="G838" s="78"/>
      <c r="H838" s="423"/>
    </row>
    <row r="839" spans="1:8" ht="15">
      <c r="A839" s="125"/>
      <c r="B839" s="126"/>
      <c r="C839" s="441"/>
      <c r="D839" s="123"/>
      <c r="E839" s="78"/>
      <c r="F839" s="391"/>
      <c r="G839" s="78"/>
      <c r="H839" s="423"/>
    </row>
    <row r="840" spans="1:8" ht="15">
      <c r="A840" s="289" t="s">
        <v>39</v>
      </c>
      <c r="B840" s="290" t="s">
        <v>40</v>
      </c>
      <c r="C840" s="667" t="s">
        <v>41</v>
      </c>
      <c r="D840" s="291" t="s">
        <v>42</v>
      </c>
      <c r="E840" s="297" t="s">
        <v>43</v>
      </c>
      <c r="F840" s="392" t="s">
        <v>44</v>
      </c>
      <c r="G840" s="297"/>
      <c r="H840" s="423"/>
    </row>
    <row r="841" spans="1:8" ht="15">
      <c r="E841" s="306"/>
      <c r="G841" s="306"/>
      <c r="H841" s="423"/>
    </row>
    <row r="842" spans="1:8" s="366" customFormat="1" ht="63.75">
      <c r="A842" s="412" t="s">
        <v>2159</v>
      </c>
      <c r="B842" s="170" t="s">
        <v>1430</v>
      </c>
      <c r="C842" s="276"/>
      <c r="D842" s="308"/>
      <c r="E842" s="306"/>
      <c r="F842" s="391"/>
      <c r="G842" s="306"/>
      <c r="H842" s="423"/>
    </row>
    <row r="843" spans="1:8" s="366" customFormat="1" ht="25.5">
      <c r="A843" s="292"/>
      <c r="B843" s="170" t="s">
        <v>1431</v>
      </c>
      <c r="C843" s="276" t="s">
        <v>45</v>
      </c>
      <c r="D843" s="308">
        <v>1</v>
      </c>
      <c r="E843" s="306"/>
      <c r="F843" s="391">
        <f t="shared" ref="F843" si="132">E843*D843</f>
        <v>0</v>
      </c>
      <c r="G843" s="306"/>
      <c r="H843" s="423"/>
    </row>
    <row r="844" spans="1:8" s="366" customFormat="1" ht="15">
      <c r="A844" s="292"/>
      <c r="B844" s="170"/>
      <c r="C844" s="276"/>
      <c r="D844" s="308"/>
      <c r="E844" s="306"/>
      <c r="F844" s="391"/>
      <c r="G844" s="306"/>
      <c r="H844" s="423"/>
    </row>
    <row r="845" spans="1:8" s="366" customFormat="1" ht="105">
      <c r="A845" s="412" t="s">
        <v>2160</v>
      </c>
      <c r="B845" s="170" t="s">
        <v>1432</v>
      </c>
      <c r="C845" s="276"/>
      <c r="D845" s="308"/>
      <c r="E845" s="306"/>
      <c r="F845" s="391"/>
      <c r="G845" s="306"/>
      <c r="H845" s="423"/>
    </row>
    <row r="846" spans="1:8" s="366" customFormat="1" ht="15">
      <c r="A846" s="292"/>
      <c r="B846" s="170" t="s">
        <v>1433</v>
      </c>
      <c r="C846" s="276" t="s">
        <v>45</v>
      </c>
      <c r="D846" s="308">
        <v>1</v>
      </c>
      <c r="E846" s="306"/>
      <c r="F846" s="391">
        <f t="shared" ref="F846" si="133">E846*D846</f>
        <v>0</v>
      </c>
      <c r="G846" s="306"/>
      <c r="H846" s="423"/>
    </row>
    <row r="847" spans="1:8" s="366" customFormat="1" ht="15">
      <c r="A847" s="292"/>
      <c r="B847" s="170"/>
      <c r="C847" s="276"/>
      <c r="D847" s="308"/>
      <c r="E847" s="306"/>
      <c r="F847" s="391"/>
      <c r="G847" s="306"/>
      <c r="H847" s="423"/>
    </row>
    <row r="848" spans="1:8" customFormat="1" ht="63.75">
      <c r="A848" s="412" t="s">
        <v>2161</v>
      </c>
      <c r="B848" s="170" t="s">
        <v>1434</v>
      </c>
      <c r="C848" s="276" t="s">
        <v>70</v>
      </c>
      <c r="D848" s="308">
        <v>1</v>
      </c>
      <c r="E848" s="306"/>
      <c r="F848" s="391">
        <f t="shared" ref="F848" si="134">E848*D848</f>
        <v>0</v>
      </c>
      <c r="G848" s="306"/>
      <c r="H848" s="423"/>
    </row>
    <row r="849" spans="1:8" customFormat="1" ht="15">
      <c r="A849" s="292"/>
      <c r="B849" s="170"/>
      <c r="C849" s="276"/>
      <c r="D849" s="308"/>
      <c r="E849" s="306"/>
      <c r="F849" s="391"/>
      <c r="G849" s="306"/>
      <c r="H849" s="423"/>
    </row>
    <row r="850" spans="1:8" customFormat="1" ht="76.5">
      <c r="A850" s="412" t="s">
        <v>2162</v>
      </c>
      <c r="B850" s="170" t="s">
        <v>1435</v>
      </c>
      <c r="C850" s="276" t="s">
        <v>45</v>
      </c>
      <c r="D850" s="308">
        <v>1</v>
      </c>
      <c r="E850" s="306"/>
      <c r="F850" s="391">
        <f t="shared" ref="F850" si="135">E850*D850</f>
        <v>0</v>
      </c>
      <c r="G850" s="306"/>
      <c r="H850" s="423"/>
    </row>
    <row r="851" spans="1:8" customFormat="1" ht="15">
      <c r="A851" s="292"/>
      <c r="B851" s="170"/>
      <c r="C851" s="276"/>
      <c r="D851" s="308"/>
      <c r="E851" s="306"/>
      <c r="F851" s="391"/>
      <c r="G851" s="306"/>
      <c r="H851" s="423"/>
    </row>
    <row r="852" spans="1:8" customFormat="1" ht="127.5">
      <c r="A852" s="412" t="s">
        <v>2163</v>
      </c>
      <c r="B852" s="170" t="s">
        <v>1436</v>
      </c>
      <c r="C852" s="276"/>
      <c r="D852" s="308"/>
      <c r="E852" s="306"/>
      <c r="F852" s="391"/>
      <c r="G852" s="306"/>
      <c r="H852" s="423"/>
    </row>
    <row r="853" spans="1:8" customFormat="1" ht="15">
      <c r="A853" s="292"/>
      <c r="B853" s="170"/>
      <c r="C853" s="276" t="s">
        <v>45</v>
      </c>
      <c r="D853" s="308">
        <v>1</v>
      </c>
      <c r="E853" s="306"/>
      <c r="F853" s="391">
        <f t="shared" ref="F853" si="136">E853*D853</f>
        <v>0</v>
      </c>
      <c r="G853" s="306"/>
      <c r="H853" s="423"/>
    </row>
    <row r="854" spans="1:8" customFormat="1" ht="15">
      <c r="A854" s="292"/>
      <c r="B854" s="170"/>
      <c r="C854" s="276"/>
      <c r="D854" s="308"/>
      <c r="E854" s="306"/>
      <c r="F854" s="391"/>
      <c r="G854" s="306"/>
      <c r="H854" s="423"/>
    </row>
    <row r="855" spans="1:8" customFormat="1" ht="129.94999999999999" customHeight="1">
      <c r="A855" s="412" t="s">
        <v>2164</v>
      </c>
      <c r="B855" s="678" t="s">
        <v>2627</v>
      </c>
      <c r="C855" s="276" t="s">
        <v>45</v>
      </c>
      <c r="D855" s="308">
        <v>1</v>
      </c>
      <c r="E855" s="306"/>
      <c r="F855" s="391">
        <f t="shared" ref="F855" si="137">E855*D855</f>
        <v>0</v>
      </c>
      <c r="G855" s="306"/>
      <c r="H855" s="423"/>
    </row>
    <row r="856" spans="1:8" customFormat="1" ht="15">
      <c r="A856" s="292"/>
      <c r="B856" s="170"/>
      <c r="C856" s="276"/>
      <c r="D856" s="308"/>
      <c r="E856" s="306"/>
      <c r="F856" s="391"/>
      <c r="G856" s="306"/>
      <c r="H856" s="423"/>
    </row>
    <row r="857" spans="1:8" customFormat="1" ht="63.75">
      <c r="A857" s="412" t="s">
        <v>2165</v>
      </c>
      <c r="B857" s="170" t="s">
        <v>1437</v>
      </c>
      <c r="C857" s="276" t="s">
        <v>70</v>
      </c>
      <c r="D857" s="308">
        <v>1</v>
      </c>
      <c r="E857" s="306"/>
      <c r="F857" s="391">
        <f t="shared" ref="F857" si="138">E857*D857</f>
        <v>0</v>
      </c>
      <c r="G857" s="306"/>
      <c r="H857" s="423"/>
    </row>
    <row r="858" spans="1:8" customFormat="1" ht="15">
      <c r="A858" s="292"/>
      <c r="B858" s="170"/>
      <c r="C858" s="276"/>
      <c r="D858" s="308"/>
      <c r="E858" s="306"/>
      <c r="F858" s="391"/>
      <c r="G858" s="306"/>
      <c r="H858" s="423"/>
    </row>
    <row r="859" spans="1:8" customFormat="1" ht="63.75">
      <c r="A859" s="412" t="s">
        <v>2166</v>
      </c>
      <c r="B859" s="742" t="s">
        <v>1438</v>
      </c>
      <c r="C859" s="276" t="s">
        <v>70</v>
      </c>
      <c r="D859" s="308">
        <v>1</v>
      </c>
      <c r="E859" s="306"/>
      <c r="F859" s="391">
        <f t="shared" ref="F859" si="139">E859*D859</f>
        <v>0</v>
      </c>
      <c r="G859" s="306"/>
      <c r="H859" s="423"/>
    </row>
    <row r="860" spans="1:8" customFormat="1" ht="15">
      <c r="A860" s="292"/>
      <c r="B860" s="742"/>
      <c r="C860" s="276"/>
      <c r="D860" s="308"/>
      <c r="E860" s="306"/>
      <c r="F860" s="391"/>
      <c r="G860" s="306"/>
      <c r="H860" s="423"/>
    </row>
    <row r="861" spans="1:8" customFormat="1" ht="102">
      <c r="A861" s="412" t="s">
        <v>2167</v>
      </c>
      <c r="B861" s="742" t="s">
        <v>1439</v>
      </c>
      <c r="C861" s="276"/>
      <c r="D861" s="308"/>
      <c r="E861" s="306"/>
      <c r="F861" s="391"/>
      <c r="G861" s="306"/>
      <c r="H861" s="423"/>
    </row>
    <row r="862" spans="1:8" customFormat="1" ht="15">
      <c r="A862" s="292"/>
      <c r="B862" s="170" t="s">
        <v>1440</v>
      </c>
      <c r="C862" s="276" t="s">
        <v>45</v>
      </c>
      <c r="D862" s="308">
        <v>1</v>
      </c>
      <c r="E862" s="306"/>
      <c r="F862" s="391">
        <f t="shared" ref="F862" si="140">E862*D862</f>
        <v>0</v>
      </c>
      <c r="G862" s="306"/>
      <c r="H862" s="423"/>
    </row>
    <row r="863" spans="1:8" customFormat="1" ht="15">
      <c r="A863" s="292"/>
      <c r="B863" s="170"/>
      <c r="C863" s="276"/>
      <c r="D863" s="308"/>
      <c r="E863" s="306"/>
      <c r="F863" s="391"/>
      <c r="G863" s="306"/>
      <c r="H863" s="423"/>
    </row>
    <row r="864" spans="1:8" customFormat="1" ht="25.5">
      <c r="A864" s="412" t="s">
        <v>2168</v>
      </c>
      <c r="B864" s="170" t="s">
        <v>1441</v>
      </c>
      <c r="C864" s="276"/>
      <c r="D864" s="308"/>
      <c r="E864" s="306"/>
      <c r="F864" s="391"/>
      <c r="G864" s="306"/>
      <c r="H864" s="423"/>
    </row>
    <row r="865" spans="1:8" customFormat="1" ht="15">
      <c r="A865" s="292"/>
      <c r="B865" s="170" t="s">
        <v>1442</v>
      </c>
      <c r="C865" s="276" t="s">
        <v>70</v>
      </c>
      <c r="D865" s="308">
        <v>1</v>
      </c>
      <c r="E865" s="306"/>
      <c r="F865" s="391">
        <f t="shared" ref="F865:F867" si="141">E865*D865</f>
        <v>0</v>
      </c>
      <c r="G865" s="306"/>
      <c r="H865" s="423"/>
    </row>
    <row r="866" spans="1:8" customFormat="1" ht="15">
      <c r="A866" s="292"/>
      <c r="B866" s="170" t="s">
        <v>1443</v>
      </c>
      <c r="C866" s="276" t="s">
        <v>70</v>
      </c>
      <c r="D866" s="308">
        <v>3</v>
      </c>
      <c r="E866" s="306"/>
      <c r="F866" s="391">
        <f t="shared" si="141"/>
        <v>0</v>
      </c>
      <c r="G866" s="306"/>
      <c r="H866" s="423"/>
    </row>
    <row r="867" spans="1:8" customFormat="1" ht="15">
      <c r="A867" s="292"/>
      <c r="B867" s="170" t="s">
        <v>1444</v>
      </c>
      <c r="C867" s="276" t="s">
        <v>70</v>
      </c>
      <c r="D867" s="308">
        <v>1</v>
      </c>
      <c r="E867" s="306"/>
      <c r="F867" s="391">
        <f t="shared" si="141"/>
        <v>0</v>
      </c>
      <c r="G867" s="306"/>
      <c r="H867" s="423"/>
    </row>
    <row r="868" spans="1:8" customFormat="1" ht="15">
      <c r="A868" s="292"/>
      <c r="B868" s="170"/>
      <c r="C868" s="276"/>
      <c r="D868" s="308"/>
      <c r="E868" s="306"/>
      <c r="F868" s="391"/>
      <c r="G868" s="306"/>
      <c r="H868" s="423"/>
    </row>
    <row r="869" spans="1:8" customFormat="1" ht="38.25">
      <c r="A869" s="412" t="s">
        <v>2169</v>
      </c>
      <c r="B869" s="170" t="s">
        <v>1445</v>
      </c>
      <c r="C869" s="276"/>
      <c r="D869" s="308"/>
      <c r="E869" s="306"/>
      <c r="F869" s="391"/>
      <c r="G869" s="306"/>
      <c r="H869" s="423"/>
    </row>
    <row r="870" spans="1:8" customFormat="1" ht="15">
      <c r="A870" s="292"/>
      <c r="B870" s="170" t="s">
        <v>1446</v>
      </c>
      <c r="C870" s="276" t="s">
        <v>45</v>
      </c>
      <c r="D870" s="308">
        <v>1</v>
      </c>
      <c r="E870" s="306"/>
      <c r="F870" s="391">
        <f t="shared" ref="F870" si="142">E870*D870</f>
        <v>0</v>
      </c>
      <c r="G870" s="306"/>
      <c r="H870" s="423"/>
    </row>
    <row r="871" spans="1:8" customFormat="1" ht="15">
      <c r="A871" s="292"/>
      <c r="B871" s="170"/>
      <c r="C871" s="276"/>
      <c r="D871" s="308"/>
      <c r="E871" s="306"/>
      <c r="F871" s="391"/>
      <c r="G871" s="306"/>
      <c r="H871" s="423"/>
    </row>
    <row r="872" spans="1:8" customFormat="1" ht="51">
      <c r="A872" s="412" t="s">
        <v>2170</v>
      </c>
      <c r="B872" s="170" t="s">
        <v>1447</v>
      </c>
      <c r="C872" s="276" t="s">
        <v>331</v>
      </c>
      <c r="D872" s="308">
        <v>40</v>
      </c>
      <c r="E872" s="306"/>
      <c r="F872" s="391">
        <f t="shared" ref="F872" si="143">E872*D872</f>
        <v>0</v>
      </c>
      <c r="G872" s="306"/>
      <c r="H872" s="423"/>
    </row>
    <row r="873" spans="1:8" customFormat="1" ht="15">
      <c r="A873" s="292"/>
      <c r="B873" s="170"/>
      <c r="C873" s="276"/>
      <c r="D873" s="308"/>
      <c r="E873" s="306"/>
      <c r="F873" s="391"/>
      <c r="G873" s="306"/>
      <c r="H873" s="423"/>
    </row>
    <row r="874" spans="1:8" customFormat="1" ht="76.5">
      <c r="A874" s="412" t="s">
        <v>2171</v>
      </c>
      <c r="B874" s="170" t="s">
        <v>1448</v>
      </c>
      <c r="C874" s="276"/>
      <c r="D874" s="308"/>
      <c r="E874" s="306"/>
      <c r="F874" s="391"/>
      <c r="G874" s="306"/>
      <c r="H874" s="423"/>
    </row>
    <row r="875" spans="1:8" customFormat="1" ht="15">
      <c r="A875" s="292"/>
      <c r="B875" s="170" t="s">
        <v>1449</v>
      </c>
      <c r="C875" s="441" t="s">
        <v>120</v>
      </c>
      <c r="D875" s="308">
        <v>20</v>
      </c>
      <c r="E875" s="306"/>
      <c r="F875" s="391">
        <f t="shared" ref="F875:F877" si="144">E875*D875</f>
        <v>0</v>
      </c>
      <c r="G875" s="306"/>
      <c r="H875" s="423"/>
    </row>
    <row r="876" spans="1:8" customFormat="1" ht="15">
      <c r="A876" s="292"/>
      <c r="B876" s="170" t="s">
        <v>1450</v>
      </c>
      <c r="C876" s="441" t="s">
        <v>120</v>
      </c>
      <c r="D876" s="308">
        <v>6</v>
      </c>
      <c r="E876" s="306"/>
      <c r="F876" s="391">
        <f t="shared" si="144"/>
        <v>0</v>
      </c>
      <c r="G876" s="306"/>
      <c r="H876" s="423"/>
    </row>
    <row r="877" spans="1:8" customFormat="1" ht="15">
      <c r="A877" s="292"/>
      <c r="B877" s="170" t="s">
        <v>1451</v>
      </c>
      <c r="C877" s="441" t="s">
        <v>120</v>
      </c>
      <c r="D877" s="308">
        <v>3</v>
      </c>
      <c r="E877" s="306"/>
      <c r="F877" s="391">
        <f t="shared" si="144"/>
        <v>0</v>
      </c>
      <c r="G877" s="306"/>
      <c r="H877" s="423"/>
    </row>
    <row r="878" spans="1:8" customFormat="1" ht="15">
      <c r="A878" s="292"/>
      <c r="B878" s="170"/>
      <c r="C878" s="276"/>
      <c r="D878" s="308"/>
      <c r="E878" s="306"/>
      <c r="F878" s="391"/>
      <c r="G878" s="306"/>
      <c r="H878" s="423"/>
    </row>
    <row r="879" spans="1:8" customFormat="1" ht="51">
      <c r="A879" s="412" t="s">
        <v>2172</v>
      </c>
      <c r="B879" s="170" t="s">
        <v>1452</v>
      </c>
      <c r="C879" s="276"/>
      <c r="D879" s="308"/>
      <c r="E879" s="306"/>
      <c r="F879" s="391"/>
      <c r="G879" s="306"/>
      <c r="H879" s="423"/>
    </row>
    <row r="880" spans="1:8" customFormat="1" ht="15">
      <c r="A880" s="292"/>
      <c r="B880" s="170"/>
      <c r="C880" s="276" t="s">
        <v>48</v>
      </c>
      <c r="D880" s="308">
        <v>20</v>
      </c>
      <c r="E880" s="306"/>
      <c r="F880" s="391">
        <f t="shared" ref="F880" si="145">E880*D880</f>
        <v>0</v>
      </c>
      <c r="G880" s="306"/>
      <c r="H880" s="423"/>
    </row>
    <row r="881" spans="1:8" customFormat="1" ht="15">
      <c r="A881" s="292"/>
      <c r="B881" s="170"/>
      <c r="C881" s="276"/>
      <c r="D881" s="308"/>
      <c r="E881" s="306"/>
      <c r="F881" s="391"/>
      <c r="G881" s="306"/>
      <c r="H881" s="423"/>
    </row>
    <row r="882" spans="1:8" customFormat="1" ht="76.5">
      <c r="A882" s="412" t="s">
        <v>2173</v>
      </c>
      <c r="B882" s="678" t="s">
        <v>2628</v>
      </c>
      <c r="C882" s="276"/>
      <c r="D882" s="308"/>
      <c r="E882" s="306"/>
      <c r="F882" s="391"/>
      <c r="G882" s="306"/>
      <c r="H882" s="423"/>
    </row>
    <row r="883" spans="1:8" customFormat="1" ht="15">
      <c r="A883" s="292"/>
      <c r="B883" s="170" t="s">
        <v>1453</v>
      </c>
      <c r="C883" s="276" t="s">
        <v>670</v>
      </c>
      <c r="D883" s="308">
        <v>8</v>
      </c>
      <c r="E883" s="306"/>
      <c r="F883" s="391">
        <f t="shared" ref="F883" si="146">E883*D883</f>
        <v>0</v>
      </c>
      <c r="G883" s="306"/>
      <c r="H883" s="423"/>
    </row>
    <row r="884" spans="1:8" customFormat="1" ht="15">
      <c r="A884" s="292"/>
      <c r="B884" s="170"/>
      <c r="C884" s="276"/>
      <c r="D884" s="308"/>
      <c r="E884" s="306"/>
      <c r="F884" s="391"/>
      <c r="G884" s="306"/>
      <c r="H884" s="423"/>
    </row>
    <row r="885" spans="1:8" customFormat="1" ht="89.25">
      <c r="A885" s="412" t="s">
        <v>2174</v>
      </c>
      <c r="B885" s="170" t="s">
        <v>2245</v>
      </c>
      <c r="C885" s="276"/>
      <c r="D885" s="308" t="s">
        <v>1156</v>
      </c>
      <c r="E885" s="306"/>
      <c r="F885" s="391"/>
      <c r="G885" s="306"/>
      <c r="H885" s="423"/>
    </row>
    <row r="886" spans="1:8" customFormat="1" ht="15">
      <c r="A886" s="292"/>
      <c r="B886" s="170" t="s">
        <v>1454</v>
      </c>
      <c r="C886" s="276" t="s">
        <v>45</v>
      </c>
      <c r="D886" s="308">
        <v>1</v>
      </c>
      <c r="E886" s="306"/>
      <c r="F886" s="391">
        <f t="shared" ref="F886:F887" si="147">E886*D886</f>
        <v>0</v>
      </c>
      <c r="G886" s="306"/>
      <c r="H886" s="423"/>
    </row>
    <row r="887" spans="1:8" customFormat="1" ht="15">
      <c r="A887" s="292"/>
      <c r="B887" s="170" t="s">
        <v>1455</v>
      </c>
      <c r="C887" s="276" t="s">
        <v>45</v>
      </c>
      <c r="D887" s="308">
        <v>1</v>
      </c>
      <c r="E887" s="306"/>
      <c r="F887" s="391">
        <f t="shared" si="147"/>
        <v>0</v>
      </c>
      <c r="G887" s="306"/>
      <c r="H887" s="423"/>
    </row>
    <row r="888" spans="1:8" customFormat="1" ht="15">
      <c r="A888" s="292"/>
      <c r="B888" s="170"/>
      <c r="C888" s="276"/>
      <c r="D888" s="308" t="s">
        <v>1156</v>
      </c>
      <c r="E888" s="306"/>
      <c r="F888" s="391"/>
      <c r="G888" s="306"/>
      <c r="H888" s="423"/>
    </row>
    <row r="889" spans="1:8" customFormat="1" ht="51">
      <c r="A889" s="412" t="s">
        <v>2175</v>
      </c>
      <c r="B889" s="170" t="s">
        <v>2246</v>
      </c>
      <c r="C889" s="276"/>
      <c r="D889" s="308" t="s">
        <v>1156</v>
      </c>
      <c r="E889" s="306"/>
      <c r="F889" s="391"/>
      <c r="G889" s="306"/>
      <c r="H889" s="423"/>
    </row>
    <row r="890" spans="1:8" customFormat="1" ht="15">
      <c r="A890" s="292"/>
      <c r="B890" s="170" t="s">
        <v>1456</v>
      </c>
      <c r="C890" s="276" t="s">
        <v>45</v>
      </c>
      <c r="D890" s="308">
        <v>1</v>
      </c>
      <c r="E890" s="306"/>
      <c r="F890" s="391">
        <f t="shared" ref="F890" si="148">E890*D890</f>
        <v>0</v>
      </c>
      <c r="G890" s="306"/>
      <c r="H890" s="423"/>
    </row>
    <row r="891" spans="1:8" customFormat="1" ht="15">
      <c r="A891" s="292"/>
      <c r="B891" s="170"/>
      <c r="C891" s="276"/>
      <c r="D891" s="308" t="s">
        <v>1156</v>
      </c>
      <c r="E891" s="306"/>
      <c r="F891" s="391"/>
      <c r="G891" s="306"/>
      <c r="H891" s="423"/>
    </row>
    <row r="892" spans="1:8" customFormat="1" ht="63.75">
      <c r="A892" s="412" t="s">
        <v>2176</v>
      </c>
      <c r="B892" s="742" t="s">
        <v>1428</v>
      </c>
      <c r="C892" s="276" t="s">
        <v>70</v>
      </c>
      <c r="D892" s="308">
        <v>1</v>
      </c>
      <c r="E892" s="306"/>
      <c r="F892" s="391">
        <f t="shared" ref="F892" si="149">E892*D892</f>
        <v>0</v>
      </c>
      <c r="G892" s="306"/>
      <c r="H892" s="423"/>
    </row>
    <row r="893" spans="1:8" customFormat="1" ht="15">
      <c r="A893" s="292"/>
      <c r="B893" s="742"/>
      <c r="C893" s="276"/>
      <c r="D893" s="308"/>
      <c r="E893" s="306"/>
      <c r="F893" s="391"/>
      <c r="G893" s="306"/>
      <c r="H893" s="423"/>
    </row>
    <row r="894" spans="1:8" customFormat="1" ht="76.5">
      <c r="A894" s="412" t="s">
        <v>2177</v>
      </c>
      <c r="B894" s="742" t="s">
        <v>1429</v>
      </c>
      <c r="C894" s="276" t="s">
        <v>70</v>
      </c>
      <c r="D894" s="308">
        <v>1</v>
      </c>
      <c r="E894" s="306"/>
      <c r="F894" s="391">
        <f t="shared" ref="F894" si="150">E894*D894</f>
        <v>0</v>
      </c>
      <c r="G894" s="306"/>
      <c r="H894" s="423"/>
    </row>
    <row r="895" spans="1:8" ht="15.75" thickBot="1">
      <c r="E895" s="306"/>
      <c r="F895" s="391"/>
      <c r="G895" s="827"/>
      <c r="H895" s="423"/>
    </row>
    <row r="896" spans="1:8" ht="15.75" thickBot="1">
      <c r="B896" s="293" t="s">
        <v>49</v>
      </c>
      <c r="C896" s="671"/>
      <c r="D896" s="295"/>
      <c r="E896" s="296"/>
      <c r="F896" s="393">
        <f>SUM(F842:F895)</f>
        <v>0</v>
      </c>
      <c r="G896" s="828"/>
      <c r="H896" s="423"/>
    </row>
    <row r="897" spans="1:30" ht="15">
      <c r="E897" s="306"/>
      <c r="G897" s="827"/>
      <c r="H897" s="423"/>
    </row>
    <row r="898" spans="1:30" ht="15">
      <c r="A898" s="410" t="s">
        <v>2178</v>
      </c>
      <c r="B898" s="285" t="s">
        <v>1588</v>
      </c>
      <c r="E898" s="306"/>
      <c r="G898" s="827"/>
      <c r="H898" s="423"/>
    </row>
    <row r="899" spans="1:30" ht="15">
      <c r="A899" s="284"/>
      <c r="B899" s="285"/>
      <c r="E899" s="306"/>
      <c r="G899" s="306"/>
      <c r="H899" s="423"/>
    </row>
    <row r="900" spans="1:30" ht="51">
      <c r="A900" s="369"/>
      <c r="B900" s="126" t="s">
        <v>1196</v>
      </c>
      <c r="C900" s="441"/>
      <c r="D900" s="123"/>
      <c r="E900" s="78"/>
      <c r="F900" s="391"/>
      <c r="G900" s="78"/>
      <c r="H900" s="423"/>
    </row>
    <row r="901" spans="1:30" ht="15">
      <c r="A901" s="125"/>
      <c r="B901" s="126"/>
      <c r="C901" s="441"/>
      <c r="D901" s="123"/>
      <c r="E901" s="78"/>
      <c r="F901" s="391"/>
      <c r="G901" s="78"/>
      <c r="H901" s="423"/>
    </row>
    <row r="902" spans="1:30" ht="15">
      <c r="A902" s="289" t="s">
        <v>39</v>
      </c>
      <c r="B902" s="290" t="s">
        <v>40</v>
      </c>
      <c r="C902" s="667" t="s">
        <v>41</v>
      </c>
      <c r="D902" s="291" t="s">
        <v>42</v>
      </c>
      <c r="E902" s="297" t="s">
        <v>43</v>
      </c>
      <c r="F902" s="392" t="s">
        <v>44</v>
      </c>
      <c r="G902" s="297"/>
      <c r="H902" s="423"/>
    </row>
    <row r="903" spans="1:30" ht="15">
      <c r="E903" s="306"/>
      <c r="G903" s="306"/>
      <c r="H903" s="423"/>
    </row>
    <row r="904" spans="1:30" customFormat="1" ht="63.75">
      <c r="A904" s="412" t="s">
        <v>2179</v>
      </c>
      <c r="B904" s="170" t="s">
        <v>1457</v>
      </c>
      <c r="C904" s="276"/>
      <c r="D904" s="308"/>
      <c r="E904" s="306"/>
      <c r="F904" s="391"/>
      <c r="G904" s="306"/>
      <c r="H904" s="423"/>
    </row>
    <row r="905" spans="1:30" customFormat="1" ht="25.5">
      <c r="A905" s="292"/>
      <c r="B905" s="170" t="s">
        <v>1458</v>
      </c>
      <c r="C905" s="276"/>
      <c r="D905" s="308"/>
      <c r="E905" s="306"/>
      <c r="F905" s="391"/>
      <c r="G905" s="306"/>
      <c r="H905" s="423"/>
    </row>
    <row r="906" spans="1:30" customFormat="1" ht="25.5">
      <c r="A906" s="292"/>
      <c r="B906" s="170" t="s">
        <v>1459</v>
      </c>
      <c r="C906" s="276" t="s">
        <v>45</v>
      </c>
      <c r="D906" s="308">
        <v>17</v>
      </c>
      <c r="E906" s="306"/>
      <c r="F906" s="391">
        <f t="shared" ref="F906" si="151">E906*D906</f>
        <v>0</v>
      </c>
      <c r="G906" s="306"/>
      <c r="H906" s="423"/>
    </row>
    <row r="907" spans="1:30" customFormat="1" ht="15">
      <c r="A907" s="292"/>
      <c r="B907" s="170"/>
      <c r="C907" s="276"/>
      <c r="D907" s="308"/>
      <c r="E907" s="306"/>
      <c r="F907" s="391"/>
      <c r="G907" s="306"/>
      <c r="H907" s="423"/>
    </row>
    <row r="908" spans="1:30" customFormat="1" ht="63.75">
      <c r="A908" s="412" t="s">
        <v>2180</v>
      </c>
      <c r="B908" s="170" t="s">
        <v>1460</v>
      </c>
      <c r="C908" s="276"/>
      <c r="D908" s="308"/>
      <c r="E908" s="306"/>
      <c r="F908" s="391"/>
      <c r="G908" s="306"/>
      <c r="H908" s="423"/>
    </row>
    <row r="909" spans="1:30" customFormat="1" ht="25.5">
      <c r="A909" s="292"/>
      <c r="B909" s="170" t="s">
        <v>1458</v>
      </c>
      <c r="C909" s="276"/>
      <c r="D909" s="308"/>
      <c r="E909" s="306"/>
      <c r="F909" s="391"/>
      <c r="G909" s="306"/>
      <c r="H909" s="423"/>
    </row>
    <row r="910" spans="1:30" customFormat="1" ht="25.5">
      <c r="A910" s="292"/>
      <c r="B910" s="170" t="s">
        <v>1461</v>
      </c>
      <c r="C910" s="276" t="s">
        <v>45</v>
      </c>
      <c r="D910" s="308">
        <v>17</v>
      </c>
      <c r="E910" s="306"/>
      <c r="F910" s="391">
        <f t="shared" ref="F910" si="152">E910*D910</f>
        <v>0</v>
      </c>
      <c r="G910" s="306"/>
      <c r="H910" s="423"/>
    </row>
    <row r="911" spans="1:30" s="419" customFormat="1" ht="15">
      <c r="A911" s="414"/>
      <c r="B911" s="415"/>
      <c r="C911" s="673"/>
      <c r="D911" s="417"/>
      <c r="E911" s="418"/>
      <c r="F911" s="656"/>
      <c r="G911" s="418"/>
      <c r="H911" s="423"/>
      <c r="I911" s="398"/>
      <c r="J911" s="398"/>
      <c r="K911" s="398"/>
      <c r="L911" s="398"/>
      <c r="M911" s="398"/>
      <c r="N911" s="398"/>
      <c r="O911" s="398"/>
      <c r="P911" s="398"/>
      <c r="Q911" s="398"/>
      <c r="R911" s="398"/>
      <c r="S911" s="398"/>
      <c r="T911" s="398"/>
      <c r="U911" s="398"/>
      <c r="V911" s="398"/>
      <c r="W911" s="398"/>
      <c r="X911" s="398"/>
      <c r="Y911" s="398"/>
      <c r="Z911" s="398"/>
      <c r="AA911" s="398"/>
      <c r="AB911" s="398"/>
      <c r="AC911" s="398"/>
      <c r="AD911" s="398"/>
    </row>
    <row r="912" spans="1:30" s="419" customFormat="1" ht="51">
      <c r="A912" s="420" t="s">
        <v>2181</v>
      </c>
      <c r="B912" s="415" t="s">
        <v>523</v>
      </c>
      <c r="C912" s="674"/>
      <c r="D912" s="416"/>
      <c r="E912" s="418"/>
      <c r="F912" s="656"/>
      <c r="G912" s="418"/>
      <c r="H912" s="423"/>
      <c r="I912" s="398"/>
      <c r="J912" s="398"/>
      <c r="K912" s="398"/>
      <c r="L912" s="398"/>
      <c r="M912" s="398"/>
      <c r="N912" s="398"/>
      <c r="O912" s="398"/>
      <c r="P912" s="398"/>
      <c r="Q912" s="398"/>
      <c r="R912" s="398"/>
      <c r="S912" s="398"/>
      <c r="T912" s="398"/>
      <c r="U912" s="398"/>
      <c r="V912" s="398"/>
      <c r="W912" s="398"/>
      <c r="X912" s="398"/>
      <c r="Y912" s="398"/>
      <c r="Z912" s="398"/>
      <c r="AA912" s="398"/>
      <c r="AB912" s="398"/>
      <c r="AC912" s="398"/>
      <c r="AD912" s="398"/>
    </row>
    <row r="913" spans="1:30" s="419" customFormat="1" ht="15">
      <c r="A913" s="414"/>
      <c r="B913" s="415" t="s">
        <v>1679</v>
      </c>
      <c r="C913" s="673" t="s">
        <v>120</v>
      </c>
      <c r="D913" s="417">
        <v>131</v>
      </c>
      <c r="E913" s="418"/>
      <c r="F913" s="657">
        <f>(D913*E913)</f>
        <v>0</v>
      </c>
      <c r="G913" s="418"/>
      <c r="H913" s="423"/>
      <c r="I913" s="398"/>
      <c r="J913" s="398"/>
      <c r="K913" s="398"/>
      <c r="L913" s="398"/>
      <c r="M913" s="398"/>
      <c r="N913" s="398"/>
      <c r="O913" s="398"/>
      <c r="P913" s="398"/>
      <c r="Q913" s="398"/>
      <c r="R913" s="398"/>
      <c r="S913" s="398"/>
      <c r="T913" s="398"/>
      <c r="U913" s="398"/>
      <c r="V913" s="398"/>
      <c r="W913" s="398"/>
      <c r="X913" s="398"/>
      <c r="Y913" s="398"/>
      <c r="Z913" s="398"/>
      <c r="AA913" s="398"/>
      <c r="AB913" s="398"/>
      <c r="AC913" s="398"/>
      <c r="AD913" s="398"/>
    </row>
    <row r="914" spans="1:30" s="419" customFormat="1" ht="15">
      <c r="A914" s="414"/>
      <c r="B914" s="415"/>
      <c r="C914" s="673"/>
      <c r="D914" s="417"/>
      <c r="E914" s="418"/>
      <c r="F914" s="656"/>
      <c r="G914" s="418"/>
      <c r="H914" s="423"/>
      <c r="I914" s="398"/>
      <c r="J914" s="398"/>
      <c r="K914" s="398"/>
      <c r="L914" s="398"/>
      <c r="M914" s="398"/>
      <c r="N914" s="398"/>
      <c r="O914" s="398"/>
      <c r="P914" s="398"/>
      <c r="Q914" s="398"/>
      <c r="R914" s="398"/>
      <c r="S914" s="398"/>
      <c r="T914" s="398"/>
      <c r="U914" s="398"/>
      <c r="V914" s="398"/>
      <c r="W914" s="398"/>
      <c r="X914" s="398"/>
      <c r="Y914" s="398"/>
      <c r="Z914" s="398"/>
      <c r="AA914" s="398"/>
      <c r="AB914" s="398"/>
      <c r="AC914" s="398"/>
      <c r="AD914" s="398"/>
    </row>
    <row r="915" spans="1:30" s="419" customFormat="1" ht="51">
      <c r="A915" s="420" t="s">
        <v>2182</v>
      </c>
      <c r="B915" s="415" t="s">
        <v>530</v>
      </c>
      <c r="C915" s="674"/>
      <c r="D915" s="416"/>
      <c r="E915" s="418"/>
      <c r="F915" s="656"/>
      <c r="G915" s="418"/>
      <c r="H915" s="423"/>
      <c r="I915" s="398"/>
      <c r="J915" s="398"/>
      <c r="K915" s="398"/>
      <c r="L915" s="398"/>
      <c r="M915" s="398"/>
      <c r="N915" s="398"/>
      <c r="O915" s="398"/>
      <c r="P915" s="398"/>
      <c r="Q915" s="398"/>
      <c r="R915" s="398"/>
      <c r="S915" s="398"/>
      <c r="T915" s="398"/>
      <c r="U915" s="398"/>
      <c r="V915" s="398"/>
      <c r="W915" s="398"/>
      <c r="X915" s="398"/>
      <c r="Y915" s="398"/>
      <c r="Z915" s="398"/>
      <c r="AA915" s="398"/>
      <c r="AB915" s="398"/>
      <c r="AC915" s="398"/>
      <c r="AD915" s="398"/>
    </row>
    <row r="916" spans="1:30" s="419" customFormat="1" ht="15">
      <c r="A916" s="414"/>
      <c r="B916" s="415" t="s">
        <v>1680</v>
      </c>
      <c r="C916" s="673" t="s">
        <v>45</v>
      </c>
      <c r="D916" s="417">
        <v>10</v>
      </c>
      <c r="E916" s="418"/>
      <c r="F916" s="657">
        <f>(D916*E916)</f>
        <v>0</v>
      </c>
      <c r="G916" s="418"/>
      <c r="H916" s="423"/>
      <c r="I916" s="398"/>
      <c r="J916" s="398"/>
      <c r="K916" s="398"/>
      <c r="L916" s="398"/>
      <c r="M916" s="398"/>
      <c r="N916" s="398"/>
      <c r="O916" s="398"/>
      <c r="P916" s="398"/>
      <c r="Q916" s="398"/>
      <c r="R916" s="398"/>
      <c r="S916" s="398"/>
      <c r="T916" s="398"/>
      <c r="U916" s="398"/>
      <c r="V916" s="398"/>
      <c r="W916" s="398"/>
      <c r="X916" s="398"/>
      <c r="Y916" s="398"/>
      <c r="Z916" s="398"/>
      <c r="AA916" s="398"/>
      <c r="AB916" s="398"/>
      <c r="AC916" s="398"/>
      <c r="AD916" s="398"/>
    </row>
    <row r="917" spans="1:30" s="419" customFormat="1" ht="15">
      <c r="A917" s="414"/>
      <c r="B917" s="415" t="s">
        <v>1681</v>
      </c>
      <c r="C917" s="673" t="s">
        <v>45</v>
      </c>
      <c r="D917" s="417">
        <v>5</v>
      </c>
      <c r="E917" s="418"/>
      <c r="F917" s="657">
        <f>(D917*E917)</f>
        <v>0</v>
      </c>
      <c r="G917" s="418"/>
      <c r="H917" s="423"/>
      <c r="I917" s="398"/>
      <c r="J917" s="398"/>
      <c r="K917" s="398"/>
      <c r="L917" s="398"/>
      <c r="M917" s="398"/>
      <c r="N917" s="398"/>
      <c r="O917" s="398"/>
      <c r="P917" s="398"/>
      <c r="Q917" s="398"/>
      <c r="R917" s="398"/>
      <c r="S917" s="398"/>
      <c r="T917" s="398"/>
      <c r="U917" s="398"/>
      <c r="V917" s="398"/>
      <c r="W917" s="398"/>
      <c r="X917" s="398"/>
      <c r="Y917" s="398"/>
      <c r="Z917" s="398"/>
      <c r="AA917" s="398"/>
      <c r="AB917" s="398"/>
      <c r="AC917" s="398"/>
      <c r="AD917" s="398"/>
    </row>
    <row r="918" spans="1:30" customFormat="1" ht="15">
      <c r="A918" s="292"/>
      <c r="B918" s="170"/>
      <c r="C918" s="276"/>
      <c r="D918" s="308"/>
      <c r="E918" s="306"/>
      <c r="F918" s="391"/>
      <c r="G918" s="306"/>
      <c r="H918" s="423"/>
    </row>
    <row r="919" spans="1:30" customFormat="1" ht="102">
      <c r="A919" s="412" t="s">
        <v>2183</v>
      </c>
      <c r="B919" s="678" t="s">
        <v>2857</v>
      </c>
      <c r="C919" s="276"/>
      <c r="D919" s="308"/>
      <c r="E919" s="306"/>
      <c r="F919" s="391"/>
      <c r="G919" s="306"/>
      <c r="H919" s="423"/>
    </row>
    <row r="920" spans="1:30" customFormat="1" ht="25.5">
      <c r="A920" s="292"/>
      <c r="B920" s="170" t="s">
        <v>1462</v>
      </c>
      <c r="C920" s="276"/>
      <c r="D920" s="308"/>
      <c r="E920" s="306"/>
      <c r="F920" s="391"/>
      <c r="G920" s="306"/>
      <c r="H920" s="423"/>
    </row>
    <row r="921" spans="1:30" customFormat="1" ht="25.5">
      <c r="A921" s="292"/>
      <c r="B921" s="678" t="s">
        <v>2858</v>
      </c>
      <c r="C921" s="441" t="s">
        <v>120</v>
      </c>
      <c r="D921" s="308">
        <v>131</v>
      </c>
      <c r="E921" s="306"/>
      <c r="F921" s="391">
        <f t="shared" ref="F921" si="153">E921*D921</f>
        <v>0</v>
      </c>
      <c r="G921" s="306"/>
      <c r="H921" s="423"/>
    </row>
    <row r="922" spans="1:30" customFormat="1" ht="15">
      <c r="A922" s="292"/>
      <c r="B922" s="170"/>
      <c r="C922" s="276"/>
      <c r="D922" s="308"/>
      <c r="E922" s="306"/>
      <c r="F922" s="391"/>
      <c r="G922" s="306"/>
      <c r="H922" s="423"/>
    </row>
    <row r="923" spans="1:30" customFormat="1" ht="102">
      <c r="A923" s="412" t="s">
        <v>2184</v>
      </c>
      <c r="B923" s="170" t="s">
        <v>2859</v>
      </c>
      <c r="C923" s="276"/>
      <c r="D923" s="308"/>
      <c r="E923" s="306"/>
      <c r="F923" s="391"/>
      <c r="G923" s="306"/>
      <c r="H923" s="423"/>
    </row>
    <row r="924" spans="1:30" customFormat="1" ht="25.5">
      <c r="A924" s="292"/>
      <c r="B924" s="170" t="s">
        <v>1463</v>
      </c>
      <c r="C924" s="276"/>
      <c r="D924" s="308"/>
      <c r="E924" s="306"/>
      <c r="F924" s="391"/>
      <c r="G924" s="306"/>
      <c r="H924" s="423"/>
    </row>
    <row r="925" spans="1:30" customFormat="1" ht="25.5">
      <c r="A925" s="292"/>
      <c r="B925" s="678" t="s">
        <v>2860</v>
      </c>
      <c r="C925" s="276" t="s">
        <v>45</v>
      </c>
      <c r="D925" s="308">
        <v>123</v>
      </c>
      <c r="E925" s="306"/>
      <c r="F925" s="391">
        <f t="shared" ref="F925" si="154">E925*D925</f>
        <v>0</v>
      </c>
      <c r="G925" s="306"/>
      <c r="H925" s="423"/>
    </row>
    <row r="926" spans="1:30" customFormat="1" ht="15">
      <c r="A926" s="292"/>
      <c r="B926" s="170"/>
      <c r="C926" s="276"/>
      <c r="D926" s="308"/>
      <c r="E926" s="306"/>
      <c r="F926" s="391"/>
      <c r="G926" s="306"/>
      <c r="H926" s="423"/>
    </row>
    <row r="927" spans="1:30" customFormat="1" ht="76.5">
      <c r="A927" s="412" t="s">
        <v>2185</v>
      </c>
      <c r="B927" s="170" t="s">
        <v>2861</v>
      </c>
      <c r="C927" s="276"/>
      <c r="D927" s="308"/>
      <c r="E927" s="306"/>
      <c r="F927" s="391"/>
      <c r="G927" s="306"/>
      <c r="H927" s="423"/>
    </row>
    <row r="928" spans="1:30" customFormat="1" ht="25.5">
      <c r="A928" s="292"/>
      <c r="B928" s="170" t="s">
        <v>1464</v>
      </c>
      <c r="C928" s="276"/>
      <c r="D928" s="308"/>
      <c r="E928" s="306"/>
      <c r="F928" s="391"/>
      <c r="G928" s="306"/>
      <c r="H928" s="423"/>
    </row>
    <row r="929" spans="1:8" customFormat="1" ht="25.5">
      <c r="A929" s="292"/>
      <c r="B929" s="170" t="s">
        <v>2862</v>
      </c>
      <c r="C929" s="276" t="s">
        <v>45</v>
      </c>
      <c r="D929" s="308">
        <v>27</v>
      </c>
      <c r="E929" s="306"/>
      <c r="F929" s="391">
        <f t="shared" ref="F929" si="155">E929*D929</f>
        <v>0</v>
      </c>
      <c r="G929" s="306"/>
      <c r="H929" s="423"/>
    </row>
    <row r="930" spans="1:8" customFormat="1" ht="15">
      <c r="A930" s="292"/>
      <c r="B930" s="170"/>
      <c r="C930" s="276"/>
      <c r="D930" s="308"/>
      <c r="E930" s="306"/>
      <c r="F930" s="391"/>
      <c r="G930" s="306"/>
      <c r="H930" s="423"/>
    </row>
    <row r="931" spans="1:8" customFormat="1" ht="76.5">
      <c r="A931" s="412" t="s">
        <v>2186</v>
      </c>
      <c r="B931" s="170" t="s">
        <v>2863</v>
      </c>
      <c r="C931" s="276"/>
      <c r="D931" s="308"/>
      <c r="E931" s="306"/>
      <c r="F931" s="391"/>
      <c r="G931" s="306"/>
      <c r="H931" s="423"/>
    </row>
    <row r="932" spans="1:8" customFormat="1" ht="25.5">
      <c r="A932" s="292"/>
      <c r="B932" s="170" t="s">
        <v>1465</v>
      </c>
      <c r="C932" s="276"/>
      <c r="D932" s="308"/>
      <c r="E932" s="306"/>
      <c r="F932" s="391"/>
      <c r="G932" s="306"/>
      <c r="H932" s="423"/>
    </row>
    <row r="933" spans="1:8" customFormat="1" ht="38.25">
      <c r="A933" s="292"/>
      <c r="B933" s="170" t="s">
        <v>2864</v>
      </c>
      <c r="C933" s="276" t="s">
        <v>45</v>
      </c>
      <c r="D933" s="308">
        <v>16</v>
      </c>
      <c r="E933" s="306"/>
      <c r="F933" s="391">
        <f t="shared" ref="F933" si="156">E933*D933</f>
        <v>0</v>
      </c>
      <c r="G933" s="306"/>
      <c r="H933" s="423"/>
    </row>
    <row r="934" spans="1:8" customFormat="1" ht="15">
      <c r="A934" s="292"/>
      <c r="B934" s="170"/>
      <c r="C934" s="276"/>
      <c r="D934" s="308"/>
      <c r="E934" s="306"/>
      <c r="F934" s="391"/>
      <c r="G934" s="306"/>
      <c r="H934" s="423"/>
    </row>
    <row r="935" spans="1:8" customFormat="1" ht="89.25">
      <c r="A935" s="412" t="s">
        <v>2187</v>
      </c>
      <c r="B935" s="170" t="s">
        <v>2865</v>
      </c>
      <c r="C935" s="276"/>
      <c r="D935" s="308"/>
      <c r="E935" s="306"/>
      <c r="F935" s="391"/>
      <c r="G935" s="306"/>
      <c r="H935" s="423"/>
    </row>
    <row r="936" spans="1:8" customFormat="1" ht="25.5">
      <c r="A936" s="292"/>
      <c r="B936" s="170" t="s">
        <v>1465</v>
      </c>
      <c r="C936" s="276"/>
      <c r="D936" s="308"/>
      <c r="E936" s="306"/>
      <c r="F936" s="391"/>
      <c r="G936" s="306"/>
      <c r="H936" s="423"/>
    </row>
    <row r="937" spans="1:8" customFormat="1" ht="25.5">
      <c r="A937" s="292"/>
      <c r="B937" s="678" t="s">
        <v>2701</v>
      </c>
      <c r="C937" s="276" t="s">
        <v>45</v>
      </c>
      <c r="D937" s="308">
        <v>1</v>
      </c>
      <c r="E937" s="306"/>
      <c r="F937" s="391">
        <f t="shared" ref="F937" si="157">E937*D937</f>
        <v>0</v>
      </c>
      <c r="G937" s="306"/>
      <c r="H937" s="423"/>
    </row>
    <row r="938" spans="1:8" customFormat="1" ht="15">
      <c r="A938" s="292"/>
      <c r="B938" s="678"/>
      <c r="C938" s="276"/>
      <c r="D938" s="308"/>
      <c r="E938" s="306"/>
      <c r="F938" s="391"/>
      <c r="G938" s="306"/>
      <c r="H938" s="423"/>
    </row>
    <row r="939" spans="1:8" customFormat="1" ht="76.5">
      <c r="A939" s="412" t="s">
        <v>2188</v>
      </c>
      <c r="B939" s="678" t="s">
        <v>2866</v>
      </c>
      <c r="C939" s="276"/>
      <c r="D939" s="308"/>
      <c r="E939" s="306"/>
      <c r="F939" s="391"/>
      <c r="G939" s="306"/>
      <c r="H939" s="423"/>
    </row>
    <row r="940" spans="1:8" customFormat="1" ht="25.5">
      <c r="A940" s="292"/>
      <c r="B940" s="678" t="s">
        <v>1466</v>
      </c>
      <c r="C940" s="276"/>
      <c r="D940" s="308"/>
      <c r="E940" s="306"/>
      <c r="F940" s="391"/>
      <c r="G940" s="306"/>
      <c r="H940" s="423"/>
    </row>
    <row r="941" spans="1:8" customFormat="1" ht="38.25">
      <c r="A941" s="292"/>
      <c r="B941" s="678" t="s">
        <v>2702</v>
      </c>
      <c r="C941" s="441" t="s">
        <v>120</v>
      </c>
      <c r="D941" s="308">
        <v>183</v>
      </c>
      <c r="E941" s="306"/>
      <c r="F941" s="391">
        <f t="shared" ref="F941" si="158">E941*D941</f>
        <v>0</v>
      </c>
      <c r="G941" s="306"/>
      <c r="H941" s="423"/>
    </row>
    <row r="942" spans="1:8" customFormat="1" ht="15">
      <c r="A942" s="292"/>
      <c r="B942" s="170"/>
      <c r="C942" s="276"/>
      <c r="D942" s="308"/>
      <c r="E942" s="306"/>
      <c r="F942" s="391"/>
      <c r="G942" s="306"/>
      <c r="H942" s="423"/>
    </row>
    <row r="943" spans="1:8" customFormat="1" ht="38.25">
      <c r="A943" s="412" t="s">
        <v>2189</v>
      </c>
      <c r="B943" s="170" t="s">
        <v>1467</v>
      </c>
      <c r="C943" s="276"/>
      <c r="D943" s="308"/>
      <c r="E943" s="306"/>
      <c r="F943" s="391"/>
      <c r="G943" s="306"/>
      <c r="H943" s="423"/>
    </row>
    <row r="944" spans="1:8" customFormat="1" ht="25.5">
      <c r="A944" s="292"/>
      <c r="B944" s="170" t="s">
        <v>1465</v>
      </c>
      <c r="C944" s="276"/>
      <c r="D944" s="308"/>
      <c r="E944" s="306"/>
      <c r="F944" s="391"/>
      <c r="G944" s="306"/>
      <c r="H944" s="423"/>
    </row>
    <row r="945" spans="1:8" customFormat="1" ht="25.5">
      <c r="A945" s="292"/>
      <c r="B945" s="170" t="s">
        <v>1468</v>
      </c>
      <c r="C945" s="276" t="s">
        <v>45</v>
      </c>
      <c r="D945" s="308">
        <v>1</v>
      </c>
      <c r="E945" s="306"/>
      <c r="F945" s="391">
        <f t="shared" ref="F945" si="159">E945*D945</f>
        <v>0</v>
      </c>
      <c r="G945" s="306"/>
      <c r="H945" s="423"/>
    </row>
    <row r="946" spans="1:8" customFormat="1" ht="15">
      <c r="A946" s="292"/>
      <c r="B946" s="170"/>
      <c r="C946" s="276"/>
      <c r="D946" s="308"/>
      <c r="E946" s="306"/>
      <c r="F946" s="391"/>
      <c r="G946" s="306"/>
      <c r="H946" s="423"/>
    </row>
    <row r="947" spans="1:8" customFormat="1" ht="38.25">
      <c r="A947" s="412" t="s">
        <v>2190</v>
      </c>
      <c r="B947" s="170" t="s">
        <v>1469</v>
      </c>
      <c r="C947" s="276"/>
      <c r="D947" s="308"/>
      <c r="E947" s="306"/>
      <c r="F947" s="391"/>
      <c r="G947" s="306"/>
      <c r="H947" s="423"/>
    </row>
    <row r="948" spans="1:8" customFormat="1" ht="25.5">
      <c r="A948" s="292"/>
      <c r="B948" s="170" t="s">
        <v>1465</v>
      </c>
      <c r="C948" s="276"/>
      <c r="D948" s="308"/>
      <c r="E948" s="306"/>
      <c r="F948" s="391"/>
      <c r="G948" s="306"/>
      <c r="H948" s="423"/>
    </row>
    <row r="949" spans="1:8" customFormat="1" ht="25.5">
      <c r="A949" s="292"/>
      <c r="B949" s="170" t="s">
        <v>1470</v>
      </c>
      <c r="C949" s="276" t="s">
        <v>45</v>
      </c>
      <c r="D949" s="308">
        <v>1</v>
      </c>
      <c r="E949" s="306"/>
      <c r="F949" s="391">
        <f t="shared" ref="F949" si="160">E949*D949</f>
        <v>0</v>
      </c>
      <c r="G949" s="306"/>
      <c r="H949" s="423"/>
    </row>
    <row r="950" spans="1:8" customFormat="1" ht="15">
      <c r="A950" s="292"/>
      <c r="B950" s="170"/>
      <c r="C950" s="276"/>
      <c r="D950" s="308"/>
      <c r="E950" s="306"/>
      <c r="F950" s="391"/>
      <c r="G950" s="306"/>
      <c r="H950" s="423"/>
    </row>
    <row r="951" spans="1:8" customFormat="1" ht="15">
      <c r="A951" s="292"/>
      <c r="B951" s="170" t="s">
        <v>1589</v>
      </c>
      <c r="C951" s="276"/>
      <c r="D951" s="308"/>
      <c r="E951" s="306"/>
      <c r="F951" s="391"/>
      <c r="G951" s="306"/>
      <c r="H951" s="423"/>
    </row>
    <row r="952" spans="1:8" customFormat="1" ht="344.25">
      <c r="A952" s="412" t="s">
        <v>2191</v>
      </c>
      <c r="B952" s="170" t="s">
        <v>2247</v>
      </c>
      <c r="C952" s="276" t="s">
        <v>70</v>
      </c>
      <c r="D952" s="308">
        <v>1</v>
      </c>
      <c r="E952" s="306"/>
      <c r="F952" s="391">
        <f t="shared" ref="F952" si="161">E952*D952</f>
        <v>0</v>
      </c>
      <c r="G952" s="306"/>
      <c r="H952" s="423"/>
    </row>
    <row r="953" spans="1:8" customFormat="1" ht="15">
      <c r="A953" s="292"/>
      <c r="B953" s="170"/>
      <c r="C953" s="276"/>
      <c r="D953" s="308"/>
      <c r="E953" s="306"/>
      <c r="F953" s="391"/>
      <c r="G953" s="306"/>
      <c r="H953" s="423"/>
    </row>
    <row r="954" spans="1:8" customFormat="1" ht="25.5">
      <c r="A954" s="412" t="s">
        <v>2192</v>
      </c>
      <c r="B954" s="170" t="s">
        <v>1471</v>
      </c>
      <c r="C954" s="276" t="s">
        <v>45</v>
      </c>
      <c r="D954" s="308">
        <v>1</v>
      </c>
      <c r="E954" s="306"/>
      <c r="F954" s="391">
        <f t="shared" ref="F954" si="162">E954*D954</f>
        <v>0</v>
      </c>
      <c r="G954" s="306"/>
      <c r="H954" s="423"/>
    </row>
    <row r="955" spans="1:8" customFormat="1" ht="15">
      <c r="A955" s="292"/>
      <c r="B955" s="170"/>
      <c r="C955" s="276"/>
      <c r="D955" s="308"/>
      <c r="E955" s="306"/>
      <c r="F955" s="391"/>
      <c r="G955" s="306"/>
      <c r="H955" s="423"/>
    </row>
    <row r="956" spans="1:8" customFormat="1" ht="25.5">
      <c r="A956" s="412" t="s">
        <v>2193</v>
      </c>
      <c r="B956" s="170" t="s">
        <v>1472</v>
      </c>
      <c r="C956" s="276" t="s">
        <v>45</v>
      </c>
      <c r="D956" s="308">
        <v>1</v>
      </c>
      <c r="E956" s="306"/>
      <c r="F956" s="391">
        <f t="shared" ref="F956" si="163">E956*D956</f>
        <v>0</v>
      </c>
      <c r="G956" s="306"/>
      <c r="H956" s="423"/>
    </row>
    <row r="957" spans="1:8" customFormat="1" ht="15">
      <c r="A957" s="292"/>
      <c r="B957" s="170"/>
      <c r="C957" s="276"/>
      <c r="D957" s="308"/>
      <c r="E957" s="306"/>
      <c r="F957" s="391"/>
      <c r="G957" s="306"/>
      <c r="H957" s="423"/>
    </row>
    <row r="958" spans="1:8" customFormat="1" ht="25.5">
      <c r="A958" s="412" t="s">
        <v>2194</v>
      </c>
      <c r="B958" s="170" t="s">
        <v>1473</v>
      </c>
      <c r="C958" s="276"/>
      <c r="D958" s="308"/>
      <c r="E958" s="306"/>
      <c r="F958" s="391"/>
      <c r="G958" s="306"/>
      <c r="H958" s="423"/>
    </row>
    <row r="959" spans="1:8" customFormat="1" ht="15">
      <c r="A959" s="292"/>
      <c r="B959" s="170" t="s">
        <v>1474</v>
      </c>
      <c r="C959" s="276"/>
      <c r="D959" s="308"/>
      <c r="E959" s="306"/>
      <c r="F959" s="391"/>
      <c r="G959" s="306"/>
      <c r="H959" s="423"/>
    </row>
    <row r="960" spans="1:8" customFormat="1" ht="25.5">
      <c r="A960" s="292"/>
      <c r="B960" s="170" t="s">
        <v>1475</v>
      </c>
      <c r="C960" s="276"/>
      <c r="D960" s="308"/>
      <c r="E960" s="306"/>
      <c r="F960" s="391"/>
      <c r="G960" s="306"/>
      <c r="H960" s="423"/>
    </row>
    <row r="961" spans="1:8" customFormat="1" ht="25.5">
      <c r="A961" s="292"/>
      <c r="B961" s="170" t="s">
        <v>1476</v>
      </c>
      <c r="C961" s="276"/>
      <c r="D961" s="308"/>
      <c r="E961" s="306"/>
      <c r="F961" s="391"/>
      <c r="G961" s="306"/>
      <c r="H961" s="423"/>
    </row>
    <row r="962" spans="1:8" customFormat="1" ht="25.5">
      <c r="A962" s="292"/>
      <c r="B962" s="170" t="s">
        <v>1477</v>
      </c>
      <c r="C962" s="276"/>
      <c r="D962" s="308"/>
      <c r="E962" s="306"/>
      <c r="F962" s="391"/>
      <c r="G962" s="306"/>
      <c r="H962" s="423"/>
    </row>
    <row r="963" spans="1:8" customFormat="1" ht="15">
      <c r="A963" s="292"/>
      <c r="B963" s="170" t="s">
        <v>1478</v>
      </c>
      <c r="C963" s="276" t="s">
        <v>70</v>
      </c>
      <c r="D963" s="308">
        <v>1</v>
      </c>
      <c r="E963" s="306"/>
      <c r="F963" s="391">
        <f t="shared" ref="F963" si="164">E963*D963</f>
        <v>0</v>
      </c>
      <c r="G963" s="306"/>
      <c r="H963" s="423"/>
    </row>
    <row r="964" spans="1:8" customFormat="1" ht="15">
      <c r="A964" s="292"/>
      <c r="B964" s="170"/>
      <c r="C964" s="276"/>
      <c r="D964" s="308"/>
      <c r="E964" s="306"/>
      <c r="F964" s="391"/>
      <c r="G964" s="306"/>
      <c r="H964" s="423"/>
    </row>
    <row r="965" spans="1:8" customFormat="1" ht="25.5">
      <c r="A965" s="412" t="s">
        <v>2195</v>
      </c>
      <c r="B965" s="742" t="s">
        <v>1479</v>
      </c>
      <c r="C965" s="276" t="s">
        <v>70</v>
      </c>
      <c r="D965" s="308">
        <v>1</v>
      </c>
      <c r="E965" s="306"/>
      <c r="F965" s="391">
        <f t="shared" ref="F965" si="165">E965*D965</f>
        <v>0</v>
      </c>
      <c r="G965" s="306"/>
      <c r="H965" s="423"/>
    </row>
    <row r="966" spans="1:8" ht="15.75" thickBot="1">
      <c r="E966" s="306"/>
      <c r="F966" s="391"/>
      <c r="G966" s="306"/>
      <c r="H966" s="423"/>
    </row>
    <row r="967" spans="1:8" ht="15.75" thickBot="1">
      <c r="B967" s="293" t="s">
        <v>49</v>
      </c>
      <c r="C967" s="671"/>
      <c r="D967" s="295"/>
      <c r="E967" s="296"/>
      <c r="F967" s="393">
        <f>SUM(F904:F966)</f>
        <v>0</v>
      </c>
      <c r="G967" s="828"/>
      <c r="H967" s="423"/>
    </row>
    <row r="968" spans="1:8">
      <c r="E968" s="306"/>
      <c r="G968" s="306"/>
    </row>
    <row r="969" spans="1:8">
      <c r="A969" s="284"/>
      <c r="B969" s="285"/>
      <c r="E969" s="306"/>
      <c r="G969" s="306"/>
    </row>
    <row r="971" spans="1:8">
      <c r="B971" s="376"/>
    </row>
    <row r="972" spans="1:8">
      <c r="F972" s="391"/>
    </row>
    <row r="974" spans="1:8">
      <c r="B974" s="376"/>
    </row>
    <row r="975" spans="1:8">
      <c r="F975" s="391"/>
    </row>
    <row r="977" spans="2:7">
      <c r="B977" s="126"/>
      <c r="C977" s="441"/>
      <c r="D977" s="123"/>
      <c r="E977" s="286"/>
      <c r="F977" s="391"/>
      <c r="G977" s="286"/>
    </row>
  </sheetData>
  <mergeCells count="10">
    <mergeCell ref="C25:F25"/>
    <mergeCell ref="C26:F26"/>
    <mergeCell ref="C28:F28"/>
    <mergeCell ref="C29:F29"/>
    <mergeCell ref="C30:F30"/>
    <mergeCell ref="C37:F37"/>
    <mergeCell ref="C32:F32"/>
    <mergeCell ref="C33:F33"/>
    <mergeCell ref="C35:F35"/>
    <mergeCell ref="C36:F36"/>
  </mergeCells>
  <pageMargins left="0.74803149606299213" right="0.74803149606299213" top="0.98425196850393704" bottom="0.74925595238095233" header="0" footer="0"/>
  <pageSetup paperSize="9" scale="87" fitToHeight="0" orientation="portrait" r:id="rId1"/>
  <rowBreaks count="35" manualBreakCount="35">
    <brk id="64" max="5" man="1"/>
    <brk id="102" max="5" man="1"/>
    <brk id="133" max="5" man="1"/>
    <brk id="139" max="5" man="1"/>
    <brk id="154" max="5" man="1"/>
    <brk id="228" max="16383" man="1"/>
    <brk id="262" max="5" man="1"/>
    <brk id="275" max="5" man="1"/>
    <brk id="281" max="5" man="1"/>
    <brk id="309" max="5" man="1"/>
    <brk id="323" max="16383" man="1"/>
    <brk id="335" max="16383" man="1"/>
    <brk id="346" max="16383" man="1"/>
    <brk id="363" max="5" man="1"/>
    <brk id="380" max="5" man="1"/>
    <brk id="413" max="16383" man="1"/>
    <brk id="436" max="16383" man="1"/>
    <brk id="486" max="5" man="1"/>
    <brk id="506" max="16383" man="1"/>
    <brk id="523" max="5" man="1"/>
    <brk id="535" max="5" man="1"/>
    <brk id="571" max="16383" man="1"/>
    <brk id="611" max="5" man="1"/>
    <brk id="659" max="5" man="1"/>
    <brk id="693" max="5" man="1"/>
    <brk id="714" max="16383" man="1"/>
    <brk id="733" max="16383" man="1"/>
    <brk id="756" max="5" man="1"/>
    <brk id="785" max="5" man="1"/>
    <brk id="796" max="16383" man="1"/>
    <brk id="828" max="5" man="1"/>
    <brk id="835" max="16383" man="1"/>
    <brk id="896" max="16383" man="1"/>
    <brk id="922" max="5" man="1"/>
    <brk id="945"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16</vt:i4>
      </vt:variant>
    </vt:vector>
  </HeadingPairs>
  <TitlesOfParts>
    <vt:vector size="26" baseType="lpstr">
      <vt:lpstr>REKAPITULACIJA</vt:lpstr>
      <vt:lpstr>OPĆI UVJETI</vt:lpstr>
      <vt:lpstr>1.</vt:lpstr>
      <vt:lpstr>2.</vt:lpstr>
      <vt:lpstr>3.</vt:lpstr>
      <vt:lpstr>4.1, 4.2., 4.3.</vt:lpstr>
      <vt:lpstr>4.4.</vt:lpstr>
      <vt:lpstr>4.5.</vt:lpstr>
      <vt:lpstr>5.</vt:lpstr>
      <vt:lpstr>6.</vt:lpstr>
      <vt:lpstr>'3.'!Excel_BuiltIn_Print_Area</vt:lpstr>
      <vt:lpstr>'1.'!Ispis_naslova</vt:lpstr>
      <vt:lpstr>'2.'!Ispis_naslova</vt:lpstr>
      <vt:lpstr>'4.1, 4.2., 4.3.'!Ispis_naslova</vt:lpstr>
      <vt:lpstr>'4.4.'!Ispis_naslova</vt:lpstr>
      <vt:lpstr>'4.5.'!Ispis_naslova</vt:lpstr>
      <vt:lpstr>'1.'!Podrucje_ispisa</vt:lpstr>
      <vt:lpstr>'2.'!Podrucje_ispisa</vt:lpstr>
      <vt:lpstr>'3.'!Podrucje_ispisa</vt:lpstr>
      <vt:lpstr>'4.1, 4.2., 4.3.'!Podrucje_ispisa</vt:lpstr>
      <vt:lpstr>'4.4.'!Podrucje_ispisa</vt:lpstr>
      <vt:lpstr>'4.5.'!Podrucje_ispisa</vt:lpstr>
      <vt:lpstr>'5.'!Podrucje_ispisa</vt:lpstr>
      <vt:lpstr>'6.'!Podrucje_ispisa</vt:lpstr>
      <vt:lpstr>'OPĆI UVJETI'!Podrucje_ispisa</vt:lpstr>
      <vt:lpstr>REKAPITULACIJA!Podrucje_ispisa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2021-06-25T07:54:18Z</dcterms:modified>
</cp:coreProperties>
</file>