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80" tabRatio="1000"/>
  </bookViews>
  <sheets>
    <sheet name="Troškovnik bez cijena" sheetId="77" r:id="rId1"/>
  </sheets>
  <externalReferences>
    <externalReference r:id="rId2"/>
  </externalReferences>
  <definedNames>
    <definedName name="A">#REF!</definedName>
    <definedName name="ae">#REF!</definedName>
    <definedName name="BBBB">#REF!</definedName>
    <definedName name="DDDDD">#REF!</definedName>
    <definedName name="Excel_BuiltIn_Print_Area_3_1">#REF!</definedName>
    <definedName name="G">#REF!</definedName>
    <definedName name="_xlnm.Print_Titles" localSheetId="0">'Troškovnik bez cijena'!$2:$2</definedName>
    <definedName name="POPUST">[1]Sheet3!$B$3</definedName>
  </definedNames>
  <calcPr calcId="162913"/>
</workbook>
</file>

<file path=xl/calcChain.xml><?xml version="1.0" encoding="utf-8"?>
<calcChain xmlns="http://schemas.openxmlformats.org/spreadsheetml/2006/main">
  <c r="F260" i="77" l="1"/>
  <c r="F224" i="77"/>
  <c r="F817" i="77"/>
  <c r="F816" i="77"/>
  <c r="F812" i="77"/>
  <c r="F809" i="77"/>
  <c r="F808" i="77"/>
  <c r="F806" i="77"/>
  <c r="F805" i="77"/>
  <c r="F804" i="77"/>
  <c r="F801" i="77"/>
  <c r="F800" i="77"/>
  <c r="F799" i="77"/>
  <c r="F797" i="77"/>
  <c r="F796" i="77"/>
  <c r="F795" i="77"/>
  <c r="F793" i="77"/>
  <c r="F791" i="77"/>
  <c r="F789" i="77"/>
  <c r="F788" i="77"/>
  <c r="F787" i="77"/>
  <c r="F786" i="77"/>
  <c r="F784" i="77"/>
  <c r="F783" i="77"/>
  <c r="F782" i="77"/>
  <c r="F781" i="77"/>
  <c r="F777" i="77"/>
  <c r="F776" i="77"/>
  <c r="F775" i="77"/>
  <c r="F774" i="77"/>
  <c r="F773" i="77"/>
  <c r="F772" i="77"/>
  <c r="F771" i="77"/>
  <c r="F770" i="77"/>
  <c r="F769" i="77"/>
  <c r="F768" i="77"/>
  <c r="F766" i="77"/>
  <c r="F764" i="77"/>
  <c r="F760" i="77"/>
  <c r="F759" i="77"/>
  <c r="F758" i="77"/>
  <c r="F755" i="77"/>
  <c r="F754" i="77"/>
  <c r="F753" i="77"/>
  <c r="F750" i="77"/>
  <c r="F749" i="77"/>
  <c r="F748" i="77"/>
  <c r="F747" i="77"/>
  <c r="F743" i="77"/>
  <c r="F742" i="77"/>
  <c r="F741" i="77"/>
  <c r="F740" i="77"/>
  <c r="F739" i="77"/>
  <c r="F738" i="77"/>
  <c r="F736" i="77"/>
  <c r="F735" i="77"/>
  <c r="F734" i="77"/>
  <c r="F733" i="77"/>
  <c r="F732" i="77"/>
  <c r="F731" i="77"/>
  <c r="F730" i="77"/>
  <c r="F729" i="77"/>
  <c r="F728" i="77"/>
  <c r="F727" i="77"/>
  <c r="F726" i="77"/>
  <c r="F725" i="77"/>
  <c r="F724" i="77"/>
  <c r="F723" i="77"/>
  <c r="F721" i="77"/>
  <c r="F720" i="77"/>
  <c r="F717" i="77"/>
  <c r="F715" i="77"/>
  <c r="F714" i="77"/>
  <c r="F712" i="77"/>
  <c r="F711" i="77"/>
  <c r="F710" i="77"/>
  <c r="F709" i="77"/>
  <c r="F708" i="77"/>
  <c r="F707" i="77"/>
  <c r="F706" i="77"/>
  <c r="F705" i="77"/>
  <c r="F703" i="77"/>
  <c r="F702" i="77"/>
  <c r="F701" i="77"/>
  <c r="F700" i="77"/>
  <c r="F699" i="77"/>
  <c r="F698" i="77"/>
  <c r="F697" i="77"/>
  <c r="F696" i="77"/>
  <c r="F694" i="77"/>
  <c r="F693" i="77"/>
  <c r="F692" i="77"/>
  <c r="F691" i="77"/>
  <c r="F690" i="77"/>
  <c r="F688" i="77"/>
  <c r="F687" i="77"/>
  <c r="F686" i="77"/>
  <c r="F685" i="77"/>
  <c r="F683" i="77"/>
  <c r="F682" i="77"/>
  <c r="F680" i="77"/>
  <c r="F679" i="77"/>
  <c r="F678" i="77"/>
  <c r="F677" i="77"/>
  <c r="F675" i="77"/>
  <c r="F674" i="77"/>
  <c r="F673" i="77"/>
  <c r="F671" i="77"/>
  <c r="F670" i="77"/>
  <c r="F669" i="77"/>
  <c r="F668" i="77"/>
  <c r="F667" i="77"/>
  <c r="F665" i="77"/>
  <c r="F663" i="77"/>
  <c r="F662" i="77"/>
  <c r="F661" i="77"/>
  <c r="F659" i="77"/>
  <c r="F658" i="77"/>
  <c r="F656" i="77"/>
  <c r="F655" i="77"/>
  <c r="F654" i="77"/>
  <c r="F653" i="77"/>
  <c r="F652" i="77"/>
  <c r="F651" i="77"/>
  <c r="F650" i="77"/>
  <c r="F648" i="77"/>
  <c r="F647" i="77"/>
  <c r="F645" i="77"/>
  <c r="F644" i="77"/>
  <c r="F642" i="77"/>
  <c r="F641" i="77"/>
  <c r="F638" i="77"/>
  <c r="F637" i="77"/>
  <c r="F635" i="77"/>
  <c r="F631" i="77"/>
  <c r="F624" i="77"/>
  <c r="F623" i="77"/>
  <c r="F622" i="77"/>
  <c r="F621" i="77"/>
  <c r="F620" i="77"/>
  <c r="F619" i="77"/>
  <c r="F618" i="77"/>
  <c r="F617" i="77"/>
  <c r="F616" i="77"/>
  <c r="F615" i="77"/>
  <c r="F614" i="77"/>
  <c r="F613" i="77"/>
  <c r="F612" i="77"/>
  <c r="F611" i="77"/>
  <c r="F610" i="77"/>
  <c r="F609" i="77"/>
  <c r="F608" i="77"/>
  <c r="F607" i="77"/>
  <c r="F606" i="77"/>
  <c r="F605" i="77"/>
  <c r="F604" i="77"/>
  <c r="F603" i="77"/>
  <c r="F602" i="77"/>
  <c r="F601" i="77"/>
  <c r="F600" i="77"/>
  <c r="F599" i="77"/>
  <c r="F598" i="77"/>
  <c r="F597" i="77"/>
  <c r="F596" i="77"/>
  <c r="F595" i="77"/>
  <c r="F594" i="77"/>
  <c r="F593" i="77"/>
  <c r="F591" i="77"/>
  <c r="F590" i="77"/>
  <c r="F589" i="77"/>
  <c r="F588" i="77"/>
  <c r="F586" i="77"/>
  <c r="F585" i="77"/>
  <c r="F584" i="77"/>
  <c r="F570" i="77"/>
  <c r="F568" i="77"/>
  <c r="F567" i="77"/>
  <c r="F561" i="77"/>
  <c r="F560" i="77"/>
  <c r="F559" i="77"/>
  <c r="F558" i="77"/>
  <c r="F557" i="77"/>
  <c r="F556" i="77"/>
  <c r="F555" i="77"/>
  <c r="F554" i="77"/>
  <c r="F552" i="77"/>
  <c r="F551" i="77"/>
  <c r="F550" i="77"/>
  <c r="F549" i="77"/>
  <c r="F548" i="77"/>
  <c r="F547" i="77"/>
  <c r="F546" i="77"/>
  <c r="F545" i="77"/>
  <c r="F544" i="77"/>
  <c r="F543" i="77"/>
  <c r="F542" i="77"/>
  <c r="F541" i="77"/>
  <c r="F540" i="77"/>
  <c r="F539" i="77"/>
  <c r="F537" i="77"/>
  <c r="F536" i="77"/>
  <c r="F535" i="77"/>
  <c r="F534" i="77"/>
  <c r="F533" i="77"/>
  <c r="F531" i="77"/>
  <c r="F530" i="77"/>
  <c r="F529" i="77"/>
  <c r="F528" i="77"/>
  <c r="F527" i="77"/>
  <c r="F526" i="77"/>
  <c r="F525" i="77"/>
  <c r="F524" i="77"/>
  <c r="F523" i="77"/>
  <c r="F522" i="77"/>
  <c r="F521" i="77"/>
  <c r="F520" i="77"/>
  <c r="F519" i="77"/>
  <c r="F518" i="77"/>
  <c r="F517" i="77"/>
  <c r="F516" i="77"/>
  <c r="F515" i="77"/>
  <c r="F514" i="77"/>
  <c r="F513" i="77"/>
  <c r="F512" i="77"/>
  <c r="F511" i="77"/>
  <c r="F508" i="77"/>
  <c r="F507" i="77"/>
  <c r="F506" i="77"/>
  <c r="F505" i="77"/>
  <c r="F504" i="77"/>
  <c r="F503" i="77"/>
  <c r="F502" i="77"/>
  <c r="F500" i="77"/>
  <c r="F499" i="77"/>
  <c r="F498" i="77"/>
  <c r="F496" i="77"/>
  <c r="F495" i="77"/>
  <c r="F494" i="77"/>
  <c r="F492" i="77"/>
  <c r="F491" i="77"/>
  <c r="F490" i="77"/>
  <c r="F488" i="77"/>
  <c r="F487" i="77"/>
  <c r="F485" i="77"/>
  <c r="F484" i="77"/>
  <c r="F483" i="77"/>
  <c r="F482" i="77"/>
  <c r="F481" i="77"/>
  <c r="F479" i="77"/>
  <c r="F478" i="77"/>
  <c r="F477" i="77"/>
  <c r="F456" i="77"/>
  <c r="F455" i="77"/>
  <c r="F454" i="77"/>
  <c r="F453" i="77"/>
  <c r="F452" i="77"/>
  <c r="F451" i="77"/>
  <c r="F450" i="77"/>
  <c r="F448" i="77"/>
  <c r="F447" i="77"/>
  <c r="F446" i="77"/>
  <c r="F444" i="77"/>
  <c r="F443" i="77"/>
  <c r="F442" i="77"/>
  <c r="F441" i="77"/>
  <c r="F439" i="77"/>
  <c r="F438" i="77"/>
  <c r="F437" i="77"/>
  <c r="F435" i="77"/>
  <c r="F434" i="77"/>
  <c r="F433" i="77"/>
  <c r="F431" i="77"/>
  <c r="F430" i="77"/>
  <c r="F429" i="77"/>
  <c r="F428" i="77"/>
  <c r="F426" i="77"/>
  <c r="F425" i="77"/>
  <c r="F424" i="77"/>
  <c r="F403" i="77"/>
  <c r="F402" i="77"/>
  <c r="F400" i="77"/>
  <c r="F399" i="77"/>
  <c r="F398" i="77"/>
  <c r="F397" i="77"/>
  <c r="F396" i="77"/>
  <c r="F394" i="77"/>
  <c r="F377" i="77"/>
  <c r="F365" i="77"/>
  <c r="F359" i="77"/>
  <c r="F358" i="77"/>
  <c r="F357" i="77"/>
  <c r="F355" i="77"/>
  <c r="F354" i="77"/>
  <c r="F353" i="77"/>
  <c r="F352" i="77"/>
  <c r="F351" i="77"/>
  <c r="F350" i="77"/>
  <c r="F347" i="77"/>
  <c r="F346" i="77"/>
  <c r="F345" i="77"/>
  <c r="F344" i="77"/>
  <c r="F343" i="77"/>
  <c r="F342" i="77"/>
  <c r="F341" i="77"/>
  <c r="F340" i="77"/>
  <c r="F339" i="77"/>
  <c r="F338" i="77"/>
  <c r="F337" i="77"/>
  <c r="F336" i="77"/>
  <c r="F327" i="77"/>
  <c r="F326" i="77"/>
  <c r="F301" i="77"/>
  <c r="F300" i="77"/>
  <c r="F271" i="77"/>
  <c r="F266" i="77"/>
  <c r="F265" i="77"/>
  <c r="F264" i="77"/>
  <c r="F263" i="77"/>
  <c r="F262" i="77"/>
  <c r="F259" i="77"/>
  <c r="F258" i="77"/>
  <c r="F256" i="77"/>
  <c r="F254" i="77"/>
  <c r="F253" i="77"/>
  <c r="F252" i="77"/>
  <c r="F251" i="77"/>
  <c r="F250" i="77"/>
  <c r="F247" i="77"/>
  <c r="F246" i="77"/>
  <c r="F243" i="77"/>
  <c r="F242" i="77"/>
  <c r="F241" i="77"/>
  <c r="F240" i="77"/>
  <c r="F239" i="77"/>
  <c r="F235" i="77"/>
  <c r="F234" i="77"/>
  <c r="F233" i="77"/>
  <c r="F232" i="77"/>
  <c r="F231" i="77"/>
  <c r="F229" i="77"/>
  <c r="F228" i="77"/>
  <c r="F227" i="77"/>
  <c r="F223" i="77"/>
  <c r="F219" i="77"/>
  <c r="F218" i="77"/>
  <c r="F217" i="77"/>
  <c r="F216" i="77"/>
  <c r="F214" i="77"/>
  <c r="F213" i="77"/>
  <c r="F210" i="77"/>
  <c r="F208" i="77"/>
  <c r="F206" i="77"/>
  <c r="F204" i="77"/>
  <c r="F202" i="77"/>
  <c r="F201" i="77"/>
  <c r="F199" i="77"/>
  <c r="F198" i="77"/>
  <c r="F196" i="77"/>
  <c r="F195" i="77"/>
  <c r="F194" i="77"/>
  <c r="F190" i="77"/>
  <c r="F189" i="77"/>
  <c r="F187" i="77"/>
  <c r="F186" i="77"/>
  <c r="F185" i="77"/>
  <c r="F183" i="77"/>
  <c r="F182" i="77"/>
  <c r="F181" i="77"/>
  <c r="F178" i="77"/>
  <c r="F177" i="77"/>
  <c r="F176" i="77"/>
  <c r="F171" i="77"/>
  <c r="F170" i="77"/>
  <c r="F169" i="77"/>
  <c r="F168" i="77"/>
  <c r="F167" i="77"/>
  <c r="F166" i="77"/>
  <c r="F165" i="77"/>
  <c r="F164" i="77"/>
  <c r="F163" i="77"/>
  <c r="F162" i="77"/>
  <c r="F161" i="77"/>
  <c r="F160" i="77"/>
  <c r="F159" i="77"/>
  <c r="F156" i="77"/>
  <c r="F155" i="77"/>
  <c r="F154" i="77"/>
  <c r="F151" i="77"/>
  <c r="F150" i="77"/>
  <c r="F149" i="77"/>
  <c r="F148" i="77"/>
  <c r="F144" i="77"/>
  <c r="F143" i="77"/>
  <c r="F142" i="77"/>
  <c r="F140" i="77"/>
  <c r="F139" i="77"/>
  <c r="F138" i="77"/>
  <c r="F136" i="77"/>
  <c r="F135" i="77"/>
  <c r="F134" i="77"/>
  <c r="F133" i="77"/>
  <c r="F131" i="77"/>
  <c r="F128" i="77"/>
  <c r="F127" i="77"/>
  <c r="F126" i="77"/>
  <c r="F125" i="77"/>
  <c r="F124" i="77"/>
  <c r="F121" i="77"/>
  <c r="F120" i="77"/>
  <c r="F119" i="77"/>
  <c r="F118" i="77"/>
  <c r="F117" i="77"/>
  <c r="F116" i="77"/>
  <c r="F115" i="77"/>
  <c r="F114" i="77"/>
  <c r="F113" i="77"/>
  <c r="F112" i="77"/>
  <c r="F111" i="77"/>
  <c r="F110" i="77"/>
  <c r="F109" i="77"/>
  <c r="F108" i="77"/>
  <c r="F107" i="77"/>
  <c r="F106" i="77"/>
  <c r="F105" i="77"/>
  <c r="F104" i="77"/>
  <c r="F103" i="77"/>
  <c r="F102" i="77"/>
  <c r="F101" i="77"/>
  <c r="F100" i="77"/>
  <c r="F99" i="77"/>
  <c r="F98" i="77"/>
  <c r="F95" i="77"/>
  <c r="F94" i="77"/>
  <c r="F93" i="77"/>
  <c r="F92" i="77"/>
  <c r="F91" i="77"/>
  <c r="F90" i="77"/>
  <c r="F89" i="77"/>
  <c r="F88" i="77"/>
  <c r="F86" i="77"/>
  <c r="F85" i="77"/>
  <c r="F84" i="77"/>
  <c r="F82" i="77"/>
  <c r="F78" i="77"/>
  <c r="F77" i="77"/>
  <c r="F76" i="77"/>
  <c r="F75" i="77"/>
  <c r="F74" i="77"/>
  <c r="F73" i="77"/>
  <c r="F72" i="77"/>
  <c r="F68" i="77"/>
  <c r="F67" i="77"/>
  <c r="F65" i="77"/>
  <c r="F64" i="77"/>
  <c r="F62" i="77"/>
  <c r="F58" i="77"/>
  <c r="F59" i="77"/>
  <c r="F56" i="77"/>
  <c r="F55" i="77"/>
  <c r="F53" i="77"/>
  <c r="F47" i="77"/>
  <c r="F46" i="77"/>
  <c r="F45" i="77"/>
  <c r="F42" i="77"/>
  <c r="F41" i="77"/>
  <c r="F39" i="77"/>
  <c r="F38" i="77"/>
  <c r="F37" i="77"/>
  <c r="F36" i="77"/>
  <c r="F35" i="77"/>
  <c r="F34" i="77"/>
  <c r="F33" i="77"/>
  <c r="F32" i="77"/>
  <c r="F28" i="77"/>
  <c r="F27" i="77"/>
  <c r="F26" i="77"/>
  <c r="F25" i="77"/>
  <c r="F24" i="77"/>
  <c r="F23" i="77"/>
  <c r="F22" i="77"/>
  <c r="F21" i="77"/>
  <c r="F20" i="77"/>
  <c r="F18" i="77"/>
  <c r="F17" i="77"/>
  <c r="F16" i="77"/>
  <c r="F14" i="77"/>
  <c r="F13" i="77"/>
  <c r="F12" i="77"/>
  <c r="F11" i="77"/>
  <c r="F10" i="77"/>
  <c r="F9" i="77"/>
  <c r="F7" i="77"/>
  <c r="F818" i="77" s="1"/>
  <c r="F6" i="77"/>
  <c r="F5" i="77"/>
  <c r="F4" i="77"/>
  <c r="F61" i="77"/>
  <c r="F191" i="77"/>
  <c r="F225" i="77"/>
  <c r="F819" i="77" l="1"/>
  <c r="F820" i="77" s="1"/>
</calcChain>
</file>

<file path=xl/sharedStrings.xml><?xml version="1.0" encoding="utf-8"?>
<sst xmlns="http://schemas.openxmlformats.org/spreadsheetml/2006/main" count="1535" uniqueCount="915">
  <si>
    <t>kom</t>
  </si>
  <si>
    <t>1.00.</t>
  </si>
  <si>
    <t>PRIPREMNI RADOVI</t>
  </si>
  <si>
    <t>m3</t>
  </si>
  <si>
    <t>m2</t>
  </si>
  <si>
    <t>BETONSKI I ARMIRANOBETONSKI RADOVI</t>
  </si>
  <si>
    <t>kg</t>
  </si>
  <si>
    <t>oplata</t>
  </si>
  <si>
    <t>IZOLACIJE</t>
  </si>
  <si>
    <t>m1</t>
  </si>
  <si>
    <t>6.00.</t>
  </si>
  <si>
    <t>ZIDARSKI RADOVI</t>
  </si>
  <si>
    <t>6.01.</t>
  </si>
  <si>
    <t>6.02.</t>
  </si>
  <si>
    <t>6.03.</t>
  </si>
  <si>
    <t>6.05.</t>
  </si>
  <si>
    <t>5.00.</t>
  </si>
  <si>
    <t xml:space="preserve"> vanjski zid debljine 29 cm</t>
  </si>
  <si>
    <t>5.01.</t>
  </si>
  <si>
    <t>5.02.</t>
  </si>
  <si>
    <t>5.03.</t>
  </si>
  <si>
    <t>5.04.</t>
  </si>
  <si>
    <t>5.06.</t>
  </si>
  <si>
    <t>7.00.</t>
  </si>
  <si>
    <t>STOLARSKI RADOVI</t>
  </si>
  <si>
    <t>7.01.</t>
  </si>
  <si>
    <t>8.00.</t>
  </si>
  <si>
    <t>8.01.</t>
  </si>
  <si>
    <t>LIMARSKI RADOVI</t>
  </si>
  <si>
    <t>LIČILAČKI RADOVI</t>
  </si>
  <si>
    <t>OKOLIŠ</t>
  </si>
  <si>
    <t>Dobava, dovoz, nasipanje, razastiranje i zbijanje kamenog prirodnog agregata granulacije 0-60 mm kao tamponskog sloja . 
Nasip se izvodi u jednom sloju, a zbijanje se vrši vibro-valjkom. 
Zbijanje tampona treba izvoditi tako da se postigne modul stišljivosti veće ili jednako 80 MN/m2.
Obračun po m3 ugrađenog materijala u zbijenom stanju.</t>
  </si>
  <si>
    <t>Nabava, doprema i ugradnja betonskih travnatih opločnika d=8 cm na pripremljenu podlogu. Opločnici se ugrađuju prema uputi proizvođača. U cijenu stavke uračunati sav potreban materijal i rad za potpuno izvršenje stavke.</t>
  </si>
  <si>
    <t>Obračun po m2 ugrađenog sloja</t>
  </si>
  <si>
    <t>KERAMIČARSKI RADOVI</t>
  </si>
  <si>
    <t>armatura</t>
  </si>
  <si>
    <t>komplet</t>
  </si>
  <si>
    <t>iskop</t>
  </si>
  <si>
    <t>Nabava materijala i fino planiranje dna iskopa sa riječnim pijeskom debljine sloja do 10 cm. Obračun po m2.</t>
  </si>
  <si>
    <t>Nabava materijala i zatrpavanje položenih vodovodnih cijevi pijeskom debljine do 20 cm.Obračun po m3 u zbitom stanju.</t>
  </si>
  <si>
    <t>PPR - DN 20</t>
  </si>
  <si>
    <t>PPR - DN 32</t>
  </si>
  <si>
    <t>Planiranje dna kanala u padu kao pripremu za postavu kanalizacionih cijevi.</t>
  </si>
  <si>
    <t xml:space="preserve">U stavku ulazi dobava, donos i spuštanje PVC-U kanalizacijskih cijevi u rov, polaganje po niveleti, te spajanje na naglavak preko gumenih prstena (uključivo nabava gumenih prstena), raznošenje PVC cijevi sa gradilišne deponije uzduž trase do mjesta ugradnje. Obračun se vrši po m' kompletno montirane cijevi zajedno sa svim potrebnim spojnim i  brtvećim materijalom i radom u funkcionalnom stanju.  </t>
  </si>
  <si>
    <t>DN 160 mm</t>
  </si>
  <si>
    <t>automatski ozračnik</t>
  </si>
  <si>
    <t>(sa horizontalnim odvodom)</t>
  </si>
  <si>
    <t>Dobava i montaža zidnog sifona (za priključak perilica  i odvoda kondezata i pražnjenje  sistema grijanja) sa pokrovnom pločom 11x16cm od nehrđajučeg čelika. Obračun po montiranom komadu.</t>
  </si>
  <si>
    <t>Dobava i montaža odzračnih kapa na vrhu vertikala sanitarne kanalizacije. Uračunat sav transport i materijal potreban za montažu. Obračun po ugrađenom komadu.</t>
  </si>
  <si>
    <t>50 mm</t>
  </si>
  <si>
    <t>2.1.</t>
  </si>
  <si>
    <t>2.2.</t>
  </si>
  <si>
    <t>Upuštanje sve opreme u pogon i funcionalna proba</t>
  </si>
  <si>
    <t>8.02.</t>
  </si>
  <si>
    <t>-  umivaonik okvirnih dimenzija d x š x v = 500 x 460 x 150 mm,</t>
  </si>
  <si>
    <t>- jednoručnu stojeću mješalicu za toplu i hladnu vodu sa perlatorom, fleksibilnim priključcima, kutnim ventilima (1/2''), rozetom i priključkom za gumeno crijevo,</t>
  </si>
  <si>
    <t>-  podžbukni sifon DN 40 mm, sa gumenim čepom i zidnom rozetom,</t>
  </si>
  <si>
    <t>SVOJSTVA:</t>
  </si>
  <si>
    <t>Samostojeći okvir, završna obrada pečenim lakom</t>
  </si>
  <si>
    <t>Okvir gore otvoren</t>
  </si>
  <si>
    <t>Okviri s rupama ø 9 mm za učvršćenje u konstrukciju od drvenih okvira</t>
  </si>
  <si>
    <t>Okvir s rupama za prihvat zidnih sidara za elemente s okvirom, gore otvoren</t>
  </si>
  <si>
    <t>Okvir pripremljen za potporne elemente kod WC školjki s malom površinom podloge</t>
  </si>
  <si>
    <t>Potporna noga, pocinčana</t>
  </si>
  <si>
    <t>Potporne noge, podesive 0–20 cm</t>
  </si>
  <si>
    <t>Podne ploče, od plastike</t>
  </si>
  <si>
    <t>Podna ploča, dubina prikladna za ugradnju u U-profile UW 50</t>
  </si>
  <si>
    <t>Priključno koljeno može se montirati bez alata</t>
  </si>
  <si>
    <t>Ugradbeni vodokotlić s čeonim aktiviranjem</t>
  </si>
  <si>
    <t>Ugradbeni vodokotlić, potpuno izoliran protiv kondenzacije</t>
  </si>
  <si>
    <t>Priključak vode straga ili gore u sredini</t>
  </si>
  <si>
    <t xml:space="preserve">Kutni ventil R 1/2", </t>
  </si>
  <si>
    <t>Građevinska zaštita za servisni otvor, od polistirolne pjene</t>
  </si>
  <si>
    <t>kromirana potisna ploča za dvokoličinsko ispiranje</t>
  </si>
  <si>
    <t>2 vijka za razmak</t>
  </si>
  <si>
    <t>Priključni set za WC, ø 90 mm</t>
  </si>
  <si>
    <t>Priključno koljeno 90° od PE-HD, ø 90 mm</t>
  </si>
  <si>
    <t>Redukcijska spojnica od PE-HD, ø 90/110 mm</t>
  </si>
  <si>
    <t>2 zaštitna čepa</t>
  </si>
  <si>
    <t>2 navojne šipke M12</t>
  </si>
  <si>
    <t>Pričvrsni materijal</t>
  </si>
  <si>
    <t>Nabava i postava trodjelne vješalice za invalitski tuš i sanitarni čvor na visinu od 120 cm od gotovog poda</t>
  </si>
  <si>
    <t xml:space="preserve">Nabava i postava držača tekućeg sapuna  </t>
  </si>
  <si>
    <t>Nabava i postava zidnog kromiranog držača toaletnog papira s poklopcem.</t>
  </si>
  <si>
    <t>Nabava i postava zidnog kromiranog držača ručnika.</t>
  </si>
  <si>
    <t xml:space="preserve"> gipskartonske ploče</t>
  </si>
  <si>
    <t>strop</t>
  </si>
  <si>
    <t>Dobava i ugradnja ugradbenog elementa za konzolni WC s ugradbenim vodokotlićem (element za konzolnu WC školjku, 112 cm, s  ugradbenim vodokotlićem 12 cm, za
osobe s invaliditetom, za oslonce i rukohvate), namijenjenog za suhomontažnu ugradnju.</t>
  </si>
  <si>
    <t xml:space="preserve">vodootporne gips kartonske ploče </t>
  </si>
  <si>
    <t>podna pločica</t>
  </si>
  <si>
    <t>holker pločica</t>
  </si>
  <si>
    <t>zid iznad zidanog dijela (sportska dvorana)</t>
  </si>
  <si>
    <t>vrata svijetli otvor 81/198,5 cm  oznaka UV3</t>
  </si>
  <si>
    <t>vrata svijetli otvor 91/198,5 cm  oznaka UV1</t>
  </si>
  <si>
    <t>vrata svijetli otvor 101/198,5 cm  oznaka UV8</t>
  </si>
  <si>
    <t>vrata dvokrilna sa nadsvjetlom 240/293 cm oznake UV6</t>
  </si>
  <si>
    <t>vrata dvokrilna sa nadsvjetlom 166/293 cm oznake UV9</t>
  </si>
  <si>
    <t xml:space="preserve">Nabava i postava termo izolacije postoječih podnih kanala . Izolacije izvodi se od:  xps  60 mm ukupne toplinske provodljivosti λ=0,042 W/mK.   i PE folije   debljine do 0,50 mm sa preklopima od 150 mm na spojevima,  ukupne toplinske provodljivosti λ=0,500 W/mK 
</t>
  </si>
  <si>
    <t>Nabava materijala i popravak  grube i fine unutarnje žbuke zidova objekta (korecije otvora radi ugradnje stolarije) od pcm 1:2:5. U cijenu uključiti sve potrebne skele za rad na siguran način.</t>
  </si>
  <si>
    <t>Nabava materijala i izrada špaleta u zidovima koji ostaju od pcm 1:2:5. U cijenu uključiti sve potrebne skele za rad na siguran način.</t>
  </si>
  <si>
    <t>vrata dvokrilna  139/220 cm oznake UV11</t>
  </si>
  <si>
    <t>vodovod</t>
  </si>
  <si>
    <t>kanalizacija</t>
  </si>
  <si>
    <t>elektroinstalacija širine 30 cm</t>
  </si>
  <si>
    <t>klima komora, ventilacija, dizalice temperature</t>
  </si>
  <si>
    <t xml:space="preserve">klima komora, ventilacija, dizalice temperature </t>
  </si>
  <si>
    <t>rampe</t>
  </si>
  <si>
    <t>prilazi i staze</t>
  </si>
  <si>
    <t>Nabava, doprema i ugradnja betonskih travnih opločnika d=8 cm na pripremljenu podlogu . Opločnici se ugrađuju na poravnati sloj kamenog agregata  4-8  mm  debljine 3 cm i fugiraju finim pijeskom granulacije 0-1 mm. U cijenu stavke uračunati sav potreban materijal i rad za potpuno izvršenje stavke.</t>
  </si>
  <si>
    <t>c) horizontalna signalizacija H57a</t>
  </si>
  <si>
    <t>2.</t>
  </si>
  <si>
    <t>3.</t>
  </si>
  <si>
    <t>3.1.</t>
  </si>
  <si>
    <t>3.4.</t>
  </si>
  <si>
    <t>3.5.</t>
  </si>
  <si>
    <t>4.</t>
  </si>
  <si>
    <t>GIPSKARTONSKI RADOVI</t>
  </si>
  <si>
    <t>4.1.</t>
  </si>
  <si>
    <t>4.2.</t>
  </si>
  <si>
    <t>glazura</t>
  </si>
  <si>
    <t>4.3.</t>
  </si>
  <si>
    <t>4.4.</t>
  </si>
  <si>
    <t>4.5.</t>
  </si>
  <si>
    <t>4.7.</t>
  </si>
  <si>
    <t>4.8.</t>
  </si>
  <si>
    <t>4.9.</t>
  </si>
  <si>
    <t>rupa Ø 110</t>
  </si>
  <si>
    <t>rupa Ø 160</t>
  </si>
  <si>
    <t>rupa Ø 200</t>
  </si>
  <si>
    <t>6.04.</t>
  </si>
  <si>
    <t>6.06.</t>
  </si>
  <si>
    <t>6.07.</t>
  </si>
  <si>
    <t>6.08.</t>
  </si>
  <si>
    <t>6.09.</t>
  </si>
  <si>
    <t>6.10.</t>
  </si>
  <si>
    <t>7.03.</t>
  </si>
  <si>
    <t>7.04.</t>
  </si>
  <si>
    <t>9.</t>
  </si>
  <si>
    <t>11.</t>
  </si>
  <si>
    <t>9.03.</t>
  </si>
  <si>
    <t>9.04.</t>
  </si>
  <si>
    <t>9.01.</t>
  </si>
  <si>
    <t>1.</t>
  </si>
  <si>
    <t>12.</t>
  </si>
  <si>
    <t>11.1.</t>
  </si>
  <si>
    <t>11.2.</t>
  </si>
  <si>
    <t>11.3.</t>
  </si>
  <si>
    <t>11.4.</t>
  </si>
  <si>
    <t>11.5.</t>
  </si>
  <si>
    <t>11.6.</t>
  </si>
  <si>
    <t>11.7.</t>
  </si>
  <si>
    <t>11.8.</t>
  </si>
  <si>
    <t>11.9.</t>
  </si>
  <si>
    <t>11.10.</t>
  </si>
  <si>
    <t>11.11.</t>
  </si>
  <si>
    <t>11.12.</t>
  </si>
  <si>
    <t>11.13.</t>
  </si>
  <si>
    <t>12.1.</t>
  </si>
  <si>
    <t>12.2.</t>
  </si>
  <si>
    <t>12.3.</t>
  </si>
  <si>
    <t>12.4.</t>
  </si>
  <si>
    <t>12.5.</t>
  </si>
  <si>
    <t>12.6.</t>
  </si>
  <si>
    <t>12.7.</t>
  </si>
  <si>
    <t>12.8.</t>
  </si>
  <si>
    <t>12.9.</t>
  </si>
  <si>
    <t>12.10.</t>
  </si>
  <si>
    <t>12.11.</t>
  </si>
  <si>
    <t>12.12.</t>
  </si>
  <si>
    <t>12.13.</t>
  </si>
  <si>
    <t>12.14.</t>
  </si>
  <si>
    <t>12.15.</t>
  </si>
  <si>
    <t>12.16.</t>
  </si>
  <si>
    <t>Obračun po m2 popravka rova od instalacija</t>
  </si>
  <si>
    <t>12.17.</t>
  </si>
  <si>
    <t>14.00.</t>
  </si>
  <si>
    <t>- jednoručnu stojeću mješalicu za toplu i hladnu vodu sa perlatorom, fleksibilnim priključcima, kutnim ventilima (1/2''), rozetom i priključkom za gumeno crijevo.</t>
  </si>
  <si>
    <t>Nosač za umivaonik s priborom za stojeću/zidnu bateriju i pločicama za kutne ventile.</t>
  </si>
  <si>
    <t>Nabava i postava zidnog kromiranog držača ručnika prilagođenog za invalide</t>
  </si>
  <si>
    <t xml:space="preserve">Nabava i ugradnja tuš kade u razini poda ( izrazito plitka tuš kada izrađena od lijevanog mramora i namijenjena ugradnji u razinu poda). U cijenu uključiti akrilni sifon, spajanje sve do pune funcionalnosti. Stavka uključuje i nabavu i ugradnju : Zidni rukohvat od nehrđajućeg čelika, ravni dužine 40 cm 2 kom, Sklopiva stolica za tuš kadu Dimenzije: 53x44x51 cm,  tuš set izrađen je od visoko kvalitetnog materijala .  Set se sastoji od prebacivača, nadglavnog podesivog tuša (tuš ruža) fi 200 mm sa okretnim zglobom, izljevne cijevi dužine 350 mm sa tuš slušalicom, držačem tuš slušalice podesivim po visini i tuš crijevom. </t>
  </si>
  <si>
    <t xml:space="preserve">Nabava i ugradnja tuš kade u razini poda ( izrazito plitka tuš kada izrađena od lijevanog mramora i namijenjena ugradnji u razinu poda). U cijenu uključiti akrilni sifon, spajanje sve do pune funcionalnosti. Stavka uključuje i   tuš set izrađen je od visoko kvalitetnog materijala .  Set se sastoji od prebacivača, nadglavnog podesivog tuša (tuš ruža) fi 200 mm sa okretnim zglobom, izljevne cijevi dužine 350 mm sa tuš slušalicom, držačem tuš slušalice podesivim po visini i tuš crijevom. </t>
  </si>
  <si>
    <t>komplet nosaća za urinal u zid</t>
  </si>
  <si>
    <t>keramička pregrada komplet</t>
  </si>
  <si>
    <t>Nosač taolet papira</t>
  </si>
  <si>
    <t>Četka za čiščenje wca</t>
  </si>
  <si>
    <t>rupa Ø 50</t>
  </si>
  <si>
    <t>obračun po m2 iskopanog i odveženog asfalta na ovlaštenu deponiju.</t>
  </si>
  <si>
    <t>zaštitna kolona fi100</t>
  </si>
  <si>
    <t>Ventil za cijev PEHD DN 75</t>
  </si>
  <si>
    <t>DN 200 mm</t>
  </si>
  <si>
    <t>Nabava materijala i ugradnja mastolova u svemu prema uvjetima distributera i detaljima iz projektne dokumentacije.</t>
  </si>
  <si>
    <t>DN 110 mm SN 2</t>
  </si>
  <si>
    <t>DN 160 mm SN 2</t>
  </si>
  <si>
    <t>DN 50 mm SN 2</t>
  </si>
  <si>
    <t>DN 75 mm SN 2</t>
  </si>
  <si>
    <t>Dobava i montaža podnog  slivnika sa sifonom sa vodenom i mehaničkom branom povrata mirisa, okvirom i pokrovnom rešetkom od nehrđajučeg čelika 14x14 cm. Uključen sav potreban materijal i pribor za spoj na hidroizolaciju te eventualno potrebni produžni elementi. Obračun po montiranom komadu.</t>
  </si>
  <si>
    <t>dužine 3 m</t>
  </si>
  <si>
    <t>dužine 2 m</t>
  </si>
  <si>
    <t>Nabava materijala i izrada septičke taložnice, taložnica u svemu prema projektnoj dokumentaciji i uvjetima distributera</t>
  </si>
  <si>
    <t>PPR - DN 15</t>
  </si>
  <si>
    <t>PPR - DN 75</t>
  </si>
  <si>
    <t>PPR - DN 50</t>
  </si>
  <si>
    <t xml:space="preserve">HIDROTEHNIČKE INSTALACIJE </t>
  </si>
  <si>
    <t>14.1.</t>
  </si>
  <si>
    <t>14.2.</t>
  </si>
  <si>
    <t>14.3.</t>
  </si>
  <si>
    <t>14.4.</t>
  </si>
  <si>
    <t>14.5.</t>
  </si>
  <si>
    <t>14.7.</t>
  </si>
  <si>
    <t>14.9.</t>
  </si>
  <si>
    <t>14.10.</t>
  </si>
  <si>
    <t>14.11.</t>
  </si>
  <si>
    <t>14.12.</t>
  </si>
  <si>
    <t>14.13.</t>
  </si>
  <si>
    <t>14.14.</t>
  </si>
  <si>
    <t>14.15.</t>
  </si>
  <si>
    <t>14.16.</t>
  </si>
  <si>
    <t>14.17.</t>
  </si>
  <si>
    <t>14.18.</t>
  </si>
  <si>
    <t>14.19.</t>
  </si>
  <si>
    <t>14.20.</t>
  </si>
  <si>
    <t>14.22.</t>
  </si>
  <si>
    <t>14.23.</t>
  </si>
  <si>
    <t>14.24.</t>
  </si>
  <si>
    <t>14.25.</t>
  </si>
  <si>
    <t>14.27.</t>
  </si>
  <si>
    <t>14.28.</t>
  </si>
  <si>
    <t>14.29.</t>
  </si>
  <si>
    <t>14.30.</t>
  </si>
  <si>
    <t>14.31.</t>
  </si>
  <si>
    <t>14.32.</t>
  </si>
  <si>
    <t>14.33.</t>
  </si>
  <si>
    <t>14.34.</t>
  </si>
  <si>
    <t>14.35.</t>
  </si>
  <si>
    <t>14.36.</t>
  </si>
  <si>
    <t>14.37.</t>
  </si>
  <si>
    <t>14.38.</t>
  </si>
  <si>
    <t>14.39.</t>
  </si>
  <si>
    <t>14.40.</t>
  </si>
  <si>
    <t>popravak šliceva na mjestima gdje su rušeni zidovi.</t>
  </si>
  <si>
    <t>BRAVARSKI RADOVI</t>
  </si>
  <si>
    <t>Dobava, donos i montaža PVC-U kanalizacijskih cijevi i fazonskih komada klase  SN 8, za horizontalne odvode vanjske i temeljne fekalne kanalizacije. Cijevi se polažu na pješčanu posteljicu sukladno e naputcima proizvođaća, te se spajaju uz pomoć integriranih spojnih elemenata. Cijev mora ležati na posteljici jednoliko cijelom dužinom. Zasipavanje iskopa te nabijanje zasipa treba obaviti u skladu s napucima proizvođača u ovisnosti o karakteristikama tla te prisutnosti morske ili podzmene vode. Fazonski komadi se ne obračunavaju posebno nego se uključuju u metražu instalacije.</t>
  </si>
  <si>
    <t>Nabava materijala  i izvedba  spuštenog stropa na metalnoj podkonstrukciji .  Posebnu pažnju obratiti na ovjes (nonijus ovjes zbog visine ) . U cijenu stavke uključiti : postavu podkonstrukcije , nabavu i postavu  armirane parnu brane sa preklopom minimum 15 cm,  preklop se lijepi ljepilom po preporuci proizvođača parne brane nabavu i postavu gips kartonskih ploča sa obradom.  Svi spojevi  gips ploče zapunjavaju se masom za popunjavanje i izravnavanje spojeva ploča i armirati sa bandažnom trakom u svemu prema uputi proizvođaća materijala i podacima iz projektne dokumentacije.. Obračun po m2</t>
  </si>
  <si>
    <t>Demontaža postojećih krovnih ventilatora izvesti sukladno  općim uvjetima .U cijenu uključiti utovar, odvoz i zbrinjavanje materijala</t>
  </si>
  <si>
    <t>Demontaža i odpajanje instalacija ( vodovod, kanalizacija, plin, elektroinstalacije , opreme. U cijenu uključiti i izradu privremenih priključaka na električnu energiju uključivo i razvodni ormarić sa brojilom, sklopkama , automatskim osiguračima i minimum 10 priključnica i vodovodnu instalaciju sa privremenim vodomjerom i slavinom 3/4" sa holenderom. Stavka sadrži i sve takse distributera, Stavku izvesti sukladno  općim uvjetima  komplet . U cijenu uključiti utovar, odvoz i zbrinjavanje demontiranog materijala.</t>
  </si>
  <si>
    <t xml:space="preserve">Demontaža postojećeg limenog pokrova komplet i to: pokrovni lim , pvc folija, izolacija mineralna vuna debljine 10 cm, nosači pokrova, te svi opšavi (snjegobran, lajsna, sljemenjak, svi opšavi i sl) izvesti sukladno  općim uvjetima.  Obračun po m2 kose plohe komplet. </t>
  </si>
  <si>
    <t>Demontaža postojećeg limenog opšava fasade izvesti sukladno  općim uvjetima . U cijenu uključiti utovar, odvoz i zbrinjavanje demontiranog materijala.</t>
  </si>
  <si>
    <t>Demontaža visećeg stropa izvesti sukladno  općim uvjetima .  U cijenu uključiti utovar, odvoz i zbrinjavanje demontiranog materijala.</t>
  </si>
  <si>
    <t>Demontaža okvira kokos otirača i otresača cipela izvesti sukladno  općim uvjetima .  U cijenu uključiti utovar, odvoz i zbrinjavanje demontiranog materijala.</t>
  </si>
  <si>
    <t xml:space="preserve">Nabava i postava termo izolacije podova . Izolacije izvodi se od:   ekspandirani polistiren sa rasterom (raster  za podno grijanje 3,0 cm , s PVC zaštitom ,Dimenzije ploče: 1400 x 800 mm, te ekspandirani polistiren  Debljina izolacije : 20 mm, Ukupna debljina: 50 mm,  folija debljine 0,6 mm, crna,  )ukupne toplinske provodljivosti λ=0,042 W/mK i .   i  folije   debljine do 0,50 mm sa preklopima od 150 mm na spojevima,  ukupne toplinske provodljivosti λ=0,500 W/mK 
</t>
  </si>
  <si>
    <t>5.05.</t>
  </si>
  <si>
    <t>vrata jednokrilna vel. 110/226cm oznaka sheme VV1</t>
  </si>
  <si>
    <t>vrata jednokrilna vel. 110/226cm oznaka sheme VV2</t>
  </si>
  <si>
    <t>vrata dvokrilna  vel. 220/226 cm oznaka sheme VV3</t>
  </si>
  <si>
    <t>vrata dvokrilna  vel. 166/293 cm oznaka sheme VV5</t>
  </si>
  <si>
    <t>vrata dvokrilna  vel. 146/193 cm oznaka sheme VV6</t>
  </si>
  <si>
    <t>vrata jednokrilna vel. 101/198,5 cm  oznaka sheme VV7</t>
  </si>
  <si>
    <t>vrata dvokrilna  vel. 150/226 cm oznaka sheme VV8</t>
  </si>
  <si>
    <t>prozor vel. 200/150 cm  oznaka sheme VP1</t>
  </si>
  <si>
    <t>prozor vel. 120/150 cm  oznaka  sheme VP2</t>
  </si>
  <si>
    <t>prozor vel. 100/150 cm  oznaka  sheme VP3</t>
  </si>
  <si>
    <t>prozor vel. 160/150 cm  oznaka  sheme VP4</t>
  </si>
  <si>
    <t>prozor vel. 270/150 cm  oznaka  sheme VP5</t>
  </si>
  <si>
    <t>prozor vel. 220/150 cm  oznaka  sheme VP6</t>
  </si>
  <si>
    <t>prozor vel. 460/150 cm  oznaka  sheme VP7</t>
  </si>
  <si>
    <t>prozor vel. 460/250 cm  oznaka  sheme VP8</t>
  </si>
  <si>
    <t>prozor vel. 230/250 cm  oznaka  sheme VP9</t>
  </si>
  <si>
    <t>prozor vel. 360/250 cm oznaka  sheme VP10</t>
  </si>
  <si>
    <t>prozor vel. 460/90 cm  oznaka  sheme VP11</t>
  </si>
  <si>
    <t>prozor vel. 430/90 cm  oznaka  sheme VP12</t>
  </si>
  <si>
    <t>prozor vel. 450/130 cm oznaka  sheme VP13</t>
  </si>
  <si>
    <t>prozor vel. 460/130 cm oznaka  sheme VP14</t>
  </si>
  <si>
    <t>prozor vel. 210/130 cm oznaka  sheme VP15</t>
  </si>
  <si>
    <t>prozor vel. 270/130 cm oznaka  sheme VP16</t>
  </si>
  <si>
    <t>prozor vel. 190/130 cm oznaka  sheme VP17</t>
  </si>
  <si>
    <t>prozor vel. 120/130 cm oznaka  sheme VP18</t>
  </si>
  <si>
    <t>prozor vel. 460/200 cm oznaka  sheme VP19</t>
  </si>
  <si>
    <t>prozor vel. 485/150 cm oznaka  sheme VP20</t>
  </si>
  <si>
    <t>vrata dvokrilna  vel. 151/220 cm  oznaka  sheme UV12</t>
  </si>
  <si>
    <t>vrata svijetli otvor 91/198,5 cm  oznaka  sheme  UV14</t>
  </si>
  <si>
    <t>jednokrilna vrata otvor 91/200 cm  oznaka  sheme UV15</t>
  </si>
  <si>
    <t>Dobava usluge i  mjerenje zrakopropusnisti i termovizijsko snimanje objekta nakon završetka svih radova . U cijenu uključiti i izradu protokola o ispitivanju. Cijena za komplet ispitivanje.</t>
  </si>
  <si>
    <t xml:space="preserve">Nabava materijala i izrada ukruta za protivpožarni zid od čeličnih cijevi 100/100/3 mm. Cijevi se pomoću podložne ploče i 4 sidrena  vijka  za pod , i u drvenu podkonstrukciju krovišta . Metalne dijelove zaštititi antikorozivnom bojom u dva sloja. Obračun po kg, kompet izvedene ukrute. </t>
  </si>
  <si>
    <t xml:space="preserve">Nabava materijala i izrada ukruta za pregradni  zid od čeličnih cijevi 100/100/3 mm. Cijevi se pomoću podložne ploče i 4 sidrena vijka pričvršuju za pod , i u drvenu podkonstrukciju krovišta . Metalne dijelove zaštititi antikorozivnom bojom u dva sloja. Obračun po kg, kompet izvedene ukrute. </t>
  </si>
  <si>
    <t>Nabava materijala i popravak drvene obloge krovišta (dio gdje je bio prolaz  ventilacije kroz krovište) obrađenim suhim daskama debljine do 22 mm od četinara , zaštičeno protiv crvotočine. Obračun po m2.</t>
  </si>
  <si>
    <t xml:space="preserve">vrata dvokrilna vel. 146/198,5cm  oznaka  sheme UV5 </t>
  </si>
  <si>
    <t xml:space="preserve">vrata dvokrilna i nadsvjetlo vel. 139/220 cm  oznaka  sheme UV11 </t>
  </si>
  <si>
    <t>vrata dvokrilna  vel. 181/220 cm  oznaka  sheme UV10</t>
  </si>
  <si>
    <t>jednokrilna vrata otvor 91/200 cm  oznaka   shemeUV2</t>
  </si>
  <si>
    <t>dvokrilna vrata otvor 200/200 cm  oznaka  sheme UV7</t>
  </si>
  <si>
    <t>jednokrilna vrata otvor 100/200 cm  oznaka  sheme UV13</t>
  </si>
  <si>
    <t>Nabava i postava elemenata taktilnih oznaka visine do 5 mm   na podnu keramiku.</t>
  </si>
  <si>
    <t>Nabava materijala i betoniranje a.b. temeljne ploče  debljine 12 cm od betona izrađenog u svemu prema građevinskom projektu. U cijenu uključiti nabijanje i njegu betona.Količina predviđa i betoniranje temeljne ploče nadstrešnice, ulaznih stepenica i rampe za invalide.</t>
  </si>
  <si>
    <t>Nabava materijala i betoniranje a.b.temelja rampe  debljine 20 cm od betona izrađenog u svemu prema građevinskom projektu. U cijenu uključiti nabijanje i njegu betona.</t>
  </si>
  <si>
    <t>Nabava i postava elemenata taktilnih oznaka visine do 5 mm  (širina staze 40 cm),  na podnu keramiku.</t>
  </si>
  <si>
    <t>Rezanje postojećeg asfalta rotacionom pilom u pravcu, te izrada radnog spoja novog asfalta na postojeće asfaltirane prometnice.</t>
  </si>
  <si>
    <t xml:space="preserve">Nabava i postava prometnih znakova prema praviniku znak C 39 ) sa dopunskom tablom E 11a,    </t>
  </si>
  <si>
    <t>Nabava materijala i spajanje vodovodne instalacije na glavni vodovod prema uvjetima distributera uključivo i vodomjerna komora</t>
  </si>
  <si>
    <t>Nabava dobava i ugradnja zidnog hidranta komplet sa opremom. Komplet sadrži :Cijev tlačna fi 52 mm / 15 m sa spojnicama x 1 kom, Ventil kutni 2 ″ sa Al spojnicom fi 52 mm i okretnim nastavkom 2 ″ x 1 kom, Mlaznica na zasun fi 52 mm x 1 kom,  ormarić Dimenzije: 500x500x140 mm sve do pune funcionalnosti,</t>
  </si>
  <si>
    <t xml:space="preserve">Dobava i montaža  bešumnih PP cijevi  za kućnu kanalizaciju i oborinsku odvodnju  s integriranim utičnim  kolčakom i gumenom brtvom položenih kao vertikalna i horizontalna fekalna kanalizacija u podu,  Instalacija se izvodi u sloju tamponskog sloja šljunka prije zatrpavanja i priključak se izvodi 25 cm iznad gotovog poda i zatvara sa čepom ). Cijevi su od polipropilena. Cijevi se spajaju gumenim prstenima ili po preporuci proizvođača, a potpuno nepropusno. Fazonske komade uključiti u jediničnu cijenu mt cijevi i ne iskazuju se i ne obračunavaju posebno (osim cijevnih čistača koji se iskazuju komadima). U cijenu je potrebno uključiti obujmice za pričvršćenje cijevi o zid ili vješanje na strop i ispitati na nepropusnost. </t>
  </si>
  <si>
    <t>Obračun se vrši po metru dužnom kompletno montirane, ugrađene i ispitane cijevi zajedno sa svim spojnim, brtvećim i pomoćnim materijalom i radom u funkcionalnom stanju. U cijenu uključiti i nabavu i ugradnju automatskih ozračnika .</t>
  </si>
  <si>
    <t>Nabava materijala i izrada cementne glazure debljine 5 cm i armirane armaturnom  mrežom ( pocinčana i punktirana, izrađuje se od žice debljine 1,8 mm, otvora oka 50x50 mm, u dimenziji 1000x2000 mm.(. U cijenu uključiti i izolaciju spoja sa zidom - ekspandirani polistiren 10 mm , kao i dilataciju -ekspandirani polistiren na prolazu prostorija.</t>
  </si>
  <si>
    <t>Nabava, doprema i izrada kontrolnog priključnog  okna (oznaka u projektu KP)  od betonskih cijevi ø 500 mm e u svemu prema projektu. Pod kineta od betona izrađenog u svemu prema građevinskom projektu debljine 15 cm, poklopac ljevano željezni 600/600 mm   za kamionski promet u armirano betonskom okviru.. Okna se postavljaju  prema  građevinskoj situaciji, a izvode se prema tipskom nacrtu .</t>
  </si>
  <si>
    <t>Nabava, doprema i izrada revizionog okna (oznaka u projektu ROSK)  od betonskih cijevi ø 500 mm e u svemu prema projektu. Pod kineta od betona izrađenog u svemu prema građevinskom projektu debljine 15 cm, poklopac ljevano željezni 600/600 mm   za kamionski promet u armirano betonskom okviru.. Okna se postavljaju  prema  građevinskoj situaciji, a izvode se prema tipskom nacrtu .</t>
  </si>
  <si>
    <t>Dobava i ugradnja visećeg umivaonika od sanitarnog porculana , ovalnog oblika za ugradnju u prostore sanitarija osoba smanjene pokretljivosti. Komplet funkcionalne izvedbe sadrži:</t>
  </si>
  <si>
    <t>-  komplet ovjesnog pribora za montažu umivaonika na zid (Nosač za umivaonik s priborom za stojeću/zidnu bateriju i pločicama za kutne ventile.), te nabavu i ugradnjuogledala sa nagibom u okviru, dimenzija 50x70 cm.</t>
  </si>
  <si>
    <t>Dobava i ugradnja visećeg umivaonika od sanitarnog porculana , ovalnog oblika. Komplet funkcionalne izvedbe sadrži:</t>
  </si>
  <si>
    <t xml:space="preserve">-  pisoar sa skrivenim sifonom i prednjim ispiranjem </t>
  </si>
  <si>
    <t xml:space="preserve">Dobava i ugradnja viseće konzolne WC školjke od sanitarnog porculana , sa stražnjim ispustom i razmakom ovjesa 18 ili 23 cm. Opseg isporuke obuhvaća dobavu i ugradnju plastificirane drvene daske za sjedenje s poklopcem. </t>
  </si>
  <si>
    <t>Dobava i ugradnja pisoara od sanitarnog porculana , ovalnog oblika za ugradnju na zid. Komplet funkcionalne izvedbe sadrži:</t>
  </si>
  <si>
    <t>Gotov montažni set, od plemenitog čelika, za pisoarni rohbau set (ugradbeni set) za ispiranje, infracrvena elektronika 230 V (mreža) izvedba s osiguranjem od vandalizma iz inoxa, sa:
pokrovnom pločom, upravljačkom elektronikom, magnetskim ventilom, mrežnim adapterom (priključni napon 230 V/50 Hz), pričvrsnim okvirom, pričvrsnim materijalom,</t>
  </si>
  <si>
    <t>Nabava i postava držača sapuna  za osobe sa invaliditetom i sanitarni čvor na visinu od 900 mm od gotovog poda</t>
  </si>
  <si>
    <t>Nabava i postava držača tekućeg sapuna  za osobe sa invaliditetom  i sanitarni čvor na visinu od 90 cm od gotovog poda</t>
  </si>
  <si>
    <t xml:space="preserve">Nabava i postava zidnog kromiranog držača toaletnog papira s poklopcem za osobe sa invaliditetom </t>
  </si>
  <si>
    <t>14.8.</t>
  </si>
  <si>
    <t>14.21.</t>
  </si>
  <si>
    <t>14.26.</t>
  </si>
  <si>
    <t>Količina</t>
  </si>
  <si>
    <t>A</t>
  </si>
  <si>
    <t xml:space="preserve">  NN PRIKLJUČAK</t>
  </si>
  <si>
    <t>Trasiranje i iskolčenje trase priključnih kabela</t>
  </si>
  <si>
    <t>Detekcija postojećih instalacija komunalne infrastrukture na građevinskoj čestici.</t>
  </si>
  <si>
    <t>Iskop kanala dim. 40x80cm za polaganje priključnih kabela i zatrpavanje poslije polaganja.</t>
  </si>
  <si>
    <t>Dobava i polaganje trake upozorenja. Traku položiti 30cm ispod nivoa terena.</t>
  </si>
  <si>
    <t>Dobava i polaganje kabela za priključak građevine:</t>
  </si>
  <si>
    <t>Spajanje kabela na oba kraja</t>
  </si>
  <si>
    <t>Izrada uzemljenja za sklopku ZUDS:</t>
  </si>
  <si>
    <t>·        traka FeZn 30x4</t>
  </si>
  <si>
    <t>·        kutija za mjerni spoj</t>
  </si>
  <si>
    <t>·        mjerni spoj vijkom M10</t>
  </si>
  <si>
    <t>B</t>
  </si>
  <si>
    <t xml:space="preserve">  ELEKTROINSTALACIJE</t>
  </si>
  <si>
    <t>- ostali sitni spojni i montažni materijal uključen u cijenu</t>
  </si>
  <si>
    <t>Dobava, montaža i spajanje automatske kompenzacije jalove energije 155kVAr smještene u zasebnom ormaru sa slijedećom opremom:</t>
  </si>
  <si>
    <t>Dobava i polaganje glavnih vodova između GRO i razdjelnica građevine RO1, RO2, RO3, RO4</t>
  </si>
  <si>
    <t>Dobava i montaža JPR tastera</t>
  </si>
  <si>
    <t>Dobava i montaža kanala za polaganje instalacije u spuštenom stropu:</t>
  </si>
  <si>
    <t>- PKP 100</t>
  </si>
  <si>
    <t>- PKP 200</t>
  </si>
  <si>
    <t>Izrada izvoda za rasvjetno mjesto kabelom NYM-J 3, 4 i 5x1,5mm2 položenog djelomično u cijevi, a djelomično u PK kanale, prosječne duljine 10m, položeno djelomično kod betoniranja zida i ploče, po zidu i u spuštenom stropu. U cijenu uključiti dobavu 10m kabela i polaganje.</t>
  </si>
  <si>
    <t>Izrada izvoda za priključno mjesto kabelom PPY 3x2,5mm2 položenog djelomično u cijevi, a djelomično u PK kanale, prosječne duljine 14m. U cijenu uključiti dobavu 14m kabela i polaganje.</t>
  </si>
  <si>
    <t>Dobava i polaganje kabela za instalaciju ostale opreme (klima jedinice, ventilatore, ventil konvektore, termostate, instalaciju u sanitarnim čvorovima itd.)</t>
  </si>
  <si>
    <t>Dobava i polaganje cijevi sa montažnim i spojnim priborom</t>
  </si>
  <si>
    <t>- CSS 21mm</t>
  </si>
  <si>
    <t>- CSS 24mm</t>
  </si>
  <si>
    <t>- CSS 32mm</t>
  </si>
  <si>
    <t>- PKP 50</t>
  </si>
  <si>
    <t>Dobava i ugradnja sklopki za paljenje / gašenje rasvjete:</t>
  </si>
  <si>
    <t>Prekidač obični P/Ž sa kutijom</t>
  </si>
  <si>
    <t>Prekidač serijski P/Ž sa kutijom</t>
  </si>
  <si>
    <t>Prekidač izmjenični P/Ž sa kutijom</t>
  </si>
  <si>
    <t>Prekidač križni P/Ž sa kutijom</t>
  </si>
  <si>
    <t>Dobava i ugradnja priključnice šuko P/Ž, sigurnosna sa kutijom Ø60mm</t>
  </si>
  <si>
    <t>- obična</t>
  </si>
  <si>
    <t>- dupla</t>
  </si>
  <si>
    <t>- trofazna</t>
  </si>
  <si>
    <t>Dobava i ugradnja SOS sustava za dojavu iz sanitarnog čvora za osobe sa smanjenom pokretljivošću sa slijedećom opremom:</t>
  </si>
  <si>
    <t>SOS centralni uređaj - izrađen u kompaktnoj varijanti za smještaj iznad ulaznih vrata u sanitarni čvor za osobe sa smanjenom pokretljivošću. Sadrži ispravljač i potrebnu elektronika za upravljanje sustavom. U trenutku poziva pojavljuje se zvučno - svjetlosni signal (biper + crvena LED dioda  promjera 20mm). Montaža u kutiju 4 modula</t>
  </si>
  <si>
    <t>SOS pozivno / potezno / razrješno tipkalo - postavlja se pored školjke u sanitarnom čvoru na visini 180-200 cm od poda. Sadrži ugrađenu tzv. umirujuću LED diodu koja zasvijetli kad je poziv aktiviran. Tipkalo se postavlja u pripremljenu ugradnu kutiju Ø60.</t>
  </si>
  <si>
    <t>SOS ugradna signalna svjetiljka sa biperom za signalizaciju poziva na izdvojenom mjestu. Za slučaj dodatne paralelne signalizacije kod dežurne osobe. Postava u pripremljenu ugradnu kutiju Ø60.</t>
  </si>
  <si>
    <t>Spajanja opreme koja ne obuhvačaju rasvjetne tijela, sklopke za paljenje/gašenje rasvjete i priključnice, a uključuju spajanje termostata, strojarske opreme (klima jedinice, ventilkonvektori, rekuperatorske jedinice, razdjelnici grijanja, crpke, upravljačke jedinice), te opreme sa stalnim priključkom</t>
  </si>
  <si>
    <t>Izrada protupožarnog brtvljenja na probojima između požarnih sektora i označavanje mjesta protupožarnog brtvljenja</t>
  </si>
  <si>
    <t>Dobava i montaža raznih čeličnih profila i "C" nosača za PK kanale u spuštenom stropu</t>
  </si>
  <si>
    <t>Dobava i montaža OG kutija</t>
  </si>
  <si>
    <t>Izrada izvoda za rasvjetno mjesto kabelom NYM-J 3, 4 i 5x1,5mm2 položenog djelomično u cijevi, a djelomično u PK kanale, prosječne duljine 12m, položeno djelomično kod betoniranja zida i ploče, po zidu i u spuštenom stropu. U cijenu uključiti dobavu 12m kabela i polaganje.</t>
  </si>
  <si>
    <t>Izrada izvoda za priključno mjesto kabelom NYM-J 3x2,5mm2 položenog djelomično u cijevi, a djelomično u PK kanale, prosječne duljine 14m. U cijenu uključiti dobavu 14m kabela i polaganje.</t>
  </si>
  <si>
    <t>- obična s poklopcem</t>
  </si>
  <si>
    <t xml:space="preserve">Spajanja opreme koja ne obuhvačaju rasvjetne tijela, sklipke za paljenje/gašenje rasvjete i priključnice, a uključuju spajanje termostata, strojarske opreme (klima jedinice, ventilkonvektori, rekuperatorske jedinice, razdjelnici grijanja, crpke, upravljačke jedinice), te opreme sa stalnim priključkom </t>
  </si>
  <si>
    <t>C</t>
  </si>
  <si>
    <t>RASVJETNA TIJELA</t>
  </si>
  <si>
    <t>A1</t>
  </si>
  <si>
    <t>Svjetiljka ugradna, LED izvor svjetlosti, kućište od aluminija, mikroprizmatični difuzor, efektivni svjetosni tok ili svjetlosni tok svjetiljke s uračunatim gubicima u optičkom sustavu min 4971 lm, snaga sistema max 40 W (LED izvor+driver), ukupna svjetlosna iskoristivost svjetiljke 124lm/W (uzeti su u obzir gubitci u optičkom sustav svjetiljke), životni vijek L80B10 = 53 000h, Ra&gt;80, temperatura boje svjetlosti 4000K, UGR≤19, zaštita IP44 prema IEC standard 60529 ili jednakovrijedno, tolerancija boje (LED, SDCM):3, dimenzije svjetiljke dxšxv 596x596x11mm. Sve vrijednosti u toleranciji ±5%</t>
  </si>
  <si>
    <t>A1.1</t>
  </si>
  <si>
    <t>ugradni okvir u spuštenom stropu</t>
  </si>
  <si>
    <t>A2</t>
  </si>
  <si>
    <t>Svjetiljka ugradna, LED izvor svjetlosti, kućište od aluminija, mikroprizmatični difuzor, efektivni svjetosni tok ili svjetlosni tok svjetiljke s uračunatim gubicima u optičkom sustavu min 4407 lm, snaga sistema max 31 W (LED izvor+driver), ukupna svjetlosna iskoristivost svjetiljke 142lm/W (uzeti su u obzir gubitci u optičkom sustav svjetiljke), životni vijek L80B10 = 53 000h, Ra&gt;80, temperatura boje svjetlosti 4000K, UGR≤19, zaštita IP44 prema IEC standard 60529 ili jednakovrijedno, tolerancija boje (LED, SDCM):3, dimenzije svjetiljke dxšxv 596x596x11mm. Sve vrijednosti u toleranciji ±5%</t>
  </si>
  <si>
    <t>A2.1</t>
  </si>
  <si>
    <t>A3</t>
  </si>
  <si>
    <t>Svjetiljka ugradna, LED izvor svjetlosti, kućište od aluminija, mikroprizmatični difuzor, efektivni svjetosni tok ili svjetlosni tok svjetiljke s uračunatim gubicima u optičkom sustavu min 3314 lm, snaga sistema max 27 W (LED izvor+driver), ukupna svjetlosna iskoristivost svjetiljke 122lm/W (uzeti su u obzir gubitci u optičkom sustav svjetiljke), životni vijek L80B10 = 53 000h, Ra&gt;80, temperatura boje svjetlosti 4000K, UGR≤19, zaštita IP44 prema IEC standard 60529 ili jednakovrijedno, tolerancija boje (LED, SDCM):3, dimenzije svjetiljke dxšxv 596x596x11mm. Sve vrijednosti u toleranciji ±5%</t>
  </si>
  <si>
    <t>A3.1</t>
  </si>
  <si>
    <t>A4</t>
  </si>
  <si>
    <t>Svjetiljka ugradna, LED izvor svjetlosti, kućište od tlačno lijevanog aluminija, polikarbonatnii pokrov, efektivni svjetosni tok ili svjetlosni tok svjetiljke s uračunatim gubicima u optičkom sustavu min 2530 lm, snaga sistema max 23 W (LED izvor + driver), svjetlosna iskoristivost svjetiljke s uračunatim gubicima u optičkom sustavu min 110 lm/W, temperatura boje svjetlosti 4000K, zaštita od zaprljanja IP44 prema IEC standard 60529 ili jednakovrijedno, životni vijek L70≥60.000h, temperaturno radno područje od -10 °C do +40 °C, dimenzija Φ225x73mm. Sve vrijednosti u toleranciji ±5%</t>
  </si>
  <si>
    <t>A5</t>
  </si>
  <si>
    <t>Svjetiljka ugradna, LED izvor svjetlosti, kućište od tlačno lijevanog aluminija, polikarbonatnii pokrov, efektivni svjetosni tok ili svjetlosni tok svjetiljke s uračunatim gubicima u optičkom sustavu min 1620 lm, snaga sistema max 15 W (LED izvor + driver), svjetlosna iskoristivost svjetiljke s uračunatim gubicima u optičkom sustavu min 108 lm/W, temperatura boje svjetlosti 4000K, zaštita od zaprljanja IP44 prema IEC standard 60529 ili jednakovrijedno, životni vijek L70≥60.000h, temperaturno radno područje od -10 °C do +40 °C, dimenzija Φ225x73mm. Sve vrijednosti u toleranciji ±5%</t>
  </si>
  <si>
    <t>A6</t>
  </si>
  <si>
    <t>Svjetiljka ugradna, LED izvor svjetlosti, kućište od tlačno lijevanog aluminija, polikarbonatnii pokrov, efektivni svjetosni tok ili svjetlosni tok svjetiljke s uračunatim gubicima u optičkom sustavu min 1265 lm, snaga sistema max 11.5 W (LED izvor + driver), svjetlosna iskoristivost svjetiljke s uračunatim gubicima u optičkom sustavu min 110 lm/W, temperatura boje svjetlosti 4000K, zaštita od zaprljanja IP44 prema IEC standard 60529 ili jednakovrijedno, životni vijek L70≥60.000h, temperaturno radno područje od -10 °C do +40 °C, dimenzija Φ225x73mm. Sve vrijednosti u toleranciji ±5%</t>
  </si>
  <si>
    <t>A8</t>
  </si>
  <si>
    <t>Svjetiljka zidna nadgradna, LED izvor svjetlosti, kućište od aluminija, opalni difuzor, efektivni svjetosni tok ili svjetlosni tok svjetiljke s uračunatim gubicima u optičkom sustavu min 1031 lm, snaga sistema max 9 W (LED izvor+driver), ukupna svjetlosna iskoristivost svjetiljke 114 lm/W (uzeti su u obzir gubitci u optičkom sustav svjetiljke), životni vijek L80B10 = 100 000h, Ra&gt;80, temperatura boje svjetlosti 4000K, zaštita od zaprljanja IP44 prema IEC standard 60529 ili jednakovrijedno, dimenzije svjetiljke dxšxv 574x50x60mm±5%</t>
  </si>
  <si>
    <t>A9</t>
  </si>
  <si>
    <t>Svjetiljka ugradna, LED izvor svjetlosti, kućište od tlačno lijevanog aluminija, polikarbonatnii pokrov, efektivni svjetosni tok ili svjetlosni tok svjetiljke s uračunatim gubicima u optičkom sustavu min 3630 lm, snaga sistema max 33 W (LED izvor + driver), svjetlosna iskoristivost svjetiljke s uračunatim gubicima u optičkom sustavu min 110 lm/W, temperatura boje svjetlosti 4000K, zaštita od zaprljanja IP44 prema IEC standard 60529 ili jednakovrijedno, životni vijek L70≥60.000h, temperaturno radno područje od -10 °C do +40 °C, dimenzija Φ225x73mm. Sve vrijednosti u toleranciji ±5%</t>
  </si>
  <si>
    <t>S1</t>
  </si>
  <si>
    <t>Ugradna piktogramska svjetiljka u stalnom spoju, izvor svjetlosti LED, 240V, 50Hz, 1W, IP20 prema IEC standard 60529 ili jednakovrijedno, tijelo svjetiljke od metala, spuštena ploča od pleksiglasa za lijepljenje piktograma, bijele boje, vidljivost piktograma min. 30m, svjetiljka opremljena protupaničnim modulom s 3h autonomije, LED indikacija rada na mreži i na ugrađenoj bateriji, ugrađen elektronički sklop koji štiti od potpunog pražnjenja baterije, klasa izolacije II, dimenzije dxšxv 355x110x210±5%</t>
  </si>
  <si>
    <t>S1.1</t>
  </si>
  <si>
    <t>PIKTOGRAM STRELICA RAVNO (150X300)</t>
  </si>
  <si>
    <t>S2</t>
  </si>
  <si>
    <t>S2.1</t>
  </si>
  <si>
    <t>PIKTOGRAM STRELICA LIJEVO (150X300)</t>
  </si>
  <si>
    <t>S2.2</t>
  </si>
  <si>
    <t>PIKTOGRAM STRELICA DESNO (150X300)</t>
  </si>
  <si>
    <t>S5</t>
  </si>
  <si>
    <t>Ugradna svjetiljka sigurnosne rasvjete u pripravnom spoju, izvor svjetlosti LED, 240V, 50Hz, 3W, 390lm, univerzalna optika, IP20 prema IEC standard 60529 ili jednakovrijedno, tijelo svjetiljke od polikarbonata bijele boje, svjetiljka opremljena protupaničnim modulom  3h autonomije, LED indikacija rada na mreži i na ugrađenoj bateriji, ugrađen elektronički sklop koji štiti od potpunog pražnjenja baterije, klasa izolacije II, dimenzije dxšxv 95x95x48±5%</t>
  </si>
  <si>
    <t>S6</t>
  </si>
  <si>
    <t>Ugradna svjetiljka sigurnosne rasvjete u pripravnom spoju, izvor svjetlosti LED, 240V, 50Hz, 3W, 370lm,  uskosnopna optika za rasvjetu evakuacijskih puteva, IP20 prema IEC standard 60529 ili jednakovrijedno, tijelo svjetiljke od polikarbonata bijele boje, svjetiljka opremljena protupaničnim modulom  3h autonomije, LED indikacija rada na mreži i na ugrađenoj bateriji, ugrađen elektronički sklop koji štiti od potpunog pražnjenja baterije, klasa izolacije II, dimenzije dxšxv 95x95x48±5%</t>
  </si>
  <si>
    <t>S9</t>
  </si>
  <si>
    <t>Nadgradna zidna piktogramska svjetiljka u stalnom spoju, izvor svjetlosti LED, 240V, 50Hz, 1W, IP65 prema IEC standard 60529 ili jednakovrijedno, tijelo svjetiljke od polikarbonata, bijele boje, vidljivost piktograma min. 20m, svjetiljka opremljena protupaničnim modulom s 3h autonomije, LED indikacija rada na mreži i na ugrađenoj bateriji, ugrađen elektronički sklop koji štiti od potpunog pražnjenja baterije, klasa izolacije II, dimenzije dxšxv 226x45x125±5%</t>
  </si>
  <si>
    <t>S9.1</t>
  </si>
  <si>
    <t>Zaštitna mreža za svjetiljke u vježbaonici</t>
  </si>
  <si>
    <t>S9.2</t>
  </si>
  <si>
    <t>D</t>
  </si>
  <si>
    <t>INSTALACIJA METALNIH MASA</t>
  </si>
  <si>
    <t>Dobava i ugradnja kutije za izjednačenje električnog potencijala (KIP).</t>
  </si>
  <si>
    <t>Izrada spoja svih metalnih dijelova na sabirnicu izjednačenja potencijala obujmicom i žicom P/F što uključuje metalne okvire u sanitarijama, PK kanale, metalne dijelove strojeva i opreme.</t>
  </si>
  <si>
    <t>E</t>
  </si>
  <si>
    <t xml:space="preserve"> INSTALACIJA  LPS-A</t>
  </si>
  <si>
    <t>Izrada spoja za opšavni lim</t>
  </si>
  <si>
    <t>Dobava i ugradnja križne spojke FeZn</t>
  </si>
  <si>
    <t>Izrada spoja metalnih masa varenjem, križnom spojkom ili vijkom.</t>
  </si>
  <si>
    <t>Izrada mjernog spoja.</t>
  </si>
  <si>
    <t>Dobava i montaža "U" zaštite za mjerni spoj</t>
  </si>
  <si>
    <t>Izrada spoja za GRO u temelj.</t>
  </si>
  <si>
    <t>Križna spojka Al</t>
  </si>
  <si>
    <t>Križna spojka Al Fe</t>
  </si>
  <si>
    <t>Dobava i ugradnja spojke za oluk</t>
  </si>
  <si>
    <t>Dobava i ugradnja spojke za olučnu cijev</t>
  </si>
  <si>
    <t>Nosač Al profila</t>
  </si>
  <si>
    <t>F</t>
  </si>
  <si>
    <t>INSTALACIJA KOMUNIKACIJA</t>
  </si>
  <si>
    <t>Trasiranje i iskolčenje trase za cijevi</t>
  </si>
  <si>
    <t>Dobava i montaža TK kutije</t>
  </si>
  <si>
    <t>Dobava i montaža komunikacijskog ormara veličine dovoljne za smještaj 120 priključnih mjesta</t>
  </si>
  <si>
    <t>Izrada uzemljenja za TK kutiju:</t>
  </si>
  <si>
    <t>Dobava i ugradnja priključnica komunikacijskih RJ 45 za p/ž montažu.</t>
  </si>
  <si>
    <t>G</t>
  </si>
  <si>
    <t>INSTALACIJA ANTENA</t>
  </si>
  <si>
    <t>Dobava, montaža i spajanje antenskog sustava sastavljenog iz slijedećih elemenata:</t>
  </si>
  <si>
    <t>Dobava i uvlačenje koaksijalnog kabela, 75 Ohm-a</t>
  </si>
  <si>
    <t>Dobava i ugradnja antenske priključnice</t>
  </si>
  <si>
    <t>Dobava i postava instalacijskog materijala i pribora:</t>
  </si>
  <si>
    <t>Plastična cijev CSS 26</t>
  </si>
  <si>
    <t>Plastična cijev CSS 40</t>
  </si>
  <si>
    <t>Dobava, postava i spajanje Cu vodiča za izjednačenje potencijala 1xP/F 16 mm2, između ormarića stanice i gromobranske hvataljke uz stup</t>
  </si>
  <si>
    <t>H</t>
  </si>
  <si>
    <t>INSTALACIJA VATRODOJAVE</t>
  </si>
  <si>
    <t>Dobava podnožja detektora
- opremljeno s kontaktom koji omogućuje kontinuitet strujnog kruga u slučaju skidanja detektora s linije (petlje)
- radna temperatura -5°C + 40°C ±5%
- dimenzije Ø110mm x 24mm ±5%</t>
  </si>
  <si>
    <t>Dobava odstojnika za nadžbuknu ugradnju detektora</t>
  </si>
  <si>
    <t>Dobava analogno adresabilnog ulazno-izlaznog modula s ugrađenim izolatorom petlje slijedećih karakteristika:
- priključuje se izravno na petlju
- 1 nadzirani ulaz (nadzire status vanjskog uređaja)
- 1 nadzirani izlaz (za nadzirano napajanje jednog ili više audio-vizualnih signalnih uređaja) 
- 1 nadzirani ulaz za vanjsko napajanje
- 1 relejni izlaz (upravljanje različitim vanjskim uređajima kao što su npr. elektromagnetski držači vrata)
- 3 LED lampice u više boja - za izlaz/ulaz/signalizacija stanja izolatora
- Automatsko adresiranje (svaki uređaj se identificira putem tvornički dodijeljenog serijskog broja)
- napajanje 19-30Vdc
- potrošnja u mirovanju 80μA, u alarmu 20mA
- dimenzije 53 x 100 x 29mm  ±5%</t>
  </si>
  <si>
    <t>Dobava telefonskog dojavnika za centralu
- PSTN ili GSM mreža
- podržava slanje glasovne ili SMS poruke
- max. 100 uvjeta 
- max. 100 prilagodljivih SMS poruka i glasovnih poruka
- max. 15 telefonskih brojeva 
- podržane GSM mreže 2G: 850/900, 1800/1900 MHz, 3G: 800/850/900, 1900/2100 MHz
- potrošnja 40-140mA@27.6 Vdc ±5%
- temperaturni opseg rada -5°C do 40°C ±5%</t>
  </si>
  <si>
    <t>Dobava nosača za linijski detektor</t>
  </si>
  <si>
    <t>Dobava akumulatora 12V,18Ah, zatvoreni tip, bez održavanja</t>
  </si>
  <si>
    <t>Dobava bezhalogenog energetskog i signalnog kabela tipa NHXH FE180/E90
- poboljšanih svojstava za slučaj požara s očuvanom funkcionalošću 90 minuta
- konstrukcija kabela: 3x1,5 mm2
- bez halogena, bez ispuštanja otrovnih i korozivnih plinova u slučaju požara
- reducirana gustoća dima u slučaju požara
- ne širi plamen u okomitom snopu kabela
- očuvana električna funkcija sustava u zadanom vremenu</t>
  </si>
  <si>
    <t>Montaža adresabilne vatrodojavne centrale_x000D_
Montaža adresabilne vatrodojavne centrale na zid s vijcima i tiplama s uvlačenjem kabela;_x000D_
Montaža i spajanje akumulatora za vatrodojavnu centralu;
Spajanje adresabilne vatrodojavne centrale;_x000D_
Skidanje izolacije s kabela i izvođenje ožičenja unutar vatrodojavne centrale</t>
  </si>
  <si>
    <t>Montaža podnožja i spajanje podnožja vatrodojavnog detektora na liniju</t>
  </si>
  <si>
    <t>Montaža javljača požara na podnožje i adresiranje detektora</t>
  </si>
  <si>
    <t>Montaža i spajanje ručnog javljača požara i adresiranje</t>
  </si>
  <si>
    <t>Montaža izlaznog i ulaznog kontrolnog modula</t>
  </si>
  <si>
    <t>Montaža i spajanje sirene sa bljeskalicom</t>
  </si>
  <si>
    <t>Montaža i spajanje nadziranog napajača</t>
  </si>
  <si>
    <t>Montaža i spajanje linijskih javljača</t>
  </si>
  <si>
    <t>Ugradnja telefonskog pozivnika i spajanje na liniju te programiranje dojave</t>
  </si>
  <si>
    <t>Polaganje napajačkog kabela pretežno postojećim trasama, uključivo s dobavom i polaganjem u PNT cijevi i ostalog potrebnog instalacijskog materijala</t>
  </si>
  <si>
    <t>Polaganje vatrodojavnog kabela pretežno stropom, uključivo s dobavom i polaganjem PNTcijevi i ostalog potrebnog instalacijskog materijala</t>
  </si>
  <si>
    <t>Opis stavke</t>
  </si>
  <si>
    <t>TERMOTEHNIČKE INSTALACIJE</t>
  </si>
  <si>
    <t>ENERGETSKO POSTROJENJE</t>
  </si>
  <si>
    <t>1.1.</t>
  </si>
  <si>
    <t>A klasa u grijanju i hlađenju ili bolji</t>
  </si>
  <si>
    <t>Uređaje je moguće povezati u modularni sustav za postizanje visokog stupnja redudancije i kontinuiranog grijanja.</t>
  </si>
  <si>
    <t>Tehničke karakteristike: 
medij = voda + glikol 30%
Hlađenje
tw   = 10/15°C
tOK   = 35°C
QH   = min. 84 kW
SEER = maks. 4,70
Grijanje
tw = 45/40°C
tok = 7°C 
QG   = min. 83 kW
tok = -15°C 
QG   = min. 47 kW 
SCOP= maks. 4,1
Buka = maks. 53 dB (A) @ 1m
Hidraulički podaci
Protok = min. 4,45 l/s
Δpext = min. 110 kPa
Rashladni krug
Radna tvar
Br. kompresora minimalno = 2
Električni podaci
Napajanje = 400/3/50 Hz + N
Maksimalna struja = 60 A
Maksimalna električna snaga = 40 kW
Priključci vode = 2“
Područje rada u hlađenju = od -10 do +48°C
Područje rada u grijanju = od -15 do +43°C</t>
  </si>
  <si>
    <t>Konfiguracija:
 - 2 DC inverterska kompresora
 - cirkulacijska pumpa visine dobave 110 kPa
 - frekventno regulirani ventilatori kondenzatora
 - izlaz za komunikacijsko sučelje
 - relej za nadzor faza
 - antivibranti</t>
  </si>
  <si>
    <t>kom.</t>
  </si>
  <si>
    <t>1.2.</t>
  </si>
  <si>
    <t>Inverterska dizalica topline (DT-3) za vanjsku ugradnju, sa zrakom hlađenim kondenzatorom, hidrauličkim modulom s uključenom cirkulacijskom pumpom, inverterskim kompresorom, elektronskim ekspanzijskim ventilom, pločastim isparivačem, osjetnikom protoka, mikroprocesorskim upravljačem, sigurnosnim ventilom, presostatima visokog i niskog tlaka, s radnom tvari.</t>
  </si>
  <si>
    <t>Tehničke karakteristike: 
medij = voda
Hlađenje
tw = 7/12°C, tok = 35°C
QH   = min. 30 kW 
SEER = maks. 4,50
Grijanje
tw = 40/35°C, tok = 7°C
QG   = min. 31 kW 
tw = 40/35°C, tok = -15°C
QG   = min. 15 kW 
SCOP = maks. 4,20
SCOP = maks. 3,20
Hidraulički podatci
Protok = min. 1,40 l/s
Δpext pumpa = min. 60 kPa
Električni podatci
Napajanje = 400/3/50+N
Maksimalna struja = 28,5 A
Radna tvar
Broj kompresora = 1 inverterski
Zvučni tlak = maks. 62 dB(A) @ 1m
Priključci vode = 1 1/4“
Područje rada u hlađenju = -5°C do +46°C
Područje rada u grijanju = -25°C do +35°C</t>
  </si>
  <si>
    <t>Konfiguracija:
 - Cirkulacijska pumpa 
 - Ekspanzijska posuda 5 L, max radni tlak 8 bara
 - Komunikacijsko sučelje
 - Hvatač nečistoća
 - Antivibranti</t>
  </si>
  <si>
    <t>1.3.</t>
  </si>
  <si>
    <t>Membranska ekspanzijska posuda za sustav grijanja, u kompletu sa sigurnosnim ventilom baždarenim na tlak otvaranja 2,5 bar.</t>
  </si>
  <si>
    <t>V = 30,0 L</t>
  </si>
  <si>
    <t>V = 100,0 L</t>
  </si>
  <si>
    <t>1.4.</t>
  </si>
  <si>
    <t>Monovalentni spremnik potrošne tople vode (PTV), stojeće izvedbe, izolirano.
Izvedba s velikom površinom cijevnog izmjenjivača prikladno za korištenje s dizalicama topline.
Zaštita od korozije emajl premazom od legure titana i anodna zaštita.
Revizijski otvor u donjoj zoni spremnika.</t>
  </si>
  <si>
    <t>Stavka uključuje ručni mješajući ventil higijenske sanitarne vode DN25, q= 1 m3/h, raspon temperature 30-60 °C.</t>
  </si>
  <si>
    <t>1.4.1.</t>
  </si>
  <si>
    <t>Spremnik (PTV-4):
Volumen: 300 l
Radni tlak / maksimalna temperatura vode: 10 bar / 95°C
Priključak PTV-a ulaz/izlaz: G1½"
Priključak recirkulacije: G3/4"
Priključci za osjetnik: G½"
Cijevni izmjenjivač: specificira se površina izmjenivača prema snazi dizalice topline na koju se spaja.</t>
  </si>
  <si>
    <t>1.4.2.</t>
  </si>
  <si>
    <t>Spremnik (PTV-3):
Volumen: 500 l
Radni tlak / maksimalna temperatura vode: 10 bar / 95°C
Priključak PTV-a ulaz/izlaz: G1½"
Priključak recirkulacije: G3/4"
Priključci za osjetnik: G½"
Cijevni izmjenjivač: specificira se površina izmjenivača prema snazi dizalice topline na koju se spaja.</t>
  </si>
  <si>
    <t>1.5.</t>
  </si>
  <si>
    <t>Membranska protočna ekspanzijska posuda za instalaciju pitke vode, higijenskog priključka, 10 bar, u kompletu sa sigurnosnim ventilom DN 15 PN 16, baždarenim na tlak otvaranja 9 bar.</t>
  </si>
  <si>
    <t>V= 12 l</t>
  </si>
  <si>
    <t>V= 25 l</t>
  </si>
  <si>
    <t>1.6.</t>
  </si>
  <si>
    <t>Akumulacijski međuspremnik namijenjen ugradnji u sustav centralnog grijanja uz dizalicu topline radi akumuliranja toplinske energije te ekonomičnijeg i efikasnijeg rada.</t>
  </si>
  <si>
    <t>V = 100,0 L (AKU-1)</t>
  </si>
  <si>
    <t>V = 250,0 L (AKU-2)</t>
  </si>
  <si>
    <t>1.7.</t>
  </si>
  <si>
    <t>Frekventno regulirane crpka za krugove sustava grijanja.</t>
  </si>
  <si>
    <t>1.8.</t>
  </si>
  <si>
    <t>- manometar 0 – 10 bar</t>
  </si>
  <si>
    <t>- slavina</t>
  </si>
  <si>
    <t>1.9.</t>
  </si>
  <si>
    <t>Bimetalni termometar Ø100 mm, aksijalnog priključka, u kompletu sa zaštitnom čahurom za ugradnju u cjevovod, mjernog područja:</t>
  </si>
  <si>
    <t>1.10.</t>
  </si>
  <si>
    <t>Automatski odzračni ventil sa sigurnosnim ventilom, u kompletu s odzračnim cjevovodom DN 15 (ø 1/2", cca 1 m), sve zaštićeno antikorozivnom bojom u dvije nijanse, a završno lakom.</t>
  </si>
  <si>
    <t>1.11.</t>
  </si>
  <si>
    <t>Automatski odzračni lončić za odvajanje i ispuštanje zraka iz sustava grijanja.</t>
  </si>
  <si>
    <t>1.12.</t>
  </si>
  <si>
    <t>Troputni preklopni ventil..</t>
  </si>
  <si>
    <t>DN50</t>
  </si>
  <si>
    <t>1.13.</t>
  </si>
  <si>
    <t>Kuglasta navojna slavina s vijčanom spojkom, nazivnog tlaka PN 16, sljedećih dimenzija:</t>
  </si>
  <si>
    <t>DN 15 (R 1/2")</t>
  </si>
  <si>
    <t>DN 20 (R 3/4”)</t>
  </si>
  <si>
    <t>DN 25 (R 1”)</t>
  </si>
  <si>
    <t>DN 32 (R 1 1/4”)</t>
  </si>
  <si>
    <t>DN 40 (R 1 1/2”)</t>
  </si>
  <si>
    <t>1.14.</t>
  </si>
  <si>
    <t>Kuglasta slavina za toplu / hladnu vodu, PN 16, međuprirubnička, s ručicom.
Slijedećih dimenzija:</t>
  </si>
  <si>
    <t>DN 50</t>
  </si>
  <si>
    <t>DN 65</t>
  </si>
  <si>
    <t>DN 80</t>
  </si>
  <si>
    <t>1.15.</t>
  </si>
  <si>
    <t>Odbojni ventil navojnog priključka, nazivnog tlaka PN 16, dimenzije:</t>
  </si>
  <si>
    <t>DN 20</t>
  </si>
  <si>
    <t>DN 25</t>
  </si>
  <si>
    <t>DN 32</t>
  </si>
  <si>
    <t>DN 40</t>
  </si>
  <si>
    <t>1.16.</t>
  </si>
  <si>
    <t>Protupovratni ventili za ugradnju u horizontalni ili vertikalni cjevovod, s maksimalnim padom tlaka pri nominalnom protoku za nazivni tlak PN 16.
Slijedećih dimenzija:</t>
  </si>
  <si>
    <t>1.17.</t>
  </si>
  <si>
    <t>Hvatač nečistoće navojnog priključka, nazivnog tlaka PN 16, dimenzije:</t>
  </si>
  <si>
    <t>1.18.</t>
  </si>
  <si>
    <t>Hvatač nečistoće, nazivnog tlaka PN 16.
Slijedećih dimenzija:</t>
  </si>
  <si>
    <t>1.19.</t>
  </si>
  <si>
    <t>Kombinirani polazno-povratni razdjelnik. Komora polaznog voda smještena je unutar komore povratnog voda. Kotlovski priključci polaza i povrata s vanjskim cijevnim navojem DN80 smješteni s donje strane. Priključci pojedine grane, polazni i povratni vodovi, smješteni su jedni uz druge.
Bočni priključak Rp3⁄4″ za slavinu za punjenje/pražnjenje ili za ekspanzionu posudu.
Antikorozivno zaštićen galvanskim pocinčavanjem.
Razdjelnik ispitan tlačnom probom na 12 bara, radni tlak max. 6 bara, temperatura polaznog voda max. 90 °C.
Izolacija od polistirena 25mm (prema DIN 4102-B2 ili jednakovrijedno) sa oplatom od pocinčanog lima 0.55mm. Uključivo sav montažni, brtveni i spojni materijal.
1x DN50 (prirubnički polaz/povrat)
1x DN65 (navojni polaz/povrat)
1x DN32 (navojni polaz/povrat)
DN 15, navojni x 2 - ispust</t>
  </si>
  <si>
    <t>1.20.</t>
  </si>
  <si>
    <t>Ljevak za odvod na ispusnom mjestu, izrađen iz čeličnog lima s = 4 mm, maksimalnog obodnog promjera f250 mm s odvodnim nastavkom dimenzije f3”. Izrađuje se na licu mjesta prema potrebi te zaštićuje dvostrukim premazom antikrozijskom temeljnom bojom.</t>
  </si>
  <si>
    <t>1.21.</t>
  </si>
  <si>
    <t>DN15</t>
  </si>
  <si>
    <t>DN20</t>
  </si>
  <si>
    <t>DN25</t>
  </si>
  <si>
    <t>DN32</t>
  </si>
  <si>
    <t>DN40</t>
  </si>
  <si>
    <t>DN65</t>
  </si>
  <si>
    <t>DN80</t>
  </si>
  <si>
    <t>1.22.</t>
  </si>
  <si>
    <t>Toplinska izolacija cjevovoda d=19 mm s fleksibilnim crijevima od spužvastog materijala na bazi sintetičkog kaučuka (elastomer), zatvorene čelijaste strukture, s pokrovom od polietilenske folije, slijedećih svojstava:</t>
  </si>
  <si>
    <t>1.23.</t>
  </si>
  <si>
    <t>Toplinska izolacija vanjskog cjevovoda tople/hladne vode d=50 mm. Materijal izolacije mora imati parnu branu. Stavka uključuje potrebnu količinu ljepila te završne originalne trake za spojeve. Izolirane dionice vođene izvan građevine dodatno se oblažu Al-limom debljine s = 0,8 mm, a spojevi vodonepropusno brtve silikonom.</t>
  </si>
  <si>
    <t>1.24.</t>
  </si>
  <si>
    <t>Predizolirane cijevi za formiranje cijevnog razvoda odvoda kondenzata s parnom branom, dimenzija:</t>
  </si>
  <si>
    <t>ø25 (kondenzat)</t>
  </si>
  <si>
    <t>1.25.</t>
  </si>
  <si>
    <t>Bakrene odmašćene predizolirane bakrene cijevi u kolutu za freonsku instalaciju plinske i tekuće faze za radni mediji, min.izolacije debljine 6 mm otpornom na difuziju vodene pare i koeficijentom  µ 10000, otporne na temperaturu -80˚C/+115˚C.</t>
  </si>
  <si>
    <t>Polaganje cijevi pod strop i u zid.</t>
  </si>
  <si>
    <t xml:space="preserve"> Φ 15,9 mm</t>
  </si>
  <si>
    <t xml:space="preserve"> Φ 28,8 mm</t>
  </si>
  <si>
    <t>PODNO GRIJANJE</t>
  </si>
  <si>
    <t>1.26.</t>
  </si>
  <si>
    <t>1.27.</t>
  </si>
  <si>
    <t>1.28.</t>
  </si>
  <si>
    <t>1.29.</t>
  </si>
  <si>
    <t>Rubna dilataciona traka u skladu s DIN 18560 ili jednakovrijedno izrađena iz polietilena sa samoljepivom pozadinom i samoljepivom PE-folijom s prednje strane za osiguranje brtvljenja između rubne trake i toplinske izolacije.                   
Visina: 150 mm
Debljina materijala: 8 mm
Duljina: 25 m</t>
  </si>
  <si>
    <t>1.30.</t>
  </si>
  <si>
    <t>Dilatacijski profil za pouzdanu dilataciju estriha, te općenito za ekspanziju estriha prema DIN 18560-2 ili jednakovrijedno.
Visina: 100mm
Debljina materijala: 8 mm
Duljina: 2 m</t>
  </si>
  <si>
    <t>1.31.</t>
  </si>
  <si>
    <t>Dodatak estrihu, koristi se kao aditiv za estrih na cementnoj osnovi, homogenizira i poboljšava kvalitetu materijala i time povećava toplinsku provodljivost poda. Potrošnja aditiva pri debljini od 50mm je otprilike 0,2 l/m². Vrijeme sazrijevanja estriha je 21 dan.</t>
  </si>
  <si>
    <t>l</t>
  </si>
  <si>
    <t>1.32.</t>
  </si>
  <si>
    <t xml:space="preserve">Kompaktni kompozitni višeslojni razdjelnik s indikatorom protoka za 3 kruga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Maks. koncetracija glikola: 45%                                       - Maks. radna temperatura medija: 60°C                                   - Maks. temperatura medija: 90°C na 3 bar                           - Maks radni tlak : 6 bar                                                                                                    - Max. ispitni tlak s vodom (24h &lt; 30°C): 10 bar                                - Max. ispitni tlak s inertnim plinom (24h &lt; 30°C): 10 bar     
- Max. protok na razdjelniku: 3,5 m³/h                                                                          - Indikator (mjerač) protoka: maks. 5 L/min                                 - Polaz (Kv): 0,98                                                           - Povrat (Kv): 1,56                                                         - Dimenzija priključnih ventila: maks.1"                                      - Eurokonus priključci: maks. 3/4"                                                     - Udaljenost od centra do centra izlaz: 50 mm                    - Priključak termopogon: M30x1,5 mm                                - Materijal razdjelnika: kompaktni višeslojni kompozit                                     </t>
  </si>
  <si>
    <t>1.33.</t>
  </si>
  <si>
    <t xml:space="preserve">Kompaktni kompozitni višeslojni razdjelnik s indikatorom protoka za 8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Maks. koncetracija glikola: 45%                                       - Maks. radna temperatura medija: 60°C                                   - Maks. temperatura medija: 90°C na 3 bar                           - Maks. radni tlak : 6 bar                                                                                                    - Maks. ispitni tlak s vodom (24h &lt; 30°C): 10 bar                                - Maks. ispitni tlak s inertnim plinom (24h &lt; 30°C): 10 bar     
- Maks. protok na razdjelniku: 3,5 m³/h                                                                          - Indikator (mjerač) protoka: maks. 5 L/min                                 - Polaz (Kv): 0,98                                                           - Povrat (Kv): 1,56                                                         - Dimenzija priključnih ventila: 1"                                      - Eurokonus priključci: 3/4"                                                     - Udaljenost od centra do centra izlaz: 50 mm                    - Priključak termopogon: M30x1,5 mm                                - Materijal razdjelnika: kompaktni višeslojni kompozit                                </t>
  </si>
  <si>
    <t>1.34.</t>
  </si>
  <si>
    <t xml:space="preserve">Kompaktni kompozitni višeslojni razdjelnik s indikatorom protoka za 9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Maks. koncetracija glikola: 45%                                       - Maks. radna temperatura medija: 60°C                                   - Maks. temperatura medija: 90°C na 3 bar                           - Maks. radni tlak : 6 bar                                                                                                    - Maks. ispitni tlak s vodom (24h &lt; 30°C): 10 bar                                - Maks. ispitni tlak s inertnim plinom (24h &lt; 30°C): 10 bar     
- Maks. protok na razdjelniku: 3,5 m³/h                                                                          - Indikator (mjerač) protoka: maks. 5 L/min                                 - Polaz (Kv): 0,98                                                           - Povrat (Kv): 1,56                                                         - Dimenzija priključnih ventila: 1"                                      - Eurokonus priključci: 3/4"                                                     - Udaljenost od centra do centra izlaz: 50 mm                    - Priključak termopogon: M30x1,5 mm                                - Materijal razdjelnika: kompaktni višeslojni kompozit                                     </t>
  </si>
  <si>
    <t>1.35.</t>
  </si>
  <si>
    <t xml:space="preserve">Kompaktni kompozitni višeslojni razdjelnik s indikatorom protoka za 10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Maks. koncetracija glikola: 45%                                       - Maks. radna temperatura medija: 60°C                                   - Maks. temperatura medija: 90°C na 3 bar                           - Maks. radni tlak : 6 bar                                                                                                    - Maks. ispitni tlak s vodom (24h &lt; 30°C): 10 bar                                - Maks. ispitni tlak s inertnim plinom (24h &lt; 30°C): 10 bar     
- Maks. protok na razdjelniku: 3,5 m³/h                                                                          - Indikator (mjerač) protoka: maks. 5 L/min                                 - Polaz (Kv): 0,98                                                           - Povrat (Kv): 1,56                                                         - Dimenzija priključnih ventila: 1"                                      - Eurokonus priključci: 3/4"                                                     - Udaljenost od centra do centra izlaz: 50 mm                    - Priključak termopogon: M30x1,5 mm                                - Materijal razdjelnika: kompaktni višeslojni kompozit                                      </t>
  </si>
  <si>
    <t>1.36.</t>
  </si>
  <si>
    <t xml:space="preserve">Kompaktni kompozitni višeslojni razdjelnik s indikatorom protoka za 12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Max. koncetracija glikola: 45%                                       - Radna temperatura medija: 0-60°C                                   - Max. temperatura medija: 90°C na 3 bar                           - Radni tlak : 0,2-6 bar                                                                                                    - Max. ispitni tlak s vodom (24h &lt; 30°C): 10 bar                                - Max. ispitni tlak s inertnim plinom (24h &lt; 30°C): 10 bar     - Max. protok na razdjelniku: 3,5 m³/h                                                                          - Indikator (mjerač) protoka: 0-5 L/min                                 - Polaz (Kv): 0,98                                                           - Povrat (Kv): 1,56                                                         - Dimenzija priključnih ventila: 1"                                      - Eurokonus priključci: 3/4"                                                     - Udaljenost od centra do centra izlaz: 50 mm                    - Priključak termopogon: M30x1,5 mm                                - Materijal razdjelnika: kompaktni višeslojni kompozit                                     </t>
  </si>
  <si>
    <t>1.37.</t>
  </si>
  <si>
    <t>Set kuglastih ventila 1" za kompaktne višeslojne kompozitne razdjelnike.</t>
  </si>
  <si>
    <t>1.38.</t>
  </si>
  <si>
    <t>Stezni adapt. 17x2,0x3/4" eurokonus Kompresijski adapter proizvede iz mesinga, služi za spajanje HENCO cijevi na razdjelnike. Ženski navoj 3/4˝ euro-konus prema DIN EN ISO 228-1 ili jednakovrijedno.</t>
  </si>
  <si>
    <t>1.39.</t>
  </si>
  <si>
    <t>Kutni držač cijevi.
Fiksira cijev pod kutem od 90°. Proizvedeno od plastike otporne na udarce. Koristiti za lukove uz razdjeljivač.</t>
  </si>
  <si>
    <t>1.40.</t>
  </si>
  <si>
    <t>Nadžbukni ormarić za ugradnju višeslojnog razdjelnika, sljedećih krugova:</t>
  </si>
  <si>
    <t>TYP 0.4</t>
  </si>
  <si>
    <t>TYP 1.5</t>
  </si>
  <si>
    <t>TYP 2.0</t>
  </si>
  <si>
    <t>1.41.</t>
  </si>
  <si>
    <t>1.42.</t>
  </si>
  <si>
    <t>1.43.</t>
  </si>
  <si>
    <t>Elektronski sobni termostat, 230V.
Sobni termostat s LED ekranom, nadžbukna ugradnja, napajanje 230 VAC, izlazni signal 230VAC, temperaturni raspon 5-30°C, zaštita od smrzavanja, pokazivač temperature, mogućnost blokiranja I ograničavanja, PWM regulacija mogućnosti spajanja podnog osjetnika.</t>
  </si>
  <si>
    <t>VENTILOKONVEKTORI</t>
  </si>
  <si>
    <t>1.44.</t>
  </si>
  <si>
    <t>Visokozidni ventilokonvektori s izmjenjivačem topline hlađenja ili grijanja, predviđeni za dvocijevni sustav priključenja, uključivo izolirana okapnica za sakupljanje kondenzata, odzračnik, tangencijalni ventilator, trobrzinski elektromotor, izmjenjivi filter, troputni ventil, zidni žičani upravljač, s kompletnim unutarnjim ožičenjem.</t>
  </si>
  <si>
    <t>1.44.1</t>
  </si>
  <si>
    <t>1.44.2</t>
  </si>
  <si>
    <t>1.44.3</t>
  </si>
  <si>
    <t>1.44.4</t>
  </si>
  <si>
    <t>1.45.</t>
  </si>
  <si>
    <t>Individualni upravljači ventilokonvektora</t>
  </si>
  <si>
    <t>Regulator se koristi za kontrolu temperature u sustavima ventilokonvektora. Upravlja ventilokonvektorom, otvaranjem i zatvaranjem ventila u ovisnosti o temperaturnoj razlici između sobne i zadane temperature, a sve u svrhu postizanja odgovarajuće temperature i uštede energije.</t>
  </si>
  <si>
    <t>Primjenjuje tehnologiju digitalne kontrole s velikim LCD zaslonom, a prikazuje sljedeće: režim rada (hlađenje, grijanje, ventilacija), brzinu ventilatora, sobnu temperaturu, zadanu temperaturu.</t>
  </si>
  <si>
    <t>1.46.</t>
  </si>
  <si>
    <t>Upravljačka programabilna jedinica za ventilokonvektore s digitalnom komunikacijom, LCD zaslonom s mogućnošću upravljanja do 10 jedinica u master/slave konfiguraciji, s ugrađenim temperaturnim osjetnikom za upravljanje radom grijanja i hlađenja terminalnih jedinica i regulaciju na strani vode. Sklop osigurava: regulaciju sobne temperature preko ON/OFF ventila, ručno i automatsko biranja brzine vrtnje ventilatora (3 brzine), ručno prebacivanje moda ljeto/zima, mogućnost postavljanja tjednog programa, režimi rada: isključeno ili stanje pripravnosti, ručni i automatski način rada.</t>
  </si>
  <si>
    <t>1.47.</t>
  </si>
  <si>
    <t>Relejna kutija za spajanje na ventilokonvektor i povezivanje s prostornim elektroničkim regulacijskim sklopom kao i međusobno povezivanje jedinica u master/slave konfiguraciji. Kontrolira brzinu vrtnje ventilatora i upravlja pogonom ventila jedinice. Mogućnost rada s termostatom za kontrolu usisa zraka, režima ljeto/zima te uključivanja i isključivanja  ventilatora u ovisnosti o temperaturi izmjenjivača.</t>
  </si>
  <si>
    <t>1.48.</t>
  </si>
  <si>
    <t>Predizolirane cijevi za formiranje cijevnog razvoda odvoda kondenzata s parnom branom, uključeno svi fitinzi, spojni i montažni materijal, dimenzija:</t>
  </si>
  <si>
    <t>Stavka uključuje fitinge, sav ovjesni pribor spojni i montažni materijal, te zaštitne cijevi većeg promjera za prolaz kroz zidove i ploče.</t>
  </si>
  <si>
    <t>1.49.</t>
  </si>
  <si>
    <t>Ugradnja podžbuknog ugradbenog sifona za klima -uređaje za sprečavanje neugodnih mirisa iz odvodnih sustava. 
Priključak za cijevi od 20 - 32 mm. 
Skraćivanjem podesiva građevinska zaštita. Minimalna ugradna dubina je 60 mm.</t>
  </si>
  <si>
    <t>1.50.</t>
  </si>
  <si>
    <t>Izrada upojnog elementa za prihvat kondenzata iz preforirane PVC cijevi fi200mm l=1m, s čepom. Izrada postolja od nabitog kamena.</t>
  </si>
  <si>
    <t>VENTILACIJA</t>
  </si>
  <si>
    <t>Kompaktna katna klima komora (KK-1) predviđena za vanjsku podnu ugradnju, a sastoji se od: toplinski izoliranog kućišta, postolja, visokoučinkovitog izmjenivača topline, EC motora direktno pogonjenih ventilatora i filtera na strani dovodnog i odvodnog zraka te izmjenivača topline za grijanje tlačnog zraka. Komora se isporučuje sa kompletnim sustavom automatske regulacije, integriranim elektrokomandnim ormarom, sobnim daljinskim upravljačem, žaluzinama sa elektromotornim pogonom, protukišnim žaluzinama, fleksibilnim spojevima i regulacijskom grupom grijača.</t>
  </si>
  <si>
    <t>Stavka uključuje 10m predizoliranih cijevi za odvodnju kondenzata, te spojiti na najbliži sustav odvodnje.</t>
  </si>
  <si>
    <t>2.3.</t>
  </si>
  <si>
    <t>Okrugli ventilacijski kanal za razvod zraka, izrađenih iz pocinčane limene spiro cijevi, prema HRN EN 1506 ili jednakovrijedno. Uključivo svi fazonski komadi (kanalski nastavci, redukcije, račve i sl.) te materijal za spajanje u potrebnoj količini i kvaliteti te potrebna izolacija.</t>
  </si>
  <si>
    <t>Ø100</t>
  </si>
  <si>
    <t>Ø160</t>
  </si>
  <si>
    <t>Ø200</t>
  </si>
  <si>
    <t>Ø250</t>
  </si>
  <si>
    <t>Ø315</t>
  </si>
  <si>
    <t>Ø355</t>
  </si>
  <si>
    <t>Ø500</t>
  </si>
  <si>
    <t>Ø560</t>
  </si>
  <si>
    <t>Ø630</t>
  </si>
  <si>
    <t>2.4.</t>
  </si>
  <si>
    <t>Pravokutni kanala za razvod zraka izrađenog iz pocinčanog čeličnog lima prema HRN 1505 ili jednakovrijedno, debljine ovisno o dimenziji veće stranice kanala prema VDI 3803 ili jednakovrijedno. Kanali s većom stranicom od 300 mm ukrućuju se križnim brazdama ili uzdužnim Z brazdama.</t>
  </si>
  <si>
    <t>Duljina veće stranice kanala i debljina lima:
od 100 do 500 mm - 0,6 mm
od 501 do 1000 mm - 0,75 mm
od 1001 do 2000 mm - 0,95 mm</t>
  </si>
  <si>
    <t>2.5.</t>
  </si>
  <si>
    <t>Toplinska izolacija lamelnom blazinom od kamene vune s okomito orijentiranim vlaknima, jednostrano kaširana ojačanom aluminijskom folijom koja osim površinske zaštite djeluje i kao parna brana. Spojeve između blazina izvesti samoljepljivom aluminijskom trakom. Materijal izolacije je u potpunosti negoriv, reakcije na požar razreda A1 prema HRN 13501 ili jednakovrijedno, granične temperature primjene do 250°C. Toplinska provodljivost pri temperaturi 10°C iznosi µ=0,044 W/mK,  pri 100°C iznosi µ=0,059 W/mK, prema HRN 12667 ili jednakovrijedno. Izolacija ima slijedeća svojstva: odlična zvučno izolacijska svojstva, paranepropusnost, vodoodbojnost, dimenzijska stabilnost, kemijska inertnost. Stavka uključuje sav potreban pribor i originalni materijal za montažu (samoljepljiva aluminijska traka, ljepilo i sl.). Svi kanali vođeni u vanjskom prostoru dodatno se izoliraju Al-limom sa silikonskim brtvljenjem spojeva Slijedećih debljina:</t>
  </si>
  <si>
    <t>Izolirane dionice vođene izvan građevine dodatno se oblažu Al-limom debljine s = 0,8 mm, a spojevi vodonepropusno brtve silikonom.</t>
  </si>
  <si>
    <t>izolacijski materijal (s = 30 mm)</t>
  </si>
  <si>
    <t>izolacijski materijal (s = 50 mm) - vanjski razvod</t>
  </si>
  <si>
    <t>Al-lim (s = 0,8 mm)</t>
  </si>
  <si>
    <t>2.6.</t>
  </si>
  <si>
    <t>Konzole i nosači opreme. Izra|uju se na licu mjesta prilikom montaže od čeličnih profila, lima, šipki i slično, te zaštićuju dvostrukim premazom temeljne boje i jednim premazom laka.</t>
  </si>
  <si>
    <t>2.7.</t>
  </si>
  <si>
    <t>Zaštitna ventilacijska lula iz poc. Če.. Stavka uključuje zaštitnu mrežicu min. veličine oka 1x1 cm na ulazu/izlazu lule. Za dimenzije kanala:</t>
  </si>
  <si>
    <t>400x310</t>
  </si>
  <si>
    <t>400x400</t>
  </si>
  <si>
    <t>450x450</t>
  </si>
  <si>
    <t>500x200</t>
  </si>
  <si>
    <t>2.8.</t>
  </si>
  <si>
    <t>Fasadna ukrasna protukišna rešetka s pocinčanom mrežicom veličine oka (1cm2) za spoj na odsisni kanal.</t>
  </si>
  <si>
    <t>2.9.</t>
  </si>
  <si>
    <t>Odsisni sanitarni ventilator (V-1) standardne opreme: nepovratna zaklopka, indikator rada, kuglični ležajevi i vremenski indikator koji omogućuje rad nakon gašenja svijetla. Stavka uključuje spajanje, montiranje, zatvaranje ventilatora GK pločama do pune raspoloživosti.</t>
  </si>
  <si>
    <t>2.10.</t>
  </si>
  <si>
    <t>Regulator protoka bez pomoćne energije, predviđen za ugradnju unutar okruglog kanala. Regulator ima mogućnost namještnja potrebite količine zraka uz pomoć samoosiguravajućeg vijka i tvornički justirane skale za regulaciju. Ugradnja regulatora je predviđena u okrugli kanal, a nepropusnost je osigurana posebnom brtvom izrađenom iz umjetnih materijala. Za regulator nije potrebno predvidjeti revizioni otvor, jer konstrukcija je izvedena bez potrebe za periodičnim održavanjem. Materijal izrade su umjetni matrijali bez sadržaja silikona, s tolerancija regulirane količine zrakaje u granicama +/- 10% u području ukupnog tlaka između 30 i 300 Pa.</t>
  </si>
  <si>
    <t>2.11.</t>
  </si>
  <si>
    <t>Ø150</t>
  </si>
  <si>
    <t>2.12.</t>
  </si>
  <si>
    <t>Aluminijska istrujna/usisna rešetka. Rešetka je opremljena s pomičnim lamelama, leptirastim regulatorom količine zraka i okvirom za ugradnju. Prosječne dimenzije:</t>
  </si>
  <si>
    <t>TLAČNE rešetke</t>
  </si>
  <si>
    <t>525/75 (IR-2)</t>
  </si>
  <si>
    <t>425/125 (IR-3)</t>
  </si>
  <si>
    <t>625/125 (IR-4)</t>
  </si>
  <si>
    <t>ODSISNE rešetke</t>
  </si>
  <si>
    <t>2.13.</t>
  </si>
  <si>
    <t>Postolje za postavljanje klima komore, izrađeno iz čeličnih I ili U profila  antikorozivno zaštićeno.</t>
  </si>
  <si>
    <t>U stavku su uključene antivibracijske podloške te sav potreban potrošni materijal za izvedbu do potpune raspoloživosti.</t>
  </si>
  <si>
    <t>Masa: m= 1000 kg</t>
  </si>
  <si>
    <t>NAPOMENA: Postolje se izrađuje na osnovi zasebne radioničke dokumentacije uključene u ovu stavku.</t>
  </si>
  <si>
    <t>2.14.</t>
  </si>
  <si>
    <t>Postava, te betoniranje pune armirano betonske ploče za smještaj dizalice topline. Stavka uključuje sav potreban materijal, kao što su armatura i oplata za izvođenje do potpune raspoloživosti.</t>
  </si>
  <si>
    <t>beton C 25/30</t>
  </si>
  <si>
    <t>Visina postolja: d= 15 cm</t>
  </si>
  <si>
    <t>2.15.</t>
  </si>
  <si>
    <t>Upravljački ormar nadžbukne izvedbe. U ormariću su ugrađeni i PLC kontroler za upravljanje cijelim sustavom ventilacije, elementi sklopne tehnike, zaštita i spajalice.</t>
  </si>
  <si>
    <t>Manometar Ø100 mm, radijalnog priključka, u kompletu s manometarskom slavinom DN 15 (R 1/2") i kolčakom, mjernog područja:</t>
  </si>
  <si>
    <t>Tehničke karakteristike (VK-2):
Radni medij: voda 
tw= 10/15°C
qw = maks. 0,06 l/s 
Qhl = maks. 1250 W
tw= 45/35°C
Qgr = maks. 2180 W
qw = maks. 0,10 l/s 
Vzr = maks. 400 m3/h
Lp = maks. 40 dB(A)
Lw = maks. 50 dB(A)</t>
  </si>
  <si>
    <t>Tehničke karakteristike (VK-3):
Radni medij: voda 
tw= 10/15°C
qw = maks. 0,07 l/s 
Qhl = maks.1450 W
tw= 45/35°C
Qgr = maks. 2650 W
qw = maks. 0,13 l/s 
Vzr = maks. 500 m3/h
Lp = maks. 45 dB(A)
Lw = maks. 55 dB(A)</t>
  </si>
  <si>
    <t>Tehničke karakteristike (VK-4):
Radni medij: voda 
tw= 10/15°C
qw = maks. 0,10 l/s 
Qhl = maks. 2000 W
tw= 45/35°C
Qgr = maks. 3250 W
qw = maks. 0,15 l/s 
Vzr = maks. 550 m3/h
Lp = maks. 40 dB(A)
Lw = maks. 50 dB(A)</t>
  </si>
  <si>
    <t>Tehničke karakteristike (VK-5):
Radni medij: voda 
tw= 10/15°C
qw = maks. 0,15 l/s 
Qhl = maks. 2500 W
tw= 45/35°C
Qgr = maks. 4300 W
qw = maks. 0,20 l/s 
Vzr = maks. 800 m3/h
Lp = maks. 50 dB(A)
Lw = maks. 60 dB(A)</t>
  </si>
  <si>
    <t>Horizontalni rekuperator topline (REK-1) sa visoko učinkovitim pločastim izmjenjivačem topline i ventilatorima sa EC motorima. Prijemosnica rekuperatora sa elektromotornom žaluzinom. Kućište rekuperatora izrađeno iz toplinski i zvučno izoliranih panela. Servisni prostor sa strane sa ugrađenim bravicama za zatvaranje. Ugrađeni panelni filtri zraka na strani dobavnog i otpadnog zraka. Sustav automatskog upravljanja  sa programabilnim daljinskim upravljanjem. Potpuno integriran sustav automatske regulacije. Isporuka obuhvaća rekuperator i daljinski upravljač.</t>
  </si>
  <si>
    <t>425/125 (OR-1)</t>
  </si>
  <si>
    <t>525/125 (OR-2)</t>
  </si>
  <si>
    <r>
      <t xml:space="preserve">Nabava materijala  i izvedba  spuštenog stropa (po kosoj plohi - protiv požarna zaštita između protivpožarnih zona </t>
    </r>
    <r>
      <rPr>
        <b/>
        <sz val="9"/>
        <rFont val="Arial"/>
        <family val="2"/>
      </rPr>
      <t>širine minimum 100 cm</t>
    </r>
    <r>
      <rPr>
        <sz val="9"/>
        <rFont val="Arial"/>
        <family val="2"/>
      </rPr>
      <t>) od dvostruke  protivpožarne gips kartonskih ploča  debljine 15 mm na metalnu podkonstrukciju .   U cijenu stavke uključiti : postavu podkonstrukcije, zatvaranje čela sekundarnih nosača, oblogu glavnih nosača i sl .Posebnu pažnju obratiti na montažu rubnih ploča i oblogu nosivih greda  ,gletanje spojeva oba sloja ploča (pva i druga laga). U jediničnoj cijeni je cijena stropa uljučujuči sav potreban dodatni materijal.  Strop izvesti u cijelosti prema projektu i protipožarnom elaboratu.Obračun po m2 postavljenog stropa</t>
    </r>
  </si>
  <si>
    <r>
      <t xml:space="preserve">Dobava i montaža glavnog razdjelnika napajanja građevine </t>
    </r>
    <r>
      <rPr>
        <b/>
        <sz val="9"/>
        <rFont val="Arial"/>
        <family val="2"/>
      </rPr>
      <t>GRO</t>
    </r>
    <r>
      <rPr>
        <sz val="9"/>
        <rFont val="Arial"/>
        <family val="2"/>
      </rPr>
      <t>, sa ugrađenom slijedećom opremom:</t>
    </r>
  </si>
  <si>
    <r>
      <t xml:space="preserve">Dobava i montaža razdjelnika napajanja </t>
    </r>
    <r>
      <rPr>
        <b/>
        <sz val="9"/>
        <rFont val="Arial"/>
        <family val="2"/>
      </rPr>
      <t>RO1</t>
    </r>
    <r>
      <rPr>
        <sz val="9"/>
        <rFont val="Arial"/>
        <family val="2"/>
      </rPr>
      <t>, sa ugrađenom slijedećom opremom:</t>
    </r>
  </si>
  <si>
    <r>
      <t xml:space="preserve">Dobava i montaža razdjelnika napajanja poslovnog prostora </t>
    </r>
    <r>
      <rPr>
        <b/>
        <sz val="9"/>
        <rFont val="Arial"/>
        <family val="2"/>
      </rPr>
      <t>RO4</t>
    </r>
    <r>
      <rPr>
        <sz val="9"/>
        <rFont val="Arial"/>
        <family val="2"/>
      </rPr>
      <t>, sa ugrađenom slijedećom opremom:</t>
    </r>
  </si>
  <si>
    <r>
      <t>q= 1,54 m</t>
    </r>
    <r>
      <rPr>
        <vertAlign val="superscript"/>
        <sz val="9"/>
        <rFont val="Arial"/>
        <family val="2"/>
      </rPr>
      <t>3</t>
    </r>
    <r>
      <rPr>
        <sz val="9"/>
        <rFont val="Arial"/>
        <family val="2"/>
      </rPr>
      <t>/h; dp=60 kP (C.1)</t>
    </r>
  </si>
  <si>
    <r>
      <t>q= 1,78 m</t>
    </r>
    <r>
      <rPr>
        <vertAlign val="superscript"/>
        <sz val="9"/>
        <rFont val="Arial"/>
        <family val="2"/>
      </rPr>
      <t>3</t>
    </r>
    <r>
      <rPr>
        <sz val="9"/>
        <rFont val="Arial"/>
        <family val="2"/>
      </rPr>
      <t>/h; dp=60 kP (C.2)</t>
    </r>
  </si>
  <si>
    <r>
      <t>q= 0,50 m</t>
    </r>
    <r>
      <rPr>
        <vertAlign val="superscript"/>
        <sz val="9"/>
        <rFont val="Arial"/>
        <family val="2"/>
      </rPr>
      <t>3</t>
    </r>
    <r>
      <rPr>
        <sz val="9"/>
        <rFont val="Arial"/>
        <family val="2"/>
      </rPr>
      <t>/h; (C.3) - za pitku sanitarnu vodu</t>
    </r>
  </si>
  <si>
    <r>
      <t>q= 1,56 m</t>
    </r>
    <r>
      <rPr>
        <vertAlign val="superscript"/>
        <sz val="9"/>
        <rFont val="Arial"/>
        <family val="2"/>
      </rPr>
      <t>3</t>
    </r>
    <r>
      <rPr>
        <sz val="9"/>
        <rFont val="Arial"/>
        <family val="2"/>
      </rPr>
      <t>/h; dp=60 kP (C.16)</t>
    </r>
  </si>
  <si>
    <r>
      <t>q= 10,4 m</t>
    </r>
    <r>
      <rPr>
        <vertAlign val="superscript"/>
        <sz val="9"/>
        <rFont val="Arial"/>
        <family val="2"/>
      </rPr>
      <t>3</t>
    </r>
    <r>
      <rPr>
        <sz val="9"/>
        <rFont val="Arial"/>
        <family val="2"/>
      </rPr>
      <t>/h; dp=80 kP (C.17)</t>
    </r>
  </si>
  <si>
    <r>
      <t>q= 3,37 m</t>
    </r>
    <r>
      <rPr>
        <vertAlign val="superscript"/>
        <sz val="9"/>
        <rFont val="Arial"/>
        <family val="2"/>
      </rPr>
      <t>3</t>
    </r>
    <r>
      <rPr>
        <sz val="9"/>
        <rFont val="Arial"/>
        <family val="2"/>
      </rPr>
      <t>/h; dp=60 kP (C.18)</t>
    </r>
  </si>
  <si>
    <r>
      <t>q= 0,5 m</t>
    </r>
    <r>
      <rPr>
        <vertAlign val="superscript"/>
        <sz val="9"/>
        <rFont val="Arial"/>
        <family val="2"/>
      </rPr>
      <t>3</t>
    </r>
    <r>
      <rPr>
        <sz val="9"/>
        <rFont val="Arial"/>
        <family val="2"/>
      </rPr>
      <t>/h; (C.19) - za pitku sanitarnu vodu</t>
    </r>
  </si>
  <si>
    <r>
      <t>0 - 120</t>
    </r>
    <r>
      <rPr>
        <vertAlign val="superscript"/>
        <sz val="9"/>
        <rFont val="Arial"/>
        <family val="2"/>
      </rPr>
      <t>o</t>
    </r>
    <r>
      <rPr>
        <sz val="9"/>
        <rFont val="Arial"/>
        <family val="2"/>
      </rPr>
      <t>C</t>
    </r>
  </si>
  <si>
    <r>
      <t>Katna horizontalna komora:
 - Tlačna komora:
   Protok zraka: min. 5700 m</t>
    </r>
    <r>
      <rPr>
        <vertAlign val="superscript"/>
        <sz val="9"/>
        <rFont val="Arial"/>
        <family val="2"/>
      </rPr>
      <t>3</t>
    </r>
    <r>
      <rPr>
        <sz val="9"/>
        <rFont val="Arial"/>
        <family val="2"/>
      </rPr>
      <t>/h
   Eksterni pad tlaka: min. 400 Pa
 - Odsisna komora:
   Protok zraka: min. 5700 m</t>
    </r>
    <r>
      <rPr>
        <vertAlign val="superscript"/>
        <sz val="9"/>
        <rFont val="Arial"/>
        <family val="2"/>
      </rPr>
      <t>3</t>
    </r>
    <r>
      <rPr>
        <sz val="9"/>
        <rFont val="Arial"/>
        <family val="2"/>
      </rPr>
      <t xml:space="preserve">/h
  Eksterni pad tlaka : min. 400 Pa
Izmjenivač: min. 12,4 kW
Struja i napajanje: Nel=2,59 kW, 400-50-3f </t>
    </r>
  </si>
  <si>
    <r>
      <t>Katna horizontalna komora:
 - Tlačna komora:
   Protok zraka: min. 1200 m</t>
    </r>
    <r>
      <rPr>
        <vertAlign val="superscript"/>
        <sz val="9"/>
        <rFont val="Arial"/>
        <family val="2"/>
      </rPr>
      <t>3</t>
    </r>
    <r>
      <rPr>
        <sz val="9"/>
        <rFont val="Arial"/>
        <family val="2"/>
      </rPr>
      <t>/h
   Eksterni pad tlaka: min. 300 Pa
 - Odsisna komora:
   Protok zraka: min. 1200 m</t>
    </r>
    <r>
      <rPr>
        <vertAlign val="superscript"/>
        <sz val="9"/>
        <rFont val="Arial"/>
        <family val="2"/>
      </rPr>
      <t>3</t>
    </r>
    <r>
      <rPr>
        <sz val="9"/>
        <rFont val="Arial"/>
        <family val="2"/>
      </rPr>
      <t xml:space="preserve">/h
  Eksterni pad tlaka : min. 300 Pa
Struja i napajanje: Nel=2,76 kW, 230-50-1f </t>
    </r>
  </si>
  <si>
    <t>U cijenu uključiti izradu, transport do gradilišta, RAL ugradnju, sav potreban okov (uključivo kvake, cilindar brave, ključeve, ventus okov sa šipkom i ručicom za otklopna krila na visini prema pravilnoku , stoper i škare za vanjska vrata i dr.), brtvljenje, trake, vijke i dr. Za sve stavke izvođač je dužan priložiti dokaze o kvaliteti ugrađenih materijala (ateste za prozore, fasadne stijene i vrata). Izrada prema shemi i projektnoj dokumentaciji. Sve dimenzije uzeti na licu mjesta. Odabir tona boje prema izboru naručitelja. Obračun po komadu.</t>
  </si>
  <si>
    <t>Izrada, dobava i ugradnja PVC stolarije.
pvc izvesti od standardnih pvc profila s prekinutim termičkim mostom, višestruko brtvljenu sa svim fazonskim komadima, boja bijela. Profili moraju imati mogućnost skupljanja i drenaže kondenzata. Ostakljenje izvesti dvostrukim IZO  staklom (4/14/4) s plinovitim punjenjem, low-e premazom i trostrukim brtvljenjem s definiranim maximalnim koeficijentom prolaska topline uw = 1,4 W/m2K. U cijenu uključiti: ugradnju prema elaboratu racionalne upotrebe energije i toplinske zaštite. Prije izrade provjeriti na licu mjesta. U cijenu ugraditi i ugradnju protustrujnih rešetki prema projektu ventilacije.</t>
  </si>
  <si>
    <t>Dobava PVC kutije za nadžbuknu montažu modula dimenzija 150x100x70mm ±5%</t>
  </si>
  <si>
    <t>Nabava dobava i ugradnja otirača. Otirači za unutarnju primjenu, S tekstilnim umetcima u sivoj ili crnoj boji i protukliznim rešetkama , postava u visini poda. Ugradbena visina do 20 mm . Veličina otirača  750 x 500 cm. Komplet do pune funcionalnosti (okvir, otirač, postava)</t>
  </si>
  <si>
    <t>Iskop kanala za vanjsku kanalizaciju uključivo i  reviziona okna. Dno kanala isplanirati u nagibu prema dokumentaciji . U količinu uključen iskop za bijo jamu. Materijal od iskopa istovariti 1 m od kanala radi lakšeg zatrpavanja.  U cijenu uključiti i zatrpavanje i zbrinjavanje viška materijala prema općim uvjetima. Obračun po m3 u sraslom stanju.</t>
  </si>
  <si>
    <t>Nabava i postava podne kanalice  .Osnovno kućište tuš kanalice može se skraćivati. Brtvljenje hidroizolacijskim premazom sa izolacijskom brtvom, visokovrijedni umjetni materijal. Set prilagodljivih nožica, završnice, samočisteća odvodna garnitura, prihvat nasadnika može se prilagođavati po visini, element za izjednačavanje visine, brtvena prirubnica, pribor za brtvljenje, pomagalo za skraćivanje. Visina zaporne vode 50 mm, učinak odvoda kod visine uspora 10 mm 0,4 l/s, učinak odvoda kod visine uspora 20 mm 0,8 l/s. U cijenu uključiti i  eventualno zalijevanje epoksidnom smolom spoja na kanalizacije kod minimalnih dubina kanalice.</t>
  </si>
  <si>
    <t>2 navojne šipke M12
Rukohvat od nehrđajućeg čelika sa zidnim fiksiranjem na četiri točke. i  rukohvat pomični od nehrđajućeg čelika sa zidnim fiksiranjem na četiri točke i držačem toaletnog papira</t>
  </si>
  <si>
    <t>Dobava i ugradnja viseće konzolne WC školjke od sanitarnog porculana , sa stražnjim ispustom i razmakom ovjesa 18 ili 23 cm, obuhvaća dobavu i ugradnju plastificirane drvene daske za sjedenje s poklopcem.</t>
  </si>
  <si>
    <t>pisoarnim rohbau (ugradbeni set) setom za ispiranje, sa zaštitom od buke, pogodno za prihvat gotovog seta za infracrveno  uključivanje (230 V), priključkom armatura 1/2 UN, odvodnim koljenom DN50, s cijevi za ispiranje i dovodnom garniturom, samoljepljivom flanđom za brtvljenje, pričvrsnim materijalom za element (pričvršćenje na pod i urinal, samovrtnim vijcima za pričvršćenje na montažni zid, bez potisne ili pokrovne ploče, otvori ø11 mm za učvrščivanje u drvenu stijenku,</t>
  </si>
  <si>
    <t>komplet ovjesnog pribora za montažu pisoara na zid.</t>
  </si>
  <si>
    <t>Dobava analogno adresabilnog ručnog javljača s ugrađenim izolatorom petlje slijedećih karakteristika
- crvena boja
- s resetabilnim elementom, reset plastičnim ključem
- upozoravajuća zastavica potvrđuje aktivaciju
- bez razbijanja stakla
- napajanje 19-30Vdc
- potrošnja u mirovanju 80mA, u alarmu 5mA
- LED signalizacija
- radna temperatura -5°C + 40°C ±5%
- dimenzije 84 x 84 x 45mm ±5%</t>
  </si>
  <si>
    <t>Visokoučinkovita inverterska modularna zrakom hlađena dizalica topline (DT-2) za vanjsku ugradnju opremljena s dva inverterska DC kompresora, isparivačem, kondenzatorom, zvučno izoliranim kućištem kompresora, frekventno vođenim ventilatorima, Komunikacijskim sučeljem i hidrauličkom grupom s inverterskom cirkulacijskom pumpom. U sklopu uređaja nalazi se elektroupravljački ormar s energetskim, zaštitnim i upravljačkim sustavima.</t>
  </si>
  <si>
    <t>U sklopu uređaja nalazi se elektroupravljački ormar s energetskim, zaštitnim i upravljačkim sustavima. Mikroprocesorski upravljač upravlja svim dijelovima i funkcijama sustava kao što su proporcionalno – integralna kontrola polazne temperature vode, kontrola tlaka kondenzacije, zaštita kompresora od preopterećenja, vremensko vođenje, sustav samodijagnostike  i automatskog prikaza kvara, funkcije pred-alarma visokog i niskog tlaka, brojanje radnih sati kompresora, nadzor faza, osjetnik protoka, daljinsko paljenje i gašenje, kontakt za zbirni signal alarma, prikaz postavnih vrijednosti, grešaka i parametara, mogućnost ulaznog signala za ograničenje el. snage  i svom radnom i zaštitnom automatikom te svim ostalim potrebnim priborom, priključcima i dijelovima za rad do potpune pogonske gotovosti.</t>
  </si>
  <si>
    <t>UKUPNO</t>
  </si>
  <si>
    <t>POREZ NA DODANU VRIJEDNOST</t>
  </si>
  <si>
    <t>SVEUKUPNO S POREZOM NA DODANU VRIJEDNOST</t>
  </si>
  <si>
    <t>Broj stavke</t>
  </si>
  <si>
    <t>Jedinična mjera</t>
  </si>
  <si>
    <t>Jedinična cijena</t>
  </si>
  <si>
    <t>Vrijednost stavke</t>
  </si>
  <si>
    <t>Nabava ma terijala i izrada hidroizolacije temeljne ploče poda. .Izolaciju izvesti : osnovni hladni bitumenski premaz na bazi organskih otapala , dvostruka križno varena fleksibilna  polimer bitumenska traka sa uloškom od staklenog voala, sa preklopom traka od minimum 10 cm.  Tempetaturna postojanost trake od -10°C do +80°C. Izolaciju "dignuti" 20 cm na nadtemeljne grede i ispod zidova od opeke. Obračun po m2 stvarno postavljene izolacije .</t>
  </si>
  <si>
    <t>zid od opeke debljine do 30 cm</t>
  </si>
  <si>
    <t>Demontaža drvene obloge unutarmjih zidova (obloge se skidaju do visine +350 od gotovog poda . U "novoj" sportskoj dvorani demontira se puna visina) izvesti sukladno  općim uvjetima .  Drvena obloga sastoji se od : vanjsko lice  drvena lamperija debljine 1,8 cm, drvena podlonstrukcija deljine 5,0 cm, ispuna mineralnom vunom debljine 5 cm. U cijenu uključiti utovar, odvoz i zbrinjavanje demontiranog materijala.</t>
  </si>
  <si>
    <r>
      <t>Nabava materijala i izrada obloge zida  gips kartonskim  pločama na metalnoj podkonstrukciji  . Ukupna debljina zida 12,50 cm</t>
    </r>
    <r>
      <rPr>
        <b/>
        <sz val="9"/>
        <rFont val="Arial"/>
        <family val="2"/>
      </rPr>
      <t>(</t>
    </r>
    <r>
      <rPr>
        <sz val="9"/>
        <rFont val="Arial"/>
        <family val="2"/>
      </rPr>
      <t>1,25+1,25+10,00 cm)  . Ispuna podkonstrukcije mineralna vuna debljine 12 cm i koeficijenta toplinske provodljivosti λ=0,035.Svi kutevi (uz otvor vrata i sl,) ojačavaju se kutnim profilom na pvc mrežici. Svi spojevi  gips ploče zapunjavaju se masom za popunjavanje i izravnavanje spojeva ploča i armirati sa bandažnom trakom u svemu prema uputi proizvođaća materijala i podacima iz projektne dokumentacije. U cijenu uključiti i sve potrebne skele za izvođenje stavke na siguran način.  Vodootpornem vatrootporne i akustične ploče obrađuju se sve sljubnice (na sva četiri sloja ploča)Obračun po m2 pripremljene obloge za bojanje.</t>
    </r>
  </si>
  <si>
    <t>Nabava materijala i izrada zida  gips kartonskim  pločama na metalnoj podkonstrukciji  . Ukupna debljina zida  15 cm (1,25+1,25+10,00+1,25+1,25 cm ) . Ispuna podkonstrukcije mineralna vuna debljine 10 cm i koeficijenta toplinske provodljivosti λ=0,035.Svi kutevi (uz otvor vrata i sl,) ojačavaju se kutnim profilom na pvc mrežici. Svi spojevi  gips ploče zapunjavaju se masom za popunjavanje i izravnavanje spojeva ploča i armirati sa bandažnom trakom u svemu prema uputi proizvođaća materijala i podacima iz projektne dokumentacije. U cijenu uključiti i sve potrebne skele za izvođenje stavke na siguran način.  Vodootpornem vatrootporne i akustične ploče obrađuju se sve sljubnice (na sva četiri sloja ploča)Obračun po m2 pripremljene obloge za bojanje.</t>
  </si>
  <si>
    <t>armaturaB500B</t>
  </si>
  <si>
    <t xml:space="preserve"> Nabava, doprema i ugradnja betonskih rubnjaka dim 8x20x100 cm  na prethodno izvedenu podlogu od betona. Postavljene rubnjake je potrebno fugirati. U cijenu stavke uključiti sav rad i materijal za potpuno dovršenje stavke. </t>
  </si>
  <si>
    <t>Strojni i ručni iskop jarka za postavu vodovodne instalacije širine 40 cm, dubine 120 cm u zemlji III kategorije. Materijal od iskopa deponirati 1 m od iskopa radi naknadnog zatrpavanja. U količinu uključeno i iskop i zatrpavanje  komore za vodomjer te bušenje ispod prometnice i postava zaštitne kolone.U cijenu uključiti zatrpavanje i zbrinjavanje materijala od iskopa. Obračun po m3 u zbitom stanju.</t>
  </si>
  <si>
    <t>Dobava vatrodojavne analogno-adresibilna kompaktne centrale sa slijedećim karakteristikama:
- umreživa
- 2 vatrodojavne petlje, neproširivo, max. 240 elemenata na petlji
- metalno kućište s plastičnom prednjom pločom
- integrirano 24V/4A napajanje i punjač za baterije od 1.2A za baterije od 17Ah
- Ethernet priključak za umrežavanje centrala, daljinsko programiranje
- mini USB port za konfiguraciju preko računala
- mogućnost ugradnje micro SD kartice za prikaz topografskih karti, spremanje i čitanje konfiguracija te spremanje zapisa događaja
- 4 konfigurabilna I/O kanala za 1A nadzirane naponske ulaze ili izlaze
- 1 konfigurabilni relejni izlaz
- 4.3” LCD dodirni zaslon
- silikonske tipke za osnovne funkcije
- max. 1000 zona
- max. 1000 grupa za aktivacijsku logiku
- Zapis do 2000 događaja
- konfigurabilni zaslon sa slikama, tekstom, ikonama i funkcijskim tipkama
- dimenzije 497x380x97 mm ±5%
- temperaturni opseg rada  -5°C do +40°C ±5%</t>
  </si>
  <si>
    <r>
      <t>Protok: min. 200 m</t>
    </r>
    <r>
      <rPr>
        <vertAlign val="superscript"/>
        <sz val="9"/>
        <rFont val="Arial"/>
        <family val="2"/>
      </rPr>
      <t>3</t>
    </r>
    <r>
      <rPr>
        <sz val="9"/>
        <rFont val="Arial"/>
        <family val="2"/>
      </rPr>
      <t>/h
Snaga: 50 W
Struja: 0,20 A
Napon: 230V, 50 Hz, 1f
Zvučni tlak: maks. 45 dB</t>
    </r>
  </si>
  <si>
    <r>
      <t>Ø100
protok: 100 m</t>
    </r>
    <r>
      <rPr>
        <vertAlign val="superscript"/>
        <sz val="9"/>
        <rFont val="Arial"/>
        <family val="2"/>
      </rPr>
      <t>3</t>
    </r>
    <r>
      <rPr>
        <sz val="9"/>
        <rFont val="Arial"/>
        <family val="2"/>
      </rPr>
      <t>/h</t>
    </r>
  </si>
  <si>
    <r>
      <t>Ø250
protok: 600 m</t>
    </r>
    <r>
      <rPr>
        <vertAlign val="superscript"/>
        <sz val="9"/>
        <rFont val="Arial"/>
        <family val="2"/>
      </rPr>
      <t>3</t>
    </r>
    <r>
      <rPr>
        <sz val="9"/>
        <rFont val="Arial"/>
        <family val="2"/>
      </rPr>
      <t>/h</t>
    </r>
  </si>
  <si>
    <r>
      <t>Ø355
protok: 1500 m</t>
    </r>
    <r>
      <rPr>
        <vertAlign val="superscript"/>
        <sz val="9"/>
        <rFont val="Arial"/>
        <family val="2"/>
      </rPr>
      <t>3</t>
    </r>
    <r>
      <rPr>
        <sz val="9"/>
        <rFont val="Arial"/>
        <family val="2"/>
      </rPr>
      <t>/h</t>
    </r>
  </si>
  <si>
    <r>
      <t xml:space="preserve">Nabava i ugradnja aluminijskih plastificiranih podiznih, automatskih </t>
    </r>
    <r>
      <rPr>
        <b/>
        <sz val="9"/>
        <rFont val="Arial"/>
        <family val="2"/>
      </rPr>
      <t xml:space="preserve"> </t>
    </r>
    <r>
      <rPr>
        <sz val="9"/>
        <rFont val="Arial"/>
        <family val="2"/>
      </rPr>
      <t>vrata sa daljinskim upravljanjem uz mogućnost ručnog upravljanja. Otvor vel.500/330 cm, boja (ton prema RAL ton karti 9010 ili jednakovrijedno) i opremljena sa četiri daljinska upravljača. U cijenu uključiti i nabavu i postavu potrebnih lajsni od al.lima, plastificiranog i bojanog u bijelom tonu (ton prema RAL ton karti 9010 ili jednakovrijedno), ukupne toplinske provodljivosti λ=1,40 W/mK. Prije izrade mjere provjeriti na licu mjesta. oznaka sheme VV4</t>
    </r>
  </si>
  <si>
    <t>Nabava materijala i izrada sustava etics  vanjske fasade stupova) od - ekspandirani polistiren debljine 2 cm koeficijenta toplinske provodljivosti λ=0,036 , zaljepljen ( na pripremljen strop- po pranju premaz  emulzijom uključen u cijenu stavke) i mehanički pričvršćen na strop zaštičen građevinskim ljepilom sa utisnutom alkalno postojanom staklenom mrežicom izavršnom fasadnom dekorativnom silikatnom žbukom  granulacije 1,0 (ton prema RAL ton karti 9010 ili jednakovrijedno). U cijenu uključen, sav spojni i vezni materijal, kutni i nosivi elementi Završni sloj -emulzija i završna žbuka nanose se 10 do 15 dana po gletanju fasade (ovisno o vremenskim uvjetima) i u boji (ton prema RAL ton karti 9010 ili jednakovrijedno) .</t>
  </si>
  <si>
    <t>Nabava i postava sljemanjaka (čelični lim, pocinčan, plastificiran  debljine 0,5 mm , (ton prema RAL ton karti 7016 ili jednakovrijedno)) na krovište. U cijenu uključiti: sav rad i materijal za izvođenje stavke. Obračun po m1.</t>
  </si>
  <si>
    <t>Nabava materijala (čelični lim, pocinčan, plastificiran  debljine 0,5 mm , (ton prema RAL ton karti 7016 ili jednakovrijedno)) , krojenje i postava horizontalnog žlijeba. U cijenu uključiti i nabavu i postavu podkonstrukcije, sav vezni i spojni materijal, brtvljenje spojeva trajno elastičnim kitom. Obračun po m1.</t>
  </si>
  <si>
    <t>Nabava materijala (čelični lim, pocinčan, plastificiran u boji debljine 0,5 mm , ton (ton prema RAL ton karti 7016 ili jednakovrijedno)) , krojenje i postava opšavnog lima podgleda krovišta. Spoj sa fasadom u širini 10 cm izvesti od perforiranog pocinčanog , plastificiranog lima u boji radi prozračivanja krovišta. U cijenu uključiti i nabavu i postavu podkonstrukcije, sav vezni i spojni materijal, brtvljenje spojeva trajno elastičnim kitom u boji i sve skele potrebne za rad na siguran način. Obračun po m2.</t>
  </si>
  <si>
    <t>Odsisni zračni ventil izrađen od čeličnog lima i plastificiran u bijelo (ton prema RAL ton karti 9010 ili jednakovrijedno). Sastoji se od vanjskog prstena s brtvom, središnjeg diska s navojnom šipkom i ugradbenog okvira. Regulacija protoka zraka vrši se zakretanjem središnjeg diska.</t>
  </si>
  <si>
    <t>Demontaža postojećeg gromobrama sa svim dodatnim elementima (nosači, spojnice, hvataljke) izvesti sukladno općim uvjetima. U cijenu uključiti utovar, odvoz i zbrinjavanje demontiranog materijala. Dužina postojeće instalacije instalacije gromobranske trake do 200 m1.</t>
  </si>
  <si>
    <t>Demontaža postojeće pvc stolarije ostakljene izo staklom debljine 22 mm , stolarija do 5 m2 izvesti sukladno općim uvjetima. U cijenu uključiti utovar, odvoz i zbrinjavanje demontiranog materijala.</t>
  </si>
  <si>
    <t>Demontaža postojeće alu stolarije.</t>
  </si>
  <si>
    <t>Demontaža postojeće pvc stolarije ostakljene izo staklom debljine 22 mm , stolarija preko 5m2 izvesti sukladno  općim uvjetima. U cijenu uključiti utovar, odvoz i zbrinjavanje demontiranog materijala.</t>
  </si>
  <si>
    <t>Demontaža postojeće lojtre za krovište izvesti sukladno općim uvjetima. U cijenu uključiti utovar, odvoz i zbrinjavanje demontiranog materijala. Visina postojeće metalne lojtre sa leđobranom je 7 m1.</t>
  </si>
  <si>
    <t>Demontaža postojeće konstrukcije nadstrešnica izvesti sukladno  općim uvjetima. U cijenu uključiti utovar, odvoz i zbrinjavanje demontiranog materijala.</t>
  </si>
  <si>
    <t xml:space="preserve">temelj (nadzemni dio od betona) debljine do 30 cm </t>
  </si>
  <si>
    <t>Rušenje pregradnih zidova od opeke debljine do 30 cm i betonskih temelja debljine do 30 cm komplet izvesti sukladno općim uvjetima. U cijenu uključiti utovar, odvoz i zbrinjavanje demontiranog materijala.</t>
  </si>
  <si>
    <t>Demontaža  podnog opločenja (samo oštećeno podno opločenje debljine do 3,0 cm, okviri kanala i sl. ).Demontaža oštećene keramike cca 0,20m2/m2 postojećeg poda izvesti sukladno općim uvjetima. U cijenu uključiti utovar, odvoz i zbrinjavanje demontiranog materijala.</t>
  </si>
  <si>
    <t>Skidanje oštećene žbuke prosječne debljine 2,5 cm na dijelovima zidova gdje se rušio zid. Izvesti sukladno općim uvjetima. U cijenu uključiti utovar, odvoz i zbrinjavanje demontiranog materijala.</t>
  </si>
  <si>
    <t>Skidanje zidnog opločenja debljine do 2,0 cm uključivo i ljepilo, izvesti sukladno općim uvjetima. U cijenu uključiti utovar, odvoz i zbrinjavanje demontiranog materijala.</t>
  </si>
  <si>
    <t xml:space="preserve">Demontaža  ograde izvesti sukladno  općim uvjetima. Ograda od nerđajućih cijevi fi 60,3 mm (dva stupa visine 1,0 m iznad opločenja povezana sa cijevi - svaki element je samostalan. U cijenu uključiti utovar, odvoz i zbrinjavanje demontiranog materijala. </t>
  </si>
  <si>
    <r>
      <t>Rušenje dijela zidova od opeke debljine do 30 cm</t>
    </r>
    <r>
      <rPr>
        <b/>
        <sz val="9"/>
        <rFont val="Arial"/>
        <family val="2"/>
      </rPr>
      <t xml:space="preserve"> </t>
    </r>
    <r>
      <rPr>
        <sz val="9"/>
        <rFont val="Arial"/>
        <family val="2"/>
      </rPr>
      <t>radi izrade otvora za novu stolariju, izvesti sukladno općim uvjetima. U cijenu uključiti utovar, odvoz i zbrinjavanje demontiranog materijala.</t>
    </r>
  </si>
  <si>
    <t>Nabava materijala i krpanje šliceva u betonu od betona izrađenog u svemu prema građevinskom projektu sa dodatkom aditiva za vodonepropusnost.Stavka sadrži: nabava i postava proturnih cijevi uključivo i zupčaste brtve obostrano, zatrpavanje šljunkom uz nabijanje visine do 50 cm, izrada donje ploče debljine do 15 cm, utrošak materijala do 0,07 m3/m1, hirdoizolacija do 0,5 m2/m1, Gornja ploča debljine do 10 cm, utrošak materijala 0,05m3/m1.temoizolacija i pe folija , Ekstrudirani PoliStiren debljine  6 cm utrošak do 0,50 m2/m1.  U cijenu uključiti i zatvaranje rupa u temeljima nakon prolaza instalacija sa brzo stvrdnjavajućem sredstvom  za upotrebu hidroizolacijskog dodatka koji se može koristiti za proizvodnju paste za zaustavljanje curenja protiv infiltracije pod visokim tlakom vode.</t>
  </si>
  <si>
    <t>Regulator podnog grijanja, 230V. Glavni regulator za ugradnju s podnim grijanjem, 15 izlaza za pogone, maks. 10 sobnih termostata, 2 slobodna releja za priključenje cirkulacijske pumpe i bojlera, napajanje 230V AC, izlazni signal 230 V AC.</t>
  </si>
  <si>
    <t>gipskartonske ploče</t>
  </si>
  <si>
    <t>Nabava materijala i izrada zida  gips kartonskim  pločama na metalnoj podkonstrukciji. Ukupna debljina zida 12,5 cm (1,25+1,25+7,50+1,25+1,25 cm). Ispuna podkonstrukcije mineralna vuna debljine 7,5 cm i koeficijenta toplinske provodljivosti λ=0,035. Svi kutevi (uz otvor vrata i sl) ojačavaju se kutnim profilom na pvc mrežici. Svi spojevi gips ploče zapunjavaju se masom za popunjavanje i izravnavanje spojeva ploča i armirati sa bandažnom trakom u svemu prema uputi proizvođača materijala i podacima iz projektne dokumentacije. U cijenu uključiti i sve potrebne skele za izvođenje stavke na siguran način. Vodootpornem vatrootporne i akustične ploče obrađuju se sve sljubnice (na sva četiri sloja ploča). Obračun po m2 pripremljene obloge za bojanje.</t>
  </si>
  <si>
    <t>Nabava materijala i izrada zida  gips protivpožarnih gips ploča  na metalnoj podkonstrukciji. Ukupna debljina zida 1,50+1,50+10,00+150+1,50 cm. Ispuna podkonstrukcije mineralna vuna debljine 10 cm i koeficijenta toplinske provodljivosti λ=0,035. Svi kutevi (uz otvor vrata i sl.) ojačavaju se kutnim profilom na pvc mrežici. Svi spojevi gips ploče zapunjavaju se masom za popunjavanje i izravnavanje spojeva ploča i armirati sa bandažnom trakom u svemu prema uputi proizvođaća materijala i podacima iz projektne dokumentacije. U cijenu uključiti i sve potrebne skele za izvođenje stavke na siguran način. Vatrootporne  ploče obrađuju se sve sljubnice (na sva četiri sloja ploča). Obračun po m2 pripremljene obloge za bojanje.</t>
  </si>
  <si>
    <t>pregradni zid između sektora visina do stropa (ojačanja konstrukcije dana u bravarskim radovima)</t>
  </si>
  <si>
    <t>Nabava materijala i izrada jednostrane obloge zida  gips protivpožarnih gips ploča  na metalnoj podkonstrukciji. Ukupna debljina zida 5,6 cm(1,50+1,50+2,60 cm). Ispuna podkonstrukcije mineralna vuna debljine 10 cm i koeficijenta toplinske provodljivosti λ=0,035. Svi kutevi (uz otvor vrata i sl.) ojačavaju se kutnim profilom na pvc mrežici. Svi spojevi  gips ploče zapunjavaju se masom za popunjavanje i izravnavanje spojeva ploča i armirati sa bandažnom trakom u svemu prema uputi proizvođaća materijala i podacima iz projektne dokumentacije. U cijenu uključiti i sve potrebne skele za izvođenje stavke na siguran način. Vatrootporne  ploče obrađuju se sve sljubnice (na sva četiri sloja ploča). Obračun po m2 pripremljene obloge za bojanje.</t>
  </si>
  <si>
    <t>Nabava materijala i izrada obloge od gips kartonskih ploča oko ugradbenog vodokotlića, instalacija vodovoda, hidrantske mreže i slično na metalnoj podkonstrukciji. Obloga vlagootpornim pločama (dupla laga). Obračun po m2.</t>
  </si>
  <si>
    <t>Nabava materijala i zidanje nosivih zidova blok opekom produženim vapneno-cementnim mortom 1:2:5 (zatvaranje otvora u postojećem zidu) visine do 2,5 m. U cijenu uključiti sve potrebne skele za rad na siguran način.</t>
  </si>
  <si>
    <t>Nabava materijala i podzidavanje  dijela otvora - korekcija veličina otvora blok opekom 19/25/29 cm u produženim vapneno-cementnim mortom 1:2:5. U cijenu uključiti sve potrebne skele za rad na siguran način.</t>
  </si>
  <si>
    <t>Nabava ,doprema i postava unutarnjih PVC prozorskih klupčica (ton prema RAL ton karti 9010 ili jednakovrijedno) debljine 2 cm uključivo i fugiranje spoja sa prozorom i zidom trajnoelastičnim kitom u boji klupčice. Obračun po m1 postavljene kljupčice širine do 25 cm. Prije izrade mjere provjeriti na licu mjesta.</t>
  </si>
  <si>
    <t>Nabava, doprema i postava vanjskih limenih (pocinčani plastificirani lim u boji (ton prema RAL ton karti 9010 ili jednakovrijedno) debljine 0,6 mm RŠ 33) prozorskih klupčica uključivo i fugiranje spoja sa prozorom i fasadom trajnoelastičnim kitom u boji klupčice. Obračun po m1. Prije izrade mjere provjeriti na licu mjesta.</t>
  </si>
  <si>
    <t>protiv požarna dvokrilna vrata vel. 181/220 cm, nadsvjetlo panel al, punjen mineralnom vunom, oznaka sheme PP1</t>
  </si>
  <si>
    <r>
      <t xml:space="preserve">Nabava i ugradnja unutarnjih aluminijskih vrata sa dovratnikom  sa panik okovom sa unutarnje strane </t>
    </r>
    <r>
      <rPr>
        <b/>
        <sz val="9"/>
        <rFont val="Arial"/>
        <family val="2"/>
      </rPr>
      <t xml:space="preserve"> </t>
    </r>
    <r>
      <rPr>
        <sz val="9"/>
        <rFont val="Arial"/>
        <family val="2"/>
      </rPr>
      <t xml:space="preserve">vrata sa dovratnikom. Vrata i dovratnik boja (ton prema RAL ton karti 9010 ili jednakovrijedno), opremljena sa svim okovom uključujući i odbojnik za vrata. Staklo laminirano izo staklo (8+12+8 mm). U cijenu uključiti i nabavu i postavu potrebnih lajsni od al.lima. Prije izrade mjere provjeriti na licu mjesta. </t>
    </r>
  </si>
  <si>
    <r>
      <t xml:space="preserve">Nabava i ugradnja  vanjskih aluminijskih vrata sa dovratnikom  sa panik okovom sa unutarnje strane </t>
    </r>
    <r>
      <rPr>
        <b/>
        <sz val="9"/>
        <rFont val="Arial"/>
        <family val="2"/>
      </rPr>
      <t xml:space="preserve"> </t>
    </r>
    <r>
      <rPr>
        <sz val="9"/>
        <rFont val="Arial"/>
        <family val="2"/>
      </rPr>
      <t>vrata sa dovratnikom, boja (ton prema RAL ton karti 9010 ili jednakovrijedno). Vrata i dovratnik opremljena sa svim okovom uključujući i odbojnik za vrata. Staklo laminirano izo staklo (8+12+8 mm) s plinovitim punjenjem, low-e premazom i trostrukim brtvljenjem s definiranim maximalnim koeficijentom prolaska topline uw = 1,4 W/m2K. U cijenu uključiti: ugradnju prema elaboratu racionalne upotrebe energije i toplinske zaštite</t>
    </r>
    <r>
      <rPr>
        <b/>
        <sz val="9"/>
        <rFont val="Arial"/>
        <family val="2"/>
      </rPr>
      <t xml:space="preserve">, </t>
    </r>
    <r>
      <rPr>
        <sz val="9"/>
        <rFont val="Arial"/>
        <family val="2"/>
      </rPr>
      <t>nabavu i postavu potrebnih lajsni od al.lima.  Prije izrade mjere provjeriti na licu mjesta. U cijenu ugraditi i ugradnju protustrujnih rešetki prema projektu ventilacije.</t>
    </r>
  </si>
  <si>
    <t>6.11.</t>
  </si>
  <si>
    <t>Nabava materijala i izrada ograde sa rukohvatom ral boja prema RAL ton karti 7016 ili jednakovrijedno (1 rukohvat na visini 60 cm, a drugi na visini 90 cm od gotovog poda rampe) on nehrđajučeg čelika. Rukohvat se izvodi promjera 40,0 mm, stupovi se izvode na razmaku od 150 cm, u svemu prema pozitivnim propisima RH.</t>
  </si>
  <si>
    <t>7.02.</t>
  </si>
  <si>
    <t>Nabava i ugradnja vrata sa dovratnikom (futer štok). Dovratnik materijal hrast, vratno krilo sačasti panel završno furnir hrast. Dovratnik i krilo boja bijela (ton prema RAL ton karti 9010 ili jednakovrijedno), lakirana i opremljena sa svim okovom, brava cilindar ključ uključujući i odbojnik za vrata,obostrano zaštitni lim protiv udara na krilu od nehrđajućeg čelika debljine 0,6 mm u svemu prema shemi. U cijenu uključiti i ukrasne završne lajsne od hrasta I klase i obojane bijelim lakom (on prema RAL ton karti 9010 ili jednakovrijedno) te ugradnju protustrujnih rešetki prema shemama. Prije izrade mjere provjeriti na licu mjesta.</t>
  </si>
  <si>
    <t>vrata svijetli otvor 71/198,5 cm oznaka sheme UV4</t>
  </si>
  <si>
    <t>Nabava izrada ugradnja kliznih drvenih vrata sa dovratnikom i vodilicom. Dovratnik hrast prema projektu i shemama, obojen. Dovratnik i krilo boja bijela (ton prema RAL ton karti 9010 ili jednakovrijedno), lakirana  i opremljena sa svim okovom, brava cilindar ključ  uključujući i stoper za vrata,obostrano zaštitni lim protiv udara na krilu od nehrđajučeg  čelika debljine 0,6 mm u svemu prema shemi. Vratno krilo duplošperovano, furnir hrast zaštičeno bijelim lakom (ton prema RAL ton karti 9010 ili jednakovrijedno). Prije izrade obavezno provjeriti mjere na licu mjesta.</t>
  </si>
  <si>
    <t>Nabava materijala i dvostruko bojanje zidova bojom za unutarnje uređenje. Boja prljavobijela (ton prema RAL ton karti 9010 ili jednakovrijedno). Obračun po m2 obrađene površine.</t>
  </si>
  <si>
    <t>Nabava materijala i bojanje postojeće fasade. Stavka sadrži: skidanje postojeće boje, popravak zida, priprema zidova za bojanje, bojanje zidova poliuretanskom bojom (ton prema RAL ton karti 9010 ili jednakovrijedno).</t>
  </si>
  <si>
    <t>Nabava materijala i vodonepropusne paropropusne krovne folije za podaščana krovišta granulacije minimum 150 gr/m2. Postava u svemu prema uputi proizvođača folije.U cijenu uključiti: sav rad i materijal za izvođenje stavke. Obračun po m2 mjerenom po kosoj plohi.</t>
  </si>
  <si>
    <t>Nabava i postava pokrovnog profiliranog čeličnog, pocinčanog i plastificiranog lima debljine 0,6 mm u boji (ton prema RAL ton karti 7016 ili jednakovrijedno) .U cijenu uključiti i nabavu i postavu  termoizolacijskog filca  λ = 0,035 W/m·K debljine 16 cm, z nosače visine 20 cm, te zaštitu parapropusnom folijom sa preklopom minimum 15 cm , sav rad i materijal za izvođenje stavke . Obračun po m2 mjerenom po kosoj plohi.</t>
  </si>
  <si>
    <t>Nabava materijala (čelični lim, pocinčan, plastificiran  (ton prema RAL ton karti 7016 ili jednakovrijedno) debljine 0,5 mm), krojenje i postava vertikalnog žlijeba  Ø 16,0  cm. U cijenu uključiti i nabavu i postavu podkonstrukcije, sav vezni i spojni materijal, brtvljenje spojeva trajno elastičnim kitom u boji. Obračun po m1.</t>
  </si>
  <si>
    <t>Nabava i postava snjegobrana u boji (ton prema RAL ton karti 7016 ili jednakovrijedno) prema tipu krovišta. U cijenu uključiti i sve skele za rad na siguran način.</t>
  </si>
  <si>
    <t>Nabava materijala (čelični lim, pocinčan, plastificiran (ton prema RAL ton karti 7016 ili jednakovrijedno) debljine 0,5 mm), krojenje i postava opšava instalacija koje prolaze kroz krovnu konstrukciju. U cijenu uključiti i sav vezni i spojni materijal, brtvljenje spojeva trajno elastičnim kitom u boji. Obračun po m2.</t>
  </si>
  <si>
    <t>Nabava materijala i izrada obloge fasade panelom debljine 12 cm i punjenim mineralnom vunom debljine 12 cm   λ=0,032 W/m·K debljine 12 cm u boji (ton prema RAL ton karti 7016 ili jednakovrijedno). U cijenu uključiti i potrebnu podkonstrukciju i sve završne i spojne lajsne.</t>
  </si>
  <si>
    <t>Nabava materijala i izrada obloge podgleda fasade panelom debljine 12 cm i punjenim mineralnom vunom debljine 12 cm  λ = 0,032 W/m·K u boji (ton prema RAL ton karti 7016 ili jednakovrijedno). U cijenu uključiti i potrebnu podkonstrukciju te sve potrebne spojne i zaštitne maske.</t>
  </si>
  <si>
    <t>Nabava materijala i izrada ograde sa rukohvatom  (1 rukohvat na visini 60 cm, a drugi na visini 90 cm od gotovog poda rampe ) od nerđajučeg čelika. Boja siva (ton prema RAL ton karti 7016 ili jednakovrijedno).
Rukohvat se izvodi promjera 40 mm, stupovi se izvode na razmaku od 150 cm, u svemu prema pozitivnim propisima RH.</t>
  </si>
  <si>
    <t>Nabava materijala i izrada jednokrilnih vrata (pješačka vrata), stup četvrtasti, plastificirani (ton prema RAL ton karti 7016 ili jednakovrijedno),okvir krila vijev 40/20/2 mm pocinčana i plastificirana, ispuna tipski panel plastificirani , opremljena bravom za zaključavanje, vel. 100/200cm, komplet.</t>
  </si>
  <si>
    <t>Nabava materijala i izrada tipske panelne ograde visine (ogradni paneli i stupovi, ton prema RAL ton karti 7016 ili jednakovrijedno) 2,0 m od uređenog okoliša. Ograda od pocinčanih i plastificiranih elemenata.U cijenu uključen sav rad i materijal za izvršenje stavke. Montaža stupova se vrši tiplanjem u betonsku ploču. Obračun po m1 postavljene ograde.</t>
  </si>
  <si>
    <t>Nabava materijala (čelični lim, pocinčan, plastificiran  (ton prema RAL ton karti 7016 ili jednakovrijedno)debljine 0,5 mm), krojenje i postava završnog lima (veterlajsnana krovištu. U cijenu uključiti i nabavu i postavu podkonstrukcije, sav vezni i spojni materijal, brtvljenje spojeva trajno elastičnim kitom.Obračun po m1.</t>
  </si>
  <si>
    <t>Nabava materijala (čelični lim, pocinčan, plastificiran  (ton prema RAL ton karti 7016 ili jednakovrijedno) debljine 0,5 mm, krojenje i postava zidnog lima na betonskoj nadstrešnici. U cijenu uključiti i sav vezni i spojni materijal, brtvljenje spojeva trajno elastičnim kitom. Obračun po m1.</t>
  </si>
  <si>
    <t>Obračun po m1 postavljenih parkovnih rubnjaka</t>
  </si>
  <si>
    <t>Obračun po m1 postavljenih cestovnih rubnjaka</t>
  </si>
  <si>
    <t>Nabava, doprema i ugradnja betonskih rubnjaka dim 15x25x100 cm  na prethodno izvedenu podlogu od betona. Postavljene rubnjake je potrebno fugirati. U cijenu stavke uključiti sav rad i materijal za potpuno dovršenje stavke.</t>
  </si>
  <si>
    <t xml:space="preserve">obračun radova po m1 izrezanog asfalta. </t>
  </si>
  <si>
    <t>U cijenu je uračunat utovar i odvoz izrezanog materijala na ovlašteni deponij, te svi troškovi za izvođenje radova.</t>
  </si>
  <si>
    <t>Dobava i izvedba bitumeniziranog nosivog habajućeg asfaltnog sloja (BNHS 16) sa maksimalnin zrnom agregata 16 mm debljine d=6 cm. Sloj se nanose na prethodno pripremljenu šljunčanu podlogu d=30 cm zbijenu do zbijenosti od 80 MN/m2. U cijenu uključiti nabavu, dopremu i ugradnju asfalta. U cijenu stavke uračunati i spoj s cestom.</t>
  </si>
  <si>
    <t>PEHD DN 75 SDR 11</t>
  </si>
  <si>
    <t>Nabava i postava PEHD cijevi (sdr 11 pehd) . U cijenu uključiti i traku upozorenja u zemlji, proturne cijevi. Cjevovod završiti sa dva ventila sa ispusnom slavinom i spojena na ormariće sa vodomjerom, sve do pune funcionalnosti.</t>
  </si>
  <si>
    <t>oprema vodokomore: prijelazni komad s elektrozavojnicom, kuglasti ventil, cjevna redukcija, nastavak za vodomjer,  2 volumetrijski vodomjer s ugrađenim radiomodulom, kuglasti ventil s ispustom, međukomad, protupovratna zaklopka, regulator pritiska, zupčaste brtve u svemu prema uvjetima distributera</t>
  </si>
  <si>
    <t>priključak na gradski vodovod komplet, (spoj na pehd 160 mm), kutni utični fiting, segment pocinčane cijevi, teleskopska ugradbena garnitura, prsten za uličnu kapu, uličan kapa, spojnica sa elektrozavojnicom</t>
  </si>
  <si>
    <t>vodomjerna komora unutarnje veličine 120 x 130 cm, visine do 150 cm, opremljene sa penjalicama i poklopcem u svemu prema detalju iz projekta komplet (iskop, oplata, beton c 25/30, armatura B500B, penjalice fi 20 mm, poklopac C125, brtvljenje poturne cijevi, hidrizolacija).</t>
  </si>
  <si>
    <t>Nabava i postava ventila za priključak opreme, perilica i aparata za pripremu gijanja.</t>
  </si>
  <si>
    <t>- ormar podžbukni, izrađen iz plastificiranog lima, bijele boje dimenzija prema količini opreme sa 20% više prostora za rezervnu opremu - 1 kom</t>
  </si>
  <si>
    <t>- glavna sklopka NSX600/IO230 sa isklopnim modulom - 1 kom</t>
  </si>
  <si>
    <t>- odvodnik prenapona - 4 kom</t>
  </si>
  <si>
    <t>- taster "gljiva", crveni - 1 kom</t>
  </si>
  <si>
    <t>- visokoučinski osigurač NVO 250/160A, 3p - 3 kom</t>
  </si>
  <si>
    <t>- visokoučinski osigurač NVO 250/200A, 3p - 1 kom</t>
  </si>
  <si>
    <t>- visokoučinski osigurač NVO 250/100A, 3p - 1 kom</t>
  </si>
  <si>
    <t>- automatski osigurač B, 1P, 6A - 1 kom</t>
  </si>
  <si>
    <t>- slobodnostojeći ormar dimenzija 1200x2000x400 - 1 kom</t>
  </si>
  <si>
    <t>- stupanj kompenzacije 5kVAr - 1 kom</t>
  </si>
  <si>
    <t>- stupanj kompenzacije 10kVAr - 1 kom</t>
  </si>
  <si>
    <t>- glavna sklopka 400A, 3p - 1 kom</t>
  </si>
  <si>
    <t>- regulator 8 stupnjeva - 1 kom</t>
  </si>
  <si>
    <t>- ventilator za usis - 1 kom</t>
  </si>
  <si>
    <t>- ventilator za odsis - 1 kom</t>
  </si>
  <si>
    <t>- termostat - 1 kom</t>
  </si>
  <si>
    <t>- stupanj kompenzacije 20kVAr - 3 kom</t>
  </si>
  <si>
    <t>- stupanj kompenzacije 40kVAr - 2 kom</t>
  </si>
  <si>
    <t>- kondenzator 440V - 8 kom</t>
  </si>
  <si>
    <t>- sklopnik - 8 kom</t>
  </si>
  <si>
    <t>- zračnik za ventilaciju - 2 kom</t>
  </si>
  <si>
    <t>- rastavljač pruge - 8 kom</t>
  </si>
  <si>
    <t>- glavna sklopka NSX250/R200/IO230 sa isklopnim modulom - 1 kom</t>
  </si>
  <si>
    <t>- brojilo digitalno 5A - 1 kom</t>
  </si>
  <si>
    <t>- zaštitna sklopka ZUDS 25/0,3A - 1 kom</t>
  </si>
  <si>
    <t>- zaštitna sklopka ZUDS 40/0,03A - 1 kom</t>
  </si>
  <si>
    <t>- zaštitna sklopka ZUDS 63/0,03A - 1 kom</t>
  </si>
  <si>
    <t>- zaštitna sklopka ZUDS 80/0,03A - 1 kom</t>
  </si>
  <si>
    <t>- automatski osigurač C, 1P, 20A - 1 kom</t>
  </si>
  <si>
    <t>- strujni mjerni transformator 200/5A - 4 kom</t>
  </si>
  <si>
    <t>- zaštitna sklopka ZUDS 40/0,03A - 2 kom</t>
  </si>
  <si>
    <t>- zaštitna sklopka ZUDS 63/0,03A - 2 kom</t>
  </si>
  <si>
    <t>- automatski osigurač B, 1P, 10A - 8 kom</t>
  </si>
  <si>
    <t>- automatski osigurač C, 1P, 16A - 42 kom</t>
  </si>
  <si>
    <t>- automatski osigurač C, 1P, 20A - 2 kom</t>
  </si>
  <si>
    <t>- automatski osigurač C, 1P, 25A - 3 kom</t>
  </si>
  <si>
    <t>- automatski osigurač C, 1P, 35A - 3 kom</t>
  </si>
  <si>
    <t>- automatski osigurač C, 3P, 16A - 2 kom</t>
  </si>
  <si>
    <t>- automatski osigurač C, 3P, 20Av - 2 kom</t>
  </si>
  <si>
    <t>- podžbukni ormar s duplim dnom, izrađenog iz dekapiranog lima, bojanog s bravicom na vratima dimenzija prema količini opreme sa 20% više prostora za rezervnu opremu (ton prema RAL ton karti 9010 ili jednakovrijedno) - 1 kom</t>
  </si>
  <si>
    <t>- glavna sklopka NSX200/R160/IO230 sa isklopnim modulom - 1 kom</t>
  </si>
  <si>
    <t>- automatski osigurač C, 3P, 25A - 1 kom</t>
  </si>
  <si>
    <t>- automatski osigurač C, 3P, 35A - 1 kom</t>
  </si>
  <si>
    <t>- automatski osigurač C, 3P, 50A - 1 kom</t>
  </si>
  <si>
    <t>- automatski osigurač B, 1P, 6A - 2 kom</t>
  </si>
  <si>
    <t>- automatski osigurač C, 1P, 16A - 28 kom</t>
  </si>
  <si>
    <t>- automatski osigurač C, 3P, 16A - 3 kom</t>
  </si>
  <si>
    <t>Aluminijski dvodjelni stup - 1 kom</t>
  </si>
  <si>
    <t>Krovni lim - 1 kom</t>
  </si>
  <si>
    <t>Obujmica za uzemljenje - 1 kom</t>
  </si>
  <si>
    <t>Obujmica za sidrenje - 1 kom</t>
  </si>
  <si>
    <t>Poklopac za stup - 1 kom</t>
  </si>
  <si>
    <t>UKV antena - UKV 452 - 1 kom</t>
  </si>
  <si>
    <t>Sat antena - 1 kom</t>
  </si>
  <si>
    <t>Nosač dva LNB-a - 1 kom</t>
  </si>
  <si>
    <t>Obujmica za pričvrščenje - 2 kom</t>
  </si>
  <si>
    <t>UHF antena - TV 4543 - 2 kom</t>
  </si>
  <si>
    <t>LNB - 2 kom</t>
  </si>
  <si>
    <t>Koaksijalni kabel 75 Ohm-a - 30,0 m1</t>
  </si>
  <si>
    <t>·        traka FeZn 30x4 - 15,00 m1</t>
  </si>
  <si>
    <t>·        kutija za mjerni spoj - 1,00 kom</t>
  </si>
  <si>
    <t>·        mjerni spoj vijkom M10 - 1,00 kom</t>
  </si>
  <si>
    <t>Dobava i polaganje zaštitne PVC cijevi Ø100mm za polaganje kabela unutar građevine do GRO</t>
  </si>
  <si>
    <t xml:space="preserve">Nabava i ugradnja protivpožarnih aluminjiskih vrata sa dovratnikom, automatskim zatvaranjem i sa panik okovom sa unutarnje strane, vatrootpornost u svemu prema elaboratu zaštite od požara. Vrata i dovratnik opremljena sa svim okovom uključujući i odbojnik za vrata. U cijenu uključiti i nabavu i postavu potrebnih lajsni od al.lima, (ton prema RAL ton karti 9010 ili jednakovrijedno). Prije izrade mjere provjeriti na licu mjesta. </t>
  </si>
  <si>
    <t>- ormar s duplim dnom, izrađenog iz dekapiranog lima (ton prema ral ton karti 9010 ili jednakovrijedno), bojanog s bravicom na vratima dimenzija prema količini opreme sa 20% više prostora za rezervnu opremu - 1 kom</t>
  </si>
  <si>
    <t xml:space="preserve">Elektromotorni pogon 230V ventila podnog grijanja. Regulacija venzila u poziciji otvoren ili zatvoren. </t>
  </si>
  <si>
    <r>
      <t>Demontaža zaostale opreme i sanitarija izvesti sukladno općim uvjetima. U cijenu uključiti utovar, odvoz i zbrinjavanje demontiranog materijala. U cijeni stavke uključena demontaž</t>
    </r>
    <r>
      <rPr>
        <sz val="9"/>
        <rFont val="Arial"/>
        <family val="2"/>
        <charset val="238"/>
      </rPr>
      <t xml:space="preserve">a 10 WC školjki, 5 tuševa, 20 umivaonika, 5 pisoara, 3 trokadera. </t>
    </r>
  </si>
  <si>
    <t xml:space="preserve">Obračun po m3 gotovog iskopanog materijala u sraslom stanju. </t>
  </si>
  <si>
    <t>Nabava materijala i betoniranje a.b. temeljne ploče  debljine 12 cm od betona izrađenog u svemu prema građevinskom projektu. U cijenu uključiti nabijanje i njegu betona. Količina predviđa i betoniranje temeljne ploče nadstrešnice, ulaznih stepenica i rampe za invalide.</t>
  </si>
  <si>
    <t>Nabava materijala i postava Z profila visine 20 cm od pocinčanog lima debljine 3 mm na krovište. Razmak Z profila 1,0 m. U cijenu uključiti: sav rad i materijal za izvođenje. U cijenu uključiti i traku za brtvljenje Z profila. Obračun po m2 mjerenom po kosoj plohi.</t>
  </si>
  <si>
    <t>Nabava i postava zidnog opločenja od keramičkih pločica I klase ili jednakovrijedno  (pločice 30 x 60 cm, debljine 9 mm , fuga 2 mm, postava pravokutno, boja siva (ton prema RAL ton karti 7035 ili jednakovrijedno) i visine opločivanja 205 cm - sanitarni čvor i 3,00 m - radna okupacija. U cijenu uključiti i sve potrebne pvc kutne lajsne u boji mase za fugiranje, a u čoškovima gdje ne dolaze lajsne obavezno fugirati i kitati trajnoelastičnim kitom u boji mase za fugiranje.</t>
  </si>
  <si>
    <t>PE-Xc cijev za podno grijanje 17x2,0mm 
Cijev za grijanje/hlađenje prema ISO 15875-2 ili jednakovrijedno od 60% umreženog polietilena sa slojem zaštite od difuzije kisika ispitana prema DIN 4726 ili jednakovrijedno. Umreženje polietilena izvodi se gađanjem elektrona u strukturne mreže.Tehničke karakteristike:
- klasa primjene 4, prema ISO 15875-2 ili jednakovrijedno: 10 bar                                                                                                                                     - klasa primjene 5, prema ISO 15875-2 ili jednakovrijedno: 8 bar
- Max. umreženost polietilena: 60%
- Max. radna temperatura: 90°C
- Max. kratkotrajna temperatura: 100°C</t>
  </si>
  <si>
    <t xml:space="preserve">Ploča za polaganje cijevi s aluminijskom folijom 30-2    Ploča s toplinskom/zvučnom izolacijom, sastoji se od aluminijske folije otporne na fizička oštećenja dodane kao sloj na EPS-T 650 prema normi B 6000 ili jednakovrijedno. Prema normi EN 135-01 ili jednakovrijedno požarna klasifikacija: klasa E. Standardna zapaljivost, sastavni materijal klasa B2, sukladno DIN 4102 ili jednakovrijedno. Folija na izolaciji sadrži mrežni uzorak od 50 mm kao i samoljepljivi dio s duže strane za spajanje ploča.Tehničke karakteristike:                                                                                                        - Dimenzije (DxŠxV):10000x1000x30 mm                                                                                                                                             - Min. opterećenje: 6,5 KN/m²                                                                                                                                                                     - Min. otpor prolasku topline (R): 0,75 m²K/W                                                                                                                                         - Min. redukcija zvuka (Δ Lw ): 29 dB            </t>
  </si>
  <si>
    <t>Pričvrsnica za PE-Xc cijevi. Služi za fiksiranje cijevi na ploču za polaganje cijevi s mrežnim uzorkom.Visina pričvrsnice: 40 mm</t>
  </si>
  <si>
    <t>Izrada šliceva u podu za postavu nove podne instalacije. Šlicevi se izvodi na slijedeći način: Podna obloga (keramika i/ili PVC sa gornjom betonskom pločom debljine do 10 cm, termoizolacijom , hidroizolacija, donja betonska ploča) širine 50 cm, skidanje hidroizolacije i razbijanje armirano-betonske ploče debljine do 15 cm i širine do 50 cm, iskop kanala dubine do 50 cm i širine do 50 cm. U cijenu uključiti i bušenje temelja za prolaz instalacija, a sve izvesti sukladno općim uvjetima. U cijenu uključiti utovar, odvoz i zbrinjavanje demontiranog materijala. Obračun po m1.</t>
  </si>
  <si>
    <t>Donja prečka na visini od 2,50 m1 od zemlje, 0,75 m1 minimum od krovišta. Lojtra se na svikih 3.0 m1 maksimum mora fiksirati za zid, udaljenost lojtre od zida (gotova fasada) minimum 16 cm. Leđna zaštita izrađena od plosnog željeza od lukova s unutarnjim radiusom između 70 i 80 cm. Okomita zaštita od plosnog željeza na razmaku od 25 cm maksimum.</t>
  </si>
  <si>
    <t xml:space="preserve">Lojtru očistiti od primjesa rđe i ulja, dva puta temeljirati i dva puta zaštititi bojom. Obračun po m1 izrađene, obojane i postavljene lojtre. Prije izrade obavezno provjeriti mjere na licu mjesta. </t>
  </si>
  <si>
    <t>Dobava i montaža kompozitnih PP-R vodovodnih cijevi spajanih polifuzijskim zavarivanjem ili pomoću elektrofuzijskih spojnica, za radni pritisak od 10 bara. U stavku je uključena i pomična "teleskop" skela za radove na većim visinama od 2.0 m1. Uračunat prijenos, spojni materijal, materijal potreban za učvršćenje odnosno ovješenje cjevovoda te materijal za izolaciju cjevovoda. Cijevi u prostoru oviti izolacijom kvalitete iz projekta vodovoda i protivpožarnog projekta. Obračun po m1 kompletno završenog cjevovoda, u cijenu uključiti i sav fiting te spajanje na potrošače.</t>
  </si>
  <si>
    <t>Dobava i razastiranje pijeska za posteljicu i zatrpavanje kabela u duljini 160 m1.</t>
  </si>
  <si>
    <t>- NYY 4x185mm2</t>
  </si>
  <si>
    <r>
      <t>- NYY 1x185mm</t>
    </r>
    <r>
      <rPr>
        <vertAlign val="superscript"/>
        <sz val="9"/>
        <rFont val="Arial"/>
        <family val="2"/>
      </rPr>
      <t>2</t>
    </r>
  </si>
  <si>
    <t>·        žica P/F 16mm2 za dozemni vod</t>
  </si>
  <si>
    <t>- kabel FG7OR 1x185mm2</t>
  </si>
  <si>
    <t>- kabel FG7OR 4x50mm2</t>
  </si>
  <si>
    <t>- kabel FG7OR 5x25mm2</t>
  </si>
  <si>
    <t>Dobava i polaganje kabela NYM-J 3x1,5mm2 za spajanje JPR tastera</t>
  </si>
  <si>
    <t>- NYM-J 3x2,5mm2</t>
  </si>
  <si>
    <t>- NYM-J 5x2,5mm2</t>
  </si>
  <si>
    <t>- NYM-J 5x16mm2</t>
  </si>
  <si>
    <t>- YSLY 3x1mm2</t>
  </si>
  <si>
    <t>- NYM-J 3x1,5mm2</t>
  </si>
  <si>
    <t>- NYM-J 5x10mm2</t>
  </si>
  <si>
    <t>Dobava i polaganje žice P/F 6mm2</t>
  </si>
  <si>
    <t>Dobava i polaganje žice P/F 4mm2</t>
  </si>
  <si>
    <t>Dobava i polaganje PVC cijevi Ø16mm1</t>
  </si>
  <si>
    <t>Dobava i polaganje trake FeZn 30x4 mm1 u temelj.</t>
  </si>
  <si>
    <t xml:space="preserve">Dobava i polaganje trake FeZn 25x4mm1 za oluke i MM. </t>
  </si>
  <si>
    <t>Dobava i polaganje žice Al 8mm1</t>
  </si>
  <si>
    <t>Dobava i polaganje PVC rebraste zaštitne cijevi Ø75mm1</t>
  </si>
  <si>
    <t>Dobava i polaganje trake upozorenja. Traku položiti 30cm1 ispod nivoa terena.</t>
  </si>
  <si>
    <t>Iskop kanala dim. 40x80cm1 za polaganje cijevi za podzemni priključak</t>
  </si>
  <si>
    <t>Dobava i polaganje cijevi PVC Ø24mm1</t>
  </si>
  <si>
    <t>Dobava i uvlačenje kabela UTP CAT VI 4x2x0,6mm1</t>
  </si>
  <si>
    <t>·        žica P/F 16mm2 za dozemni vod - 20,00 m1</t>
  </si>
  <si>
    <t>Dobava, doprema i montaža priključnog limenog ormarića (ton prema RAL ton karti 9010 ili jednakovrijedno), oznake CTV, dimenzija 400 x 300 x 80 mm1.</t>
  </si>
  <si>
    <t>Dobava, postava i spajanje Al profila 8mm1 između, stupa i temeljnog uzemljivača</t>
  </si>
  <si>
    <t>Dobava protupožarnog ormara s ugrađenim zaokretnim djelomično ostakljenim vratima, cijeli dimenzioniran minimalno za trajanje otpornosti na požar od 90 minuta i slijedećim karakteristikama:
- izrada od čeličnog pocinčanog lima
- završna obrada plastifikacijom u boji
- ostakljena vrata izvedena su protupožarnim staklom dimenzioniranim minimalno za trajanje otpornosti na požar od 90 minuta, 
- ugrađena protupožarna brava i cilindar sa tri ključa
- certificiran po ovlaštenim ustanovama u RH
- dimenzije 80x80x25 cm1 ±5%</t>
  </si>
  <si>
    <t>Dobava analogno-adresabilnog optičkog detektora s izolatorom slijedećih karakteristika: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optički detektor dima koji radi na principu Tyndallovog efekta (raspršenje svjetlosti) te omogućuje vrlo ranu
detekciju i signalizaciju požara
- detekcija širokog spektra čestica dima uglavnom generiranih požarom
- optička komora novog dizajna sa zabrtvljenim gornjim dijelom i zaštitnom mrežicom od 500μm za sprečavanje ulaska insekata i prašine osigurava visoku otpornost na lažne alarme
- stupanj osjetljivosti se može podesiti (0.08dB/m, 0.10dB/m, 0.12dB/m, 0.15dB/m)
- napajanje 19-30Vdc
- dimenzije: visina s podnožjem 46mm, promjer 110mm1
- potrošnja standby 200 μA; potrošnja alarm max.10mA
- radna temperatura -5°C + 40°C ±5%</t>
  </si>
  <si>
    <t>Dobava analogno-adresabilnog optičko-termičkog vatrodojavnog detektor s izolatorom slijedećih karakteristika: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Plus Mode (tvornički podešen) s mogućnošću podešavanja moda rada
- u slučaju porasta temperature osjetljivost detekcije dima se podešava na maksimalnu vrijednost
- napajanje 19-30Vdc
- dimenzije: visina s podnožjem 54mm1, promjer 110mm1
- potrošnja standby 200 μA
- potrošnja alarm max.10mA
- radna temperatura -5°C + 40°C ±5%</t>
  </si>
  <si>
    <t>Dobava analogno-adresabilne zidne sirene s bljeskalicom pogodne i za vanjsku ugradnju slijedećih karakteristika:
- napajanje iz petlje ili preko vanjskog napajanja
- termoplastično kućište crvene boje
- izbor raznih tonova i razine bljeskanja
- svjetlosno pokrivanje bljeskalicom W = 3,5-10 ±5%
- frekvencija bljeskanja 0.5Hz
- mogućnost sinkronizacije s ostalim sirenama u sustavu
- signalizacijska LED s mogućnošću mijenjanja boje
- glasnoća do 101 dB(A)@1m ±5%
- maksimalna visina instalacije 3,5m ±5%
- integriran izolator kratkog spoja
- boja bljeskanja - bijela
- napajanje 18-30Vdc ±5%
- potrošnja u mirovanju 200μA ±5%
- potrošnja u alarmu 10-40mA ±5% (ovisno o odabranom načinu rada)
- dimenzije 121 x 121 x 57 mm1 ±5%
- IP65 zaštita prema IEC standard 60529 ili jednakovrijedno, pogodna za vanjsku ugradnju
- radna temperatura -20°C do +70°C ±5%</t>
  </si>
  <si>
    <t>Dobava linijskog detektora dima - Prijemnik - za otvorene prostore sa dvostrukom zrakom za rano detektiranje dima bez lažnih alarma i problema sa poravnavanjem zraka slijedećih karakteristika:
- max. udaljenost 150m
- LED statusi za požar/greška/napajanje
- tri praga alarma po izboru 
- 24Vdc nominalno
- radna temperatura: -10°C do +55 °C ±5%
- dimenzije: 198 mm1 x 130 mm1 x 96 mm1 ±5%</t>
  </si>
  <si>
    <t>Dobava emitera ultraljubičaste i infracrvene zrake
- emiter UV i IR projecirane zrake standardne snage
- napajanje 20 - 30 VDC
- potrošnja: 800uA ±5%
- dimenzije: 198mm1 x 130mm1 x 96mm1 ±5%
- IP 66 zaštita</t>
  </si>
  <si>
    <t>Dobava napajača sa CPU slijedećih karakteristika
- mogućnost priključka izravno na petlju ili kao samostalna jedinica
- ulazni napon: 230Vac ± 15%, 50Hz.
- potrošnja 0.9A
- izlazni napon: 27,6Vdc
- maksimalna struja: 4A
- stabilnost: bolje od 1%
- radna temperatura -5...+40 *C
- zaštita od preopterećenja
- zaštita od kratkog spoja
- integrirani i neovisni punjač akumulatora
- metalno kućište dimenzija 497x380x87mm1 ±5%
- mogućnost ugradnje 2 akumulatora 17Ah</t>
  </si>
  <si>
    <t>Dobava bezhalogenog vatrodojavnog instalacijskog kabela tipa JB-H(St)H
- poboljšanih svojstava za slučaj požara
- konstrukcija kabela: 2x2x0,8 mm1
- bez halogena, bez ispuštanja otrovnih i korozivnih plinova u slučaju požara
- reducirana gustoća dima u slučaju požara
- ne širi plamen u okomitom snopu kabela</t>
  </si>
  <si>
    <t>Dobava vatrodojavnog kabela, krutih vodiča 2x1,5 mm1 
- crvene boje
- samogasiva PVC izolacija
- bezhalogeni, malodimni</t>
  </si>
  <si>
    <t>Bušenje proboja Ø 24 mm1 kroz abetonske zidove debljine do 300 mm1</t>
  </si>
  <si>
    <t xml:space="preserve">Nabava materijala i izrada lojtre za vertikalni transport; ral boja prema RAL ton karti 7016 ili jednakovrijedno (prilaz krovištu na visini 490 cm od gotovog okoliša), u svemu prema zahtjevima pravilnika o zaštiti na radu i mjestima rada i shemi u prilogu.Lojtru izvesti od čelika  promjera 60,3 mm, prečke do promjera najmanje  ø16 mm duljina između stranica ne manja od 40 cm, visina prečki ne više od 30 cm. </t>
  </si>
  <si>
    <t>Strojni iskop površinskog sloja zemljanog materijala, a dubina iskopa iznosi 45 cm. 
Utovar, odvoz (na udaljenost do 5 km) i zbrinjavanje uključeno u stavku na način kako je to definirano Općim uvjetima koji su sastavni dio Poziva na dostavu ponuda.</t>
  </si>
  <si>
    <t>Bešavne čelične cijevi, kvalitete St 35.8, prema EN 10220 ili jednakovrijedno, sljedećih dimenzija:</t>
  </si>
  <si>
    <t>Nabava materijala i popravak fasadnog zida od opeke dimenzije 25x12x6,5 cm1 na mjestima gdje je oštečena fasada sa opekom kao i postojeća. Boja bijela - ton prema RAL ton karti RAL 9010 ili jednakovrijedno. Težina 3,30 kg/kom sa potrošnjom od 52 komada po m2.</t>
  </si>
  <si>
    <t>Nabava i postava  protukliznih podnih keramičkih pločica I klase ili jednakovrijedno (pločice 60 x 60 cm, debljine 9 mm, fuga 2 mm, postava pravokutno, otpornost na klizanje R11 prema HRN EN 14411 ili jednakovrijedno, boja siva (ton prema RAL ton karti 7035 ili jednakovrijedno). U cijenu uključiti i nabavu i postavu dilatacionih i prelaznih lajsni. Spoj sa zidnim opločenjem, te dilatacije obavezno fugirati trajnoelastičnim kitom u boji mase za fugiranje , te nabavu i postavu holker pločice na zidu . Obračun po m2 opločenih podova.</t>
  </si>
  <si>
    <t>Nabava i postava  protukliznih vanjskih keramičkih pločica klase I ili jednakovrijedno dimenzija 60 x 60 cm, debljine 9 mm , fuga 2 mm, postava pravokutno, otpornost na klizanje R11 prema HRN EN 14411 ili jednakovrijedno, boja siva (ton prema RAL ton karti 7035 ili jednakovrijedno). U cijenu uključiti i nabavu i postavu dilatacionih i prelaznih lajsni. Spoj sa zidnim opločenjem, te dilatacije obavezno fugirati trajnoelastičnim kitom u boji mase za fugiranje, te nabavu i postavu holker pločice na zidu. Obračun po m2 opločenih rampi.</t>
  </si>
  <si>
    <t>Nabava izrada ugradnja dvookrilnih drvenih vrata sa dovratnikom i nadsvjetlom.  Dovratnik hrast 1 klase ili jednakovrijedno, i krilo boja (ton prema RAL ton karti 9010 ili jednakovrijedno), lakirana  i opremljena sa svim okovom, brava cilindar ključ, uključujući i odbojnik za vrata,obostrano zaštitni lim protiv udara na krilu od nehrđajućeg čelika debljine 0,6 mm u svemu prema shemi. U cijenu uključiti i ukrasne završne lajsne od hrasta I klase i obojane bijelim lakom (prema RAL ton karti 9010 ili jednakovrijedno), laminirano izo staklo (8+12+8 mm) nadsvjetla. U cijenu uključen sav okov i odbojnik za vrata. Prije izrade obavezno provjeriti mjere na licu mjesta.</t>
  </si>
  <si>
    <t>NARUČITELJ NAGLAŠAVA DA SU OPĆI UVJETI KOJI SE SPOMINJU U TEKSTU TROŠKOVNIKA SASTAVNI DIO .DOC DATOTEKE POZIVA NA DOSTAVU PONUDA TE SE PREPORUČA PONUDITELJIMA PROUČITI NAVEDENE OPĆE UVJETE, S OBZIROM DA SU ISTI OBVEZUJUĆE NARAVI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</si>
</sst>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n&quot;_-;\-* #,##0.00\ &quot;kn&quot;_-;_-* &quot;-&quot;??\ &quot;kn&quot;_-;_-@_-"/>
    <numFmt numFmtId="43" formatCode="_-* #,##0.00\ _k_n_-;\-* #,##0.00\ _k_n_-;_-* &quot;-&quot;??\ _k_n_-;_-@_-"/>
  </numFmts>
  <fonts count="34">
    <font>
      <sz val="11"/>
      <color theme="1"/>
      <name val="Calibri"/>
      <family val="2"/>
      <charset val="238"/>
      <scheme val="minor"/>
    </font>
    <font>
      <sz val="10"/>
      <name val="Arial"/>
      <family val="2"/>
    </font>
    <font>
      <sz val="10"/>
      <name val="Arial"/>
      <family val="2"/>
      <charset val="238"/>
    </font>
    <font>
      <sz val="10"/>
      <color indexed="8"/>
      <name val="Arial"/>
      <family val="2"/>
      <charset val="238"/>
    </font>
    <font>
      <sz val="11"/>
      <name val="Arial"/>
      <family val="1"/>
    </font>
    <font>
      <sz val="10"/>
      <name val="Helv"/>
    </font>
    <font>
      <sz val="12"/>
      <name val="Arial"/>
      <family val="2"/>
      <charset val="238"/>
    </font>
    <font>
      <sz val="10"/>
      <name val="CRO_Swiss_Con-Normal"/>
      <charset val="238"/>
    </font>
    <font>
      <sz val="10"/>
      <name val="Arial"/>
      <family val="2"/>
      <charset val="238"/>
    </font>
    <font>
      <sz val="10"/>
      <name val="Arial"/>
      <family val="2"/>
      <charset val="238"/>
    </font>
    <font>
      <sz val="11"/>
      <name val="Arial"/>
      <family val="1"/>
      <charset val="238"/>
    </font>
    <font>
      <sz val="11"/>
      <name val="Arial"/>
      <family val="2"/>
    </font>
    <font>
      <sz val="12"/>
      <name val="Arial"/>
      <family val="2"/>
    </font>
    <font>
      <sz val="10"/>
      <name val="Arial"/>
      <family val="2"/>
    </font>
    <font>
      <sz val="10"/>
      <color indexed="8"/>
      <name val="CRO_Swiss_Con-Normal"/>
      <family val="2"/>
      <charset val="238"/>
    </font>
    <font>
      <sz val="9"/>
      <name val="Arial"/>
      <family val="2"/>
    </font>
    <font>
      <b/>
      <sz val="9"/>
      <name val="Arial"/>
      <family val="2"/>
    </font>
    <font>
      <vertAlign val="superscript"/>
      <sz val="9"/>
      <name val="Arial"/>
      <family val="2"/>
    </font>
    <font>
      <i/>
      <sz val="9"/>
      <name val="Arial"/>
      <family val="2"/>
    </font>
    <font>
      <u/>
      <sz val="9"/>
      <name val="Arial"/>
      <family val="2"/>
    </font>
    <font>
      <sz val="9"/>
      <name val="Arial"/>
      <family val="2"/>
      <charset val="238"/>
    </font>
    <font>
      <sz val="8"/>
      <name val="Calibri"/>
      <family val="2"/>
      <charset val="238"/>
    </font>
    <font>
      <sz val="11"/>
      <color theme="1"/>
      <name val="Calibri"/>
      <family val="2"/>
      <charset val="238"/>
      <scheme val="minor"/>
    </font>
    <font>
      <sz val="11"/>
      <color theme="1"/>
      <name val="Calibri"/>
      <family val="2"/>
      <scheme val="minor"/>
    </font>
    <font>
      <b/>
      <sz val="11"/>
      <color rgb="FF3F3F3F"/>
      <name val="Calibri"/>
      <family val="2"/>
      <charset val="238"/>
      <scheme val="minor"/>
    </font>
    <font>
      <i/>
      <sz val="11"/>
      <color rgb="FF7F7F7F"/>
      <name val="Calibri"/>
      <family val="2"/>
      <scheme val="minor"/>
    </font>
    <font>
      <b/>
      <sz val="9"/>
      <color theme="1"/>
      <name val="Arial"/>
      <family val="2"/>
    </font>
    <font>
      <sz val="9"/>
      <color theme="1"/>
      <name val="Arial"/>
      <family val="2"/>
    </font>
    <font>
      <sz val="9"/>
      <color rgb="FF000000"/>
      <name val="Arial"/>
      <family val="2"/>
    </font>
    <font>
      <b/>
      <sz val="9"/>
      <color rgb="FF000000"/>
      <name val="Arial"/>
      <family val="2"/>
    </font>
    <font>
      <sz val="9"/>
      <color rgb="FF404040"/>
      <name val="Arial"/>
      <family val="2"/>
    </font>
    <font>
      <sz val="9"/>
      <color rgb="FFFF0000"/>
      <name val="Arial"/>
      <family val="2"/>
    </font>
    <font>
      <sz val="9"/>
      <color rgb="FFFF0000"/>
      <name val="Arial"/>
      <family val="2"/>
      <charset val="238"/>
    </font>
    <font>
      <b/>
      <sz val="9"/>
      <color theme="1"/>
      <name val="Arial"/>
      <family val="2"/>
      <charset val="238"/>
    </font>
  </fonts>
  <fills count="4">
    <fill>
      <patternFill patternType="none"/>
    </fill>
    <fill>
      <patternFill patternType="gray125"/>
    </fill>
    <fill>
      <patternFill patternType="solid">
        <fgColor rgb="FFF2F2F2"/>
      </patternFill>
    </fill>
    <fill>
      <patternFill patternType="solid">
        <fgColor rgb="FFA3E0FF"/>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2">
    <xf numFmtId="0" fontId="0" fillId="0" borderId="0"/>
    <xf numFmtId="0" fontId="2" fillId="0" borderId="0"/>
    <xf numFmtId="43" fontId="1" fillId="0" borderId="0" applyFont="0" applyFill="0" applyBorder="0" applyAlignment="0" applyProtection="0"/>
    <xf numFmtId="44" fontId="22" fillId="0" borderId="0" applyFont="0" applyFill="0" applyBorder="0" applyAlignment="0" applyProtection="0"/>
    <xf numFmtId="0" fontId="2" fillId="0" borderId="0"/>
    <xf numFmtId="0" fontId="1" fillId="0" borderId="0"/>
    <xf numFmtId="0" fontId="2" fillId="0" borderId="0"/>
    <xf numFmtId="0" fontId="2" fillId="0" borderId="0"/>
    <xf numFmtId="0" fontId="1" fillId="0" borderId="0"/>
    <xf numFmtId="0" fontId="10" fillId="0" borderId="0"/>
    <xf numFmtId="0" fontId="12" fillId="0" borderId="0"/>
    <xf numFmtId="0" fontId="2" fillId="0" borderId="0"/>
    <xf numFmtId="0" fontId="22" fillId="0" borderId="0"/>
    <xf numFmtId="0" fontId="4" fillId="0" borderId="0"/>
    <xf numFmtId="0" fontId="11" fillId="0" borderId="0"/>
    <xf numFmtId="0" fontId="7" fillId="0" borderId="0"/>
    <xf numFmtId="0" fontId="14" fillId="0" borderId="0" applyBorder="0" applyProtection="0"/>
    <xf numFmtId="0" fontId="1" fillId="0" borderId="0"/>
    <xf numFmtId="0" fontId="2" fillId="0" borderId="0"/>
    <xf numFmtId="0" fontId="23" fillId="0" borderId="0"/>
    <xf numFmtId="0" fontId="8" fillId="0" borderId="0"/>
    <xf numFmtId="0" fontId="6" fillId="0" borderId="0"/>
    <xf numFmtId="0" fontId="2" fillId="0" borderId="0"/>
    <xf numFmtId="0" fontId="9" fillId="0" borderId="0"/>
    <xf numFmtId="0" fontId="1" fillId="0" borderId="0"/>
    <xf numFmtId="0" fontId="13" fillId="0" borderId="0"/>
    <xf numFmtId="0" fontId="2" fillId="0" borderId="0"/>
    <xf numFmtId="0" fontId="3" fillId="0" borderId="0"/>
    <xf numFmtId="0" fontId="2" fillId="0" borderId="0"/>
    <xf numFmtId="0" fontId="24" fillId="2" borderId="12" applyNumberFormat="0" applyAlignment="0" applyProtection="0"/>
    <xf numFmtId="0" fontId="5" fillId="0" borderId="0"/>
    <xf numFmtId="0" fontId="25" fillId="0" borderId="0" applyNumberFormat="0" applyFill="0" applyBorder="0" applyAlignment="0" applyProtection="0"/>
  </cellStyleXfs>
  <cellXfs count="397">
    <xf numFmtId="0" fontId="0" fillId="0" borderId="0" xfId="0"/>
    <xf numFmtId="0" fontId="26" fillId="0" borderId="0" xfId="0" applyFont="1" applyBorder="1" applyAlignment="1">
      <alignment horizontal="center" vertical="center" wrapText="1"/>
    </xf>
    <xf numFmtId="0" fontId="26" fillId="0" borderId="0" xfId="0"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right" vertical="center"/>
    </xf>
    <xf numFmtId="0" fontId="15" fillId="0" borderId="1" xfId="22" applyFont="1" applyBorder="1" applyAlignment="1">
      <alignment horizontal="justify" vertical="center" wrapText="1"/>
    </xf>
    <xf numFmtId="0" fontId="15" fillId="0" borderId="1" xfId="22" applyFont="1" applyBorder="1" applyAlignment="1">
      <alignment horizontal="center" vertical="center"/>
    </xf>
    <xf numFmtId="0" fontId="15" fillId="0" borderId="1" xfId="22" applyFont="1" applyBorder="1" applyAlignment="1">
      <alignment vertical="center"/>
    </xf>
    <xf numFmtId="0" fontId="15" fillId="0" borderId="0" xfId="0" applyFont="1" applyFill="1" applyBorder="1" applyAlignment="1">
      <alignment horizontal="center" vertical="center"/>
    </xf>
    <xf numFmtId="0" fontId="27" fillId="0" borderId="0" xfId="0" applyFont="1" applyBorder="1" applyAlignment="1">
      <alignment horizontal="center" vertical="center"/>
    </xf>
    <xf numFmtId="0" fontId="27" fillId="0" borderId="0" xfId="0" applyFont="1" applyFill="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horizontal="center" vertical="center"/>
    </xf>
    <xf numFmtId="0" fontId="28" fillId="0" borderId="0" xfId="0" applyFont="1" applyBorder="1" applyAlignment="1">
      <alignment horizontal="center" vertical="center"/>
    </xf>
    <xf numFmtId="0" fontId="27" fillId="0" borderId="1" xfId="0" applyFont="1" applyBorder="1" applyAlignment="1">
      <alignment horizontal="center" vertical="center"/>
    </xf>
    <xf numFmtId="4" fontId="27" fillId="0" borderId="0" xfId="0" applyNumberFormat="1" applyFont="1" applyBorder="1" applyAlignment="1">
      <alignment horizontal="right" vertical="center"/>
    </xf>
    <xf numFmtId="4" fontId="15" fillId="0" borderId="0" xfId="0" applyNumberFormat="1" applyFont="1" applyFill="1" applyBorder="1" applyAlignment="1">
      <alignment horizontal="right" vertical="center" wrapText="1"/>
    </xf>
    <xf numFmtId="0" fontId="15" fillId="0" borderId="0" xfId="0" applyFont="1" applyFill="1" applyBorder="1" applyAlignment="1">
      <alignment vertical="center" wrapText="1"/>
    </xf>
    <xf numFmtId="0" fontId="15" fillId="0" borderId="0" xfId="5" applyFont="1" applyFill="1" applyBorder="1" applyAlignment="1">
      <alignment horizontal="left" vertical="center" wrapText="1"/>
    </xf>
    <xf numFmtId="0" fontId="15" fillId="0" borderId="0" xfId="5" applyFont="1" applyFill="1" applyBorder="1" applyAlignment="1">
      <alignment horizontal="center" vertical="center"/>
    </xf>
    <xf numFmtId="0" fontId="15" fillId="0" borderId="0" xfId="5" applyFont="1" applyFill="1" applyBorder="1" applyAlignment="1">
      <alignment vertical="center" wrapText="1"/>
    </xf>
    <xf numFmtId="0" fontId="15" fillId="0" borderId="0" xfId="0" applyFont="1" applyFill="1" applyBorder="1" applyAlignment="1">
      <alignment horizontal="justify" vertical="center" wrapText="1"/>
    </xf>
    <xf numFmtId="4" fontId="15"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0" xfId="0" applyNumberFormat="1" applyFont="1" applyFill="1" applyBorder="1" applyAlignment="1">
      <alignment horizontal="justify" vertical="center" wrapText="1"/>
    </xf>
    <xf numFmtId="0" fontId="15" fillId="0" borderId="0" xfId="21" applyFont="1" applyFill="1" applyBorder="1" applyAlignment="1">
      <alignment horizontal="justify" vertical="center" wrapText="1"/>
    </xf>
    <xf numFmtId="0" fontId="15" fillId="0" borderId="2" xfId="25" applyFont="1" applyBorder="1" applyAlignment="1">
      <alignment horizontal="center" vertical="center"/>
    </xf>
    <xf numFmtId="4" fontId="15" fillId="0" borderId="0" xfId="0" applyNumberFormat="1" applyFont="1" applyBorder="1" applyAlignment="1">
      <alignment horizontal="right" vertical="center"/>
    </xf>
    <xf numFmtId="4" fontId="27" fillId="0" borderId="1" xfId="0" applyNumberFormat="1" applyFont="1" applyBorder="1" applyAlignment="1">
      <alignment horizontal="right" vertical="center"/>
    </xf>
    <xf numFmtId="4" fontId="15" fillId="0" borderId="0" xfId="5" applyNumberFormat="1" applyFont="1" applyFill="1" applyBorder="1" applyAlignment="1">
      <alignment horizontal="right" vertical="center"/>
    </xf>
    <xf numFmtId="4" fontId="15" fillId="0" borderId="2" xfId="25" applyNumberFormat="1" applyFont="1" applyBorder="1" applyAlignment="1">
      <alignment horizontal="right" vertical="center"/>
    </xf>
    <xf numFmtId="4" fontId="15" fillId="0" borderId="0" xfId="2" applyNumberFormat="1" applyFont="1" applyBorder="1" applyAlignment="1">
      <alignment horizontal="right" vertical="center" wrapText="1"/>
    </xf>
    <xf numFmtId="0" fontId="27" fillId="0" borderId="0" xfId="0" applyFont="1" applyBorder="1" applyAlignment="1">
      <alignment vertical="center"/>
    </xf>
    <xf numFmtId="0" fontId="15" fillId="0" borderId="0" xfId="0" applyFont="1" applyBorder="1" applyAlignment="1">
      <alignment vertical="center"/>
    </xf>
    <xf numFmtId="4" fontId="27" fillId="3" borderId="0" xfId="0" applyNumberFormat="1" applyFont="1" applyFill="1" applyBorder="1" applyAlignment="1">
      <alignment horizontal="right" vertical="center"/>
    </xf>
    <xf numFmtId="4" fontId="15" fillId="3" borderId="0" xfId="0" applyNumberFormat="1" applyFont="1" applyFill="1" applyBorder="1" applyAlignment="1">
      <alignment horizontal="right" vertical="center"/>
    </xf>
    <xf numFmtId="4" fontId="15" fillId="3" borderId="0" xfId="5" applyNumberFormat="1" applyFont="1" applyFill="1" applyBorder="1" applyAlignment="1">
      <alignment horizontal="right" vertical="center"/>
    </xf>
    <xf numFmtId="4" fontId="15" fillId="3" borderId="0" xfId="0" applyNumberFormat="1" applyFont="1" applyFill="1" applyBorder="1" applyAlignment="1">
      <alignment horizontal="right" vertical="center" wrapText="1"/>
    </xf>
    <xf numFmtId="4" fontId="28" fillId="0" borderId="0" xfId="0" applyNumberFormat="1" applyFont="1" applyBorder="1" applyAlignment="1">
      <alignment horizontal="right" vertical="center"/>
    </xf>
    <xf numFmtId="4" fontId="28" fillId="3" borderId="0" xfId="0" applyNumberFormat="1" applyFont="1" applyFill="1" applyBorder="1" applyAlignment="1">
      <alignment horizontal="right" vertical="center"/>
    </xf>
    <xf numFmtId="0" fontId="15" fillId="0" borderId="0" xfId="0" applyFont="1" applyBorder="1" applyAlignment="1">
      <alignment horizontal="justify" vertical="center" wrapText="1"/>
    </xf>
    <xf numFmtId="4" fontId="15" fillId="0" borderId="0" xfId="0" applyNumberFormat="1" applyFont="1" applyBorder="1" applyAlignment="1">
      <alignment horizontal="right" vertical="center" wrapText="1"/>
    </xf>
    <xf numFmtId="0" fontId="15" fillId="0" borderId="0" xfId="0" applyFont="1" applyBorder="1" applyAlignment="1">
      <alignment horizontal="justify" vertical="center"/>
    </xf>
    <xf numFmtId="49" fontId="15" fillId="0" borderId="0" xfId="0" applyNumberFormat="1" applyFont="1" applyBorder="1" applyAlignment="1">
      <alignment horizontal="left" vertical="center"/>
    </xf>
    <xf numFmtId="49" fontId="15" fillId="0" borderId="0" xfId="0" applyNumberFormat="1" applyFont="1" applyBorder="1" applyAlignment="1">
      <alignment horizontal="justify" vertical="center" wrapText="1"/>
    </xf>
    <xf numFmtId="0" fontId="16" fillId="0" borderId="0" xfId="22" applyFont="1" applyBorder="1" applyAlignment="1">
      <alignment horizontal="center" vertical="center"/>
    </xf>
    <xf numFmtId="0" fontId="15" fillId="0" borderId="0" xfId="22" applyFont="1" applyBorder="1" applyAlignment="1">
      <alignment horizontal="center" vertical="center"/>
    </xf>
    <xf numFmtId="4" fontId="15" fillId="0" borderId="0" xfId="22" applyNumberFormat="1" applyFont="1" applyBorder="1" applyAlignment="1">
      <alignment horizontal="right" vertical="center"/>
    </xf>
    <xf numFmtId="4" fontId="15" fillId="3" borderId="0" xfId="22" applyNumberFormat="1" applyFont="1" applyFill="1" applyBorder="1" applyAlignment="1">
      <alignment horizontal="right" vertical="center"/>
    </xf>
    <xf numFmtId="0" fontId="15" fillId="0" borderId="0" xfId="22" quotePrefix="1" applyFont="1" applyBorder="1" applyAlignment="1">
      <alignment horizontal="justify" vertical="center"/>
    </xf>
    <xf numFmtId="0" fontId="15" fillId="0" borderId="0" xfId="22" applyFont="1" applyBorder="1" applyAlignment="1">
      <alignment horizontal="justify" vertical="center" wrapText="1"/>
    </xf>
    <xf numFmtId="0" fontId="15" fillId="0" borderId="0" xfId="22" applyFont="1" applyBorder="1" applyAlignment="1">
      <alignment horizontal="left" vertical="center" wrapText="1"/>
    </xf>
    <xf numFmtId="0" fontId="15" fillId="0" borderId="0" xfId="22" quotePrefix="1" applyFont="1" applyBorder="1" applyAlignment="1">
      <alignment horizontal="left" vertical="center" wrapText="1"/>
    </xf>
    <xf numFmtId="0" fontId="15" fillId="0" borderId="0" xfId="22" applyFont="1" applyBorder="1" applyAlignment="1">
      <alignment vertical="center" wrapText="1"/>
    </xf>
    <xf numFmtId="0" fontId="15" fillId="0" borderId="0" xfId="22" quotePrefix="1" applyFont="1" applyBorder="1" applyAlignment="1">
      <alignment vertical="center" wrapText="1"/>
    </xf>
    <xf numFmtId="0" fontId="15" fillId="0" borderId="0" xfId="22" quotePrefix="1" applyFont="1" applyBorder="1" applyAlignment="1">
      <alignment horizontal="justify" vertical="center" wrapText="1"/>
    </xf>
    <xf numFmtId="0" fontId="15" fillId="0" borderId="0" xfId="22" applyFont="1" applyBorder="1" applyAlignment="1">
      <alignment horizontal="center" vertical="center" wrapText="1"/>
    </xf>
    <xf numFmtId="0" fontId="15" fillId="0" borderId="0" xfId="22" applyFont="1" applyBorder="1" applyAlignment="1">
      <alignment horizontal="left" vertical="center"/>
    </xf>
    <xf numFmtId="0" fontId="15" fillId="0" borderId="0" xfId="22" quotePrefix="1" applyFont="1" applyBorder="1" applyAlignment="1">
      <alignment horizontal="left" vertical="center"/>
    </xf>
    <xf numFmtId="0" fontId="15" fillId="0" borderId="0" xfId="22" applyFont="1" applyBorder="1" applyAlignment="1">
      <alignment vertical="center"/>
    </xf>
    <xf numFmtId="0" fontId="16" fillId="0" borderId="0" xfId="25" applyFont="1" applyBorder="1" applyAlignment="1">
      <alignment horizontal="center" vertical="center"/>
    </xf>
    <xf numFmtId="0" fontId="15" fillId="0" borderId="0" xfId="25" applyFont="1" applyBorder="1" applyAlignment="1">
      <alignment horizontal="center" vertical="center"/>
    </xf>
    <xf numFmtId="4" fontId="15" fillId="0" borderId="0" xfId="25" applyNumberFormat="1" applyFont="1" applyBorder="1" applyAlignment="1">
      <alignment horizontal="right" vertical="center"/>
    </xf>
    <xf numFmtId="4" fontId="15" fillId="0" borderId="0" xfId="25" applyNumberFormat="1" applyFont="1" applyBorder="1" applyAlignment="1">
      <alignment horizontal="right" vertical="center" wrapText="1"/>
    </xf>
    <xf numFmtId="4" fontId="16" fillId="0" borderId="0" xfId="25" applyNumberFormat="1" applyFont="1" applyBorder="1" applyAlignment="1">
      <alignment horizontal="right" vertical="center"/>
    </xf>
    <xf numFmtId="4" fontId="16" fillId="0" borderId="0" xfId="25" applyNumberFormat="1" applyFont="1" applyBorder="1" applyAlignment="1">
      <alignment horizontal="right" vertical="center" wrapText="1"/>
    </xf>
    <xf numFmtId="0" fontId="15" fillId="0" borderId="0" xfId="25" applyFont="1" applyBorder="1" applyAlignment="1">
      <alignment vertical="center" wrapText="1"/>
    </xf>
    <xf numFmtId="4" fontId="15" fillId="3" borderId="0" xfId="25" applyNumberFormat="1" applyFont="1" applyFill="1" applyBorder="1" applyAlignment="1">
      <alignment horizontal="right" vertical="center" wrapText="1"/>
    </xf>
    <xf numFmtId="0" fontId="15" fillId="0" borderId="0" xfId="25" applyFont="1" applyBorder="1" applyAlignment="1">
      <alignment horizontal="left" vertical="center" wrapText="1"/>
    </xf>
    <xf numFmtId="0" fontId="15" fillId="0" borderId="0" xfId="25" applyFont="1" applyBorder="1" applyAlignment="1">
      <alignment horizontal="justify" vertical="center" wrapText="1"/>
    </xf>
    <xf numFmtId="0" fontId="15" fillId="0" borderId="0" xfId="25" applyFont="1" applyBorder="1" applyAlignment="1">
      <alignment horizontal="justify" vertical="center"/>
    </xf>
    <xf numFmtId="4" fontId="27" fillId="0" borderId="0" xfId="31" applyNumberFormat="1" applyFont="1" applyFill="1" applyBorder="1" applyAlignment="1">
      <alignment horizontal="right" vertical="center" wrapText="1" shrinkToFit="1"/>
    </xf>
    <xf numFmtId="49" fontId="27" fillId="0" borderId="0" xfId="31" applyNumberFormat="1" applyFont="1" applyBorder="1" applyAlignment="1">
      <alignment horizontal="center" vertical="center" wrapText="1" shrinkToFit="1"/>
    </xf>
    <xf numFmtId="4" fontId="27" fillId="0" borderId="0" xfId="31" applyNumberFormat="1" applyFont="1" applyBorder="1" applyAlignment="1">
      <alignment horizontal="right" vertical="center" wrapText="1" shrinkToFit="1"/>
    </xf>
    <xf numFmtId="49" fontId="27" fillId="0" borderId="0" xfId="31" applyNumberFormat="1" applyFont="1" applyFill="1" applyBorder="1" applyAlignment="1">
      <alignment horizontal="center" vertical="center" wrapText="1" shrinkToFit="1"/>
    </xf>
    <xf numFmtId="49" fontId="15" fillId="0" borderId="0" xfId="31" applyNumberFormat="1" applyFont="1" applyFill="1" applyBorder="1" applyAlignment="1">
      <alignment horizontal="center" vertical="center" wrapText="1" shrinkToFit="1"/>
    </xf>
    <xf numFmtId="0" fontId="16" fillId="0" borderId="0" xfId="25" applyFont="1" applyBorder="1" applyAlignment="1">
      <alignment horizontal="right" vertical="center" wrapText="1"/>
    </xf>
    <xf numFmtId="0" fontId="15" fillId="0" borderId="0" xfId="14" applyFont="1" applyBorder="1" applyAlignment="1">
      <alignment horizontal="center" vertical="center" wrapText="1"/>
    </xf>
    <xf numFmtId="4" fontId="15" fillId="0" borderId="0" xfId="14" applyNumberFormat="1" applyFont="1" applyBorder="1" applyAlignment="1" applyProtection="1">
      <alignment horizontal="right" vertical="center"/>
      <protection locked="0"/>
    </xf>
    <xf numFmtId="0" fontId="15" fillId="0" borderId="0" xfId="17" applyFont="1" applyBorder="1" applyAlignment="1">
      <alignment horizontal="justify" vertical="center"/>
    </xf>
    <xf numFmtId="0" fontId="15" fillId="0" borderId="0" xfId="7" applyFont="1" applyBorder="1" applyAlignment="1">
      <alignment horizontal="center" vertical="center"/>
    </xf>
    <xf numFmtId="4" fontId="15" fillId="0" borderId="0" xfId="7" applyNumberFormat="1" applyFont="1" applyBorder="1" applyAlignment="1">
      <alignment horizontal="right" vertical="center"/>
    </xf>
    <xf numFmtId="4" fontId="15" fillId="0" borderId="0" xfId="7" applyNumberFormat="1" applyFont="1" applyBorder="1" applyAlignment="1" applyProtection="1">
      <alignment horizontal="right" vertical="center"/>
      <protection locked="0"/>
    </xf>
    <xf numFmtId="4" fontId="15" fillId="3" borderId="0" xfId="7" applyNumberFormat="1" applyFont="1" applyFill="1" applyBorder="1" applyAlignment="1" applyProtection="1">
      <alignment horizontal="right" vertical="center"/>
      <protection locked="0"/>
    </xf>
    <xf numFmtId="0" fontId="27" fillId="0" borderId="3" xfId="0" applyFont="1" applyBorder="1" applyAlignment="1">
      <alignment horizontal="center" vertical="center"/>
    </xf>
    <xf numFmtId="0" fontId="27" fillId="0" borderId="2" xfId="0" applyFont="1" applyBorder="1" applyAlignment="1">
      <alignment horizontal="center" vertical="center"/>
    </xf>
    <xf numFmtId="4" fontId="27" fillId="0" borderId="2" xfId="0" applyNumberFormat="1" applyFont="1" applyBorder="1" applyAlignment="1">
      <alignment horizontal="right" vertical="center"/>
    </xf>
    <xf numFmtId="4" fontId="27" fillId="3" borderId="2" xfId="0" applyNumberFormat="1" applyFont="1" applyFill="1" applyBorder="1" applyAlignment="1">
      <alignment horizontal="right" vertical="center"/>
    </xf>
    <xf numFmtId="4" fontId="27" fillId="0" borderId="4" xfId="3" applyNumberFormat="1" applyFont="1" applyBorder="1" applyAlignment="1">
      <alignment horizontal="right" vertical="center"/>
    </xf>
    <xf numFmtId="14" fontId="27" fillId="0" borderId="3" xfId="0" applyNumberFormat="1" applyFont="1" applyBorder="1" applyAlignment="1">
      <alignment horizontal="center" vertical="center"/>
    </xf>
    <xf numFmtId="0" fontId="27" fillId="0" borderId="2" xfId="0" applyFont="1" applyFill="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4" fontId="27" fillId="0" borderId="6" xfId="0" applyNumberFormat="1" applyFont="1" applyBorder="1" applyAlignment="1">
      <alignment horizontal="right" vertical="center"/>
    </xf>
    <xf numFmtId="4" fontId="27" fillId="0" borderId="7" xfId="3" applyNumberFormat="1" applyFont="1" applyBorder="1" applyAlignment="1">
      <alignment horizontal="right" vertical="center"/>
    </xf>
    <xf numFmtId="0" fontId="27" fillId="0" borderId="8" xfId="0" applyFont="1" applyBorder="1" applyAlignment="1">
      <alignment horizontal="center" vertical="center"/>
    </xf>
    <xf numFmtId="0" fontId="27" fillId="0" borderId="1" xfId="0" applyFont="1" applyFill="1" applyBorder="1" applyAlignment="1">
      <alignment horizontal="center" vertical="center"/>
    </xf>
    <xf numFmtId="4" fontId="27" fillId="3" borderId="1" xfId="0" applyNumberFormat="1" applyFont="1" applyFill="1" applyBorder="1" applyAlignment="1">
      <alignment horizontal="right" vertical="center"/>
    </xf>
    <xf numFmtId="4" fontId="27" fillId="0" borderId="9" xfId="3" applyNumberFormat="1" applyFont="1" applyBorder="1" applyAlignment="1">
      <alignment horizontal="right" vertical="center"/>
    </xf>
    <xf numFmtId="4" fontId="15" fillId="0" borderId="2" xfId="0" applyNumberFormat="1" applyFont="1" applyBorder="1" applyAlignment="1">
      <alignment horizontal="right" vertical="center"/>
    </xf>
    <xf numFmtId="0" fontId="15" fillId="0" borderId="6" xfId="0" applyFont="1" applyBorder="1" applyAlignment="1">
      <alignment vertical="center" wrapText="1"/>
    </xf>
    <xf numFmtId="0" fontId="27" fillId="0" borderId="6" xfId="0" applyFont="1" applyFill="1" applyBorder="1" applyAlignment="1">
      <alignment horizontal="center" vertical="center"/>
    </xf>
    <xf numFmtId="0" fontId="27" fillId="0" borderId="10" xfId="0" applyFont="1" applyBorder="1" applyAlignment="1">
      <alignment horizontal="center" vertical="center"/>
    </xf>
    <xf numFmtId="4" fontId="27" fillId="0" borderId="11" xfId="3" applyNumberFormat="1" applyFont="1" applyBorder="1" applyAlignment="1">
      <alignment horizontal="right" vertical="center"/>
    </xf>
    <xf numFmtId="0" fontId="15" fillId="0" borderId="1" xfId="0" applyFont="1" applyBorder="1" applyAlignment="1">
      <alignment vertical="center" wrapText="1"/>
    </xf>
    <xf numFmtId="0" fontId="15" fillId="0" borderId="5" xfId="0" applyFont="1" applyBorder="1" applyAlignment="1">
      <alignment horizontal="center" vertical="center"/>
    </xf>
    <xf numFmtId="0" fontId="15" fillId="0" borderId="6" xfId="0" applyFont="1" applyFill="1" applyBorder="1" applyAlignment="1">
      <alignment horizontal="center" vertical="center"/>
    </xf>
    <xf numFmtId="4" fontId="15" fillId="0" borderId="6" xfId="0" applyNumberFormat="1" applyFont="1" applyBorder="1" applyAlignment="1">
      <alignment horizontal="right"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Fill="1" applyBorder="1" applyAlignment="1">
      <alignment horizontal="center" vertical="center"/>
    </xf>
    <xf numFmtId="4" fontId="15" fillId="0" borderId="1" xfId="0" applyNumberFormat="1" applyFont="1" applyBorder="1" applyAlignment="1">
      <alignment horizontal="right" vertical="center"/>
    </xf>
    <xf numFmtId="4" fontId="15" fillId="3" borderId="1" xfId="0" applyNumberFormat="1" applyFont="1" applyFill="1" applyBorder="1" applyAlignment="1">
      <alignment horizontal="right" vertical="center"/>
    </xf>
    <xf numFmtId="0" fontId="15" fillId="0" borderId="2" xfId="0" applyFont="1" applyBorder="1" applyAlignment="1">
      <alignment vertical="center" wrapText="1"/>
    </xf>
    <xf numFmtId="0" fontId="15" fillId="0" borderId="3" xfId="0" applyFont="1" applyBorder="1" applyAlignment="1">
      <alignment horizontal="center" vertical="center"/>
    </xf>
    <xf numFmtId="0" fontId="15" fillId="0" borderId="2" xfId="0" applyFont="1" applyFill="1" applyBorder="1" applyAlignment="1">
      <alignment horizontal="center" vertical="center"/>
    </xf>
    <xf numFmtId="4" fontId="15" fillId="3" borderId="2" xfId="0" applyNumberFormat="1" applyFont="1" applyFill="1" applyBorder="1" applyAlignment="1">
      <alignment horizontal="right" vertical="center"/>
    </xf>
    <xf numFmtId="4" fontId="15" fillId="0" borderId="4" xfId="3" applyNumberFormat="1" applyFont="1" applyBorder="1" applyAlignment="1">
      <alignment horizontal="right" vertical="center"/>
    </xf>
    <xf numFmtId="0" fontId="15" fillId="0" borderId="6" xfId="0" applyFont="1" applyBorder="1" applyAlignment="1">
      <alignment horizontal="center" vertical="center"/>
    </xf>
    <xf numFmtId="4" fontId="15" fillId="0" borderId="7" xfId="3" applyNumberFormat="1" applyFont="1" applyBorder="1" applyAlignment="1">
      <alignment horizontal="right" vertical="center"/>
    </xf>
    <xf numFmtId="4" fontId="15" fillId="0" borderId="11" xfId="3" applyNumberFormat="1" applyFont="1" applyBorder="1" applyAlignment="1">
      <alignment horizontal="right" vertical="center"/>
    </xf>
    <xf numFmtId="0" fontId="28" fillId="0" borderId="1" xfId="0" applyFont="1" applyBorder="1" applyAlignment="1">
      <alignment horizontal="center" vertical="center"/>
    </xf>
    <xf numFmtId="4" fontId="28" fillId="0" borderId="1" xfId="0" applyNumberFormat="1" applyFont="1" applyBorder="1" applyAlignment="1">
      <alignment horizontal="right" vertical="center"/>
    </xf>
    <xf numFmtId="0" fontId="26" fillId="0" borderId="5" xfId="0" applyFont="1" applyBorder="1" applyAlignment="1">
      <alignment horizontal="center" vertical="center"/>
    </xf>
    <xf numFmtId="0" fontId="29" fillId="0" borderId="6" xfId="0" applyFont="1" applyBorder="1" applyAlignment="1">
      <alignment horizontal="center" vertical="center"/>
    </xf>
    <xf numFmtId="4" fontId="26" fillId="0" borderId="6" xfId="0" applyNumberFormat="1" applyFont="1" applyBorder="1" applyAlignment="1">
      <alignment horizontal="right" vertical="center"/>
    </xf>
    <xf numFmtId="4" fontId="26" fillId="0" borderId="7" xfId="3" applyNumberFormat="1" applyFont="1" applyBorder="1" applyAlignment="1">
      <alignment horizontal="right" vertical="center"/>
    </xf>
    <xf numFmtId="0" fontId="28" fillId="0" borderId="1" xfId="0" applyFont="1" applyFill="1" applyBorder="1" applyAlignment="1">
      <alignment horizontal="center" vertical="center"/>
    </xf>
    <xf numFmtId="0" fontId="28" fillId="0" borderId="3" xfId="0" applyFont="1" applyBorder="1" applyAlignment="1">
      <alignment horizontal="center" vertical="center"/>
    </xf>
    <xf numFmtId="0" fontId="28" fillId="0" borderId="2" xfId="0" applyFont="1" applyBorder="1" applyAlignment="1">
      <alignment horizontal="center" vertical="center"/>
    </xf>
    <xf numFmtId="4" fontId="28" fillId="0" borderId="2" xfId="0" applyNumberFormat="1" applyFont="1" applyBorder="1" applyAlignment="1">
      <alignment horizontal="right" vertical="center"/>
    </xf>
    <xf numFmtId="4" fontId="28" fillId="3" borderId="2" xfId="0" applyNumberFormat="1" applyFont="1" applyFill="1" applyBorder="1" applyAlignment="1">
      <alignment horizontal="right" vertical="center"/>
    </xf>
    <xf numFmtId="4" fontId="28" fillId="0" borderId="4" xfId="3" applyNumberFormat="1" applyFont="1" applyBorder="1" applyAlignment="1">
      <alignment horizontal="right" vertical="center"/>
    </xf>
    <xf numFmtId="0" fontId="27" fillId="0" borderId="5" xfId="0" applyFont="1" applyBorder="1" applyAlignment="1">
      <alignment horizontal="center" vertical="center" wrapText="1"/>
    </xf>
    <xf numFmtId="49" fontId="15" fillId="0" borderId="6" xfId="0" applyNumberFormat="1" applyFont="1" applyBorder="1" applyAlignment="1">
      <alignment horizontal="left" vertical="center" wrapText="1"/>
    </xf>
    <xf numFmtId="49" fontId="15" fillId="0" borderId="6" xfId="0" applyNumberFormat="1" applyFont="1" applyFill="1" applyBorder="1" applyAlignment="1">
      <alignment horizontal="left" vertical="center" wrapText="1"/>
    </xf>
    <xf numFmtId="16" fontId="28" fillId="0" borderId="5" xfId="0" applyNumberFormat="1" applyFont="1" applyBorder="1" applyAlignment="1">
      <alignment horizontal="center" vertical="center"/>
    </xf>
    <xf numFmtId="0" fontId="28" fillId="0" borderId="6" xfId="0" applyFont="1" applyBorder="1" applyAlignment="1">
      <alignment horizontal="center" vertical="center"/>
    </xf>
    <xf numFmtId="4" fontId="28" fillId="0" borderId="6" xfId="0" applyNumberFormat="1" applyFont="1" applyBorder="1" applyAlignment="1">
      <alignment horizontal="right" vertical="center"/>
    </xf>
    <xf numFmtId="4" fontId="28" fillId="0" borderId="7" xfId="3" applyNumberFormat="1" applyFont="1" applyBorder="1" applyAlignment="1">
      <alignment horizontal="right" vertical="center"/>
    </xf>
    <xf numFmtId="0" fontId="28" fillId="0" borderId="8" xfId="0" applyFont="1" applyBorder="1" applyAlignment="1">
      <alignment horizontal="center" vertical="center"/>
    </xf>
    <xf numFmtId="4" fontId="28" fillId="3" borderId="1" xfId="0" applyNumberFormat="1" applyFont="1" applyFill="1" applyBorder="1" applyAlignment="1">
      <alignment horizontal="right" vertical="center"/>
    </xf>
    <xf numFmtId="4" fontId="28" fillId="0" borderId="9" xfId="3" applyNumberFormat="1" applyFont="1" applyBorder="1" applyAlignment="1">
      <alignment horizontal="right" vertical="center"/>
    </xf>
    <xf numFmtId="0" fontId="28" fillId="0" borderId="5" xfId="0" applyFont="1" applyBorder="1" applyAlignment="1">
      <alignment horizontal="center" vertical="center"/>
    </xf>
    <xf numFmtId="4" fontId="28" fillId="3" borderId="6" xfId="0" applyNumberFormat="1" applyFont="1" applyFill="1" applyBorder="1" applyAlignment="1">
      <alignment horizontal="right" vertical="center"/>
    </xf>
    <xf numFmtId="0" fontId="28" fillId="0" borderId="10" xfId="0" applyFont="1" applyBorder="1" applyAlignment="1">
      <alignment horizontal="center" vertical="center"/>
    </xf>
    <xf numFmtId="0" fontId="15" fillId="0" borderId="6" xfId="0" applyFont="1" applyBorder="1" applyAlignment="1">
      <alignment horizontal="justify" vertical="center" wrapText="1"/>
    </xf>
    <xf numFmtId="0" fontId="27" fillId="0" borderId="10" xfId="0" applyFont="1" applyBorder="1" applyAlignment="1">
      <alignment horizontal="center" vertical="center" wrapText="1"/>
    </xf>
    <xf numFmtId="0" fontId="15" fillId="0" borderId="2" xfId="0" applyFont="1" applyBorder="1" applyAlignment="1">
      <alignment horizontal="justify" vertical="center" wrapText="1"/>
    </xf>
    <xf numFmtId="4" fontId="30" fillId="0" borderId="4" xfId="3" applyNumberFormat="1" applyFont="1" applyBorder="1" applyAlignment="1">
      <alignment horizontal="right" vertical="center" wrapText="1"/>
    </xf>
    <xf numFmtId="0" fontId="27" fillId="0" borderId="3" xfId="0" applyFont="1" applyBorder="1" applyAlignment="1">
      <alignment horizontal="center" vertical="center" wrapText="1"/>
    </xf>
    <xf numFmtId="0" fontId="27" fillId="0" borderId="8" xfId="0" applyFont="1" applyBorder="1" applyAlignment="1">
      <alignment horizontal="center" vertical="center" wrapText="1"/>
    </xf>
    <xf numFmtId="4" fontId="28" fillId="0" borderId="11" xfId="3" applyNumberFormat="1" applyFont="1" applyBorder="1" applyAlignment="1">
      <alignment horizontal="right" vertical="center"/>
    </xf>
    <xf numFmtId="4" fontId="27" fillId="0" borderId="2" xfId="0" applyNumberFormat="1" applyFont="1" applyFill="1" applyBorder="1" applyAlignment="1">
      <alignment horizontal="right" vertical="center"/>
    </xf>
    <xf numFmtId="4" fontId="15" fillId="0" borderId="6" xfId="0" applyNumberFormat="1" applyFont="1" applyFill="1" applyBorder="1" applyAlignment="1">
      <alignment horizontal="right" vertical="center" wrapText="1"/>
    </xf>
    <xf numFmtId="0" fontId="15" fillId="0" borderId="1" xfId="0" applyFont="1" applyBorder="1" applyAlignment="1">
      <alignment horizontal="center" vertical="center"/>
    </xf>
    <xf numFmtId="4" fontId="15" fillId="0" borderId="1" xfId="0" applyNumberFormat="1" applyFont="1" applyFill="1" applyBorder="1" applyAlignment="1">
      <alignment horizontal="right" vertical="center" wrapText="1"/>
    </xf>
    <xf numFmtId="4" fontId="15" fillId="0" borderId="9" xfId="3" applyNumberFormat="1" applyFont="1" applyBorder="1" applyAlignment="1">
      <alignment horizontal="right" vertical="center"/>
    </xf>
    <xf numFmtId="4" fontId="15" fillId="0" borderId="11" xfId="0" applyNumberFormat="1" applyFont="1" applyBorder="1" applyAlignment="1">
      <alignment horizontal="right" vertical="center"/>
    </xf>
    <xf numFmtId="4" fontId="15" fillId="0" borderId="1" xfId="0" applyNumberFormat="1" applyFont="1" applyBorder="1" applyAlignment="1">
      <alignment horizontal="right" vertical="center" wrapText="1"/>
    </xf>
    <xf numFmtId="4" fontId="28" fillId="0" borderId="4" xfId="0" applyNumberFormat="1" applyFont="1" applyBorder="1" applyAlignment="1">
      <alignment horizontal="right" vertical="center"/>
    </xf>
    <xf numFmtId="0" fontId="15" fillId="0" borderId="2" xfId="0" applyFont="1" applyBorder="1" applyAlignment="1">
      <alignment horizontal="center" vertical="center" wrapText="1"/>
    </xf>
    <xf numFmtId="4" fontId="15" fillId="0" borderId="2" xfId="0" applyNumberFormat="1" applyFont="1" applyBorder="1" applyAlignment="1">
      <alignment horizontal="right" vertical="center" wrapText="1"/>
    </xf>
    <xf numFmtId="4" fontId="15" fillId="3" borderId="2" xfId="0" applyNumberFormat="1" applyFont="1" applyFill="1" applyBorder="1" applyAlignment="1">
      <alignment horizontal="right" vertical="center" wrapText="1"/>
    </xf>
    <xf numFmtId="0" fontId="15" fillId="0" borderId="2" xfId="0" applyFont="1" applyBorder="1" applyAlignment="1">
      <alignment horizontal="center" vertical="center"/>
    </xf>
    <xf numFmtId="4" fontId="15" fillId="0" borderId="2" xfId="0" applyNumberFormat="1" applyFont="1" applyFill="1" applyBorder="1" applyAlignment="1">
      <alignment horizontal="right" vertical="center" wrapText="1"/>
    </xf>
    <xf numFmtId="0" fontId="15" fillId="0" borderId="1" xfId="0" applyFont="1" applyBorder="1" applyAlignment="1">
      <alignment horizontal="justify" vertical="center"/>
    </xf>
    <xf numFmtId="4" fontId="15" fillId="3" borderId="6" xfId="0" applyNumberFormat="1" applyFont="1" applyFill="1" applyBorder="1" applyAlignment="1">
      <alignment horizontal="right" vertical="center"/>
    </xf>
    <xf numFmtId="0" fontId="15" fillId="0" borderId="5" xfId="0" applyFont="1" applyFill="1" applyBorder="1" applyAlignment="1">
      <alignment horizontal="center" vertical="center"/>
    </xf>
    <xf numFmtId="0" fontId="15" fillId="0" borderId="6" xfId="0" applyFont="1" applyFill="1" applyBorder="1" applyAlignment="1">
      <alignment vertical="center" wrapText="1"/>
    </xf>
    <xf numFmtId="4" fontId="15" fillId="0" borderId="6" xfId="0" applyNumberFormat="1" applyFont="1" applyFill="1" applyBorder="1" applyAlignment="1">
      <alignment horizontal="right" vertical="center"/>
    </xf>
    <xf numFmtId="4" fontId="15" fillId="0" borderId="7" xfId="3" applyNumberFormat="1" applyFont="1" applyFill="1" applyBorder="1" applyAlignment="1">
      <alignment horizontal="right" vertical="center"/>
    </xf>
    <xf numFmtId="0" fontId="15" fillId="0" borderId="8" xfId="0" applyFont="1" applyFill="1" applyBorder="1" applyAlignment="1">
      <alignment horizontal="center" vertical="center"/>
    </xf>
    <xf numFmtId="0" fontId="15" fillId="0" borderId="1" xfId="0" applyFont="1" applyFill="1" applyBorder="1" applyAlignment="1">
      <alignment vertical="center" wrapText="1"/>
    </xf>
    <xf numFmtId="4" fontId="15" fillId="0" borderId="1" xfId="0" applyNumberFormat="1" applyFont="1" applyFill="1" applyBorder="1" applyAlignment="1">
      <alignment horizontal="right" vertical="center"/>
    </xf>
    <xf numFmtId="4" fontId="15" fillId="0" borderId="9" xfId="3" applyNumberFormat="1" applyFont="1" applyFill="1" applyBorder="1" applyAlignment="1">
      <alignment horizontal="right" vertical="center"/>
    </xf>
    <xf numFmtId="0" fontId="15" fillId="0" borderId="3" xfId="0" applyFont="1" applyFill="1" applyBorder="1" applyAlignment="1">
      <alignment horizontal="center" vertical="center"/>
    </xf>
    <xf numFmtId="0" fontId="15" fillId="0" borderId="2" xfId="0" applyFont="1" applyFill="1" applyBorder="1" applyAlignment="1">
      <alignment vertical="center" wrapText="1"/>
    </xf>
    <xf numFmtId="4" fontId="15" fillId="0" borderId="2" xfId="0" applyNumberFormat="1" applyFont="1" applyFill="1" applyBorder="1" applyAlignment="1">
      <alignment horizontal="right" vertical="center"/>
    </xf>
    <xf numFmtId="4" fontId="15" fillId="0" borderId="4" xfId="3" applyNumberFormat="1" applyFont="1" applyFill="1" applyBorder="1" applyAlignment="1">
      <alignment horizontal="right" vertical="center"/>
    </xf>
    <xf numFmtId="0" fontId="15" fillId="0" borderId="10" xfId="0" applyFont="1" applyFill="1" applyBorder="1" applyAlignment="1">
      <alignment horizontal="center" vertical="center"/>
    </xf>
    <xf numFmtId="4" fontId="15" fillId="0" borderId="11" xfId="3" applyNumberFormat="1" applyFont="1" applyFill="1" applyBorder="1" applyAlignment="1">
      <alignment horizontal="right" vertical="center"/>
    </xf>
    <xf numFmtId="49" fontId="15" fillId="0" borderId="5" xfId="5" applyNumberFormat="1" applyFont="1" applyFill="1" applyBorder="1" applyAlignment="1">
      <alignment horizontal="center" vertical="center"/>
    </xf>
    <xf numFmtId="0" fontId="15" fillId="0" borderId="6" xfId="5" applyFont="1" applyFill="1" applyBorder="1" applyAlignment="1">
      <alignment horizontal="left" vertical="center" wrapText="1"/>
    </xf>
    <xf numFmtId="0" fontId="15" fillId="0" borderId="6" xfId="5" applyFont="1" applyFill="1" applyBorder="1" applyAlignment="1">
      <alignment horizontal="center" vertical="center"/>
    </xf>
    <xf numFmtId="4" fontId="15" fillId="0" borderId="6" xfId="5" applyNumberFormat="1" applyFont="1" applyFill="1" applyBorder="1" applyAlignment="1">
      <alignment horizontal="right" vertical="center"/>
    </xf>
    <xf numFmtId="49" fontId="15" fillId="0" borderId="10" xfId="5" applyNumberFormat="1" applyFont="1" applyFill="1" applyBorder="1" applyAlignment="1">
      <alignment horizontal="center" vertical="center"/>
    </xf>
    <xf numFmtId="49" fontId="15" fillId="0" borderId="8" xfId="5" applyNumberFormat="1" applyFont="1" applyFill="1" applyBorder="1" applyAlignment="1">
      <alignment horizontal="center" vertical="center"/>
    </xf>
    <xf numFmtId="0" fontId="15" fillId="0" borderId="1" xfId="5" applyFont="1" applyFill="1" applyBorder="1" applyAlignment="1">
      <alignment vertical="center" wrapText="1"/>
    </xf>
    <xf numFmtId="0" fontId="15" fillId="0" borderId="1" xfId="5" applyFont="1" applyFill="1" applyBorder="1" applyAlignment="1">
      <alignment horizontal="center" vertical="center"/>
    </xf>
    <xf numFmtId="4" fontId="15" fillId="0" borderId="1" xfId="5" applyNumberFormat="1" applyFont="1" applyFill="1" applyBorder="1" applyAlignment="1">
      <alignment horizontal="right" vertical="center"/>
    </xf>
    <xf numFmtId="4" fontId="15" fillId="3" borderId="1" xfId="5" applyNumberFormat="1" applyFont="1" applyFill="1" applyBorder="1" applyAlignment="1">
      <alignment horizontal="right" vertical="center"/>
    </xf>
    <xf numFmtId="49" fontId="15" fillId="0" borderId="3" xfId="5" applyNumberFormat="1" applyFont="1" applyFill="1" applyBorder="1" applyAlignment="1">
      <alignment horizontal="center" vertical="center"/>
    </xf>
    <xf numFmtId="0" fontId="15" fillId="0" borderId="2" xfId="5" applyFont="1" applyFill="1" applyBorder="1" applyAlignment="1">
      <alignment vertical="center" wrapText="1"/>
    </xf>
    <xf numFmtId="0" fontId="15" fillId="0" borderId="2" xfId="5" applyFont="1" applyFill="1" applyBorder="1" applyAlignment="1">
      <alignment horizontal="center" vertical="center"/>
    </xf>
    <xf numFmtId="4" fontId="15" fillId="0" borderId="2" xfId="5" applyNumberFormat="1" applyFont="1" applyFill="1" applyBorder="1" applyAlignment="1">
      <alignment horizontal="right" vertical="center"/>
    </xf>
    <xf numFmtId="4" fontId="15" fillId="3" borderId="2" xfId="5" applyNumberFormat="1" applyFont="1" applyFill="1" applyBorder="1" applyAlignment="1">
      <alignment horizontal="right" vertical="center"/>
    </xf>
    <xf numFmtId="0" fontId="15" fillId="0" borderId="5" xfId="5" applyFont="1" applyFill="1" applyBorder="1" applyAlignment="1">
      <alignment horizontal="center" vertical="center"/>
    </xf>
    <xf numFmtId="0" fontId="15" fillId="0" borderId="6" xfId="0" applyFont="1" applyFill="1" applyBorder="1" applyAlignment="1">
      <alignment horizontal="justify" vertical="center" wrapText="1"/>
    </xf>
    <xf numFmtId="4" fontId="15" fillId="0" borderId="7" xfId="3" applyNumberFormat="1" applyFont="1" applyFill="1" applyBorder="1" applyAlignment="1">
      <alignment horizontal="right" vertical="center" wrapText="1"/>
    </xf>
    <xf numFmtId="0" fontId="15" fillId="0" borderId="10" xfId="5" applyFont="1" applyFill="1" applyBorder="1" applyAlignment="1">
      <alignment horizontal="center" vertical="center"/>
    </xf>
    <xf numFmtId="4" fontId="15" fillId="0" borderId="11" xfId="3" applyNumberFormat="1" applyFont="1" applyFill="1" applyBorder="1" applyAlignment="1">
      <alignment horizontal="right" vertical="center" wrapText="1"/>
    </xf>
    <xf numFmtId="0" fontId="15" fillId="0" borderId="1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justify" vertical="center" wrapText="1"/>
    </xf>
    <xf numFmtId="4" fontId="15" fillId="0" borderId="1" xfId="0" applyNumberFormat="1" applyFont="1" applyFill="1" applyBorder="1" applyAlignment="1">
      <alignment horizontal="center" vertical="center"/>
    </xf>
    <xf numFmtId="4" fontId="15" fillId="3" borderId="1" xfId="0" applyNumberFormat="1" applyFont="1" applyFill="1" applyBorder="1" applyAlignment="1">
      <alignment horizontal="right" vertical="center" wrapText="1"/>
    </xf>
    <xf numFmtId="4" fontId="15" fillId="0" borderId="9" xfId="3" applyNumberFormat="1" applyFont="1" applyFill="1" applyBorder="1" applyAlignment="1">
      <alignment horizontal="right" vertical="center" wrapText="1"/>
    </xf>
    <xf numFmtId="0" fontId="15" fillId="0" borderId="6" xfId="27" applyFont="1" applyFill="1" applyBorder="1" applyAlignment="1">
      <alignment horizontal="justify" vertical="center" wrapText="1"/>
    </xf>
    <xf numFmtId="0" fontId="15" fillId="0" borderId="6" xfId="5" applyFont="1" applyFill="1" applyBorder="1" applyAlignment="1">
      <alignment vertical="center" wrapText="1"/>
    </xf>
    <xf numFmtId="0" fontId="15" fillId="0" borderId="1" xfId="5" applyFont="1" applyFill="1" applyBorder="1" applyAlignment="1">
      <alignment horizontal="left" vertical="center" wrapText="1"/>
    </xf>
    <xf numFmtId="0" fontId="15" fillId="0" borderId="2" xfId="0" applyFont="1" applyFill="1" applyBorder="1" applyAlignment="1">
      <alignment horizontal="justify" vertical="center" wrapText="1"/>
    </xf>
    <xf numFmtId="0" fontId="15" fillId="0" borderId="2" xfId="0" applyFont="1" applyBorder="1" applyAlignment="1">
      <alignment horizontal="justify" vertical="center"/>
    </xf>
    <xf numFmtId="49" fontId="15" fillId="0" borderId="5" xfId="0" applyNumberFormat="1" applyFont="1" applyFill="1" applyBorder="1" applyAlignment="1">
      <alignment horizontal="center" vertical="center"/>
    </xf>
    <xf numFmtId="49" fontId="15" fillId="0" borderId="6" xfId="0" applyNumberFormat="1" applyFont="1" applyFill="1" applyBorder="1" applyAlignment="1">
      <alignment horizontal="justify" vertical="center" wrapText="1"/>
    </xf>
    <xf numFmtId="49" fontId="15" fillId="0" borderId="6" xfId="0" applyNumberFormat="1" applyFont="1" applyFill="1" applyBorder="1" applyAlignment="1">
      <alignment horizontal="center" vertical="center"/>
    </xf>
    <xf numFmtId="4" fontId="16" fillId="0" borderId="7" xfId="3" applyNumberFormat="1" applyFont="1" applyFill="1" applyBorder="1" applyAlignment="1">
      <alignment horizontal="right" vertical="center"/>
    </xf>
    <xf numFmtId="4" fontId="16" fillId="0" borderId="11" xfId="3" applyNumberFormat="1" applyFont="1" applyFill="1" applyBorder="1" applyAlignment="1">
      <alignment horizontal="right" vertical="center"/>
    </xf>
    <xf numFmtId="49" fontId="15" fillId="0" borderId="1" xfId="0" applyNumberFormat="1" applyFont="1" applyFill="1" applyBorder="1" applyAlignment="1">
      <alignment horizontal="justify" vertical="center" wrapText="1"/>
    </xf>
    <xf numFmtId="49" fontId="15" fillId="0" borderId="1" xfId="0" applyNumberFormat="1" applyFont="1" applyFill="1" applyBorder="1" applyAlignment="1">
      <alignment horizontal="center" vertical="center"/>
    </xf>
    <xf numFmtId="49" fontId="15" fillId="0" borderId="1" xfId="0" applyNumberFormat="1" applyFont="1" applyBorder="1" applyAlignment="1">
      <alignment horizontal="justify" vertical="center" wrapText="1"/>
    </xf>
    <xf numFmtId="49" fontId="15" fillId="0" borderId="10"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4" fontId="15" fillId="0" borderId="4" xfId="0" applyNumberFormat="1" applyFont="1" applyFill="1" applyBorder="1" applyAlignment="1">
      <alignment horizontal="right" vertical="center"/>
    </xf>
    <xf numFmtId="49" fontId="15" fillId="0" borderId="2" xfId="0" applyNumberFormat="1" applyFont="1" applyFill="1" applyBorder="1" applyAlignment="1">
      <alignment horizontal="justify" vertical="center" wrapText="1"/>
    </xf>
    <xf numFmtId="0" fontId="15" fillId="0" borderId="5" xfId="22" applyFont="1" applyBorder="1" applyAlignment="1">
      <alignment horizontal="center" vertical="center"/>
    </xf>
    <xf numFmtId="0" fontId="15" fillId="0" borderId="6" xfId="22" applyFont="1" applyBorder="1" applyAlignment="1">
      <alignment horizontal="justify" vertical="center"/>
    </xf>
    <xf numFmtId="0" fontId="31" fillId="0" borderId="6" xfId="22" applyFont="1" applyBorder="1" applyAlignment="1">
      <alignment horizontal="center" vertical="center"/>
    </xf>
    <xf numFmtId="4" fontId="31" fillId="0" borderId="6" xfId="22" applyNumberFormat="1" applyFont="1" applyBorder="1" applyAlignment="1">
      <alignment horizontal="right" vertical="center"/>
    </xf>
    <xf numFmtId="4" fontId="31" fillId="0" borderId="7" xfId="22" applyNumberFormat="1" applyFont="1" applyBorder="1" applyAlignment="1">
      <alignment horizontal="right" vertical="center"/>
    </xf>
    <xf numFmtId="0" fontId="15" fillId="0" borderId="10" xfId="22" applyFont="1" applyBorder="1" applyAlignment="1">
      <alignment horizontal="center" vertical="center"/>
    </xf>
    <xf numFmtId="4" fontId="15" fillId="0" borderId="11" xfId="22" applyNumberFormat="1" applyFont="1" applyBorder="1" applyAlignment="1">
      <alignment horizontal="right" vertical="center"/>
    </xf>
    <xf numFmtId="0" fontId="15" fillId="0" borderId="8" xfId="22" applyFont="1" applyBorder="1" applyAlignment="1">
      <alignment horizontal="center" vertical="center"/>
    </xf>
    <xf numFmtId="0" fontId="15" fillId="0" borderId="1" xfId="22" quotePrefix="1" applyFont="1" applyBorder="1" applyAlignment="1">
      <alignment horizontal="justify" vertical="center"/>
    </xf>
    <xf numFmtId="4" fontId="15" fillId="0" borderId="1" xfId="22" applyNumberFormat="1" applyFont="1" applyBorder="1" applyAlignment="1">
      <alignment horizontal="right" vertical="center"/>
    </xf>
    <xf numFmtId="4" fontId="15" fillId="3" borderId="1" xfId="22" applyNumberFormat="1" applyFont="1" applyFill="1" applyBorder="1" applyAlignment="1">
      <alignment horizontal="right" vertical="center"/>
    </xf>
    <xf numFmtId="4" fontId="15" fillId="0" borderId="9" xfId="22" applyNumberFormat="1" applyFont="1" applyBorder="1" applyAlignment="1">
      <alignment horizontal="right" vertical="center"/>
    </xf>
    <xf numFmtId="0" fontId="15" fillId="0" borderId="3" xfId="22" applyFont="1" applyBorder="1" applyAlignment="1">
      <alignment horizontal="center" vertical="center"/>
    </xf>
    <xf numFmtId="0" fontId="15" fillId="0" borderId="2" xfId="22" applyFont="1" applyBorder="1" applyAlignment="1">
      <alignment horizontal="justify" vertical="center"/>
    </xf>
    <xf numFmtId="0" fontId="15" fillId="0" borderId="2" xfId="22" applyFont="1" applyBorder="1" applyAlignment="1">
      <alignment horizontal="center" vertical="center"/>
    </xf>
    <xf numFmtId="4" fontId="15" fillId="0" borderId="2" xfId="22" applyNumberFormat="1" applyFont="1" applyBorder="1" applyAlignment="1">
      <alignment horizontal="right" vertical="center"/>
    </xf>
    <xf numFmtId="4" fontId="15" fillId="3" borderId="2" xfId="22" applyNumberFormat="1" applyFont="1" applyFill="1" applyBorder="1" applyAlignment="1">
      <alignment horizontal="right" vertical="center"/>
    </xf>
    <xf numFmtId="4" fontId="15" fillId="0" borderId="4" xfId="22" applyNumberFormat="1" applyFont="1" applyBorder="1" applyAlignment="1">
      <alignment horizontal="right" vertical="center"/>
    </xf>
    <xf numFmtId="0" fontId="15" fillId="0" borderId="6" xfId="22" applyFont="1" applyBorder="1" applyAlignment="1">
      <alignment horizontal="justify" vertical="center" wrapText="1"/>
    </xf>
    <xf numFmtId="0" fontId="15" fillId="0" borderId="6" xfId="22" applyFont="1" applyBorder="1" applyAlignment="1">
      <alignment horizontal="center" vertical="center"/>
    </xf>
    <xf numFmtId="4" fontId="15" fillId="0" borderId="6" xfId="22" applyNumberFormat="1" applyFont="1" applyBorder="1" applyAlignment="1">
      <alignment horizontal="right" vertical="center"/>
    </xf>
    <xf numFmtId="4" fontId="15" fillId="0" borderId="7" xfId="22" applyNumberFormat="1" applyFont="1" applyBorder="1" applyAlignment="1">
      <alignment horizontal="right" vertical="center"/>
    </xf>
    <xf numFmtId="0" fontId="15" fillId="0" borderId="1" xfId="22" applyFont="1" applyBorder="1" applyAlignment="1">
      <alignment horizontal="right" vertical="center" wrapText="1"/>
    </xf>
    <xf numFmtId="0" fontId="15" fillId="0" borderId="6" xfId="22" applyFont="1" applyBorder="1" applyAlignment="1">
      <alignment horizontal="left" vertical="center" wrapText="1"/>
    </xf>
    <xf numFmtId="0" fontId="16" fillId="0" borderId="6" xfId="22" applyFont="1" applyBorder="1" applyAlignment="1">
      <alignment horizontal="center" vertical="center"/>
    </xf>
    <xf numFmtId="4" fontId="16" fillId="0" borderId="6" xfId="22" applyNumberFormat="1" applyFont="1" applyBorder="1" applyAlignment="1">
      <alignment horizontal="right" vertical="center"/>
    </xf>
    <xf numFmtId="0" fontId="16" fillId="0" borderId="10" xfId="22" applyFont="1" applyBorder="1" applyAlignment="1">
      <alignment horizontal="center" vertical="center"/>
    </xf>
    <xf numFmtId="0" fontId="16" fillId="0" borderId="8" xfId="22" applyFont="1" applyBorder="1" applyAlignment="1">
      <alignment horizontal="center" vertical="center"/>
    </xf>
    <xf numFmtId="0" fontId="15" fillId="0" borderId="1" xfId="22" applyFont="1" applyBorder="1" applyAlignment="1">
      <alignment horizontal="left" vertical="center" wrapText="1"/>
    </xf>
    <xf numFmtId="0" fontId="16" fillId="0" borderId="1" xfId="22" applyFont="1" applyBorder="1" applyAlignment="1">
      <alignment horizontal="center" vertical="center"/>
    </xf>
    <xf numFmtId="4" fontId="16" fillId="0" borderId="1" xfId="22" applyNumberFormat="1" applyFont="1" applyBorder="1" applyAlignment="1">
      <alignment horizontal="right" vertical="center"/>
    </xf>
    <xf numFmtId="4" fontId="15" fillId="0" borderId="11" xfId="15" applyNumberFormat="1" applyFont="1" applyBorder="1" applyAlignment="1">
      <alignment horizontal="right" vertical="center"/>
    </xf>
    <xf numFmtId="0" fontId="31" fillId="0" borderId="8" xfId="22" applyFont="1" applyBorder="1" applyAlignment="1">
      <alignment horizontal="center" vertical="center"/>
    </xf>
    <xf numFmtId="4" fontId="15" fillId="0" borderId="9" xfId="15" applyNumberFormat="1" applyFont="1" applyBorder="1" applyAlignment="1">
      <alignment horizontal="right" vertical="center"/>
    </xf>
    <xf numFmtId="0" fontId="15" fillId="0" borderId="6" xfId="22" applyFont="1" applyBorder="1" applyAlignment="1">
      <alignment vertical="center" wrapText="1"/>
    </xf>
    <xf numFmtId="4" fontId="15" fillId="0" borderId="7" xfId="15" applyNumberFormat="1" applyFont="1" applyBorder="1" applyAlignment="1">
      <alignment horizontal="right" vertical="center"/>
    </xf>
    <xf numFmtId="0" fontId="15" fillId="0" borderId="1" xfId="22" quotePrefix="1" applyFont="1" applyBorder="1" applyAlignment="1">
      <alignment vertical="center" wrapText="1"/>
    </xf>
    <xf numFmtId="0" fontId="15" fillId="0" borderId="2" xfId="22" applyFont="1" applyBorder="1" applyAlignment="1">
      <alignment horizontal="justify" vertical="center" wrapText="1"/>
    </xf>
    <xf numFmtId="4" fontId="15" fillId="0" borderId="4" xfId="15" applyNumberFormat="1" applyFont="1" applyBorder="1" applyAlignment="1">
      <alignment horizontal="right" vertical="center"/>
    </xf>
    <xf numFmtId="0" fontId="15" fillId="0" borderId="2" xfId="22" applyFont="1" applyBorder="1" applyAlignment="1">
      <alignment vertical="center" wrapText="1"/>
    </xf>
    <xf numFmtId="0" fontId="15" fillId="0" borderId="1" xfId="22" quotePrefix="1" applyFont="1" applyBorder="1" applyAlignment="1">
      <alignment horizontal="justify" vertical="center" wrapText="1"/>
    </xf>
    <xf numFmtId="0" fontId="15" fillId="0" borderId="1" xfId="22" applyFont="1" applyBorder="1" applyAlignment="1">
      <alignment vertical="center" wrapText="1"/>
    </xf>
    <xf numFmtId="0" fontId="15" fillId="0" borderId="1" xfId="22" applyFont="1" applyBorder="1" applyAlignment="1">
      <alignment horizontal="center" vertical="center" wrapText="1"/>
    </xf>
    <xf numFmtId="0" fontId="15" fillId="0" borderId="3" xfId="1" applyFont="1" applyBorder="1" applyAlignment="1">
      <alignment horizontal="center" vertical="center"/>
    </xf>
    <xf numFmtId="0" fontId="15" fillId="0" borderId="2" xfId="1" applyFont="1" applyBorder="1" applyAlignment="1" applyProtection="1">
      <alignment horizontal="left" vertical="center" wrapText="1"/>
      <protection locked="0"/>
    </xf>
    <xf numFmtId="0" fontId="15" fillId="0" borderId="2" xfId="1" applyFont="1" applyBorder="1" applyAlignment="1" applyProtection="1">
      <alignment horizontal="center" vertical="center" wrapText="1"/>
      <protection locked="0"/>
    </xf>
    <xf numFmtId="4" fontId="15" fillId="0" borderId="2" xfId="1" applyNumberFormat="1" applyFont="1" applyBorder="1" applyAlignment="1" applyProtection="1">
      <alignment horizontal="right" vertical="center"/>
      <protection locked="0"/>
    </xf>
    <xf numFmtId="4" fontId="15" fillId="3" borderId="2" xfId="1" applyNumberFormat="1" applyFont="1" applyFill="1" applyBorder="1" applyAlignment="1" applyProtection="1">
      <alignment horizontal="right" vertical="center"/>
      <protection locked="0"/>
    </xf>
    <xf numFmtId="4" fontId="15" fillId="0" borderId="4" xfId="1" applyNumberFormat="1" applyFont="1" applyBorder="1" applyAlignment="1">
      <alignment horizontal="right" vertical="center"/>
    </xf>
    <xf numFmtId="0" fontId="15" fillId="0" borderId="2" xfId="22" applyFont="1" applyBorder="1" applyAlignment="1">
      <alignment horizontal="left" vertical="center" wrapText="1"/>
    </xf>
    <xf numFmtId="0" fontId="15" fillId="0" borderId="6" xfId="22" applyFont="1" applyBorder="1" applyAlignment="1">
      <alignment vertical="center"/>
    </xf>
    <xf numFmtId="0" fontId="15" fillId="0" borderId="5" xfId="25" applyFont="1" applyBorder="1" applyAlignment="1">
      <alignment horizontal="center" vertical="center"/>
    </xf>
    <xf numFmtId="0" fontId="16" fillId="0" borderId="6" xfId="25" applyFont="1" applyBorder="1" applyAlignment="1">
      <alignment horizontal="center" vertical="center"/>
    </xf>
    <xf numFmtId="4" fontId="16" fillId="0" borderId="6" xfId="25" applyNumberFormat="1" applyFont="1" applyBorder="1" applyAlignment="1">
      <alignment horizontal="right" vertical="center"/>
    </xf>
    <xf numFmtId="4" fontId="16" fillId="0" borderId="6" xfId="25" applyNumberFormat="1" applyFont="1" applyBorder="1" applyAlignment="1">
      <alignment horizontal="right" vertical="center" wrapText="1"/>
    </xf>
    <xf numFmtId="4" fontId="16" fillId="0" borderId="7" xfId="25" applyNumberFormat="1" applyFont="1" applyBorder="1" applyAlignment="1">
      <alignment horizontal="right" vertical="center"/>
    </xf>
    <xf numFmtId="0" fontId="15" fillId="0" borderId="10" xfId="25" applyFont="1" applyBorder="1" applyAlignment="1">
      <alignment horizontal="center" vertical="center"/>
    </xf>
    <xf numFmtId="4" fontId="16" fillId="0" borderId="11" xfId="25" applyNumberFormat="1" applyFont="1" applyBorder="1" applyAlignment="1">
      <alignment horizontal="right" vertical="center"/>
    </xf>
    <xf numFmtId="0" fontId="15" fillId="0" borderId="8" xfId="25" applyFont="1" applyBorder="1" applyAlignment="1">
      <alignment horizontal="center" vertical="center"/>
    </xf>
    <xf numFmtId="0" fontId="15" fillId="0" borderId="1" xfId="25" applyFont="1" applyBorder="1" applyAlignment="1">
      <alignment vertical="center" wrapText="1"/>
    </xf>
    <xf numFmtId="0" fontId="15" fillId="0" borderId="1" xfId="25" applyFont="1" applyBorder="1" applyAlignment="1">
      <alignment horizontal="center" vertical="center"/>
    </xf>
    <xf numFmtId="4" fontId="15" fillId="0" borderId="1" xfId="25" applyNumberFormat="1" applyFont="1" applyBorder="1" applyAlignment="1">
      <alignment horizontal="right" vertical="center"/>
    </xf>
    <xf numFmtId="4" fontId="15" fillId="3" borderId="1" xfId="25" applyNumberFormat="1" applyFont="1" applyFill="1" applyBorder="1" applyAlignment="1">
      <alignment horizontal="right" vertical="center" wrapText="1"/>
    </xf>
    <xf numFmtId="4" fontId="15" fillId="0" borderId="9" xfId="25" applyNumberFormat="1" applyFont="1" applyBorder="1" applyAlignment="1">
      <alignment horizontal="right" vertical="center"/>
    </xf>
    <xf numFmtId="0" fontId="15" fillId="0" borderId="1" xfId="25" applyFont="1" applyBorder="1" applyAlignment="1">
      <alignment horizontal="left" vertical="center" wrapText="1"/>
    </xf>
    <xf numFmtId="0" fontId="15" fillId="0" borderId="6" xfId="25" applyFont="1" applyBorder="1" applyAlignment="1">
      <alignment vertical="center" wrapText="1"/>
    </xf>
    <xf numFmtId="0" fontId="15" fillId="0" borderId="6" xfId="25" applyFont="1" applyBorder="1" applyAlignment="1">
      <alignment horizontal="center" vertical="center"/>
    </xf>
    <xf numFmtId="4" fontId="15" fillId="0" borderId="6" xfId="25" applyNumberFormat="1" applyFont="1" applyBorder="1" applyAlignment="1">
      <alignment horizontal="right" vertical="center" wrapText="1"/>
    </xf>
    <xf numFmtId="4" fontId="15" fillId="0" borderId="7" xfId="25" applyNumberFormat="1" applyFont="1" applyBorder="1" applyAlignment="1">
      <alignment horizontal="right" vertical="center"/>
    </xf>
    <xf numFmtId="4" fontId="15" fillId="0" borderId="11" xfId="25" applyNumberFormat="1" applyFont="1" applyBorder="1" applyAlignment="1">
      <alignment horizontal="right" vertical="center"/>
    </xf>
    <xf numFmtId="4" fontId="15" fillId="0" borderId="1" xfId="25" applyNumberFormat="1" applyFont="1" applyBorder="1" applyAlignment="1">
      <alignment horizontal="right" vertical="center" wrapText="1"/>
    </xf>
    <xf numFmtId="0" fontId="15" fillId="0" borderId="6" xfId="25" applyFont="1" applyBorder="1" applyAlignment="1">
      <alignment horizontal="justify" vertical="center" wrapText="1"/>
    </xf>
    <xf numFmtId="4" fontId="15" fillId="0" borderId="6" xfId="25" applyNumberFormat="1" applyFont="1" applyBorder="1" applyAlignment="1">
      <alignment horizontal="right" vertical="center"/>
    </xf>
    <xf numFmtId="49" fontId="27" fillId="0" borderId="10" xfId="25" applyNumberFormat="1" applyFont="1" applyBorder="1" applyAlignment="1">
      <alignment horizontal="center" vertical="center" wrapText="1"/>
    </xf>
    <xf numFmtId="49" fontId="27" fillId="0" borderId="8" xfId="25" applyNumberFormat="1" applyFont="1" applyBorder="1" applyAlignment="1">
      <alignment horizontal="center" vertical="center" wrapText="1"/>
    </xf>
    <xf numFmtId="0" fontId="15" fillId="0" borderId="1" xfId="25" applyFont="1" applyBorder="1" applyAlignment="1">
      <alignment horizontal="justify" vertical="center" wrapText="1"/>
    </xf>
    <xf numFmtId="0" fontId="19" fillId="0" borderId="6" xfId="25" applyFont="1" applyBorder="1" applyAlignment="1">
      <alignment horizontal="center" vertical="center"/>
    </xf>
    <xf numFmtId="4" fontId="19" fillId="0" borderId="6" xfId="25" applyNumberFormat="1" applyFont="1" applyBorder="1" applyAlignment="1">
      <alignment horizontal="right" vertical="center"/>
    </xf>
    <xf numFmtId="4" fontId="19" fillId="0" borderId="7" xfId="25" applyNumberFormat="1" applyFont="1" applyBorder="1" applyAlignment="1">
      <alignment horizontal="right" vertical="center"/>
    </xf>
    <xf numFmtId="0" fontId="15" fillId="0" borderId="1" xfId="25" applyFont="1" applyBorder="1" applyAlignment="1">
      <alignment horizontal="justify" vertical="center"/>
    </xf>
    <xf numFmtId="0" fontId="15" fillId="0" borderId="6" xfId="25" applyFont="1" applyBorder="1" applyAlignment="1">
      <alignment horizontal="left" vertical="center" wrapText="1"/>
    </xf>
    <xf numFmtId="0" fontId="15" fillId="0" borderId="5" xfId="25" applyFont="1" applyFill="1" applyBorder="1" applyAlignment="1">
      <alignment horizontal="center" vertical="center"/>
    </xf>
    <xf numFmtId="0" fontId="15" fillId="0" borderId="6" xfId="25" applyFont="1" applyFill="1" applyBorder="1" applyAlignment="1">
      <alignment vertical="center" wrapText="1"/>
    </xf>
    <xf numFmtId="0" fontId="15" fillId="0" borderId="6" xfId="25" applyFont="1" applyFill="1" applyBorder="1" applyAlignment="1">
      <alignment horizontal="center" vertical="center"/>
    </xf>
    <xf numFmtId="4" fontId="27" fillId="0" borderId="6" xfId="31" applyNumberFormat="1" applyFont="1" applyFill="1" applyBorder="1" applyAlignment="1">
      <alignment horizontal="right" vertical="center" wrapText="1" shrinkToFit="1"/>
    </xf>
    <xf numFmtId="4" fontId="15" fillId="0" borderId="6" xfId="25" applyNumberFormat="1" applyFont="1" applyFill="1" applyBorder="1" applyAlignment="1">
      <alignment horizontal="right" vertical="center" wrapText="1"/>
    </xf>
    <xf numFmtId="4" fontId="15" fillId="0" borderId="7" xfId="25" applyNumberFormat="1" applyFont="1" applyFill="1" applyBorder="1" applyAlignment="1">
      <alignment horizontal="right" vertical="center"/>
    </xf>
    <xf numFmtId="49" fontId="27" fillId="0" borderId="1" xfId="31" applyNumberFormat="1" applyFont="1" applyBorder="1" applyAlignment="1">
      <alignment horizontal="center" vertical="center" wrapText="1" shrinkToFit="1"/>
    </xf>
    <xf numFmtId="4" fontId="27" fillId="0" borderId="1" xfId="31" applyNumberFormat="1" applyFont="1" applyFill="1" applyBorder="1" applyAlignment="1">
      <alignment horizontal="right" vertical="center" wrapText="1" shrinkToFit="1"/>
    </xf>
    <xf numFmtId="4" fontId="27" fillId="0" borderId="6" xfId="31" applyNumberFormat="1" applyFont="1" applyBorder="1" applyAlignment="1">
      <alignment horizontal="right" vertical="center" wrapText="1" shrinkToFit="1"/>
    </xf>
    <xf numFmtId="0" fontId="15" fillId="0" borderId="3" xfId="25" applyFont="1" applyBorder="1" applyAlignment="1">
      <alignment horizontal="center" vertical="center"/>
    </xf>
    <xf numFmtId="0" fontId="15" fillId="0" borderId="2" xfId="25" applyFont="1" applyBorder="1" applyAlignment="1">
      <alignment vertical="center" wrapText="1"/>
    </xf>
    <xf numFmtId="49" fontId="27" fillId="0" borderId="2" xfId="31" applyNumberFormat="1" applyFont="1" applyBorder="1" applyAlignment="1">
      <alignment horizontal="center" vertical="center" wrapText="1" shrinkToFit="1"/>
    </xf>
    <xf numFmtId="4" fontId="27" fillId="0" borderId="2" xfId="31" applyNumberFormat="1" applyFont="1" applyFill="1" applyBorder="1" applyAlignment="1">
      <alignment horizontal="right" vertical="center" wrapText="1" shrinkToFit="1"/>
    </xf>
    <xf numFmtId="4" fontId="15" fillId="3" borderId="2" xfId="25" applyNumberFormat="1" applyFont="1" applyFill="1" applyBorder="1" applyAlignment="1">
      <alignment horizontal="right" vertical="center" wrapText="1"/>
    </xf>
    <xf numFmtId="4" fontId="15" fillId="0" borderId="4" xfId="25" applyNumberFormat="1" applyFont="1" applyBorder="1" applyAlignment="1">
      <alignment horizontal="right" vertical="center"/>
    </xf>
    <xf numFmtId="4" fontId="27" fillId="0" borderId="1" xfId="31" applyNumberFormat="1" applyFont="1" applyBorder="1" applyAlignment="1">
      <alignment horizontal="right" vertical="center" wrapText="1" shrinkToFit="1"/>
    </xf>
    <xf numFmtId="4" fontId="15" fillId="0" borderId="6" xfId="25" applyNumberFormat="1" applyFont="1" applyBorder="1" applyAlignment="1">
      <alignment horizontal="left" vertical="center" wrapText="1"/>
    </xf>
    <xf numFmtId="2" fontId="15" fillId="0" borderId="6" xfId="4" applyNumberFormat="1" applyFont="1" applyBorder="1" applyAlignment="1">
      <alignment horizontal="left" vertical="center" wrapText="1"/>
    </xf>
    <xf numFmtId="0" fontId="15" fillId="0" borderId="6" xfId="16" applyFont="1" applyBorder="1" applyAlignment="1" applyProtection="1">
      <alignment horizontal="center" vertical="center" wrapText="1"/>
    </xf>
    <xf numFmtId="4" fontId="27" fillId="0" borderId="2" xfId="31" applyNumberFormat="1" applyFont="1" applyBorder="1" applyAlignment="1">
      <alignment horizontal="right" vertical="center" wrapText="1" shrinkToFit="1"/>
    </xf>
    <xf numFmtId="0" fontId="16" fillId="0" borderId="10" xfId="25" applyFont="1" applyBorder="1" applyAlignment="1">
      <alignment horizontal="center" vertical="center"/>
    </xf>
    <xf numFmtId="0" fontId="16" fillId="0" borderId="8" xfId="25" applyFont="1" applyBorder="1" applyAlignment="1">
      <alignment horizontal="center" vertical="center"/>
    </xf>
    <xf numFmtId="49" fontId="27" fillId="0" borderId="6" xfId="31" applyNumberFormat="1" applyFont="1" applyFill="1" applyBorder="1" applyAlignment="1">
      <alignment horizontal="center" vertical="center" wrapText="1" shrinkToFit="1"/>
    </xf>
    <xf numFmtId="49" fontId="15" fillId="0" borderId="2" xfId="31" applyNumberFormat="1" applyFont="1" applyFill="1" applyBorder="1" applyAlignment="1">
      <alignment horizontal="center" vertical="center" wrapText="1" shrinkToFit="1"/>
    </xf>
    <xf numFmtId="49" fontId="15" fillId="0" borderId="6" xfId="31" applyNumberFormat="1" applyFont="1" applyFill="1" applyBorder="1" applyAlignment="1">
      <alignment horizontal="center" vertical="center" wrapText="1" shrinkToFit="1"/>
    </xf>
    <xf numFmtId="49" fontId="15" fillId="0" borderId="1" xfId="31" applyNumberFormat="1" applyFont="1" applyFill="1" applyBorder="1" applyAlignment="1">
      <alignment horizontal="center" vertical="center" wrapText="1" shrinkToFit="1"/>
    </xf>
    <xf numFmtId="0" fontId="15" fillId="0" borderId="10" xfId="25" applyFont="1" applyBorder="1" applyAlignment="1">
      <alignment horizontal="center" vertical="center" wrapText="1"/>
    </xf>
    <xf numFmtId="0" fontId="15" fillId="0" borderId="8" xfId="25" applyFont="1" applyBorder="1" applyAlignment="1">
      <alignment horizontal="center" vertical="center" wrapText="1"/>
    </xf>
    <xf numFmtId="0" fontId="15" fillId="0" borderId="6" xfId="25" applyFont="1" applyBorder="1" applyAlignment="1">
      <alignment horizontal="justify" vertical="center"/>
    </xf>
    <xf numFmtId="4" fontId="15" fillId="0" borderId="2" xfId="25" applyNumberFormat="1" applyFont="1" applyBorder="1" applyAlignment="1">
      <alignment horizontal="right" vertical="center" wrapText="1"/>
    </xf>
    <xf numFmtId="0" fontId="15" fillId="0" borderId="2" xfId="25" applyFont="1" applyBorder="1" applyAlignment="1">
      <alignment horizontal="center" vertical="center" wrapText="1"/>
    </xf>
    <xf numFmtId="0" fontId="15" fillId="0" borderId="2" xfId="25" quotePrefix="1" applyFont="1" applyBorder="1" applyAlignment="1">
      <alignment vertical="center" wrapText="1"/>
    </xf>
    <xf numFmtId="4" fontId="15" fillId="3" borderId="6" xfId="25" applyNumberFormat="1" applyFont="1" applyFill="1" applyBorder="1" applyAlignment="1">
      <alignment horizontal="right" vertical="center" wrapText="1"/>
    </xf>
    <xf numFmtId="0" fontId="19" fillId="0" borderId="1" xfId="25" applyFont="1" applyBorder="1" applyAlignment="1">
      <alignment horizontal="center" vertical="center"/>
    </xf>
    <xf numFmtId="4" fontId="19" fillId="0" borderId="1" xfId="25" applyNumberFormat="1" applyFont="1" applyBorder="1" applyAlignment="1">
      <alignment horizontal="right" vertical="center"/>
    </xf>
    <xf numFmtId="4" fontId="19" fillId="0" borderId="9" xfId="25" applyNumberFormat="1" applyFont="1" applyBorder="1" applyAlignment="1">
      <alignment horizontal="right" vertical="center"/>
    </xf>
    <xf numFmtId="0" fontId="15" fillId="0" borderId="6" xfId="14" applyFont="1" applyBorder="1" applyAlignment="1">
      <alignment horizontal="center" vertical="center" wrapText="1"/>
    </xf>
    <xf numFmtId="4" fontId="15" fillId="0" borderId="6" xfId="14" applyNumberFormat="1" applyFont="1" applyBorder="1" applyAlignment="1" applyProtection="1">
      <alignment horizontal="right" vertical="center"/>
      <protection locked="0"/>
    </xf>
    <xf numFmtId="0" fontId="15" fillId="0" borderId="2" xfId="25" applyFont="1" applyBorder="1" applyAlignment="1">
      <alignment horizontal="justify" vertical="center" wrapText="1"/>
    </xf>
    <xf numFmtId="0" fontId="15" fillId="0" borderId="6" xfId="17" applyFont="1" applyBorder="1" applyAlignment="1">
      <alignment horizontal="justify" vertical="center"/>
    </xf>
    <xf numFmtId="0" fontId="15" fillId="0" borderId="6" xfId="7" applyFont="1" applyBorder="1" applyAlignment="1">
      <alignment horizontal="center" vertical="center"/>
    </xf>
    <xf numFmtId="4" fontId="15" fillId="0" borderId="6" xfId="7" applyNumberFormat="1" applyFont="1" applyBorder="1" applyAlignment="1">
      <alignment horizontal="right" vertical="center"/>
    </xf>
    <xf numFmtId="4" fontId="15" fillId="0" borderId="6" xfId="7" applyNumberFormat="1" applyFont="1" applyBorder="1" applyAlignment="1" applyProtection="1">
      <alignment horizontal="right" vertical="center"/>
      <protection locked="0"/>
    </xf>
    <xf numFmtId="0" fontId="15" fillId="0" borderId="1" xfId="17" applyFont="1" applyBorder="1" applyAlignment="1">
      <alignment horizontal="justify" vertical="center"/>
    </xf>
    <xf numFmtId="0" fontId="15" fillId="0" borderId="1" xfId="7" applyFont="1" applyBorder="1" applyAlignment="1">
      <alignment horizontal="center" vertical="center"/>
    </xf>
    <xf numFmtId="4" fontId="15" fillId="0" borderId="1" xfId="7" applyNumberFormat="1" applyFont="1" applyBorder="1" applyAlignment="1">
      <alignment horizontal="right" vertical="center"/>
    </xf>
    <xf numFmtId="4" fontId="15" fillId="3" borderId="1" xfId="7" applyNumberFormat="1" applyFont="1" applyFill="1" applyBorder="1" applyAlignment="1" applyProtection="1">
      <alignment horizontal="right" vertical="center"/>
      <protection locked="0"/>
    </xf>
    <xf numFmtId="0" fontId="18" fillId="0" borderId="1" xfId="4" applyFont="1" applyBorder="1" applyAlignment="1">
      <alignment horizontal="left" vertical="center" wrapText="1"/>
    </xf>
    <xf numFmtId="4" fontId="15" fillId="0" borderId="1" xfId="7" applyNumberFormat="1" applyFont="1" applyBorder="1" applyAlignment="1" applyProtection="1">
      <alignment horizontal="right" vertical="center"/>
      <protection locked="0"/>
    </xf>
    <xf numFmtId="4" fontId="15" fillId="0" borderId="9" xfId="7" applyNumberFormat="1" applyFont="1" applyBorder="1" applyAlignment="1" applyProtection="1">
      <alignment horizontal="right" vertical="center"/>
      <protection hidden="1"/>
    </xf>
    <xf numFmtId="4" fontId="15" fillId="0" borderId="6" xfId="2" applyNumberFormat="1" applyFont="1" applyBorder="1" applyAlignment="1">
      <alignment horizontal="right" vertical="center"/>
    </xf>
    <xf numFmtId="4" fontId="15" fillId="0" borderId="11" xfId="7" applyNumberFormat="1" applyFont="1" applyBorder="1" applyAlignment="1" applyProtection="1">
      <alignment horizontal="right" vertical="center"/>
      <protection hidden="1"/>
    </xf>
    <xf numFmtId="4" fontId="15" fillId="3" borderId="6" xfId="7" applyNumberFormat="1" applyFont="1" applyFill="1" applyBorder="1" applyAlignment="1" applyProtection="1">
      <alignment horizontal="right" vertical="center"/>
      <protection locked="0"/>
    </xf>
    <xf numFmtId="0" fontId="16" fillId="3" borderId="0" xfId="29" applyFont="1" applyFill="1" applyBorder="1" applyAlignment="1">
      <alignment vertical="center"/>
    </xf>
    <xf numFmtId="0" fontId="16" fillId="3" borderId="0" xfId="0" applyFont="1" applyFill="1" applyBorder="1" applyAlignment="1">
      <alignment horizontal="center" vertical="center"/>
    </xf>
    <xf numFmtId="4" fontId="16" fillId="3" borderId="0" xfId="0" applyNumberFormat="1" applyFont="1" applyFill="1" applyBorder="1" applyAlignment="1">
      <alignment horizontal="right" vertical="center"/>
    </xf>
    <xf numFmtId="0" fontId="16" fillId="3" borderId="5" xfId="29" applyFont="1" applyFill="1" applyBorder="1" applyAlignment="1">
      <alignment horizontal="center" vertical="center"/>
    </xf>
    <xf numFmtId="0" fontId="16" fillId="3" borderId="6" xfId="29" applyFont="1" applyFill="1" applyBorder="1" applyAlignment="1">
      <alignment vertical="center"/>
    </xf>
    <xf numFmtId="0" fontId="16" fillId="3" borderId="6" xfId="0" applyFont="1" applyFill="1" applyBorder="1" applyAlignment="1">
      <alignment horizontal="center" vertical="center"/>
    </xf>
    <xf numFmtId="4" fontId="16" fillId="3" borderId="6" xfId="0" applyNumberFormat="1" applyFont="1" applyFill="1" applyBorder="1" applyAlignment="1">
      <alignment horizontal="right" vertical="center"/>
    </xf>
    <xf numFmtId="4" fontId="16" fillId="3" borderId="7" xfId="3" applyNumberFormat="1" applyFont="1" applyFill="1" applyBorder="1" applyAlignment="1">
      <alignment horizontal="right" vertical="center"/>
    </xf>
    <xf numFmtId="4" fontId="27" fillId="0" borderId="11" xfId="0" applyNumberFormat="1" applyFont="1" applyBorder="1" applyAlignment="1">
      <alignment horizontal="right" vertical="center"/>
    </xf>
    <xf numFmtId="0" fontId="16" fillId="3" borderId="10" xfId="29" applyFont="1" applyFill="1" applyBorder="1" applyAlignment="1">
      <alignment horizontal="center" vertical="center"/>
    </xf>
    <xf numFmtId="4" fontId="16" fillId="3" borderId="11" xfId="3" applyNumberFormat="1" applyFont="1" applyFill="1" applyBorder="1" applyAlignment="1">
      <alignment horizontal="right" vertical="center"/>
    </xf>
    <xf numFmtId="4" fontId="16" fillId="0" borderId="11" xfId="22" applyNumberFormat="1" applyFont="1" applyBorder="1" applyAlignment="1">
      <alignment horizontal="right" vertical="center"/>
    </xf>
    <xf numFmtId="4" fontId="26" fillId="0" borderId="0" xfId="3" applyNumberFormat="1" applyFont="1" applyBorder="1" applyAlignment="1">
      <alignment horizontal="center" vertical="center" wrapText="1"/>
    </xf>
    <xf numFmtId="4" fontId="26" fillId="3" borderId="4" xfId="0" applyNumberFormat="1" applyFont="1" applyFill="1" applyBorder="1" applyAlignment="1">
      <alignment horizontal="right" vertical="center"/>
    </xf>
    <xf numFmtId="0" fontId="15" fillId="0" borderId="0" xfId="0" applyFont="1" applyAlignment="1">
      <alignment vertical="center" wrapText="1"/>
    </xf>
    <xf numFmtId="0" fontId="16" fillId="0" borderId="0"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4" fontId="15" fillId="0" borderId="2" xfId="25" applyNumberFormat="1" applyFont="1" applyBorder="1" applyAlignment="1">
      <alignment horizontal="left" vertical="center" wrapText="1"/>
    </xf>
    <xf numFmtId="4" fontId="15" fillId="0" borderId="0" xfId="25" applyNumberFormat="1" applyFont="1" applyBorder="1" applyAlignment="1">
      <alignment horizontal="left" vertical="center" wrapText="1"/>
    </xf>
    <xf numFmtId="4" fontId="15" fillId="0" borderId="1" xfId="25" applyNumberFormat="1" applyFont="1" applyBorder="1" applyAlignment="1">
      <alignment horizontal="left" vertical="center" wrapText="1"/>
    </xf>
    <xf numFmtId="4" fontId="15" fillId="0" borderId="0" xfId="0" applyNumberFormat="1" applyFont="1" applyAlignment="1">
      <alignment horizontal="center" vertical="center"/>
    </xf>
    <xf numFmtId="49" fontId="15" fillId="0" borderId="1" xfId="0" applyNumberFormat="1" applyFont="1" applyBorder="1" applyAlignment="1">
      <alignment horizontal="center" vertical="center"/>
    </xf>
    <xf numFmtId="0" fontId="20" fillId="0" borderId="2" xfId="0" applyFont="1" applyFill="1" applyBorder="1" applyAlignment="1">
      <alignment horizontal="center" vertical="center"/>
    </xf>
    <xf numFmtId="4" fontId="15" fillId="0" borderId="2" xfId="0" applyNumberFormat="1" applyFont="1" applyBorder="1" applyAlignment="1">
      <alignment horizontal="center" vertical="center"/>
    </xf>
    <xf numFmtId="4" fontId="15" fillId="0" borderId="6" xfId="0" applyNumberFormat="1" applyFont="1" applyBorder="1" applyAlignment="1">
      <alignment horizontal="center" vertical="center"/>
    </xf>
    <xf numFmtId="4" fontId="15" fillId="0" borderId="1" xfId="0" applyNumberFormat="1" applyFont="1" applyBorder="1" applyAlignment="1">
      <alignment horizontal="center" vertical="center"/>
    </xf>
    <xf numFmtId="0" fontId="16" fillId="3" borderId="2" xfId="0" applyFont="1" applyFill="1" applyBorder="1" applyAlignment="1">
      <alignment horizontal="center" vertical="center"/>
    </xf>
    <xf numFmtId="49" fontId="15" fillId="0" borderId="0" xfId="0" applyNumberFormat="1" applyFont="1" applyBorder="1" applyAlignment="1">
      <alignment horizontal="center" vertical="center"/>
    </xf>
    <xf numFmtId="4" fontId="32" fillId="0" borderId="2" xfId="25" applyNumberFormat="1" applyFont="1" applyBorder="1" applyAlignment="1">
      <alignment horizontal="left" vertical="center" wrapText="1"/>
    </xf>
    <xf numFmtId="0" fontId="26" fillId="3" borderId="3" xfId="0" applyFont="1" applyFill="1" applyBorder="1" applyAlignment="1">
      <alignment horizontal="right" vertical="center"/>
    </xf>
    <xf numFmtId="0" fontId="26" fillId="3" borderId="2" xfId="0" applyFont="1" applyFill="1" applyBorder="1" applyAlignment="1">
      <alignment horizontal="right" vertical="center"/>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cellXfs>
  <cellStyles count="32">
    <cellStyle name="A4 Small 210 x 297 mm" xfId="1"/>
    <cellStyle name="Comma 2" xfId="2"/>
    <cellStyle name="Izlaz" xfId="29" builtinId="21"/>
    <cellStyle name="Normal 10 2" xfId="4"/>
    <cellStyle name="Normal 2" xfId="5"/>
    <cellStyle name="Normal 2 2" xfId="6"/>
    <cellStyle name="Normal 2 2 2" xfId="7"/>
    <cellStyle name="Normal 2 3" xfId="8"/>
    <cellStyle name="Normal 227" xfId="9"/>
    <cellStyle name="Normal 3" xfId="10"/>
    <cellStyle name="Normal 4" xfId="11"/>
    <cellStyle name="Normal 4 2" xfId="12"/>
    <cellStyle name="Normal 7" xfId="13"/>
    <cellStyle name="Normal 7 2" xfId="14"/>
    <cellStyle name="Normal_KA-DOM" xfId="15"/>
    <cellStyle name="Normal_KA-DOM 2" xfId="16"/>
    <cellStyle name="Normal_TROSKOVNIK-revizija2 3" xfId="17"/>
    <cellStyle name="Normalno" xfId="0" builtinId="0"/>
    <cellStyle name="Normalno 2" xfId="18"/>
    <cellStyle name="Normalno 2 2" xfId="19"/>
    <cellStyle name="Normalno 3" xfId="20"/>
    <cellStyle name="Normalno 3 2" xfId="21"/>
    <cellStyle name="Normalno 3 3" xfId="22"/>
    <cellStyle name="Normalno 4" xfId="23"/>
    <cellStyle name="Normalno 4 2" xfId="24"/>
    <cellStyle name="Normalno 5" xfId="25"/>
    <cellStyle name="Obično 10" xfId="26"/>
    <cellStyle name="Obično 2" xfId="27"/>
    <cellStyle name="Obično_Špranca" xfId="28"/>
    <cellStyle name="Style 1" xfId="30"/>
    <cellStyle name="Tekst objašnjenja 2" xfId="31"/>
    <cellStyle name="Valuta"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SUZANA~1\LOCALS~1\Temp\2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ACIJA"/>
      <sheetName val="REKAPITULACIJA"/>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0"/>
  <sheetViews>
    <sheetView tabSelected="1" zoomScaleNormal="100" workbookViewId="0">
      <pane ySplit="2" topLeftCell="A3" activePane="bottomLeft" state="frozen"/>
      <selection pane="bottomLeft" sqref="A1:F1"/>
    </sheetView>
  </sheetViews>
  <sheetFormatPr defaultRowHeight="12"/>
  <cols>
    <col min="1" max="1" width="8.85546875" style="9" bestFit="1" customWidth="1"/>
    <col min="2" max="2" width="91.7109375" style="33" customWidth="1"/>
    <col min="3" max="3" width="9" style="9" customWidth="1"/>
    <col min="4" max="6" width="14" style="15" customWidth="1"/>
    <col min="7" max="16384" width="9.140625" style="32"/>
  </cols>
  <sheetData>
    <row r="1" spans="1:6" ht="26.25" customHeight="1" thickBot="1">
      <c r="A1" s="394" t="s">
        <v>914</v>
      </c>
      <c r="B1" s="395"/>
      <c r="C1" s="395"/>
      <c r="D1" s="395"/>
      <c r="E1" s="395"/>
      <c r="F1" s="396"/>
    </row>
    <row r="2" spans="1:6" s="9" customFormat="1" ht="24">
      <c r="A2" s="1" t="s">
        <v>708</v>
      </c>
      <c r="B2" s="377" t="s">
        <v>461</v>
      </c>
      <c r="C2" s="2" t="s">
        <v>709</v>
      </c>
      <c r="D2" s="3" t="s">
        <v>317</v>
      </c>
      <c r="E2" s="3" t="s">
        <v>710</v>
      </c>
      <c r="F2" s="374" t="s">
        <v>711</v>
      </c>
    </row>
    <row r="3" spans="1:6">
      <c r="A3" s="365" t="s">
        <v>1</v>
      </c>
      <c r="B3" s="366" t="s">
        <v>2</v>
      </c>
      <c r="C3" s="367"/>
      <c r="D3" s="368"/>
      <c r="E3" s="368"/>
      <c r="F3" s="369"/>
    </row>
    <row r="4" spans="1:6" ht="36">
      <c r="A4" s="84"/>
      <c r="B4" s="113" t="s">
        <v>245</v>
      </c>
      <c r="C4" s="85" t="s">
        <v>4</v>
      </c>
      <c r="D4" s="86">
        <v>3646.65</v>
      </c>
      <c r="E4" s="87"/>
      <c r="F4" s="88">
        <f>E4*D4</f>
        <v>0</v>
      </c>
    </row>
    <row r="5" spans="1:6" ht="24">
      <c r="A5" s="84"/>
      <c r="B5" s="113" t="s">
        <v>246</v>
      </c>
      <c r="C5" s="85" t="s">
        <v>4</v>
      </c>
      <c r="D5" s="86">
        <v>560</v>
      </c>
      <c r="E5" s="87"/>
      <c r="F5" s="88">
        <f>E5*D5</f>
        <v>0</v>
      </c>
    </row>
    <row r="6" spans="1:6" ht="24">
      <c r="A6" s="84"/>
      <c r="B6" s="113" t="s">
        <v>243</v>
      </c>
      <c r="C6" s="85" t="s">
        <v>0</v>
      </c>
      <c r="D6" s="86">
        <v>3</v>
      </c>
      <c r="E6" s="87"/>
      <c r="F6" s="88">
        <f t="shared" ref="F6:F28" si="0">E6*D6</f>
        <v>0</v>
      </c>
    </row>
    <row r="7" spans="1:6" ht="36">
      <c r="A7" s="89"/>
      <c r="B7" s="113" t="s">
        <v>731</v>
      </c>
      <c r="C7" s="90" t="s">
        <v>9</v>
      </c>
      <c r="D7" s="86">
        <v>200</v>
      </c>
      <c r="E7" s="87"/>
      <c r="F7" s="88">
        <f t="shared" si="0"/>
        <v>0</v>
      </c>
    </row>
    <row r="8" spans="1:6">
      <c r="A8" s="91"/>
      <c r="B8" s="100" t="s">
        <v>733</v>
      </c>
      <c r="C8" s="92"/>
      <c r="D8" s="93"/>
      <c r="E8" s="34"/>
      <c r="F8" s="94"/>
    </row>
    <row r="9" spans="1:6" ht="24">
      <c r="A9" s="95"/>
      <c r="B9" s="104" t="s">
        <v>732</v>
      </c>
      <c r="C9" s="96" t="s">
        <v>0</v>
      </c>
      <c r="D9" s="28">
        <v>56</v>
      </c>
      <c r="E9" s="97"/>
      <c r="F9" s="98">
        <f t="shared" si="0"/>
        <v>0</v>
      </c>
    </row>
    <row r="10" spans="1:6" ht="24">
      <c r="A10" s="84"/>
      <c r="B10" s="113" t="s">
        <v>734</v>
      </c>
      <c r="C10" s="90" t="s">
        <v>0</v>
      </c>
      <c r="D10" s="86">
        <v>48</v>
      </c>
      <c r="E10" s="97"/>
      <c r="F10" s="88">
        <f t="shared" si="0"/>
        <v>0</v>
      </c>
    </row>
    <row r="11" spans="1:6" ht="24">
      <c r="A11" s="84"/>
      <c r="B11" s="113" t="s">
        <v>735</v>
      </c>
      <c r="C11" s="90" t="s">
        <v>0</v>
      </c>
      <c r="D11" s="86">
        <v>1</v>
      </c>
      <c r="E11" s="87"/>
      <c r="F11" s="88">
        <f t="shared" si="0"/>
        <v>0</v>
      </c>
    </row>
    <row r="12" spans="1:6" ht="24">
      <c r="A12" s="84"/>
      <c r="B12" s="113" t="s">
        <v>736</v>
      </c>
      <c r="C12" s="90" t="s">
        <v>4</v>
      </c>
      <c r="D12" s="86">
        <v>50</v>
      </c>
      <c r="E12" s="87"/>
      <c r="F12" s="88">
        <f t="shared" si="0"/>
        <v>0</v>
      </c>
    </row>
    <row r="13" spans="1:6" ht="24">
      <c r="A13" s="84"/>
      <c r="B13" s="113" t="s">
        <v>247</v>
      </c>
      <c r="C13" s="90" t="s">
        <v>4</v>
      </c>
      <c r="D13" s="99">
        <v>1000</v>
      </c>
      <c r="E13" s="87"/>
      <c r="F13" s="88">
        <f t="shared" si="0"/>
        <v>0</v>
      </c>
    </row>
    <row r="14" spans="1:6" ht="60">
      <c r="A14" s="84"/>
      <c r="B14" s="113" t="s">
        <v>244</v>
      </c>
      <c r="C14" s="385" t="s">
        <v>36</v>
      </c>
      <c r="D14" s="86">
        <v>400</v>
      </c>
      <c r="E14" s="87"/>
      <c r="F14" s="88">
        <f t="shared" si="0"/>
        <v>0</v>
      </c>
    </row>
    <row r="15" spans="1:6" ht="24">
      <c r="A15" s="91"/>
      <c r="B15" s="100" t="s">
        <v>738</v>
      </c>
      <c r="C15" s="101"/>
      <c r="D15" s="93"/>
      <c r="E15" s="93"/>
      <c r="F15" s="94"/>
    </row>
    <row r="16" spans="1:6">
      <c r="A16" s="102"/>
      <c r="B16" s="11" t="s">
        <v>713</v>
      </c>
      <c r="C16" s="10" t="s">
        <v>3</v>
      </c>
      <c r="D16" s="15">
        <v>208</v>
      </c>
      <c r="E16" s="34"/>
      <c r="F16" s="103">
        <f t="shared" si="0"/>
        <v>0</v>
      </c>
    </row>
    <row r="17" spans="1:6">
      <c r="A17" s="95"/>
      <c r="B17" s="104" t="s">
        <v>737</v>
      </c>
      <c r="C17" s="96" t="s">
        <v>3</v>
      </c>
      <c r="D17" s="28">
        <v>10</v>
      </c>
      <c r="E17" s="97"/>
      <c r="F17" s="98">
        <f t="shared" si="0"/>
        <v>0</v>
      </c>
    </row>
    <row r="18" spans="1:6" ht="36">
      <c r="A18" s="84"/>
      <c r="B18" s="113" t="s">
        <v>739</v>
      </c>
      <c r="C18" s="90" t="s">
        <v>4</v>
      </c>
      <c r="D18" s="86">
        <v>750</v>
      </c>
      <c r="E18" s="87"/>
      <c r="F18" s="88">
        <f t="shared" si="0"/>
        <v>0</v>
      </c>
    </row>
    <row r="19" spans="1:6" ht="66" customHeight="1">
      <c r="A19" s="105"/>
      <c r="B19" s="100" t="s">
        <v>865</v>
      </c>
      <c r="C19" s="106"/>
      <c r="D19" s="107"/>
      <c r="E19" s="107"/>
      <c r="F19" s="94"/>
    </row>
    <row r="20" spans="1:6">
      <c r="A20" s="108"/>
      <c r="B20" s="11" t="s">
        <v>101</v>
      </c>
      <c r="C20" s="8" t="s">
        <v>9</v>
      </c>
      <c r="D20" s="27">
        <v>25</v>
      </c>
      <c r="E20" s="35"/>
      <c r="F20" s="103">
        <f t="shared" si="0"/>
        <v>0</v>
      </c>
    </row>
    <row r="21" spans="1:6">
      <c r="A21" s="109"/>
      <c r="B21" s="104" t="s">
        <v>102</v>
      </c>
      <c r="C21" s="110" t="s">
        <v>9</v>
      </c>
      <c r="D21" s="111">
        <v>150</v>
      </c>
      <c r="E21" s="112"/>
      <c r="F21" s="98">
        <f t="shared" si="0"/>
        <v>0</v>
      </c>
    </row>
    <row r="22" spans="1:6" ht="24">
      <c r="A22" s="84"/>
      <c r="B22" s="113" t="s">
        <v>740</v>
      </c>
      <c r="C22" s="90" t="s">
        <v>4</v>
      </c>
      <c r="D22" s="86">
        <v>120</v>
      </c>
      <c r="E22" s="87"/>
      <c r="F22" s="88">
        <f t="shared" si="0"/>
        <v>0</v>
      </c>
    </row>
    <row r="23" spans="1:6" ht="24">
      <c r="A23" s="84"/>
      <c r="B23" s="113" t="s">
        <v>741</v>
      </c>
      <c r="C23" s="90" t="s">
        <v>4</v>
      </c>
      <c r="D23" s="86">
        <v>100</v>
      </c>
      <c r="E23" s="87"/>
      <c r="F23" s="88">
        <f t="shared" si="0"/>
        <v>0</v>
      </c>
    </row>
    <row r="24" spans="1:6" ht="24">
      <c r="A24" s="84"/>
      <c r="B24" s="113" t="s">
        <v>248</v>
      </c>
      <c r="C24" s="90" t="s">
        <v>0</v>
      </c>
      <c r="D24" s="86">
        <v>2</v>
      </c>
      <c r="E24" s="87"/>
      <c r="F24" s="88">
        <f t="shared" si="0"/>
        <v>0</v>
      </c>
    </row>
    <row r="25" spans="1:6" ht="48">
      <c r="A25" s="114"/>
      <c r="B25" s="113" t="s">
        <v>714</v>
      </c>
      <c r="C25" s="115" t="s">
        <v>4</v>
      </c>
      <c r="D25" s="99">
        <v>0</v>
      </c>
      <c r="E25" s="116"/>
      <c r="F25" s="117">
        <f t="shared" si="0"/>
        <v>0</v>
      </c>
    </row>
    <row r="26" spans="1:6" ht="36">
      <c r="A26" s="84"/>
      <c r="B26" s="113" t="s">
        <v>742</v>
      </c>
      <c r="C26" s="90" t="s">
        <v>9</v>
      </c>
      <c r="D26" s="86">
        <v>30</v>
      </c>
      <c r="E26" s="87"/>
      <c r="F26" s="88">
        <f t="shared" si="0"/>
        <v>0</v>
      </c>
    </row>
    <row r="27" spans="1:6" ht="36">
      <c r="A27" s="84"/>
      <c r="B27" s="113" t="s">
        <v>857</v>
      </c>
      <c r="C27" s="164" t="s">
        <v>36</v>
      </c>
      <c r="D27" s="86">
        <v>1</v>
      </c>
      <c r="E27" s="87"/>
      <c r="F27" s="88">
        <f t="shared" si="0"/>
        <v>0</v>
      </c>
    </row>
    <row r="28" spans="1:6" ht="24">
      <c r="A28" s="84"/>
      <c r="B28" s="113" t="s">
        <v>743</v>
      </c>
      <c r="C28" s="90" t="s">
        <v>3</v>
      </c>
      <c r="D28" s="86">
        <v>10</v>
      </c>
      <c r="E28" s="87"/>
      <c r="F28" s="88">
        <f t="shared" si="0"/>
        <v>0</v>
      </c>
    </row>
    <row r="29" spans="1:6">
      <c r="A29" s="102"/>
      <c r="F29" s="370"/>
    </row>
    <row r="30" spans="1:6">
      <c r="A30" s="371" t="s">
        <v>110</v>
      </c>
      <c r="B30" s="362" t="s">
        <v>5</v>
      </c>
      <c r="C30" s="363"/>
      <c r="D30" s="364"/>
      <c r="E30" s="364"/>
      <c r="F30" s="372"/>
    </row>
    <row r="31" spans="1:6" ht="96">
      <c r="A31" s="105" t="s">
        <v>50</v>
      </c>
      <c r="B31" s="100" t="s">
        <v>744</v>
      </c>
      <c r="C31" s="118"/>
      <c r="D31" s="107"/>
      <c r="E31" s="107"/>
      <c r="F31" s="119"/>
    </row>
    <row r="32" spans="1:6">
      <c r="A32" s="108"/>
      <c r="B32" s="11" t="s">
        <v>239</v>
      </c>
      <c r="C32" s="12" t="s">
        <v>9</v>
      </c>
      <c r="D32" s="27">
        <v>120</v>
      </c>
      <c r="E32" s="35"/>
      <c r="F32" s="120">
        <f>E32*D32</f>
        <v>0</v>
      </c>
    </row>
    <row r="33" spans="1:6">
      <c r="A33" s="108"/>
      <c r="B33" s="11" t="s">
        <v>101</v>
      </c>
      <c r="C33" s="8" t="s">
        <v>9</v>
      </c>
      <c r="D33" s="27">
        <v>25</v>
      </c>
      <c r="E33" s="35"/>
      <c r="F33" s="120">
        <f t="shared" ref="F33:F39" si="1">E33*D33</f>
        <v>0</v>
      </c>
    </row>
    <row r="34" spans="1:6">
      <c r="A34" s="108"/>
      <c r="B34" s="11" t="s">
        <v>102</v>
      </c>
      <c r="C34" s="8" t="s">
        <v>9</v>
      </c>
      <c r="D34" s="27">
        <v>150</v>
      </c>
      <c r="E34" s="35"/>
      <c r="F34" s="120">
        <f t="shared" si="1"/>
        <v>0</v>
      </c>
    </row>
    <row r="35" spans="1:6">
      <c r="A35" s="108"/>
      <c r="B35" s="11" t="s">
        <v>103</v>
      </c>
      <c r="C35" s="8" t="s">
        <v>9</v>
      </c>
      <c r="D35" s="27">
        <v>12</v>
      </c>
      <c r="E35" s="35"/>
      <c r="F35" s="120">
        <f t="shared" si="1"/>
        <v>0</v>
      </c>
    </row>
    <row r="36" spans="1:6">
      <c r="A36" s="108"/>
      <c r="B36" s="11" t="s">
        <v>185</v>
      </c>
      <c r="C36" s="12" t="s">
        <v>0</v>
      </c>
      <c r="D36" s="27">
        <v>2</v>
      </c>
      <c r="E36" s="35"/>
      <c r="F36" s="120">
        <f t="shared" si="1"/>
        <v>0</v>
      </c>
    </row>
    <row r="37" spans="1:6">
      <c r="A37" s="108"/>
      <c r="B37" s="11" t="s">
        <v>126</v>
      </c>
      <c r="C37" s="12" t="s">
        <v>0</v>
      </c>
      <c r="D37" s="27">
        <v>2</v>
      </c>
      <c r="E37" s="35"/>
      <c r="F37" s="120">
        <f t="shared" si="1"/>
        <v>0</v>
      </c>
    </row>
    <row r="38" spans="1:6">
      <c r="A38" s="102"/>
      <c r="B38" s="11" t="s">
        <v>127</v>
      </c>
      <c r="C38" s="13" t="s">
        <v>0</v>
      </c>
      <c r="D38" s="38">
        <v>2</v>
      </c>
      <c r="E38" s="34"/>
      <c r="F38" s="103">
        <f t="shared" si="1"/>
        <v>0</v>
      </c>
    </row>
    <row r="39" spans="1:6">
      <c r="A39" s="95"/>
      <c r="B39" s="104" t="s">
        <v>128</v>
      </c>
      <c r="C39" s="121" t="s">
        <v>0</v>
      </c>
      <c r="D39" s="122">
        <v>2</v>
      </c>
      <c r="E39" s="97"/>
      <c r="F39" s="98">
        <f t="shared" si="1"/>
        <v>0</v>
      </c>
    </row>
    <row r="40" spans="1:6" ht="48">
      <c r="A40" s="123" t="s">
        <v>51</v>
      </c>
      <c r="B40" s="100" t="s">
        <v>301</v>
      </c>
      <c r="C40" s="124"/>
      <c r="D40" s="125"/>
      <c r="E40" s="125"/>
      <c r="F40" s="126"/>
    </row>
    <row r="41" spans="1:6">
      <c r="A41" s="102"/>
      <c r="B41" s="11" t="s">
        <v>119</v>
      </c>
      <c r="C41" s="13" t="s">
        <v>4</v>
      </c>
      <c r="D41" s="15">
        <v>735</v>
      </c>
      <c r="E41" s="34"/>
      <c r="F41" s="103">
        <f>E41*D41</f>
        <v>0</v>
      </c>
    </row>
    <row r="42" spans="1:6">
      <c r="A42" s="95"/>
      <c r="B42" s="104" t="s">
        <v>35</v>
      </c>
      <c r="C42" s="127" t="s">
        <v>4</v>
      </c>
      <c r="D42" s="28">
        <v>735</v>
      </c>
      <c r="E42" s="97"/>
      <c r="F42" s="98">
        <f>E42*D42</f>
        <v>0</v>
      </c>
    </row>
    <row r="43" spans="1:6">
      <c r="A43" s="102"/>
      <c r="F43" s="370"/>
    </row>
    <row r="44" spans="1:6">
      <c r="A44" s="371" t="s">
        <v>111</v>
      </c>
      <c r="B44" s="362" t="s">
        <v>8</v>
      </c>
      <c r="C44" s="363"/>
      <c r="D44" s="364"/>
      <c r="E44" s="364"/>
      <c r="F44" s="372"/>
    </row>
    <row r="45" spans="1:6" ht="60">
      <c r="A45" s="128" t="s">
        <v>112</v>
      </c>
      <c r="B45" s="113" t="s">
        <v>712</v>
      </c>
      <c r="C45" s="129" t="s">
        <v>4</v>
      </c>
      <c r="D45" s="130">
        <v>730</v>
      </c>
      <c r="E45" s="131"/>
      <c r="F45" s="132">
        <f>E45*D45</f>
        <v>0</v>
      </c>
    </row>
    <row r="46" spans="1:6" ht="48">
      <c r="A46" s="128" t="s">
        <v>113</v>
      </c>
      <c r="B46" s="113" t="s">
        <v>97</v>
      </c>
      <c r="C46" s="129" t="s">
        <v>4</v>
      </c>
      <c r="D46" s="130">
        <v>50</v>
      </c>
      <c r="E46" s="131"/>
      <c r="F46" s="132">
        <f>E46*D46</f>
        <v>0</v>
      </c>
    </row>
    <row r="47" spans="1:6" ht="72">
      <c r="A47" s="128" t="s">
        <v>114</v>
      </c>
      <c r="B47" s="113" t="s">
        <v>249</v>
      </c>
      <c r="C47" s="129" t="s">
        <v>4</v>
      </c>
      <c r="D47" s="130">
        <v>730</v>
      </c>
      <c r="E47" s="131"/>
      <c r="F47" s="132">
        <f>E47*D47</f>
        <v>0</v>
      </c>
    </row>
    <row r="48" spans="1:6">
      <c r="A48" s="102"/>
      <c r="F48" s="370"/>
    </row>
    <row r="49" spans="1:6">
      <c r="A49" s="371" t="s">
        <v>115</v>
      </c>
      <c r="B49" s="362" t="s">
        <v>116</v>
      </c>
      <c r="C49" s="363"/>
      <c r="D49" s="364"/>
      <c r="E49" s="364"/>
      <c r="F49" s="372"/>
    </row>
    <row r="50" spans="1:6" ht="72">
      <c r="A50" s="133" t="s">
        <v>117</v>
      </c>
      <c r="B50" s="134" t="s">
        <v>678</v>
      </c>
      <c r="C50" s="92"/>
      <c r="D50" s="93"/>
      <c r="E50" s="93"/>
      <c r="F50" s="94"/>
    </row>
    <row r="51" spans="1:6">
      <c r="A51" s="95"/>
      <c r="B51" s="104" t="s">
        <v>86</v>
      </c>
      <c r="C51" s="14" t="s">
        <v>4</v>
      </c>
      <c r="D51" s="28">
        <v>180</v>
      </c>
      <c r="E51" s="97"/>
      <c r="F51" s="98"/>
    </row>
    <row r="52" spans="1:6" ht="72">
      <c r="A52" s="133" t="s">
        <v>118</v>
      </c>
      <c r="B52" s="135" t="s">
        <v>242</v>
      </c>
      <c r="C52" s="92"/>
      <c r="D52" s="93"/>
      <c r="E52" s="93"/>
      <c r="F52" s="94"/>
    </row>
    <row r="53" spans="1:6">
      <c r="A53" s="95"/>
      <c r="B53" s="173" t="s">
        <v>86</v>
      </c>
      <c r="C53" s="14" t="s">
        <v>4</v>
      </c>
      <c r="D53" s="28">
        <v>750</v>
      </c>
      <c r="E53" s="97"/>
      <c r="F53" s="98">
        <f>E53*D53</f>
        <v>0</v>
      </c>
    </row>
    <row r="54" spans="1:6" ht="84">
      <c r="A54" s="91" t="s">
        <v>120</v>
      </c>
      <c r="B54" s="100" t="s">
        <v>715</v>
      </c>
      <c r="C54" s="92"/>
      <c r="D54" s="93"/>
      <c r="E54" s="93"/>
      <c r="F54" s="94"/>
    </row>
    <row r="55" spans="1:6">
      <c r="A55" s="102"/>
      <c r="B55" s="11" t="s">
        <v>85</v>
      </c>
      <c r="C55" s="9" t="s">
        <v>4</v>
      </c>
      <c r="D55" s="15">
        <v>800</v>
      </c>
      <c r="E55" s="34"/>
      <c r="F55" s="103">
        <f>E55*D55</f>
        <v>0</v>
      </c>
    </row>
    <row r="56" spans="1:6">
      <c r="A56" s="95"/>
      <c r="B56" s="104" t="s">
        <v>88</v>
      </c>
      <c r="C56" s="14" t="s">
        <v>4</v>
      </c>
      <c r="D56" s="28">
        <v>40</v>
      </c>
      <c r="E56" s="97"/>
      <c r="F56" s="98">
        <f>E56*D56</f>
        <v>0</v>
      </c>
    </row>
    <row r="57" spans="1:6" ht="84">
      <c r="A57" s="91" t="s">
        <v>121</v>
      </c>
      <c r="B57" s="100" t="s">
        <v>716</v>
      </c>
      <c r="C57" s="92"/>
      <c r="D57" s="93"/>
      <c r="E57" s="93"/>
      <c r="F57" s="94"/>
    </row>
    <row r="58" spans="1:6">
      <c r="A58" s="102"/>
      <c r="B58" s="11" t="s">
        <v>85</v>
      </c>
      <c r="C58" s="9" t="s">
        <v>4</v>
      </c>
      <c r="D58" s="15">
        <v>280</v>
      </c>
      <c r="E58" s="34"/>
      <c r="F58" s="103">
        <f>E58*D58</f>
        <v>0</v>
      </c>
    </row>
    <row r="59" spans="1:6">
      <c r="A59" s="95"/>
      <c r="B59" s="104" t="s">
        <v>88</v>
      </c>
      <c r="C59" s="14" t="s">
        <v>4</v>
      </c>
      <c r="D59" s="28">
        <v>84</v>
      </c>
      <c r="E59" s="97"/>
      <c r="F59" s="98">
        <f>E59*D59</f>
        <v>0</v>
      </c>
    </row>
    <row r="60" spans="1:6" ht="84">
      <c r="A60" s="91" t="s">
        <v>122</v>
      </c>
      <c r="B60" s="100" t="s">
        <v>747</v>
      </c>
      <c r="C60" s="92"/>
      <c r="D60" s="93"/>
      <c r="E60" s="93"/>
      <c r="F60" s="94"/>
    </row>
    <row r="61" spans="1:6">
      <c r="A61" s="102"/>
      <c r="B61" s="11" t="s">
        <v>746</v>
      </c>
      <c r="C61" s="9" t="s">
        <v>4</v>
      </c>
      <c r="D61" s="15">
        <v>560</v>
      </c>
      <c r="E61" s="34"/>
      <c r="F61" s="103">
        <f>E61*D61</f>
        <v>0</v>
      </c>
    </row>
    <row r="62" spans="1:6">
      <c r="A62" s="95"/>
      <c r="B62" s="104" t="s">
        <v>88</v>
      </c>
      <c r="C62" s="14" t="s">
        <v>4</v>
      </c>
      <c r="D62" s="28">
        <v>168</v>
      </c>
      <c r="E62" s="97"/>
      <c r="F62" s="98">
        <f>E62*D62</f>
        <v>0</v>
      </c>
    </row>
    <row r="63" spans="1:6" ht="84">
      <c r="A63" s="91" t="s">
        <v>123</v>
      </c>
      <c r="B63" s="100" t="s">
        <v>748</v>
      </c>
      <c r="C63" s="92"/>
      <c r="D63" s="93"/>
      <c r="E63" s="93"/>
      <c r="F63" s="94"/>
    </row>
    <row r="64" spans="1:6">
      <c r="A64" s="102"/>
      <c r="B64" s="11" t="s">
        <v>91</v>
      </c>
      <c r="C64" s="9" t="s">
        <v>4</v>
      </c>
      <c r="D64" s="15">
        <v>37.5</v>
      </c>
      <c r="E64" s="34"/>
      <c r="F64" s="103">
        <f>E64*D64</f>
        <v>0</v>
      </c>
    </row>
    <row r="65" spans="1:6">
      <c r="A65" s="95"/>
      <c r="B65" s="104" t="s">
        <v>749</v>
      </c>
      <c r="C65" s="14" t="s">
        <v>4</v>
      </c>
      <c r="D65" s="28">
        <v>300</v>
      </c>
      <c r="E65" s="97"/>
      <c r="F65" s="98">
        <f>E65*D65</f>
        <v>0</v>
      </c>
    </row>
    <row r="66" spans="1:6" ht="84">
      <c r="A66" s="91" t="s">
        <v>124</v>
      </c>
      <c r="B66" s="100" t="s">
        <v>750</v>
      </c>
      <c r="C66" s="92"/>
      <c r="D66" s="93"/>
      <c r="E66" s="93"/>
      <c r="F66" s="94"/>
    </row>
    <row r="67" spans="1:6">
      <c r="A67" s="95"/>
      <c r="B67" s="104" t="s">
        <v>91</v>
      </c>
      <c r="C67" s="14" t="s">
        <v>4</v>
      </c>
      <c r="D67" s="28">
        <v>295</v>
      </c>
      <c r="E67" s="97"/>
      <c r="F67" s="98">
        <f>E67*D67</f>
        <v>0</v>
      </c>
    </row>
    <row r="68" spans="1:6" ht="36">
      <c r="A68" s="84" t="s">
        <v>125</v>
      </c>
      <c r="B68" s="113" t="s">
        <v>751</v>
      </c>
      <c r="C68" s="164" t="s">
        <v>4</v>
      </c>
      <c r="D68" s="86">
        <v>9</v>
      </c>
      <c r="E68" s="87"/>
      <c r="F68" s="88">
        <f>E68*D68</f>
        <v>0</v>
      </c>
    </row>
    <row r="69" spans="1:6">
      <c r="A69" s="102"/>
      <c r="B69" s="11"/>
      <c r="F69" s="103"/>
    </row>
    <row r="70" spans="1:6">
      <c r="A70" s="365" t="s">
        <v>16</v>
      </c>
      <c r="B70" s="366" t="s">
        <v>11</v>
      </c>
      <c r="C70" s="367"/>
      <c r="D70" s="368"/>
      <c r="E70" s="368"/>
      <c r="F70" s="369"/>
    </row>
    <row r="71" spans="1:6" ht="36">
      <c r="A71" s="136" t="s">
        <v>18</v>
      </c>
      <c r="B71" s="100" t="s">
        <v>752</v>
      </c>
      <c r="C71" s="137"/>
      <c r="D71" s="138"/>
      <c r="E71" s="138"/>
      <c r="F71" s="139"/>
    </row>
    <row r="72" spans="1:6">
      <c r="A72" s="140"/>
      <c r="B72" s="104" t="s">
        <v>17</v>
      </c>
      <c r="C72" s="121" t="s">
        <v>3</v>
      </c>
      <c r="D72" s="122">
        <v>30</v>
      </c>
      <c r="E72" s="141"/>
      <c r="F72" s="142">
        <f t="shared" ref="F72:F78" si="2">E72*D72</f>
        <v>0</v>
      </c>
    </row>
    <row r="73" spans="1:6" ht="24">
      <c r="A73" s="128" t="s">
        <v>19</v>
      </c>
      <c r="B73" s="113" t="s">
        <v>753</v>
      </c>
      <c r="C73" s="129" t="s">
        <v>3</v>
      </c>
      <c r="D73" s="130">
        <v>6</v>
      </c>
      <c r="E73" s="131"/>
      <c r="F73" s="132">
        <f t="shared" si="2"/>
        <v>0</v>
      </c>
    </row>
    <row r="74" spans="1:6" ht="24">
      <c r="A74" s="143" t="s">
        <v>20</v>
      </c>
      <c r="B74" s="100" t="s">
        <v>98</v>
      </c>
      <c r="C74" s="137" t="s">
        <v>4</v>
      </c>
      <c r="D74" s="138">
        <v>100</v>
      </c>
      <c r="E74" s="144"/>
      <c r="F74" s="139">
        <f t="shared" si="2"/>
        <v>0</v>
      </c>
    </row>
    <row r="75" spans="1:6" ht="24">
      <c r="A75" s="140"/>
      <c r="B75" s="104" t="s">
        <v>99</v>
      </c>
      <c r="C75" s="121" t="s">
        <v>4</v>
      </c>
      <c r="D75" s="122">
        <v>200</v>
      </c>
      <c r="E75" s="141"/>
      <c r="F75" s="142">
        <f t="shared" si="2"/>
        <v>0</v>
      </c>
    </row>
    <row r="76" spans="1:6" ht="36">
      <c r="A76" s="128" t="s">
        <v>21</v>
      </c>
      <c r="B76" s="113" t="s">
        <v>910</v>
      </c>
      <c r="C76" s="129" t="s">
        <v>4</v>
      </c>
      <c r="D76" s="130">
        <v>50</v>
      </c>
      <c r="E76" s="131"/>
      <c r="F76" s="132">
        <f t="shared" si="2"/>
        <v>0</v>
      </c>
    </row>
    <row r="77" spans="1:6" ht="36">
      <c r="A77" s="128" t="s">
        <v>250</v>
      </c>
      <c r="B77" s="113" t="s">
        <v>755</v>
      </c>
      <c r="C77" s="129" t="s">
        <v>9</v>
      </c>
      <c r="D77" s="130">
        <v>120</v>
      </c>
      <c r="E77" s="131"/>
      <c r="F77" s="132">
        <f t="shared" si="2"/>
        <v>0</v>
      </c>
    </row>
    <row r="78" spans="1:6" ht="36">
      <c r="A78" s="84" t="s">
        <v>22</v>
      </c>
      <c r="B78" s="113" t="s">
        <v>754</v>
      </c>
      <c r="C78" s="85" t="s">
        <v>9</v>
      </c>
      <c r="D78" s="86">
        <v>120</v>
      </c>
      <c r="E78" s="87"/>
      <c r="F78" s="88">
        <f t="shared" si="2"/>
        <v>0</v>
      </c>
    </row>
    <row r="79" spans="1:6">
      <c r="A79" s="102"/>
      <c r="F79" s="370"/>
    </row>
    <row r="80" spans="1:6">
      <c r="A80" s="365" t="s">
        <v>10</v>
      </c>
      <c r="B80" s="366" t="s">
        <v>240</v>
      </c>
      <c r="C80" s="367"/>
      <c r="D80" s="368"/>
      <c r="E80" s="368"/>
      <c r="F80" s="369"/>
    </row>
    <row r="81" spans="1:6" ht="48">
      <c r="A81" s="91" t="s">
        <v>12</v>
      </c>
      <c r="B81" s="100" t="s">
        <v>854</v>
      </c>
      <c r="C81" s="92"/>
      <c r="D81" s="93"/>
      <c r="E81" s="93"/>
      <c r="F81" s="94"/>
    </row>
    <row r="82" spans="1:6" ht="24">
      <c r="A82" s="95"/>
      <c r="B82" s="104" t="s">
        <v>756</v>
      </c>
      <c r="C82" s="14" t="s">
        <v>0</v>
      </c>
      <c r="D82" s="28">
        <v>1</v>
      </c>
      <c r="E82" s="97"/>
      <c r="F82" s="98">
        <f>E82*D82</f>
        <v>0</v>
      </c>
    </row>
    <row r="83" spans="1:6" ht="48">
      <c r="A83" s="91" t="s">
        <v>13</v>
      </c>
      <c r="B83" s="100" t="s">
        <v>757</v>
      </c>
      <c r="C83" s="92"/>
      <c r="D83" s="93"/>
      <c r="E83" s="93"/>
      <c r="F83" s="94"/>
    </row>
    <row r="84" spans="1:6">
      <c r="A84" s="102"/>
      <c r="B84" s="11" t="s">
        <v>95</v>
      </c>
      <c r="C84" s="9" t="s">
        <v>0</v>
      </c>
      <c r="D84" s="15">
        <v>1</v>
      </c>
      <c r="E84" s="34"/>
      <c r="F84" s="103">
        <f>E84*D84</f>
        <v>0</v>
      </c>
    </row>
    <row r="85" spans="1:6">
      <c r="A85" s="102"/>
      <c r="B85" s="11" t="s">
        <v>100</v>
      </c>
      <c r="C85" s="9" t="s">
        <v>0</v>
      </c>
      <c r="D85" s="15">
        <v>2</v>
      </c>
      <c r="E85" s="34"/>
      <c r="F85" s="103">
        <f>E85*D85</f>
        <v>0</v>
      </c>
    </row>
    <row r="86" spans="1:6">
      <c r="A86" s="95"/>
      <c r="B86" s="104" t="s">
        <v>96</v>
      </c>
      <c r="C86" s="14" t="s">
        <v>0</v>
      </c>
      <c r="D86" s="28">
        <v>1</v>
      </c>
      <c r="E86" s="97"/>
      <c r="F86" s="98">
        <f>E86*D86</f>
        <v>0</v>
      </c>
    </row>
    <row r="87" spans="1:6" ht="84">
      <c r="A87" s="91" t="s">
        <v>14</v>
      </c>
      <c r="B87" s="100" t="s">
        <v>758</v>
      </c>
      <c r="C87" s="92"/>
      <c r="D87" s="93"/>
      <c r="E87" s="93"/>
      <c r="F87" s="94"/>
    </row>
    <row r="88" spans="1:6">
      <c r="A88" s="102"/>
      <c r="B88" s="11" t="s">
        <v>251</v>
      </c>
      <c r="C88" s="9" t="s">
        <v>0</v>
      </c>
      <c r="D88" s="15">
        <v>3</v>
      </c>
      <c r="E88" s="34"/>
      <c r="F88" s="103">
        <f t="shared" ref="F88:F94" si="3">E88*D88</f>
        <v>0</v>
      </c>
    </row>
    <row r="89" spans="1:6">
      <c r="A89" s="102"/>
      <c r="B89" s="11" t="s">
        <v>252</v>
      </c>
      <c r="C89" s="9" t="s">
        <v>0</v>
      </c>
      <c r="D89" s="15">
        <v>1</v>
      </c>
      <c r="E89" s="34"/>
      <c r="F89" s="103">
        <f t="shared" si="3"/>
        <v>0</v>
      </c>
    </row>
    <row r="90" spans="1:6">
      <c r="A90" s="102"/>
      <c r="B90" s="11" t="s">
        <v>253</v>
      </c>
      <c r="C90" s="9" t="s">
        <v>0</v>
      </c>
      <c r="D90" s="15">
        <v>1</v>
      </c>
      <c r="E90" s="34"/>
      <c r="F90" s="103">
        <f t="shared" si="3"/>
        <v>0</v>
      </c>
    </row>
    <row r="91" spans="1:6">
      <c r="A91" s="102"/>
      <c r="B91" s="11" t="s">
        <v>254</v>
      </c>
      <c r="C91" s="9" t="s">
        <v>0</v>
      </c>
      <c r="D91" s="15">
        <v>1</v>
      </c>
      <c r="E91" s="34"/>
      <c r="F91" s="103">
        <f t="shared" si="3"/>
        <v>0</v>
      </c>
    </row>
    <row r="92" spans="1:6">
      <c r="A92" s="102"/>
      <c r="B92" s="11" t="s">
        <v>255</v>
      </c>
      <c r="C92" s="9" t="s">
        <v>0</v>
      </c>
      <c r="D92" s="15">
        <v>1</v>
      </c>
      <c r="E92" s="34"/>
      <c r="F92" s="103">
        <f t="shared" si="3"/>
        <v>0</v>
      </c>
    </row>
    <row r="93" spans="1:6">
      <c r="A93" s="145"/>
      <c r="B93" s="11" t="s">
        <v>256</v>
      </c>
      <c r="C93" s="13" t="s">
        <v>0</v>
      </c>
      <c r="D93" s="38">
        <v>2</v>
      </c>
      <c r="E93" s="39"/>
      <c r="F93" s="103">
        <f t="shared" si="3"/>
        <v>0</v>
      </c>
    </row>
    <row r="94" spans="1:6">
      <c r="A94" s="95"/>
      <c r="B94" s="104" t="s">
        <v>257</v>
      </c>
      <c r="C94" s="14" t="s">
        <v>0</v>
      </c>
      <c r="D94" s="28">
        <v>1</v>
      </c>
      <c r="E94" s="97"/>
      <c r="F94" s="98">
        <f t="shared" si="3"/>
        <v>0</v>
      </c>
    </row>
    <row r="95" spans="1:6" ht="60">
      <c r="A95" s="84" t="s">
        <v>129</v>
      </c>
      <c r="B95" s="113" t="s">
        <v>725</v>
      </c>
      <c r="C95" s="85" t="s">
        <v>0</v>
      </c>
      <c r="D95" s="86">
        <v>1</v>
      </c>
      <c r="E95" s="87"/>
      <c r="F95" s="88">
        <f>E95*D95</f>
        <v>0</v>
      </c>
    </row>
    <row r="96" spans="1:6" ht="84">
      <c r="A96" s="91" t="s">
        <v>15</v>
      </c>
      <c r="B96" s="146" t="s">
        <v>693</v>
      </c>
      <c r="C96" s="92"/>
      <c r="D96" s="93"/>
      <c r="E96" s="93"/>
      <c r="F96" s="94"/>
    </row>
    <row r="97" spans="1:6" ht="60">
      <c r="A97" s="102"/>
      <c r="B97" s="40" t="s">
        <v>692</v>
      </c>
      <c r="F97" s="103"/>
    </row>
    <row r="98" spans="1:6">
      <c r="A98" s="102"/>
      <c r="B98" s="11" t="s">
        <v>258</v>
      </c>
      <c r="C98" s="9" t="s">
        <v>0</v>
      </c>
      <c r="D98" s="15">
        <v>2</v>
      </c>
      <c r="E98" s="34"/>
      <c r="F98" s="103">
        <f t="shared" ref="F98:F119" si="4">E98*D98</f>
        <v>0</v>
      </c>
    </row>
    <row r="99" spans="1:6">
      <c r="A99" s="102"/>
      <c r="B99" s="11" t="s">
        <v>259</v>
      </c>
      <c r="C99" s="9" t="s">
        <v>0</v>
      </c>
      <c r="D99" s="15">
        <v>1</v>
      </c>
      <c r="E99" s="34"/>
      <c r="F99" s="103">
        <f t="shared" si="4"/>
        <v>0</v>
      </c>
    </row>
    <row r="100" spans="1:6">
      <c r="A100" s="102"/>
      <c r="B100" s="11" t="s">
        <v>260</v>
      </c>
      <c r="C100" s="9" t="s">
        <v>0</v>
      </c>
      <c r="D100" s="15">
        <v>1</v>
      </c>
      <c r="E100" s="34"/>
      <c r="F100" s="103">
        <f t="shared" si="4"/>
        <v>0</v>
      </c>
    </row>
    <row r="101" spans="1:6">
      <c r="A101" s="102"/>
      <c r="B101" s="11" t="s">
        <v>261</v>
      </c>
      <c r="C101" s="9" t="s">
        <v>0</v>
      </c>
      <c r="D101" s="15">
        <v>1</v>
      </c>
      <c r="E101" s="34"/>
      <c r="F101" s="103">
        <f t="shared" si="4"/>
        <v>0</v>
      </c>
    </row>
    <row r="102" spans="1:6">
      <c r="A102" s="102"/>
      <c r="B102" s="11" t="s">
        <v>262</v>
      </c>
      <c r="C102" s="9" t="s">
        <v>0</v>
      </c>
      <c r="D102" s="15">
        <v>2</v>
      </c>
      <c r="E102" s="34"/>
      <c r="F102" s="103">
        <f t="shared" si="4"/>
        <v>0</v>
      </c>
    </row>
    <row r="103" spans="1:6">
      <c r="A103" s="102"/>
      <c r="B103" s="11" t="s">
        <v>263</v>
      </c>
      <c r="C103" s="9" t="s">
        <v>0</v>
      </c>
      <c r="D103" s="15">
        <v>1</v>
      </c>
      <c r="E103" s="34"/>
      <c r="F103" s="103">
        <f t="shared" si="4"/>
        <v>0</v>
      </c>
    </row>
    <row r="104" spans="1:6">
      <c r="A104" s="102"/>
      <c r="B104" s="11" t="s">
        <v>264</v>
      </c>
      <c r="C104" s="9" t="s">
        <v>0</v>
      </c>
      <c r="D104" s="15">
        <v>2</v>
      </c>
      <c r="E104" s="34"/>
      <c r="F104" s="103">
        <f t="shared" si="4"/>
        <v>0</v>
      </c>
    </row>
    <row r="105" spans="1:6">
      <c r="A105" s="102"/>
      <c r="B105" s="11" t="s">
        <v>265</v>
      </c>
      <c r="C105" s="9" t="s">
        <v>0</v>
      </c>
      <c r="D105" s="15">
        <v>5</v>
      </c>
      <c r="E105" s="34"/>
      <c r="F105" s="103">
        <f t="shared" si="4"/>
        <v>0</v>
      </c>
    </row>
    <row r="106" spans="1:6">
      <c r="A106" s="102"/>
      <c r="B106" s="11" t="s">
        <v>266</v>
      </c>
      <c r="C106" s="9" t="s">
        <v>0</v>
      </c>
      <c r="D106" s="15">
        <v>1</v>
      </c>
      <c r="E106" s="34"/>
      <c r="F106" s="103">
        <f t="shared" si="4"/>
        <v>0</v>
      </c>
    </row>
    <row r="107" spans="1:6">
      <c r="A107" s="102"/>
      <c r="B107" s="11" t="s">
        <v>267</v>
      </c>
      <c r="C107" s="9" t="s">
        <v>0</v>
      </c>
      <c r="D107" s="15">
        <v>1</v>
      </c>
      <c r="E107" s="34"/>
      <c r="F107" s="103">
        <f t="shared" si="4"/>
        <v>0</v>
      </c>
    </row>
    <row r="108" spans="1:6">
      <c r="A108" s="102"/>
      <c r="B108" s="11" t="s">
        <v>268</v>
      </c>
      <c r="C108" s="9" t="s">
        <v>0</v>
      </c>
      <c r="D108" s="15">
        <v>1</v>
      </c>
      <c r="E108" s="34"/>
      <c r="F108" s="103">
        <f t="shared" si="4"/>
        <v>0</v>
      </c>
    </row>
    <row r="109" spans="1:6">
      <c r="A109" s="102"/>
      <c r="B109" s="11" t="s">
        <v>269</v>
      </c>
      <c r="C109" s="9" t="s">
        <v>0</v>
      </c>
      <c r="D109" s="15">
        <v>1</v>
      </c>
      <c r="E109" s="34"/>
      <c r="F109" s="103">
        <f t="shared" si="4"/>
        <v>0</v>
      </c>
    </row>
    <row r="110" spans="1:6">
      <c r="A110" s="102"/>
      <c r="B110" s="11" t="s">
        <v>270</v>
      </c>
      <c r="C110" s="9" t="s">
        <v>0</v>
      </c>
      <c r="D110" s="15">
        <v>1</v>
      </c>
      <c r="E110" s="34"/>
      <c r="F110" s="103">
        <f t="shared" si="4"/>
        <v>0</v>
      </c>
    </row>
    <row r="111" spans="1:6">
      <c r="A111" s="102"/>
      <c r="B111" s="11" t="s">
        <v>271</v>
      </c>
      <c r="C111" s="9" t="s">
        <v>0</v>
      </c>
      <c r="D111" s="15">
        <v>2</v>
      </c>
      <c r="E111" s="34"/>
      <c r="F111" s="103">
        <f t="shared" si="4"/>
        <v>0</v>
      </c>
    </row>
    <row r="112" spans="1:6">
      <c r="A112" s="102"/>
      <c r="B112" s="11" t="s">
        <v>272</v>
      </c>
      <c r="C112" s="9" t="s">
        <v>0</v>
      </c>
      <c r="D112" s="15">
        <v>2</v>
      </c>
      <c r="E112" s="34"/>
      <c r="F112" s="103">
        <f t="shared" si="4"/>
        <v>0</v>
      </c>
    </row>
    <row r="113" spans="1:6">
      <c r="A113" s="102"/>
      <c r="B113" s="11" t="s">
        <v>273</v>
      </c>
      <c r="C113" s="9" t="s">
        <v>0</v>
      </c>
      <c r="D113" s="15">
        <v>1</v>
      </c>
      <c r="E113" s="34"/>
      <c r="F113" s="103">
        <f t="shared" si="4"/>
        <v>0</v>
      </c>
    </row>
    <row r="114" spans="1:6">
      <c r="A114" s="102"/>
      <c r="B114" s="11" t="s">
        <v>274</v>
      </c>
      <c r="C114" s="9" t="s">
        <v>0</v>
      </c>
      <c r="D114" s="15">
        <v>1</v>
      </c>
      <c r="E114" s="34"/>
      <c r="F114" s="103">
        <f t="shared" si="4"/>
        <v>0</v>
      </c>
    </row>
    <row r="115" spans="1:6">
      <c r="A115" s="102"/>
      <c r="B115" s="11" t="s">
        <v>275</v>
      </c>
      <c r="C115" s="9" t="s">
        <v>0</v>
      </c>
      <c r="D115" s="15">
        <v>1</v>
      </c>
      <c r="E115" s="34"/>
      <c r="F115" s="103">
        <f t="shared" si="4"/>
        <v>0</v>
      </c>
    </row>
    <row r="116" spans="1:6">
      <c r="A116" s="102"/>
      <c r="B116" s="11" t="s">
        <v>276</v>
      </c>
      <c r="C116" s="9" t="s">
        <v>0</v>
      </c>
      <c r="D116" s="15">
        <v>9</v>
      </c>
      <c r="E116" s="34"/>
      <c r="F116" s="103">
        <f t="shared" si="4"/>
        <v>0</v>
      </c>
    </row>
    <row r="117" spans="1:6">
      <c r="A117" s="102"/>
      <c r="B117" s="11" t="s">
        <v>277</v>
      </c>
      <c r="C117" s="9" t="s">
        <v>0</v>
      </c>
      <c r="D117" s="15">
        <v>3</v>
      </c>
      <c r="E117" s="34"/>
      <c r="F117" s="103">
        <f t="shared" si="4"/>
        <v>0</v>
      </c>
    </row>
    <row r="118" spans="1:6">
      <c r="A118" s="147"/>
      <c r="B118" s="11" t="s">
        <v>279</v>
      </c>
      <c r="C118" s="9" t="s">
        <v>0</v>
      </c>
      <c r="D118" s="15">
        <v>6</v>
      </c>
      <c r="E118" s="34"/>
      <c r="F118" s="103">
        <f t="shared" si="4"/>
        <v>0</v>
      </c>
    </row>
    <row r="119" spans="1:6">
      <c r="A119" s="102"/>
      <c r="B119" s="11" t="s">
        <v>278</v>
      </c>
      <c r="C119" s="9" t="s">
        <v>0</v>
      </c>
      <c r="D119" s="15">
        <v>6</v>
      </c>
      <c r="E119" s="34"/>
      <c r="F119" s="103">
        <f t="shared" si="4"/>
        <v>0</v>
      </c>
    </row>
    <row r="120" spans="1:6">
      <c r="A120" s="95"/>
      <c r="B120" s="104" t="s">
        <v>280</v>
      </c>
      <c r="C120" s="14" t="s">
        <v>0</v>
      </c>
      <c r="D120" s="28">
        <v>1</v>
      </c>
      <c r="E120" s="97"/>
      <c r="F120" s="98">
        <f>E120*D120</f>
        <v>0</v>
      </c>
    </row>
    <row r="121" spans="1:6" ht="24">
      <c r="A121" s="84" t="s">
        <v>130</v>
      </c>
      <c r="B121" s="113" t="s">
        <v>281</v>
      </c>
      <c r="C121" s="85" t="s">
        <v>0</v>
      </c>
      <c r="D121" s="86">
        <v>1</v>
      </c>
      <c r="E121" s="87"/>
      <c r="F121" s="88">
        <f>E121*D121</f>
        <v>0</v>
      </c>
    </row>
    <row r="122" spans="1:6" ht="48">
      <c r="A122" s="91" t="s">
        <v>131</v>
      </c>
      <c r="B122" s="100" t="s">
        <v>907</v>
      </c>
      <c r="C122" s="92"/>
      <c r="D122" s="93"/>
      <c r="E122" s="93"/>
      <c r="F122" s="94"/>
    </row>
    <row r="123" spans="1:6" ht="48">
      <c r="A123" s="102"/>
      <c r="B123" s="11" t="s">
        <v>866</v>
      </c>
      <c r="F123" s="103"/>
    </row>
    <row r="124" spans="1:6" ht="24">
      <c r="A124" s="95"/>
      <c r="B124" s="104" t="s">
        <v>867</v>
      </c>
      <c r="C124" s="14" t="s">
        <v>9</v>
      </c>
      <c r="D124" s="28">
        <v>7</v>
      </c>
      <c r="E124" s="97"/>
      <c r="F124" s="98">
        <f>E124*D124</f>
        <v>0</v>
      </c>
    </row>
    <row r="125" spans="1:6" ht="36">
      <c r="A125" s="84" t="s">
        <v>132</v>
      </c>
      <c r="B125" s="148" t="s">
        <v>760</v>
      </c>
      <c r="C125" s="85" t="s">
        <v>9</v>
      </c>
      <c r="D125" s="86">
        <v>15</v>
      </c>
      <c r="E125" s="87"/>
      <c r="F125" s="88">
        <f>E125*D125</f>
        <v>0</v>
      </c>
    </row>
    <row r="126" spans="1:6" ht="36">
      <c r="A126" s="84" t="s">
        <v>133</v>
      </c>
      <c r="B126" s="113" t="s">
        <v>695</v>
      </c>
      <c r="C126" s="85" t="s">
        <v>0</v>
      </c>
      <c r="D126" s="86">
        <v>2</v>
      </c>
      <c r="E126" s="87"/>
      <c r="F126" s="149">
        <f>E126*D126</f>
        <v>0</v>
      </c>
    </row>
    <row r="127" spans="1:6" ht="36">
      <c r="A127" s="84" t="s">
        <v>134</v>
      </c>
      <c r="B127" s="378" t="s">
        <v>282</v>
      </c>
      <c r="C127" s="85" t="s">
        <v>6</v>
      </c>
      <c r="D127" s="86">
        <v>2000</v>
      </c>
      <c r="E127" s="87"/>
      <c r="F127" s="149">
        <f>E127*D127</f>
        <v>0</v>
      </c>
    </row>
    <row r="128" spans="1:6" ht="36">
      <c r="A128" s="84" t="s">
        <v>759</v>
      </c>
      <c r="B128" s="378" t="s">
        <v>283</v>
      </c>
      <c r="C128" s="85" t="s">
        <v>6</v>
      </c>
      <c r="D128" s="86">
        <v>8000</v>
      </c>
      <c r="E128" s="87"/>
      <c r="F128" s="149">
        <f>E128*D128</f>
        <v>0</v>
      </c>
    </row>
    <row r="129" spans="1:6">
      <c r="A129" s="102"/>
      <c r="F129" s="370"/>
    </row>
    <row r="130" spans="1:6">
      <c r="A130" s="371" t="s">
        <v>23</v>
      </c>
      <c r="B130" s="362" t="s">
        <v>24</v>
      </c>
      <c r="C130" s="363"/>
      <c r="D130" s="364"/>
      <c r="E130" s="364"/>
      <c r="F130" s="372"/>
    </row>
    <row r="131" spans="1:6" ht="24">
      <c r="A131" s="150" t="s">
        <v>25</v>
      </c>
      <c r="B131" s="113" t="s">
        <v>284</v>
      </c>
      <c r="C131" s="85" t="s">
        <v>4</v>
      </c>
      <c r="D131" s="86">
        <v>10</v>
      </c>
      <c r="E131" s="87"/>
      <c r="F131" s="88">
        <f>E131*D131</f>
        <v>0</v>
      </c>
    </row>
    <row r="132" spans="1:6" ht="72">
      <c r="A132" s="133" t="s">
        <v>761</v>
      </c>
      <c r="B132" s="100" t="s">
        <v>762</v>
      </c>
      <c r="C132" s="92"/>
      <c r="D132" s="93"/>
      <c r="E132" s="93"/>
      <c r="F132" s="94"/>
    </row>
    <row r="133" spans="1:6">
      <c r="A133" s="147"/>
      <c r="B133" s="11" t="s">
        <v>763</v>
      </c>
      <c r="C133" s="9" t="s">
        <v>0</v>
      </c>
      <c r="D133" s="15">
        <v>3</v>
      </c>
      <c r="E133" s="34"/>
      <c r="F133" s="103">
        <f>E133*D133</f>
        <v>0</v>
      </c>
    </row>
    <row r="134" spans="1:6">
      <c r="A134" s="147"/>
      <c r="B134" s="11" t="s">
        <v>92</v>
      </c>
      <c r="C134" s="9" t="s">
        <v>0</v>
      </c>
      <c r="D134" s="15">
        <v>1</v>
      </c>
      <c r="E134" s="34"/>
      <c r="F134" s="103">
        <f>E134*D134</f>
        <v>0</v>
      </c>
    </row>
    <row r="135" spans="1:6">
      <c r="A135" s="147"/>
      <c r="B135" s="11" t="s">
        <v>93</v>
      </c>
      <c r="C135" s="9" t="s">
        <v>0</v>
      </c>
      <c r="D135" s="15">
        <v>10</v>
      </c>
      <c r="E135" s="34"/>
      <c r="F135" s="103">
        <f>E135*D135</f>
        <v>0</v>
      </c>
    </row>
    <row r="136" spans="1:6">
      <c r="A136" s="151"/>
      <c r="B136" s="104" t="s">
        <v>94</v>
      </c>
      <c r="C136" s="14" t="s">
        <v>0</v>
      </c>
      <c r="D136" s="28">
        <v>7</v>
      </c>
      <c r="E136" s="97"/>
      <c r="F136" s="98">
        <f>E136*D136</f>
        <v>0</v>
      </c>
    </row>
    <row r="137" spans="1:6" ht="72">
      <c r="A137" s="91" t="s">
        <v>135</v>
      </c>
      <c r="B137" s="100" t="s">
        <v>913</v>
      </c>
      <c r="C137" s="92"/>
      <c r="D137" s="93"/>
      <c r="E137" s="93"/>
      <c r="F137" s="94"/>
    </row>
    <row r="138" spans="1:6">
      <c r="A138" s="102"/>
      <c r="B138" s="11" t="s">
        <v>287</v>
      </c>
      <c r="C138" s="9" t="s">
        <v>0</v>
      </c>
      <c r="D138" s="15">
        <v>0</v>
      </c>
      <c r="E138" s="34"/>
      <c r="F138" s="103">
        <f>E138*D138</f>
        <v>0</v>
      </c>
    </row>
    <row r="139" spans="1:6">
      <c r="A139" s="102"/>
      <c r="B139" s="11" t="s">
        <v>286</v>
      </c>
      <c r="C139" s="9" t="s">
        <v>0</v>
      </c>
      <c r="D139" s="15">
        <v>0</v>
      </c>
      <c r="E139" s="34"/>
      <c r="F139" s="103">
        <f>E139*D139</f>
        <v>0</v>
      </c>
    </row>
    <row r="140" spans="1:6">
      <c r="A140" s="95"/>
      <c r="B140" s="104" t="s">
        <v>285</v>
      </c>
      <c r="C140" s="14" t="s">
        <v>0</v>
      </c>
      <c r="D140" s="28">
        <v>1</v>
      </c>
      <c r="E140" s="97"/>
      <c r="F140" s="98">
        <f>E140*D140</f>
        <v>0</v>
      </c>
    </row>
    <row r="141" spans="1:6" ht="72">
      <c r="A141" s="91" t="s">
        <v>136</v>
      </c>
      <c r="B141" s="100" t="s">
        <v>764</v>
      </c>
      <c r="C141" s="92"/>
      <c r="D141" s="93"/>
      <c r="E141" s="93"/>
      <c r="F141" s="94"/>
    </row>
    <row r="142" spans="1:6">
      <c r="A142" s="102"/>
      <c r="B142" s="11" t="s">
        <v>288</v>
      </c>
      <c r="C142" s="9" t="s">
        <v>0</v>
      </c>
      <c r="D142" s="15">
        <v>1</v>
      </c>
      <c r="E142" s="34"/>
      <c r="F142" s="103">
        <f>E142*D142</f>
        <v>0</v>
      </c>
    </row>
    <row r="143" spans="1:6">
      <c r="A143" s="102"/>
      <c r="B143" s="11" t="s">
        <v>289</v>
      </c>
      <c r="C143" s="9" t="s">
        <v>0</v>
      </c>
      <c r="D143" s="15">
        <v>2</v>
      </c>
      <c r="E143" s="34"/>
      <c r="F143" s="103">
        <f>E143*D143</f>
        <v>0</v>
      </c>
    </row>
    <row r="144" spans="1:6">
      <c r="A144" s="95"/>
      <c r="B144" s="104" t="s">
        <v>290</v>
      </c>
      <c r="C144" s="14" t="s">
        <v>0</v>
      </c>
      <c r="D144" s="28">
        <v>1</v>
      </c>
      <c r="E144" s="97"/>
      <c r="F144" s="98">
        <f>E144*D144</f>
        <v>0</v>
      </c>
    </row>
    <row r="145" spans="1:6">
      <c r="A145" s="102"/>
      <c r="F145" s="370"/>
    </row>
    <row r="146" spans="1:6">
      <c r="A146" s="371" t="s">
        <v>26</v>
      </c>
      <c r="B146" s="362" t="s">
        <v>34</v>
      </c>
      <c r="C146" s="363"/>
      <c r="D146" s="364"/>
      <c r="E146" s="364"/>
      <c r="F146" s="372"/>
    </row>
    <row r="147" spans="1:6" ht="77.25" customHeight="1">
      <c r="A147" s="91" t="s">
        <v>27</v>
      </c>
      <c r="B147" s="100" t="s">
        <v>911</v>
      </c>
      <c r="C147" s="137"/>
      <c r="D147" s="138"/>
      <c r="E147" s="138"/>
      <c r="F147" s="139"/>
    </row>
    <row r="148" spans="1:6">
      <c r="A148" s="102"/>
      <c r="B148" s="11" t="s">
        <v>89</v>
      </c>
      <c r="C148" s="13" t="s">
        <v>4</v>
      </c>
      <c r="D148" s="38">
        <v>735</v>
      </c>
      <c r="E148" s="39"/>
      <c r="F148" s="152">
        <f>E148*D148</f>
        <v>0</v>
      </c>
    </row>
    <row r="149" spans="1:6">
      <c r="A149" s="102"/>
      <c r="B149" s="11" t="s">
        <v>90</v>
      </c>
      <c r="C149" s="13" t="s">
        <v>4</v>
      </c>
      <c r="D149" s="38">
        <v>350</v>
      </c>
      <c r="E149" s="39"/>
      <c r="F149" s="152">
        <f>E149*D149</f>
        <v>0</v>
      </c>
    </row>
    <row r="150" spans="1:6">
      <c r="A150" s="95"/>
      <c r="B150" s="104" t="s">
        <v>291</v>
      </c>
      <c r="C150" s="121" t="s">
        <v>4</v>
      </c>
      <c r="D150" s="122">
        <v>25</v>
      </c>
      <c r="E150" s="141"/>
      <c r="F150" s="142">
        <f>E150*D150</f>
        <v>0</v>
      </c>
    </row>
    <row r="151" spans="1:6" ht="60">
      <c r="A151" s="84" t="s">
        <v>53</v>
      </c>
      <c r="B151" s="113" t="s">
        <v>861</v>
      </c>
      <c r="C151" s="129" t="s">
        <v>4</v>
      </c>
      <c r="D151" s="130">
        <v>800</v>
      </c>
      <c r="E151" s="131"/>
      <c r="F151" s="132">
        <f>E151*D151</f>
        <v>0</v>
      </c>
    </row>
    <row r="152" spans="1:6">
      <c r="A152" s="102"/>
      <c r="F152" s="370"/>
    </row>
    <row r="153" spans="1:6">
      <c r="A153" s="371" t="s">
        <v>137</v>
      </c>
      <c r="B153" s="362" t="s">
        <v>29</v>
      </c>
      <c r="C153" s="363"/>
      <c r="D153" s="364"/>
      <c r="E153" s="364"/>
      <c r="F153" s="372"/>
    </row>
    <row r="154" spans="1:6" ht="24">
      <c r="A154" s="84" t="s">
        <v>141</v>
      </c>
      <c r="B154" s="113" t="s">
        <v>765</v>
      </c>
      <c r="C154" s="129" t="s">
        <v>4</v>
      </c>
      <c r="D154" s="130">
        <v>2000</v>
      </c>
      <c r="E154" s="131"/>
      <c r="F154" s="88">
        <f>E154*D154</f>
        <v>0</v>
      </c>
    </row>
    <row r="155" spans="1:6" ht="24">
      <c r="A155" s="84" t="s">
        <v>139</v>
      </c>
      <c r="B155" s="113" t="s">
        <v>766</v>
      </c>
      <c r="C155" s="85" t="s">
        <v>4</v>
      </c>
      <c r="D155" s="86">
        <v>300</v>
      </c>
      <c r="E155" s="87"/>
      <c r="F155" s="88">
        <f>E155*D155</f>
        <v>0</v>
      </c>
    </row>
    <row r="156" spans="1:6" ht="84">
      <c r="A156" s="84" t="s">
        <v>140</v>
      </c>
      <c r="B156" s="113" t="s">
        <v>726</v>
      </c>
      <c r="C156" s="85" t="s">
        <v>4</v>
      </c>
      <c r="D156" s="86">
        <v>80</v>
      </c>
      <c r="E156" s="87"/>
      <c r="F156" s="88">
        <f>E156*D156</f>
        <v>0</v>
      </c>
    </row>
    <row r="157" spans="1:6">
      <c r="A157" s="102"/>
      <c r="F157" s="370"/>
    </row>
    <row r="158" spans="1:6">
      <c r="A158" s="371" t="s">
        <v>138</v>
      </c>
      <c r="B158" s="362" t="s">
        <v>28</v>
      </c>
      <c r="C158" s="363"/>
      <c r="D158" s="364"/>
      <c r="E158" s="364"/>
      <c r="F158" s="372"/>
    </row>
    <row r="159" spans="1:6" ht="36">
      <c r="A159" s="84" t="s">
        <v>144</v>
      </c>
      <c r="B159" s="113" t="s">
        <v>772</v>
      </c>
      <c r="C159" s="85" t="s">
        <v>4</v>
      </c>
      <c r="D159" s="153">
        <v>1375</v>
      </c>
      <c r="E159" s="87"/>
      <c r="F159" s="88">
        <f t="shared" ref="F159:F171" si="5">E159*D159</f>
        <v>0</v>
      </c>
    </row>
    <row r="160" spans="1:6" ht="36">
      <c r="A160" s="84" t="s">
        <v>145</v>
      </c>
      <c r="B160" s="113" t="s">
        <v>773</v>
      </c>
      <c r="C160" s="85" t="s">
        <v>4</v>
      </c>
      <c r="D160" s="153">
        <v>100</v>
      </c>
      <c r="E160" s="87"/>
      <c r="F160" s="88">
        <f t="shared" si="5"/>
        <v>0</v>
      </c>
    </row>
    <row r="161" spans="1:6" ht="36">
      <c r="A161" s="84" t="s">
        <v>146</v>
      </c>
      <c r="B161" s="113" t="s">
        <v>767</v>
      </c>
      <c r="C161" s="85" t="s">
        <v>4</v>
      </c>
      <c r="D161" s="86">
        <v>3828.98</v>
      </c>
      <c r="E161" s="87"/>
      <c r="F161" s="88">
        <f t="shared" si="5"/>
        <v>0</v>
      </c>
    </row>
    <row r="162" spans="1:6" ht="36">
      <c r="A162" s="84" t="s">
        <v>147</v>
      </c>
      <c r="B162" s="113" t="s">
        <v>860</v>
      </c>
      <c r="C162" s="85" t="s">
        <v>4</v>
      </c>
      <c r="D162" s="130">
        <v>3646.65</v>
      </c>
      <c r="E162" s="87"/>
      <c r="F162" s="88">
        <f t="shared" si="5"/>
        <v>0</v>
      </c>
    </row>
    <row r="163" spans="1:6" ht="48">
      <c r="A163" s="84" t="s">
        <v>148</v>
      </c>
      <c r="B163" s="113" t="s">
        <v>768</v>
      </c>
      <c r="C163" s="85" t="s">
        <v>4</v>
      </c>
      <c r="D163" s="99">
        <v>3828.98</v>
      </c>
      <c r="E163" s="87"/>
      <c r="F163" s="88">
        <f t="shared" si="5"/>
        <v>0</v>
      </c>
    </row>
    <row r="164" spans="1:6" ht="24">
      <c r="A164" s="84" t="s">
        <v>149</v>
      </c>
      <c r="B164" s="177" t="s">
        <v>727</v>
      </c>
      <c r="C164" s="85" t="s">
        <v>9</v>
      </c>
      <c r="D164" s="86">
        <v>110</v>
      </c>
      <c r="E164" s="87"/>
      <c r="F164" s="88">
        <f t="shared" si="5"/>
        <v>0</v>
      </c>
    </row>
    <row r="165" spans="1:6" ht="36">
      <c r="A165" s="84" t="s">
        <v>150</v>
      </c>
      <c r="B165" s="113" t="s">
        <v>728</v>
      </c>
      <c r="C165" s="85" t="s">
        <v>9</v>
      </c>
      <c r="D165" s="86">
        <v>216</v>
      </c>
      <c r="E165" s="87"/>
      <c r="F165" s="88">
        <f t="shared" si="5"/>
        <v>0</v>
      </c>
    </row>
    <row r="166" spans="1:6" ht="36">
      <c r="A166" s="84" t="s">
        <v>151</v>
      </c>
      <c r="B166" s="113" t="s">
        <v>769</v>
      </c>
      <c r="C166" s="85" t="s">
        <v>9</v>
      </c>
      <c r="D166" s="86">
        <v>120</v>
      </c>
      <c r="E166" s="87"/>
      <c r="F166" s="88">
        <f t="shared" si="5"/>
        <v>0</v>
      </c>
    </row>
    <row r="167" spans="1:6" ht="60">
      <c r="A167" s="84" t="s">
        <v>152</v>
      </c>
      <c r="B167" s="113" t="s">
        <v>729</v>
      </c>
      <c r="C167" s="85" t="s">
        <v>4</v>
      </c>
      <c r="D167" s="86">
        <v>210</v>
      </c>
      <c r="E167" s="87"/>
      <c r="F167" s="88">
        <f t="shared" si="5"/>
        <v>0</v>
      </c>
    </row>
    <row r="168" spans="1:6" ht="24">
      <c r="A168" s="84" t="s">
        <v>153</v>
      </c>
      <c r="B168" s="113" t="s">
        <v>770</v>
      </c>
      <c r="C168" s="85" t="s">
        <v>0</v>
      </c>
      <c r="D168" s="86">
        <v>220</v>
      </c>
      <c r="E168" s="87"/>
      <c r="F168" s="88">
        <f t="shared" si="5"/>
        <v>0</v>
      </c>
    </row>
    <row r="169" spans="1:6" ht="36">
      <c r="A169" s="84" t="s">
        <v>154</v>
      </c>
      <c r="B169" s="113" t="s">
        <v>771</v>
      </c>
      <c r="C169" s="85" t="s">
        <v>4</v>
      </c>
      <c r="D169" s="86">
        <v>350</v>
      </c>
      <c r="E169" s="87"/>
      <c r="F169" s="88">
        <f t="shared" si="5"/>
        <v>0</v>
      </c>
    </row>
    <row r="170" spans="1:6" ht="36">
      <c r="A170" s="84" t="s">
        <v>155</v>
      </c>
      <c r="B170" s="113" t="s">
        <v>777</v>
      </c>
      <c r="C170" s="85" t="s">
        <v>9</v>
      </c>
      <c r="D170" s="86">
        <v>160</v>
      </c>
      <c r="E170" s="87"/>
      <c r="F170" s="88">
        <f t="shared" si="5"/>
        <v>0</v>
      </c>
    </row>
    <row r="171" spans="1:6" ht="36">
      <c r="A171" s="84" t="s">
        <v>156</v>
      </c>
      <c r="B171" s="113" t="s">
        <v>778</v>
      </c>
      <c r="C171" s="85" t="s">
        <v>9</v>
      </c>
      <c r="D171" s="86">
        <v>50</v>
      </c>
      <c r="E171" s="87"/>
      <c r="F171" s="88">
        <f t="shared" si="5"/>
        <v>0</v>
      </c>
    </row>
    <row r="172" spans="1:6">
      <c r="A172" s="102"/>
      <c r="F172" s="370"/>
    </row>
    <row r="173" spans="1:6">
      <c r="A173" s="371" t="s">
        <v>143</v>
      </c>
      <c r="B173" s="362" t="s">
        <v>30</v>
      </c>
      <c r="C173" s="363"/>
      <c r="D173" s="364"/>
      <c r="E173" s="364"/>
      <c r="F173" s="372"/>
    </row>
    <row r="174" spans="1:6" ht="36">
      <c r="A174" s="105" t="s">
        <v>157</v>
      </c>
      <c r="B174" s="100" t="s">
        <v>908</v>
      </c>
      <c r="C174" s="118"/>
      <c r="D174" s="154"/>
      <c r="E174" s="107"/>
      <c r="F174" s="119"/>
    </row>
    <row r="175" spans="1:6">
      <c r="A175" s="108"/>
      <c r="B175" s="11" t="s">
        <v>858</v>
      </c>
      <c r="C175" s="12"/>
      <c r="D175" s="16"/>
      <c r="E175" s="27"/>
      <c r="F175" s="120"/>
    </row>
    <row r="176" spans="1:6">
      <c r="A176" s="108"/>
      <c r="B176" s="11" t="s">
        <v>104</v>
      </c>
      <c r="C176" s="12" t="s">
        <v>3</v>
      </c>
      <c r="D176" s="16">
        <v>63.2</v>
      </c>
      <c r="E176" s="35"/>
      <c r="F176" s="120">
        <f>E176*D176</f>
        <v>0</v>
      </c>
    </row>
    <row r="177" spans="1:6">
      <c r="A177" s="108"/>
      <c r="B177" s="11" t="s">
        <v>106</v>
      </c>
      <c r="C177" s="12" t="s">
        <v>3</v>
      </c>
      <c r="D177" s="16">
        <v>18</v>
      </c>
      <c r="E177" s="35"/>
      <c r="F177" s="120">
        <f>E177*D177</f>
        <v>0</v>
      </c>
    </row>
    <row r="178" spans="1:6">
      <c r="A178" s="109"/>
      <c r="B178" s="104" t="s">
        <v>107</v>
      </c>
      <c r="C178" s="155" t="s">
        <v>3</v>
      </c>
      <c r="D178" s="156">
        <v>400</v>
      </c>
      <c r="E178" s="112"/>
      <c r="F178" s="157">
        <f>E178*D178</f>
        <v>0</v>
      </c>
    </row>
    <row r="179" spans="1:6" ht="36">
      <c r="A179" s="91" t="s">
        <v>158</v>
      </c>
      <c r="B179" s="100" t="s">
        <v>859</v>
      </c>
      <c r="C179" s="92"/>
      <c r="D179" s="93"/>
      <c r="E179" s="93"/>
      <c r="F179" s="94"/>
    </row>
    <row r="180" spans="1:6">
      <c r="A180" s="108"/>
      <c r="B180" s="11" t="s">
        <v>105</v>
      </c>
      <c r="C180" s="12"/>
      <c r="D180" s="16"/>
      <c r="E180" s="27"/>
      <c r="F180" s="120"/>
    </row>
    <row r="181" spans="1:6">
      <c r="A181" s="108"/>
      <c r="B181" s="11" t="s">
        <v>666</v>
      </c>
      <c r="C181" s="12" t="s">
        <v>3</v>
      </c>
      <c r="D181" s="41">
        <v>15.8</v>
      </c>
      <c r="E181" s="35"/>
      <c r="F181" s="120">
        <f>E181*D181</f>
        <v>0</v>
      </c>
    </row>
    <row r="182" spans="1:6">
      <c r="A182" s="102"/>
      <c r="B182" s="11" t="s">
        <v>7</v>
      </c>
      <c r="C182" s="9" t="s">
        <v>4</v>
      </c>
      <c r="D182" s="15">
        <v>108</v>
      </c>
      <c r="E182" s="34"/>
      <c r="F182" s="120">
        <f>E182*D182</f>
        <v>0</v>
      </c>
    </row>
    <row r="183" spans="1:6">
      <c r="A183" s="95"/>
      <c r="B183" s="379" t="s">
        <v>717</v>
      </c>
      <c r="C183" s="121" t="s">
        <v>6</v>
      </c>
      <c r="D183" s="28">
        <v>790</v>
      </c>
      <c r="E183" s="97"/>
      <c r="F183" s="98">
        <f>E183*D183</f>
        <v>0</v>
      </c>
    </row>
    <row r="184" spans="1:6" ht="60">
      <c r="A184" s="105" t="s">
        <v>159</v>
      </c>
      <c r="B184" s="100" t="s">
        <v>31</v>
      </c>
      <c r="C184" s="118"/>
      <c r="D184" s="154"/>
      <c r="E184" s="107"/>
      <c r="F184" s="119"/>
    </row>
    <row r="185" spans="1:6">
      <c r="A185" s="108"/>
      <c r="B185" s="11" t="s">
        <v>104</v>
      </c>
      <c r="C185" s="12" t="s">
        <v>3</v>
      </c>
      <c r="D185" s="41">
        <v>47.4</v>
      </c>
      <c r="E185" s="35"/>
      <c r="F185" s="158">
        <f>E185*D185</f>
        <v>0</v>
      </c>
    </row>
    <row r="186" spans="1:6">
      <c r="A186" s="108"/>
      <c r="B186" s="11" t="s">
        <v>106</v>
      </c>
      <c r="C186" s="12" t="s">
        <v>3</v>
      </c>
      <c r="D186" s="16">
        <v>13.5</v>
      </c>
      <c r="E186" s="35"/>
      <c r="F186" s="120">
        <f>E186*D186</f>
        <v>0</v>
      </c>
    </row>
    <row r="187" spans="1:6">
      <c r="A187" s="109"/>
      <c r="B187" s="104" t="s">
        <v>107</v>
      </c>
      <c r="C187" s="155" t="s">
        <v>3</v>
      </c>
      <c r="D187" s="159">
        <v>320</v>
      </c>
      <c r="E187" s="112"/>
      <c r="F187" s="157">
        <f>E187*D187</f>
        <v>0</v>
      </c>
    </row>
    <row r="188" spans="1:6" ht="24">
      <c r="A188" s="91" t="s">
        <v>160</v>
      </c>
      <c r="B188" s="100" t="s">
        <v>293</v>
      </c>
      <c r="C188" s="92"/>
      <c r="D188" s="93"/>
      <c r="E188" s="93"/>
      <c r="F188" s="94"/>
    </row>
    <row r="189" spans="1:6">
      <c r="A189" s="108"/>
      <c r="B189" s="376" t="s">
        <v>666</v>
      </c>
      <c r="C189" s="12" t="s">
        <v>3</v>
      </c>
      <c r="D189" s="41">
        <v>6.8159999999999998</v>
      </c>
      <c r="E189" s="35"/>
      <c r="F189" s="120">
        <f>E189*D189</f>
        <v>0</v>
      </c>
    </row>
    <row r="190" spans="1:6">
      <c r="A190" s="102"/>
      <c r="B190" s="376" t="s">
        <v>7</v>
      </c>
      <c r="C190" s="9" t="s">
        <v>4</v>
      </c>
      <c r="D190" s="15">
        <v>17.04</v>
      </c>
      <c r="E190" s="34"/>
      <c r="F190" s="120">
        <f>E190*D190</f>
        <v>0</v>
      </c>
    </row>
    <row r="191" spans="1:6">
      <c r="A191" s="95"/>
      <c r="B191" s="379" t="s">
        <v>717</v>
      </c>
      <c r="C191" s="121" t="s">
        <v>6</v>
      </c>
      <c r="D191" s="28">
        <v>85.199999999999989</v>
      </c>
      <c r="E191" s="97"/>
      <c r="F191" s="98">
        <f>E191*D191</f>
        <v>0</v>
      </c>
    </row>
    <row r="192" spans="1:6" ht="36">
      <c r="A192" s="91" t="s">
        <v>161</v>
      </c>
      <c r="B192" s="100" t="s">
        <v>292</v>
      </c>
      <c r="C192" s="92"/>
      <c r="D192" s="93"/>
      <c r="E192" s="93"/>
      <c r="F192" s="94"/>
    </row>
    <row r="193" spans="1:6">
      <c r="A193" s="108"/>
      <c r="B193" s="11" t="s">
        <v>105</v>
      </c>
      <c r="C193" s="12"/>
      <c r="D193" s="16"/>
      <c r="E193" s="27"/>
      <c r="F193" s="120"/>
    </row>
    <row r="194" spans="1:6">
      <c r="A194" s="108"/>
      <c r="B194" s="376" t="s">
        <v>666</v>
      </c>
      <c r="C194" s="12" t="s">
        <v>3</v>
      </c>
      <c r="D194" s="41">
        <v>15.8</v>
      </c>
      <c r="E194" s="35"/>
      <c r="F194" s="120">
        <f>E194*D194</f>
        <v>0</v>
      </c>
    </row>
    <row r="195" spans="1:6">
      <c r="A195" s="102"/>
      <c r="B195" s="376" t="s">
        <v>7</v>
      </c>
      <c r="C195" s="9" t="s">
        <v>4</v>
      </c>
      <c r="D195" s="15">
        <v>108</v>
      </c>
      <c r="E195" s="34"/>
      <c r="F195" s="120">
        <f>E195*D195</f>
        <v>0</v>
      </c>
    </row>
    <row r="196" spans="1:6">
      <c r="A196" s="95"/>
      <c r="B196" s="379" t="s">
        <v>717</v>
      </c>
      <c r="C196" s="121" t="s">
        <v>6</v>
      </c>
      <c r="D196" s="28">
        <v>790</v>
      </c>
      <c r="E196" s="97"/>
      <c r="F196" s="98">
        <f>E196*D196</f>
        <v>0</v>
      </c>
    </row>
    <row r="197" spans="1:6" ht="60">
      <c r="A197" s="91" t="s">
        <v>162</v>
      </c>
      <c r="B197" s="100" t="s">
        <v>912</v>
      </c>
      <c r="C197" s="137"/>
      <c r="D197" s="138"/>
      <c r="E197" s="138"/>
      <c r="F197" s="139"/>
    </row>
    <row r="198" spans="1:6">
      <c r="A198" s="95"/>
      <c r="B198" s="104" t="s">
        <v>89</v>
      </c>
      <c r="C198" s="121" t="s">
        <v>4</v>
      </c>
      <c r="D198" s="122">
        <v>31.240000000000002</v>
      </c>
      <c r="E198" s="141"/>
      <c r="F198" s="142">
        <f>E198*D198</f>
        <v>0</v>
      </c>
    </row>
    <row r="199" spans="1:6">
      <c r="A199" s="84" t="s">
        <v>163</v>
      </c>
      <c r="B199" s="113" t="s">
        <v>294</v>
      </c>
      <c r="C199" s="129" t="s">
        <v>4</v>
      </c>
      <c r="D199" s="130">
        <v>10</v>
      </c>
      <c r="E199" s="131"/>
      <c r="F199" s="132">
        <f>E199*D199</f>
        <v>0</v>
      </c>
    </row>
    <row r="200" spans="1:6" ht="48">
      <c r="A200" s="128" t="s">
        <v>164</v>
      </c>
      <c r="B200" s="148" t="s">
        <v>774</v>
      </c>
      <c r="C200" s="129" t="s">
        <v>9</v>
      </c>
      <c r="D200" s="130">
        <v>15</v>
      </c>
      <c r="E200" s="131"/>
      <c r="F200" s="160">
        <v>15000</v>
      </c>
    </row>
    <row r="201" spans="1:6" ht="48">
      <c r="A201" s="114" t="s">
        <v>165</v>
      </c>
      <c r="B201" s="113" t="s">
        <v>776</v>
      </c>
      <c r="C201" s="161" t="s">
        <v>9</v>
      </c>
      <c r="D201" s="162">
        <v>70</v>
      </c>
      <c r="E201" s="163"/>
      <c r="F201" s="117">
        <f>E201*D201</f>
        <v>0</v>
      </c>
    </row>
    <row r="202" spans="1:6" ht="36">
      <c r="A202" s="114" t="s">
        <v>166</v>
      </c>
      <c r="B202" s="113" t="s">
        <v>775</v>
      </c>
      <c r="C202" s="164" t="s">
        <v>0</v>
      </c>
      <c r="D202" s="165">
        <v>3</v>
      </c>
      <c r="E202" s="116"/>
      <c r="F202" s="117">
        <f>E202*D202</f>
        <v>0</v>
      </c>
    </row>
    <row r="203" spans="1:6" ht="36">
      <c r="A203" s="105" t="s">
        <v>167</v>
      </c>
      <c r="B203" s="100" t="s">
        <v>32</v>
      </c>
      <c r="C203" s="118"/>
      <c r="D203" s="154"/>
      <c r="E203" s="107"/>
      <c r="F203" s="119"/>
    </row>
    <row r="204" spans="1:6">
      <c r="A204" s="109"/>
      <c r="B204" s="104" t="s">
        <v>33</v>
      </c>
      <c r="C204" s="155" t="s">
        <v>4</v>
      </c>
      <c r="D204" s="156">
        <v>180</v>
      </c>
      <c r="E204" s="112"/>
      <c r="F204" s="157">
        <f t="shared" ref="F204:F218" si="6">E204*D204</f>
        <v>0</v>
      </c>
    </row>
    <row r="205" spans="1:6" ht="36">
      <c r="A205" s="105" t="s">
        <v>168</v>
      </c>
      <c r="B205" s="100" t="s">
        <v>108</v>
      </c>
      <c r="C205" s="118"/>
      <c r="D205" s="154"/>
      <c r="E205" s="107"/>
      <c r="F205" s="119"/>
    </row>
    <row r="206" spans="1:6">
      <c r="A206" s="109"/>
      <c r="B206" s="104" t="s">
        <v>33</v>
      </c>
      <c r="C206" s="155" t="s">
        <v>4</v>
      </c>
      <c r="D206" s="156">
        <v>200</v>
      </c>
      <c r="E206" s="112"/>
      <c r="F206" s="157">
        <f t="shared" si="6"/>
        <v>0</v>
      </c>
    </row>
    <row r="207" spans="1:6" ht="24">
      <c r="A207" s="105" t="s">
        <v>169</v>
      </c>
      <c r="B207" s="100" t="s">
        <v>718</v>
      </c>
      <c r="C207" s="118"/>
      <c r="D207" s="154"/>
      <c r="E207" s="107"/>
      <c r="F207" s="119"/>
    </row>
    <row r="208" spans="1:6">
      <c r="A208" s="109"/>
      <c r="B208" s="104" t="s">
        <v>779</v>
      </c>
      <c r="C208" s="155" t="s">
        <v>9</v>
      </c>
      <c r="D208" s="156">
        <v>200</v>
      </c>
      <c r="E208" s="112"/>
      <c r="F208" s="157">
        <f t="shared" si="6"/>
        <v>0</v>
      </c>
    </row>
    <row r="209" spans="1:6" ht="24">
      <c r="A209" s="105" t="s">
        <v>170</v>
      </c>
      <c r="B209" s="100" t="s">
        <v>781</v>
      </c>
      <c r="C209" s="118"/>
      <c r="D209" s="154"/>
      <c r="E209" s="107"/>
      <c r="F209" s="119"/>
    </row>
    <row r="210" spans="1:6">
      <c r="A210" s="109"/>
      <c r="B210" s="104" t="s">
        <v>780</v>
      </c>
      <c r="C210" s="155" t="s">
        <v>9</v>
      </c>
      <c r="D210" s="156">
        <v>120</v>
      </c>
      <c r="E210" s="112"/>
      <c r="F210" s="157">
        <f t="shared" si="6"/>
        <v>0</v>
      </c>
    </row>
    <row r="211" spans="1:6" ht="24">
      <c r="A211" s="105" t="s">
        <v>171</v>
      </c>
      <c r="B211" s="146" t="s">
        <v>295</v>
      </c>
      <c r="C211" s="118"/>
      <c r="D211" s="107"/>
      <c r="E211" s="107"/>
      <c r="F211" s="119"/>
    </row>
    <row r="212" spans="1:6">
      <c r="A212" s="108"/>
      <c r="B212" s="40" t="s">
        <v>783</v>
      </c>
      <c r="C212" s="12"/>
      <c r="D212" s="27"/>
      <c r="E212" s="27"/>
      <c r="F212" s="120"/>
    </row>
    <row r="213" spans="1:6">
      <c r="A213" s="108"/>
      <c r="B213" s="42" t="s">
        <v>782</v>
      </c>
      <c r="C213" s="12" t="s">
        <v>9</v>
      </c>
      <c r="D213" s="27">
        <v>300</v>
      </c>
      <c r="E213" s="35"/>
      <c r="F213" s="120">
        <f>E213*D213</f>
        <v>0</v>
      </c>
    </row>
    <row r="214" spans="1:6">
      <c r="A214" s="109"/>
      <c r="B214" s="166" t="s">
        <v>186</v>
      </c>
      <c r="C214" s="155" t="s">
        <v>4</v>
      </c>
      <c r="D214" s="111">
        <v>700</v>
      </c>
      <c r="E214" s="112"/>
      <c r="F214" s="157">
        <f>E214*D214</f>
        <v>0</v>
      </c>
    </row>
    <row r="215" spans="1:6" ht="48">
      <c r="A215" s="105" t="s">
        <v>172</v>
      </c>
      <c r="B215" s="100" t="s">
        <v>784</v>
      </c>
      <c r="C215" s="118"/>
      <c r="D215" s="154"/>
      <c r="E215" s="107"/>
      <c r="F215" s="119"/>
    </row>
    <row r="216" spans="1:6">
      <c r="A216" s="108"/>
      <c r="B216" s="11" t="s">
        <v>33</v>
      </c>
      <c r="C216" s="12" t="s">
        <v>4</v>
      </c>
      <c r="D216" s="16">
        <v>600</v>
      </c>
      <c r="E216" s="35"/>
      <c r="F216" s="120">
        <f t="shared" si="6"/>
        <v>0</v>
      </c>
    </row>
    <row r="217" spans="1:6">
      <c r="A217" s="109"/>
      <c r="B217" s="104" t="s">
        <v>173</v>
      </c>
      <c r="C217" s="155" t="s">
        <v>4</v>
      </c>
      <c r="D217" s="156">
        <v>100</v>
      </c>
      <c r="E217" s="112"/>
      <c r="F217" s="157">
        <f t="shared" si="6"/>
        <v>0</v>
      </c>
    </row>
    <row r="218" spans="1:6">
      <c r="A218" s="105" t="s">
        <v>174</v>
      </c>
      <c r="B218" s="100" t="s">
        <v>296</v>
      </c>
      <c r="C218" s="118" t="s">
        <v>0</v>
      </c>
      <c r="D218" s="154">
        <v>1</v>
      </c>
      <c r="E218" s="167"/>
      <c r="F218" s="119">
        <f t="shared" si="6"/>
        <v>0</v>
      </c>
    </row>
    <row r="219" spans="1:6">
      <c r="A219" s="109"/>
      <c r="B219" s="104" t="s">
        <v>109</v>
      </c>
      <c r="C219" s="155" t="s">
        <v>9</v>
      </c>
      <c r="D219" s="156">
        <v>100</v>
      </c>
      <c r="E219" s="112"/>
      <c r="F219" s="157">
        <f>E219*D219</f>
        <v>0</v>
      </c>
    </row>
    <row r="220" spans="1:6">
      <c r="A220" s="102"/>
      <c r="F220" s="370"/>
    </row>
    <row r="221" spans="1:6">
      <c r="A221" s="371" t="s">
        <v>175</v>
      </c>
      <c r="B221" s="362" t="s">
        <v>202</v>
      </c>
      <c r="C221" s="363"/>
      <c r="D221" s="364"/>
      <c r="E221" s="364"/>
      <c r="F221" s="372"/>
    </row>
    <row r="222" spans="1:6" ht="48">
      <c r="A222" s="168" t="s">
        <v>203</v>
      </c>
      <c r="B222" s="169" t="s">
        <v>719</v>
      </c>
      <c r="C222" s="106"/>
      <c r="D222" s="170"/>
      <c r="E222" s="170"/>
      <c r="F222" s="171"/>
    </row>
    <row r="223" spans="1:6">
      <c r="A223" s="172"/>
      <c r="B223" s="173" t="s">
        <v>37</v>
      </c>
      <c r="C223" s="110" t="s">
        <v>3</v>
      </c>
      <c r="D223" s="174">
        <v>144</v>
      </c>
      <c r="E223" s="112"/>
      <c r="F223" s="175">
        <f>E223*D223</f>
        <v>0</v>
      </c>
    </row>
    <row r="224" spans="1:6">
      <c r="A224" s="176" t="s">
        <v>204</v>
      </c>
      <c r="B224" s="177" t="s">
        <v>38</v>
      </c>
      <c r="C224" s="115" t="s">
        <v>4</v>
      </c>
      <c r="D224" s="178">
        <v>6</v>
      </c>
      <c r="E224" s="116"/>
      <c r="F224" s="179">
        <f t="shared" ref="F224:F229" si="7">E224*D224</f>
        <v>0</v>
      </c>
    </row>
    <row r="225" spans="1:6" ht="24">
      <c r="A225" s="176" t="s">
        <v>205</v>
      </c>
      <c r="B225" s="177" t="s">
        <v>39</v>
      </c>
      <c r="C225" s="115" t="s">
        <v>3</v>
      </c>
      <c r="D225" s="178">
        <v>12</v>
      </c>
      <c r="E225" s="116"/>
      <c r="F225" s="179">
        <f t="shared" si="7"/>
        <v>0</v>
      </c>
    </row>
    <row r="226" spans="1:6" ht="36">
      <c r="A226" s="168" t="s">
        <v>206</v>
      </c>
      <c r="B226" s="169" t="s">
        <v>786</v>
      </c>
      <c r="C226" s="106"/>
      <c r="D226" s="170"/>
      <c r="E226" s="170"/>
      <c r="F226" s="171"/>
    </row>
    <row r="227" spans="1:6">
      <c r="A227" s="180"/>
      <c r="B227" s="17" t="s">
        <v>785</v>
      </c>
      <c r="C227" s="8" t="s">
        <v>9</v>
      </c>
      <c r="D227" s="4">
        <v>200</v>
      </c>
      <c r="E227" s="35"/>
      <c r="F227" s="181">
        <f t="shared" si="7"/>
        <v>0</v>
      </c>
    </row>
    <row r="228" spans="1:6">
      <c r="A228" s="180"/>
      <c r="B228" s="17" t="s">
        <v>187</v>
      </c>
      <c r="C228" s="8" t="s">
        <v>9</v>
      </c>
      <c r="D228" s="4">
        <v>20</v>
      </c>
      <c r="E228" s="35"/>
      <c r="F228" s="181">
        <f t="shared" si="7"/>
        <v>0</v>
      </c>
    </row>
    <row r="229" spans="1:6">
      <c r="A229" s="172"/>
      <c r="B229" s="173" t="s">
        <v>188</v>
      </c>
      <c r="C229" s="110" t="s">
        <v>0</v>
      </c>
      <c r="D229" s="174">
        <v>2</v>
      </c>
      <c r="E229" s="112"/>
      <c r="F229" s="175">
        <f t="shared" si="7"/>
        <v>0</v>
      </c>
    </row>
    <row r="230" spans="1:6" ht="72">
      <c r="A230" s="182" t="s">
        <v>207</v>
      </c>
      <c r="B230" s="183" t="s">
        <v>868</v>
      </c>
      <c r="C230" s="184"/>
      <c r="D230" s="185"/>
      <c r="E230" s="185"/>
      <c r="F230" s="171"/>
    </row>
    <row r="231" spans="1:6">
      <c r="A231" s="186"/>
      <c r="B231" s="17" t="s">
        <v>200</v>
      </c>
      <c r="C231" s="19" t="s">
        <v>9</v>
      </c>
      <c r="D231" s="29">
        <v>75</v>
      </c>
      <c r="E231" s="36"/>
      <c r="F231" s="181">
        <f>D231*E231</f>
        <v>0</v>
      </c>
    </row>
    <row r="232" spans="1:6">
      <c r="A232" s="186"/>
      <c r="B232" s="43" t="s">
        <v>201</v>
      </c>
      <c r="C232" s="19" t="s">
        <v>9</v>
      </c>
      <c r="D232" s="29">
        <v>25</v>
      </c>
      <c r="E232" s="36"/>
      <c r="F232" s="181">
        <f>D232*E232</f>
        <v>0</v>
      </c>
    </row>
    <row r="233" spans="1:6">
      <c r="A233" s="186"/>
      <c r="B233" s="20" t="s">
        <v>41</v>
      </c>
      <c r="C233" s="19" t="s">
        <v>9</v>
      </c>
      <c r="D233" s="29">
        <v>100</v>
      </c>
      <c r="E233" s="36"/>
      <c r="F233" s="181">
        <f>D233*E233</f>
        <v>0</v>
      </c>
    </row>
    <row r="234" spans="1:6">
      <c r="A234" s="186"/>
      <c r="B234" s="17" t="s">
        <v>40</v>
      </c>
      <c r="C234" s="19" t="s">
        <v>9</v>
      </c>
      <c r="D234" s="29">
        <v>80</v>
      </c>
      <c r="E234" s="36"/>
      <c r="F234" s="181">
        <f>D234*E234</f>
        <v>0</v>
      </c>
    </row>
    <row r="235" spans="1:6">
      <c r="A235" s="187"/>
      <c r="B235" s="188" t="s">
        <v>199</v>
      </c>
      <c r="C235" s="189" t="s">
        <v>9</v>
      </c>
      <c r="D235" s="190">
        <v>80</v>
      </c>
      <c r="E235" s="191"/>
      <c r="F235" s="175">
        <f>D235*E235</f>
        <v>0</v>
      </c>
    </row>
    <row r="236" spans="1:6" ht="24">
      <c r="A236" s="105" t="s">
        <v>208</v>
      </c>
      <c r="B236" s="100" t="s">
        <v>297</v>
      </c>
      <c r="C236" s="118"/>
      <c r="D236" s="107"/>
      <c r="E236" s="107"/>
      <c r="F236" s="119"/>
    </row>
    <row r="237" spans="1:6" ht="36">
      <c r="A237" s="108"/>
      <c r="B237" s="11" t="s">
        <v>789</v>
      </c>
      <c r="C237" s="12"/>
      <c r="D237" s="27"/>
      <c r="E237" s="27"/>
      <c r="F237" s="120"/>
    </row>
    <row r="238" spans="1:6" ht="24">
      <c r="A238" s="108"/>
      <c r="B238" s="11" t="s">
        <v>788</v>
      </c>
      <c r="C238" s="12"/>
      <c r="D238" s="27"/>
      <c r="E238" s="27"/>
      <c r="F238" s="120"/>
    </row>
    <row r="239" spans="1:6" ht="36">
      <c r="A239" s="109"/>
      <c r="B239" s="104" t="s">
        <v>787</v>
      </c>
      <c r="C239" s="155" t="s">
        <v>36</v>
      </c>
      <c r="D239" s="111">
        <v>1</v>
      </c>
      <c r="E239" s="112"/>
      <c r="F239" s="157">
        <f>E239*D239</f>
        <v>0</v>
      </c>
    </row>
    <row r="240" spans="1:6">
      <c r="A240" s="192" t="s">
        <v>314</v>
      </c>
      <c r="B240" s="193" t="s">
        <v>790</v>
      </c>
      <c r="C240" s="194" t="s">
        <v>0</v>
      </c>
      <c r="D240" s="195">
        <v>10</v>
      </c>
      <c r="E240" s="196"/>
      <c r="F240" s="179">
        <f>E240*D240</f>
        <v>0</v>
      </c>
    </row>
    <row r="241" spans="1:6" ht="36">
      <c r="A241" s="176" t="s">
        <v>209</v>
      </c>
      <c r="B241" s="177" t="s">
        <v>298</v>
      </c>
      <c r="C241" s="115" t="s">
        <v>0</v>
      </c>
      <c r="D241" s="178">
        <v>6</v>
      </c>
      <c r="E241" s="116"/>
      <c r="F241" s="179">
        <f>E241*D241</f>
        <v>0</v>
      </c>
    </row>
    <row r="242" spans="1:6" ht="48">
      <c r="A242" s="176" t="s">
        <v>210</v>
      </c>
      <c r="B242" s="177" t="s">
        <v>696</v>
      </c>
      <c r="C242" s="115" t="s">
        <v>3</v>
      </c>
      <c r="D242" s="178">
        <v>120</v>
      </c>
      <c r="E242" s="116"/>
      <c r="F242" s="179">
        <f>E242*D242</f>
        <v>0</v>
      </c>
    </row>
    <row r="243" spans="1:6">
      <c r="A243" s="176" t="s">
        <v>211</v>
      </c>
      <c r="B243" s="177" t="s">
        <v>42</v>
      </c>
      <c r="C243" s="115" t="s">
        <v>9</v>
      </c>
      <c r="D243" s="178">
        <v>250</v>
      </c>
      <c r="E243" s="116"/>
      <c r="F243" s="179">
        <f>E243*D243</f>
        <v>0</v>
      </c>
    </row>
    <row r="244" spans="1:6" ht="72">
      <c r="A244" s="197" t="s">
        <v>212</v>
      </c>
      <c r="B244" s="198" t="s">
        <v>241</v>
      </c>
      <c r="C244" s="106"/>
      <c r="D244" s="170"/>
      <c r="E244" s="154"/>
      <c r="F244" s="199"/>
    </row>
    <row r="245" spans="1:6" ht="48">
      <c r="A245" s="200"/>
      <c r="B245" s="21" t="s">
        <v>43</v>
      </c>
      <c r="C245" s="8"/>
      <c r="D245" s="4"/>
      <c r="E245" s="16"/>
      <c r="F245" s="201"/>
    </row>
    <row r="246" spans="1:6">
      <c r="A246" s="202"/>
      <c r="B246" s="21" t="s">
        <v>189</v>
      </c>
      <c r="C246" s="22" t="s">
        <v>9</v>
      </c>
      <c r="D246" s="4">
        <v>185</v>
      </c>
      <c r="E246" s="37"/>
      <c r="F246" s="201">
        <f>D246*E246</f>
        <v>0</v>
      </c>
    </row>
    <row r="247" spans="1:6">
      <c r="A247" s="203"/>
      <c r="B247" s="204" t="s">
        <v>44</v>
      </c>
      <c r="C247" s="205" t="s">
        <v>9</v>
      </c>
      <c r="D247" s="174">
        <v>70</v>
      </c>
      <c r="E247" s="206"/>
      <c r="F247" s="207">
        <f>D247*E247</f>
        <v>0</v>
      </c>
    </row>
    <row r="248" spans="1:6" ht="84">
      <c r="A248" s="197" t="s">
        <v>220</v>
      </c>
      <c r="B248" s="208" t="s">
        <v>299</v>
      </c>
      <c r="C248" s="106"/>
      <c r="D248" s="170"/>
      <c r="E248" s="154"/>
      <c r="F248" s="199"/>
    </row>
    <row r="249" spans="1:6" ht="36">
      <c r="A249" s="202"/>
      <c r="B249" s="21" t="s">
        <v>300</v>
      </c>
      <c r="C249" s="8"/>
      <c r="D249" s="4"/>
      <c r="E249" s="16"/>
      <c r="F249" s="201"/>
    </row>
    <row r="250" spans="1:6">
      <c r="A250" s="202"/>
      <c r="B250" s="21" t="s">
        <v>192</v>
      </c>
      <c r="C250" s="383" t="s">
        <v>9</v>
      </c>
      <c r="D250" s="4">
        <v>75</v>
      </c>
      <c r="E250" s="37"/>
      <c r="F250" s="201">
        <f>D250*E250</f>
        <v>0</v>
      </c>
    </row>
    <row r="251" spans="1:6">
      <c r="A251" s="202"/>
      <c r="B251" s="21" t="s">
        <v>191</v>
      </c>
      <c r="C251" s="383" t="s">
        <v>9</v>
      </c>
      <c r="D251" s="4">
        <v>160</v>
      </c>
      <c r="E251" s="37"/>
      <c r="F251" s="201">
        <f>D251*E251</f>
        <v>0</v>
      </c>
    </row>
    <row r="252" spans="1:6">
      <c r="A252" s="202"/>
      <c r="B252" s="21" t="s">
        <v>194</v>
      </c>
      <c r="C252" s="383" t="s">
        <v>9</v>
      </c>
      <c r="D252" s="4">
        <v>50</v>
      </c>
      <c r="E252" s="37"/>
      <c r="F252" s="201">
        <f>D252*E252</f>
        <v>0</v>
      </c>
    </row>
    <row r="253" spans="1:6">
      <c r="A253" s="202"/>
      <c r="B253" s="21" t="s">
        <v>193</v>
      </c>
      <c r="C253" s="383" t="s">
        <v>9</v>
      </c>
      <c r="D253" s="4">
        <v>100</v>
      </c>
      <c r="E253" s="37"/>
      <c r="F253" s="201">
        <f>D253*E253</f>
        <v>0</v>
      </c>
    </row>
    <row r="254" spans="1:6">
      <c r="A254" s="172"/>
      <c r="B254" s="204" t="s">
        <v>45</v>
      </c>
      <c r="C254" s="205" t="s">
        <v>0</v>
      </c>
      <c r="D254" s="174">
        <v>8</v>
      </c>
      <c r="E254" s="112"/>
      <c r="F254" s="207">
        <f>D254*E254</f>
        <v>0</v>
      </c>
    </row>
    <row r="255" spans="1:6" ht="36">
      <c r="A255" s="182" t="s">
        <v>213</v>
      </c>
      <c r="B255" s="209" t="s">
        <v>195</v>
      </c>
      <c r="C255" s="184"/>
      <c r="D255" s="185"/>
      <c r="E255" s="185"/>
      <c r="F255" s="171"/>
    </row>
    <row r="256" spans="1:6">
      <c r="A256" s="187"/>
      <c r="B256" s="210" t="s">
        <v>46</v>
      </c>
      <c r="C256" s="189" t="s">
        <v>0</v>
      </c>
      <c r="D256" s="190">
        <v>9</v>
      </c>
      <c r="E256" s="191"/>
      <c r="F256" s="175">
        <f>D256*E256</f>
        <v>0</v>
      </c>
    </row>
    <row r="257" spans="1:6" ht="72">
      <c r="A257" s="182" t="s">
        <v>214</v>
      </c>
      <c r="B257" s="169" t="s">
        <v>697</v>
      </c>
      <c r="C257" s="184"/>
      <c r="D257" s="185"/>
      <c r="E257" s="185"/>
      <c r="F257" s="171"/>
    </row>
    <row r="258" spans="1:6">
      <c r="A258" s="186"/>
      <c r="B258" s="18" t="s">
        <v>196</v>
      </c>
      <c r="C258" s="19" t="s">
        <v>0</v>
      </c>
      <c r="D258" s="29">
        <v>1</v>
      </c>
      <c r="E258" s="36"/>
      <c r="F258" s="181">
        <f>E258*D258</f>
        <v>0</v>
      </c>
    </row>
    <row r="259" spans="1:6">
      <c r="A259" s="187"/>
      <c r="B259" s="210" t="s">
        <v>197</v>
      </c>
      <c r="C259" s="189" t="s">
        <v>0</v>
      </c>
      <c r="D259" s="190">
        <v>1</v>
      </c>
      <c r="E259" s="191"/>
      <c r="F259" s="175">
        <f>E259*D259</f>
        <v>0</v>
      </c>
    </row>
    <row r="260" spans="1:6" s="33" customFormat="1" ht="24">
      <c r="A260" s="192" t="s">
        <v>215</v>
      </c>
      <c r="B260" s="193" t="s">
        <v>47</v>
      </c>
      <c r="C260" s="194" t="s">
        <v>0</v>
      </c>
      <c r="D260" s="195">
        <v>2</v>
      </c>
      <c r="E260" s="196"/>
      <c r="F260" s="175">
        <f>E260*D260</f>
        <v>0</v>
      </c>
    </row>
    <row r="261" spans="1:6" ht="24">
      <c r="A261" s="182" t="s">
        <v>216</v>
      </c>
      <c r="B261" s="209" t="s">
        <v>48</v>
      </c>
      <c r="C261" s="184"/>
      <c r="D261" s="185"/>
      <c r="E261" s="185"/>
      <c r="F261" s="171"/>
    </row>
    <row r="262" spans="1:6">
      <c r="A262" s="187"/>
      <c r="B262" s="188" t="s">
        <v>49</v>
      </c>
      <c r="C262" s="189" t="s">
        <v>0</v>
      </c>
      <c r="D262" s="190">
        <v>8</v>
      </c>
      <c r="E262" s="191"/>
      <c r="F262" s="175">
        <f>D262*E262</f>
        <v>0</v>
      </c>
    </row>
    <row r="263" spans="1:6" ht="48">
      <c r="A263" s="176" t="s">
        <v>217</v>
      </c>
      <c r="B263" s="211" t="s">
        <v>303</v>
      </c>
      <c r="C263" s="115" t="s">
        <v>0</v>
      </c>
      <c r="D263" s="178">
        <v>8</v>
      </c>
      <c r="E263" s="116"/>
      <c r="F263" s="179">
        <f>E263*D263</f>
        <v>0</v>
      </c>
    </row>
    <row r="264" spans="1:6" ht="48">
      <c r="A264" s="114" t="s">
        <v>218</v>
      </c>
      <c r="B264" s="212" t="s">
        <v>302</v>
      </c>
      <c r="C264" s="164" t="s">
        <v>0</v>
      </c>
      <c r="D264" s="99">
        <v>2</v>
      </c>
      <c r="E264" s="116"/>
      <c r="F264" s="117">
        <f>E264*D264</f>
        <v>0</v>
      </c>
    </row>
    <row r="265" spans="1:6" ht="24">
      <c r="A265" s="176" t="s">
        <v>219</v>
      </c>
      <c r="B265" s="177" t="s">
        <v>190</v>
      </c>
      <c r="C265" s="115" t="s">
        <v>0</v>
      </c>
      <c r="D265" s="178">
        <v>2</v>
      </c>
      <c r="E265" s="116"/>
      <c r="F265" s="179">
        <f>E265*D265</f>
        <v>0</v>
      </c>
    </row>
    <row r="266" spans="1:6" ht="24">
      <c r="A266" s="176" t="s">
        <v>220</v>
      </c>
      <c r="B266" s="177" t="s">
        <v>198</v>
      </c>
      <c r="C266" s="115" t="s">
        <v>0</v>
      </c>
      <c r="D266" s="178">
        <v>2</v>
      </c>
      <c r="E266" s="116"/>
      <c r="F266" s="179">
        <f>E266*D266</f>
        <v>0</v>
      </c>
    </row>
    <row r="267" spans="1:6" ht="24">
      <c r="A267" s="213" t="s">
        <v>315</v>
      </c>
      <c r="B267" s="214" t="s">
        <v>304</v>
      </c>
      <c r="C267" s="215"/>
      <c r="D267" s="170"/>
      <c r="E267" s="170"/>
      <c r="F267" s="216"/>
    </row>
    <row r="268" spans="1:6">
      <c r="A268" s="180"/>
      <c r="B268" s="24" t="s">
        <v>54</v>
      </c>
      <c r="C268" s="23"/>
      <c r="D268" s="4"/>
      <c r="E268" s="4"/>
      <c r="F268" s="217"/>
    </row>
    <row r="269" spans="1:6" ht="24">
      <c r="A269" s="180"/>
      <c r="B269" s="24" t="s">
        <v>176</v>
      </c>
      <c r="C269" s="23"/>
      <c r="D269" s="4"/>
      <c r="E269" s="4"/>
      <c r="F269" s="217"/>
    </row>
    <row r="270" spans="1:6">
      <c r="A270" s="180"/>
      <c r="B270" s="24" t="s">
        <v>56</v>
      </c>
      <c r="C270" s="23"/>
      <c r="D270" s="4"/>
      <c r="E270" s="4"/>
      <c r="F270" s="217"/>
    </row>
    <row r="271" spans="1:6" ht="24">
      <c r="A271" s="172"/>
      <c r="B271" s="218" t="s">
        <v>305</v>
      </c>
      <c r="C271" s="219" t="s">
        <v>36</v>
      </c>
      <c r="D271" s="174">
        <v>6</v>
      </c>
      <c r="E271" s="112"/>
      <c r="F271" s="175">
        <f>PRODUCT(D271*E271)</f>
        <v>0</v>
      </c>
    </row>
    <row r="272" spans="1:6" ht="24">
      <c r="A272" s="213" t="s">
        <v>221</v>
      </c>
      <c r="B272" s="214" t="s">
        <v>306</v>
      </c>
      <c r="C272" s="215"/>
      <c r="D272" s="170"/>
      <c r="E272" s="170"/>
      <c r="F272" s="216"/>
    </row>
    <row r="273" spans="1:6">
      <c r="A273" s="180"/>
      <c r="B273" s="17" t="s">
        <v>177</v>
      </c>
      <c r="C273" s="23"/>
      <c r="D273" s="4"/>
      <c r="E273" s="4"/>
      <c r="F273" s="217"/>
    </row>
    <row r="274" spans="1:6">
      <c r="A274" s="180"/>
      <c r="B274" s="44" t="s">
        <v>56</v>
      </c>
      <c r="C274" s="23"/>
      <c r="D274" s="4"/>
      <c r="E274" s="4"/>
      <c r="F274" s="217"/>
    </row>
    <row r="275" spans="1:6" ht="24">
      <c r="A275" s="180"/>
      <c r="B275" s="24" t="s">
        <v>55</v>
      </c>
      <c r="C275" s="23"/>
      <c r="D275" s="4"/>
      <c r="E275" s="4"/>
      <c r="F275" s="217"/>
    </row>
    <row r="276" spans="1:6" ht="24">
      <c r="A276" s="172"/>
      <c r="B276" s="220" t="s">
        <v>305</v>
      </c>
      <c r="C276" s="384" t="s">
        <v>36</v>
      </c>
      <c r="D276" s="174">
        <v>3</v>
      </c>
      <c r="E276" s="112"/>
      <c r="F276" s="175">
        <v>23520</v>
      </c>
    </row>
    <row r="277" spans="1:6" ht="36">
      <c r="A277" s="213" t="s">
        <v>222</v>
      </c>
      <c r="B277" s="214" t="s">
        <v>87</v>
      </c>
      <c r="C277" s="215"/>
      <c r="D277" s="170"/>
      <c r="E277" s="170"/>
      <c r="F277" s="171"/>
    </row>
    <row r="278" spans="1:6">
      <c r="A278" s="221"/>
      <c r="B278" s="24" t="s">
        <v>57</v>
      </c>
      <c r="C278" s="23"/>
      <c r="D278" s="4"/>
      <c r="E278" s="4"/>
      <c r="F278" s="181"/>
    </row>
    <row r="279" spans="1:6">
      <c r="A279" s="221"/>
      <c r="B279" s="24" t="s">
        <v>58</v>
      </c>
      <c r="C279" s="23"/>
      <c r="D279" s="4"/>
      <c r="E279" s="4"/>
      <c r="F279" s="181"/>
    </row>
    <row r="280" spans="1:6">
      <c r="A280" s="221"/>
      <c r="B280" s="24" t="s">
        <v>59</v>
      </c>
      <c r="C280" s="23"/>
      <c r="D280" s="4"/>
      <c r="E280" s="4"/>
      <c r="F280" s="181"/>
    </row>
    <row r="281" spans="1:6">
      <c r="A281" s="221"/>
      <c r="B281" s="24" t="s">
        <v>60</v>
      </c>
      <c r="C281" s="23"/>
      <c r="D281" s="4"/>
      <c r="E281" s="4"/>
      <c r="F281" s="181"/>
    </row>
    <row r="282" spans="1:6">
      <c r="A282" s="221"/>
      <c r="B282" s="24" t="s">
        <v>61</v>
      </c>
      <c r="C282" s="23"/>
      <c r="D282" s="4"/>
      <c r="E282" s="4"/>
      <c r="F282" s="181"/>
    </row>
    <row r="283" spans="1:6">
      <c r="A283" s="221"/>
      <c r="B283" s="24" t="s">
        <v>62</v>
      </c>
      <c r="C283" s="23"/>
      <c r="D283" s="4"/>
      <c r="E283" s="4"/>
      <c r="F283" s="181"/>
    </row>
    <row r="284" spans="1:6">
      <c r="A284" s="221"/>
      <c r="B284" s="24" t="s">
        <v>63</v>
      </c>
      <c r="C284" s="23"/>
      <c r="D284" s="4"/>
      <c r="E284" s="4"/>
      <c r="F284" s="181"/>
    </row>
    <row r="285" spans="1:6">
      <c r="A285" s="221"/>
      <c r="B285" s="24" t="s">
        <v>64</v>
      </c>
      <c r="C285" s="23"/>
      <c r="D285" s="4"/>
      <c r="E285" s="4"/>
      <c r="F285" s="181"/>
    </row>
    <row r="286" spans="1:6">
      <c r="A286" s="221"/>
      <c r="B286" s="24" t="s">
        <v>65</v>
      </c>
      <c r="C286" s="23"/>
      <c r="D286" s="4"/>
      <c r="E286" s="4"/>
      <c r="F286" s="181"/>
    </row>
    <row r="287" spans="1:6">
      <c r="A287" s="221"/>
      <c r="B287" s="24" t="s">
        <v>66</v>
      </c>
      <c r="C287" s="23"/>
      <c r="D287" s="4"/>
      <c r="E287" s="4"/>
      <c r="F287" s="181"/>
    </row>
    <row r="288" spans="1:6">
      <c r="A288" s="221"/>
      <c r="B288" s="24" t="s">
        <v>67</v>
      </c>
      <c r="C288" s="23"/>
      <c r="D288" s="4"/>
      <c r="E288" s="4"/>
      <c r="F288" s="181"/>
    </row>
    <row r="289" spans="1:6">
      <c r="A289" s="221"/>
      <c r="B289" s="24" t="s">
        <v>68</v>
      </c>
      <c r="C289" s="23"/>
      <c r="D289" s="4"/>
      <c r="E289" s="4"/>
      <c r="F289" s="181"/>
    </row>
    <row r="290" spans="1:6">
      <c r="A290" s="221"/>
      <c r="B290" s="24" t="s">
        <v>69</v>
      </c>
      <c r="C290" s="23"/>
      <c r="D290" s="4"/>
      <c r="E290" s="4"/>
      <c r="F290" s="181"/>
    </row>
    <row r="291" spans="1:6">
      <c r="A291" s="221"/>
      <c r="B291" s="24" t="s">
        <v>70</v>
      </c>
      <c r="C291" s="23"/>
      <c r="D291" s="4"/>
      <c r="E291" s="4"/>
      <c r="F291" s="181"/>
    </row>
    <row r="292" spans="1:6">
      <c r="A292" s="221"/>
      <c r="B292" s="24" t="s">
        <v>71</v>
      </c>
      <c r="C292" s="23"/>
      <c r="D292" s="4"/>
      <c r="E292" s="4"/>
      <c r="F292" s="181"/>
    </row>
    <row r="293" spans="1:6">
      <c r="A293" s="221"/>
      <c r="B293" s="24" t="s">
        <v>72</v>
      </c>
      <c r="C293" s="23"/>
      <c r="D293" s="4"/>
      <c r="E293" s="4"/>
      <c r="F293" s="181"/>
    </row>
    <row r="294" spans="1:6">
      <c r="A294" s="221"/>
      <c r="B294" s="24" t="s">
        <v>73</v>
      </c>
      <c r="C294" s="23"/>
      <c r="D294" s="4"/>
      <c r="E294" s="4"/>
      <c r="F294" s="181"/>
    </row>
    <row r="295" spans="1:6">
      <c r="A295" s="221"/>
      <c r="B295" s="24" t="s">
        <v>74</v>
      </c>
      <c r="C295" s="23"/>
      <c r="D295" s="4"/>
      <c r="E295" s="4"/>
      <c r="F295" s="217"/>
    </row>
    <row r="296" spans="1:6">
      <c r="A296" s="221"/>
      <c r="B296" s="24" t="s">
        <v>75</v>
      </c>
      <c r="C296" s="23"/>
      <c r="D296" s="4"/>
      <c r="E296" s="4"/>
      <c r="F296" s="217"/>
    </row>
    <row r="297" spans="1:6">
      <c r="A297" s="221"/>
      <c r="B297" s="24" t="s">
        <v>76</v>
      </c>
      <c r="C297" s="23"/>
      <c r="D297" s="4"/>
      <c r="E297" s="4"/>
      <c r="F297" s="217"/>
    </row>
    <row r="298" spans="1:6">
      <c r="A298" s="221"/>
      <c r="B298" s="24" t="s">
        <v>77</v>
      </c>
      <c r="C298" s="23"/>
      <c r="D298" s="4"/>
      <c r="E298" s="4"/>
      <c r="F298" s="217"/>
    </row>
    <row r="299" spans="1:6">
      <c r="A299" s="221"/>
      <c r="B299" s="24" t="s">
        <v>78</v>
      </c>
      <c r="C299" s="23"/>
      <c r="D299" s="4"/>
      <c r="E299" s="4"/>
      <c r="F299" s="217"/>
    </row>
    <row r="300" spans="1:6" ht="36">
      <c r="A300" s="222"/>
      <c r="B300" s="218" t="s">
        <v>698</v>
      </c>
      <c r="C300" s="384" t="s">
        <v>36</v>
      </c>
      <c r="D300" s="174">
        <v>6</v>
      </c>
      <c r="E300" s="112"/>
      <c r="F300" s="175">
        <f>E300*D300</f>
        <v>0</v>
      </c>
    </row>
    <row r="301" spans="1:6" ht="36">
      <c r="A301" s="223" t="s">
        <v>223</v>
      </c>
      <c r="B301" s="211" t="s">
        <v>308</v>
      </c>
      <c r="C301" s="384" t="s">
        <v>36</v>
      </c>
      <c r="D301" s="178">
        <v>6</v>
      </c>
      <c r="E301" s="116"/>
      <c r="F301" s="179">
        <f>E301*D301</f>
        <v>0</v>
      </c>
    </row>
    <row r="302" spans="1:6" ht="36">
      <c r="A302" s="225" t="s">
        <v>224</v>
      </c>
      <c r="B302" s="214" t="s">
        <v>87</v>
      </c>
      <c r="C302" s="215"/>
      <c r="D302" s="170"/>
      <c r="E302" s="170"/>
      <c r="F302" s="171"/>
    </row>
    <row r="303" spans="1:6">
      <c r="A303" s="221"/>
      <c r="B303" s="24" t="s">
        <v>57</v>
      </c>
      <c r="C303" s="23"/>
      <c r="D303" s="4"/>
      <c r="E303" s="4"/>
      <c r="F303" s="181"/>
    </row>
    <row r="304" spans="1:6">
      <c r="A304" s="221"/>
      <c r="B304" s="24" t="s">
        <v>58</v>
      </c>
      <c r="C304" s="23"/>
      <c r="D304" s="4"/>
      <c r="E304" s="4"/>
      <c r="F304" s="181"/>
    </row>
    <row r="305" spans="1:6">
      <c r="A305" s="221"/>
      <c r="B305" s="24" t="s">
        <v>59</v>
      </c>
      <c r="C305" s="23"/>
      <c r="D305" s="4"/>
      <c r="E305" s="4"/>
      <c r="F305" s="181"/>
    </row>
    <row r="306" spans="1:6">
      <c r="A306" s="221"/>
      <c r="B306" s="24" t="s">
        <v>60</v>
      </c>
      <c r="C306" s="23"/>
      <c r="D306" s="4"/>
      <c r="E306" s="4"/>
      <c r="F306" s="181"/>
    </row>
    <row r="307" spans="1:6">
      <c r="A307" s="221"/>
      <c r="B307" s="24" t="s">
        <v>61</v>
      </c>
      <c r="C307" s="23"/>
      <c r="D307" s="4"/>
      <c r="E307" s="4"/>
      <c r="F307" s="181"/>
    </row>
    <row r="308" spans="1:6">
      <c r="A308" s="221"/>
      <c r="B308" s="24" t="s">
        <v>62</v>
      </c>
      <c r="C308" s="23"/>
      <c r="D308" s="4"/>
      <c r="E308" s="4"/>
      <c r="F308" s="181"/>
    </row>
    <row r="309" spans="1:6">
      <c r="A309" s="221"/>
      <c r="B309" s="24" t="s">
        <v>63</v>
      </c>
      <c r="C309" s="23"/>
      <c r="D309" s="4"/>
      <c r="E309" s="4"/>
      <c r="F309" s="181"/>
    </row>
    <row r="310" spans="1:6">
      <c r="A310" s="221"/>
      <c r="B310" s="24" t="s">
        <v>64</v>
      </c>
      <c r="C310" s="23"/>
      <c r="D310" s="4"/>
      <c r="E310" s="4"/>
      <c r="F310" s="181"/>
    </row>
    <row r="311" spans="1:6">
      <c r="A311" s="221"/>
      <c r="B311" s="24" t="s">
        <v>65</v>
      </c>
      <c r="C311" s="23"/>
      <c r="D311" s="4"/>
      <c r="E311" s="4"/>
      <c r="F311" s="181"/>
    </row>
    <row r="312" spans="1:6">
      <c r="A312" s="221"/>
      <c r="B312" s="24" t="s">
        <v>66</v>
      </c>
      <c r="C312" s="23"/>
      <c r="D312" s="4"/>
      <c r="E312" s="4"/>
      <c r="F312" s="181"/>
    </row>
    <row r="313" spans="1:6">
      <c r="A313" s="221"/>
      <c r="B313" s="24" t="s">
        <v>67</v>
      </c>
      <c r="C313" s="23"/>
      <c r="D313" s="4"/>
      <c r="E313" s="4"/>
      <c r="F313" s="181"/>
    </row>
    <row r="314" spans="1:6">
      <c r="A314" s="221"/>
      <c r="B314" s="24" t="s">
        <v>68</v>
      </c>
      <c r="C314" s="23"/>
      <c r="D314" s="4"/>
      <c r="E314" s="4"/>
      <c r="F314" s="181"/>
    </row>
    <row r="315" spans="1:6">
      <c r="A315" s="221"/>
      <c r="B315" s="24" t="s">
        <v>69</v>
      </c>
      <c r="C315" s="23"/>
      <c r="D315" s="4"/>
      <c r="E315" s="4"/>
      <c r="F315" s="181"/>
    </row>
    <row r="316" spans="1:6">
      <c r="A316" s="221"/>
      <c r="B316" s="24" t="s">
        <v>70</v>
      </c>
      <c r="C316" s="23"/>
      <c r="D316" s="4"/>
      <c r="E316" s="4"/>
      <c r="F316" s="181"/>
    </row>
    <row r="317" spans="1:6">
      <c r="A317" s="221"/>
      <c r="B317" s="24" t="s">
        <v>71</v>
      </c>
      <c r="C317" s="23"/>
      <c r="D317" s="4"/>
      <c r="E317" s="4"/>
      <c r="F317" s="181"/>
    </row>
    <row r="318" spans="1:6">
      <c r="A318" s="221"/>
      <c r="B318" s="24" t="s">
        <v>72</v>
      </c>
      <c r="C318" s="23"/>
      <c r="D318" s="4"/>
      <c r="E318" s="4"/>
      <c r="F318" s="181"/>
    </row>
    <row r="319" spans="1:6">
      <c r="A319" s="221"/>
      <c r="B319" s="24" t="s">
        <v>73</v>
      </c>
      <c r="C319" s="23"/>
      <c r="D319" s="4"/>
      <c r="E319" s="4"/>
      <c r="F319" s="181"/>
    </row>
    <row r="320" spans="1:6">
      <c r="A320" s="221"/>
      <c r="B320" s="24" t="s">
        <v>74</v>
      </c>
      <c r="C320" s="23"/>
      <c r="D320" s="4"/>
      <c r="E320" s="4"/>
      <c r="F320" s="217"/>
    </row>
    <row r="321" spans="1:6">
      <c r="A321" s="221"/>
      <c r="B321" s="24" t="s">
        <v>75</v>
      </c>
      <c r="C321" s="23"/>
      <c r="D321" s="4"/>
      <c r="E321" s="4"/>
      <c r="F321" s="217"/>
    </row>
    <row r="322" spans="1:6">
      <c r="A322" s="221"/>
      <c r="B322" s="24" t="s">
        <v>76</v>
      </c>
      <c r="C322" s="23"/>
      <c r="D322" s="4"/>
      <c r="E322" s="4"/>
      <c r="F322" s="217"/>
    </row>
    <row r="323" spans="1:6">
      <c r="A323" s="221"/>
      <c r="B323" s="24" t="s">
        <v>77</v>
      </c>
      <c r="C323" s="23"/>
      <c r="D323" s="4"/>
      <c r="E323" s="4"/>
      <c r="F323" s="217"/>
    </row>
    <row r="324" spans="1:6">
      <c r="A324" s="221"/>
      <c r="B324" s="24" t="s">
        <v>78</v>
      </c>
      <c r="C324" s="23"/>
      <c r="D324" s="4"/>
      <c r="E324" s="4"/>
      <c r="F324" s="217"/>
    </row>
    <row r="325" spans="1:6">
      <c r="A325" s="221"/>
      <c r="B325" s="24" t="s">
        <v>79</v>
      </c>
      <c r="C325" s="23"/>
      <c r="D325" s="4"/>
      <c r="E325" s="4"/>
      <c r="F325" s="217"/>
    </row>
    <row r="326" spans="1:6">
      <c r="A326" s="222"/>
      <c r="B326" s="218" t="s">
        <v>80</v>
      </c>
      <c r="C326" s="384" t="s">
        <v>36</v>
      </c>
      <c r="D326" s="174">
        <v>3</v>
      </c>
      <c r="E326" s="112"/>
      <c r="F326" s="175">
        <f>E326*D326</f>
        <v>0</v>
      </c>
    </row>
    <row r="327" spans="1:6" ht="24">
      <c r="A327" s="223" t="s">
        <v>316</v>
      </c>
      <c r="B327" s="211" t="s">
        <v>699</v>
      </c>
      <c r="C327" s="384" t="s">
        <v>36</v>
      </c>
      <c r="D327" s="178">
        <v>3</v>
      </c>
      <c r="E327" s="116"/>
      <c r="F327" s="179">
        <f>E327*D327</f>
        <v>0</v>
      </c>
    </row>
    <row r="328" spans="1:6" ht="72">
      <c r="A328" s="176" t="s">
        <v>225</v>
      </c>
      <c r="B328" s="177" t="s">
        <v>179</v>
      </c>
      <c r="C328" s="384" t="s">
        <v>36</v>
      </c>
      <c r="D328" s="178">
        <v>22</v>
      </c>
      <c r="E328" s="116"/>
      <c r="F328" s="226">
        <v>15400</v>
      </c>
    </row>
    <row r="329" spans="1:6" ht="60">
      <c r="A329" s="176" t="s">
        <v>226</v>
      </c>
      <c r="B329" s="177" t="s">
        <v>180</v>
      </c>
      <c r="C329" s="384" t="s">
        <v>36</v>
      </c>
      <c r="D329" s="178">
        <v>6</v>
      </c>
      <c r="E329" s="116"/>
      <c r="F329" s="226">
        <v>15400</v>
      </c>
    </row>
    <row r="330" spans="1:6" ht="24">
      <c r="A330" s="213" t="s">
        <v>227</v>
      </c>
      <c r="B330" s="214" t="s">
        <v>309</v>
      </c>
      <c r="C330" s="215"/>
      <c r="D330" s="170"/>
      <c r="E330" s="170"/>
      <c r="F330" s="171"/>
    </row>
    <row r="331" spans="1:6">
      <c r="A331" s="180"/>
      <c r="B331" s="24" t="s">
        <v>307</v>
      </c>
      <c r="C331" s="23"/>
      <c r="D331" s="4"/>
      <c r="E331" s="4"/>
      <c r="F331" s="181"/>
    </row>
    <row r="332" spans="1:6" ht="60">
      <c r="A332" s="180"/>
      <c r="B332" s="25" t="s">
        <v>700</v>
      </c>
      <c r="C332" s="23"/>
      <c r="D332" s="4"/>
      <c r="E332" s="4"/>
      <c r="F332" s="181"/>
    </row>
    <row r="333" spans="1:6" ht="48">
      <c r="A333" s="180"/>
      <c r="B333" s="25" t="s">
        <v>310</v>
      </c>
      <c r="C333" s="23"/>
      <c r="D333" s="4"/>
      <c r="E333" s="4"/>
      <c r="F333" s="181"/>
    </row>
    <row r="334" spans="1:6">
      <c r="A334" s="180"/>
      <c r="B334" s="24" t="s">
        <v>701</v>
      </c>
      <c r="C334" s="23"/>
      <c r="D334" s="4"/>
      <c r="E334" s="4"/>
      <c r="F334" s="181"/>
    </row>
    <row r="335" spans="1:6">
      <c r="A335" s="180"/>
      <c r="B335" s="24" t="s">
        <v>181</v>
      </c>
      <c r="C335" s="23"/>
      <c r="D335" s="4"/>
      <c r="E335" s="4"/>
      <c r="F335" s="181"/>
    </row>
    <row r="336" spans="1:6">
      <c r="A336" s="172"/>
      <c r="B336" s="218" t="s">
        <v>182</v>
      </c>
      <c r="C336" s="384" t="s">
        <v>36</v>
      </c>
      <c r="D336" s="174">
        <v>2</v>
      </c>
      <c r="E336" s="112"/>
      <c r="F336" s="175">
        <f>PRODUCT(D336*E336)</f>
        <v>0</v>
      </c>
    </row>
    <row r="337" spans="1:6">
      <c r="A337" s="223" t="s">
        <v>228</v>
      </c>
      <c r="B337" s="227" t="s">
        <v>81</v>
      </c>
      <c r="C337" s="384" t="s">
        <v>36</v>
      </c>
      <c r="D337" s="178">
        <v>6</v>
      </c>
      <c r="E337" s="116"/>
      <c r="F337" s="179">
        <f>E337*D337</f>
        <v>0</v>
      </c>
    </row>
    <row r="338" spans="1:6" ht="24">
      <c r="A338" s="223" t="s">
        <v>229</v>
      </c>
      <c r="B338" s="227" t="s">
        <v>311</v>
      </c>
      <c r="C338" s="384" t="s">
        <v>36</v>
      </c>
      <c r="D338" s="178">
        <v>6</v>
      </c>
      <c r="E338" s="116"/>
      <c r="F338" s="179">
        <f>E338*D338</f>
        <v>0</v>
      </c>
    </row>
    <row r="339" spans="1:6" ht="24">
      <c r="A339" s="223" t="s">
        <v>230</v>
      </c>
      <c r="B339" s="227" t="s">
        <v>312</v>
      </c>
      <c r="C339" s="384" t="s">
        <v>36</v>
      </c>
      <c r="D339" s="178">
        <v>6</v>
      </c>
      <c r="E339" s="116"/>
      <c r="F339" s="179">
        <f>E339*D339</f>
        <v>0</v>
      </c>
    </row>
    <row r="340" spans="1:6">
      <c r="A340" s="223" t="s">
        <v>231</v>
      </c>
      <c r="B340" s="227" t="s">
        <v>82</v>
      </c>
      <c r="C340" s="384" t="s">
        <v>36</v>
      </c>
      <c r="D340" s="178">
        <v>3</v>
      </c>
      <c r="E340" s="116"/>
      <c r="F340" s="179">
        <f t="shared" ref="F340:F346" si="8">E340*D340</f>
        <v>0</v>
      </c>
    </row>
    <row r="341" spans="1:6">
      <c r="A341" s="223" t="s">
        <v>232</v>
      </c>
      <c r="B341" s="227" t="s">
        <v>313</v>
      </c>
      <c r="C341" s="384" t="s">
        <v>36</v>
      </c>
      <c r="D341" s="178">
        <v>6</v>
      </c>
      <c r="E341" s="116"/>
      <c r="F341" s="179">
        <f t="shared" si="8"/>
        <v>0</v>
      </c>
    </row>
    <row r="342" spans="1:6">
      <c r="A342" s="223" t="s">
        <v>233</v>
      </c>
      <c r="B342" s="227" t="s">
        <v>178</v>
      </c>
      <c r="C342" s="384" t="s">
        <v>36</v>
      </c>
      <c r="D342" s="178">
        <v>6</v>
      </c>
      <c r="E342" s="116"/>
      <c r="F342" s="179">
        <f t="shared" si="8"/>
        <v>0</v>
      </c>
    </row>
    <row r="343" spans="1:6">
      <c r="A343" s="223" t="s">
        <v>234</v>
      </c>
      <c r="B343" s="227" t="s">
        <v>83</v>
      </c>
      <c r="C343" s="384" t="s">
        <v>36</v>
      </c>
      <c r="D343" s="178">
        <v>3</v>
      </c>
      <c r="E343" s="116"/>
      <c r="F343" s="179">
        <f t="shared" si="8"/>
        <v>0</v>
      </c>
    </row>
    <row r="344" spans="1:6">
      <c r="A344" s="223" t="s">
        <v>235</v>
      </c>
      <c r="B344" s="227" t="s">
        <v>84</v>
      </c>
      <c r="C344" s="384" t="s">
        <v>36</v>
      </c>
      <c r="D344" s="178">
        <v>3</v>
      </c>
      <c r="E344" s="116"/>
      <c r="F344" s="179">
        <f t="shared" si="8"/>
        <v>0</v>
      </c>
    </row>
    <row r="345" spans="1:6">
      <c r="A345" s="223" t="s">
        <v>236</v>
      </c>
      <c r="B345" s="227" t="s">
        <v>183</v>
      </c>
      <c r="C345" s="384" t="s">
        <v>36</v>
      </c>
      <c r="D345" s="178">
        <v>3</v>
      </c>
      <c r="E345" s="116"/>
      <c r="F345" s="179">
        <f t="shared" si="8"/>
        <v>0</v>
      </c>
    </row>
    <row r="346" spans="1:6">
      <c r="A346" s="223" t="s">
        <v>237</v>
      </c>
      <c r="B346" s="227" t="s">
        <v>184</v>
      </c>
      <c r="C346" s="384" t="s">
        <v>36</v>
      </c>
      <c r="D346" s="178">
        <v>9</v>
      </c>
      <c r="E346" s="116"/>
      <c r="F346" s="179">
        <f t="shared" si="8"/>
        <v>0</v>
      </c>
    </row>
    <row r="347" spans="1:6">
      <c r="A347" s="223" t="s">
        <v>238</v>
      </c>
      <c r="B347" s="227" t="s">
        <v>52</v>
      </c>
      <c r="C347" s="384" t="s">
        <v>36</v>
      </c>
      <c r="D347" s="178">
        <v>1</v>
      </c>
      <c r="E347" s="116"/>
      <c r="F347" s="179">
        <f>E347*D347</f>
        <v>0</v>
      </c>
    </row>
    <row r="348" spans="1:6">
      <c r="A348" s="180"/>
      <c r="B348" s="17"/>
      <c r="C348" s="19"/>
      <c r="D348" s="4"/>
      <c r="E348" s="4"/>
      <c r="F348" s="181"/>
    </row>
    <row r="349" spans="1:6">
      <c r="A349" s="371" t="s">
        <v>318</v>
      </c>
      <c r="B349" s="362" t="s">
        <v>319</v>
      </c>
      <c r="C349" s="363"/>
      <c r="D349" s="364"/>
      <c r="E349" s="364"/>
      <c r="F349" s="372"/>
    </row>
    <row r="350" spans="1:6">
      <c r="A350" s="223">
        <v>1</v>
      </c>
      <c r="B350" s="227" t="s">
        <v>320</v>
      </c>
      <c r="C350" s="224" t="s">
        <v>36</v>
      </c>
      <c r="D350" s="178">
        <v>1</v>
      </c>
      <c r="E350" s="116"/>
      <c r="F350" s="179">
        <f>D350*E350</f>
        <v>0</v>
      </c>
    </row>
    <row r="351" spans="1:6">
      <c r="A351" s="223">
        <v>2</v>
      </c>
      <c r="B351" s="227" t="s">
        <v>321</v>
      </c>
      <c r="C351" s="224" t="s">
        <v>36</v>
      </c>
      <c r="D351" s="178">
        <v>1</v>
      </c>
      <c r="E351" s="116"/>
      <c r="F351" s="179">
        <f>D351*E351</f>
        <v>0</v>
      </c>
    </row>
    <row r="352" spans="1:6">
      <c r="A352" s="223">
        <v>3</v>
      </c>
      <c r="B352" s="227" t="s">
        <v>322</v>
      </c>
      <c r="C352" s="383" t="s">
        <v>9</v>
      </c>
      <c r="D352" s="178">
        <v>160</v>
      </c>
      <c r="E352" s="116"/>
      <c r="F352" s="179">
        <f>D352*E352</f>
        <v>0</v>
      </c>
    </row>
    <row r="353" spans="1:6">
      <c r="A353" s="223">
        <v>4</v>
      </c>
      <c r="B353" s="227" t="s">
        <v>323</v>
      </c>
      <c r="C353" s="383" t="s">
        <v>9</v>
      </c>
      <c r="D353" s="178">
        <v>160</v>
      </c>
      <c r="E353" s="116"/>
      <c r="F353" s="179">
        <f>D353*E353</f>
        <v>0</v>
      </c>
    </row>
    <row r="354" spans="1:6">
      <c r="A354" s="223">
        <v>5</v>
      </c>
      <c r="B354" s="227" t="s">
        <v>869</v>
      </c>
      <c r="C354" s="224" t="s">
        <v>3</v>
      </c>
      <c r="D354" s="178">
        <v>15</v>
      </c>
      <c r="E354" s="116"/>
      <c r="F354" s="179">
        <f>D354*E354</f>
        <v>0</v>
      </c>
    </row>
    <row r="355" spans="1:6">
      <c r="A355" s="223">
        <v>6</v>
      </c>
      <c r="B355" s="227" t="s">
        <v>853</v>
      </c>
      <c r="C355" s="383" t="s">
        <v>9</v>
      </c>
      <c r="D355" s="178">
        <v>20</v>
      </c>
      <c r="E355" s="116"/>
      <c r="F355" s="179">
        <f t="shared" ref="F355:F365" si="9">D355*E355</f>
        <v>0</v>
      </c>
    </row>
    <row r="356" spans="1:6">
      <c r="A356" s="228">
        <v>7</v>
      </c>
      <c r="B356" s="229" t="s">
        <v>324</v>
      </c>
      <c r="C356" s="230"/>
      <c r="D356" s="231"/>
      <c r="E356" s="231"/>
      <c r="F356" s="232"/>
    </row>
    <row r="357" spans="1:6">
      <c r="A357" s="233"/>
      <c r="B357" s="49" t="s">
        <v>870</v>
      </c>
      <c r="C357" s="383" t="s">
        <v>9</v>
      </c>
      <c r="D357" s="47">
        <v>340</v>
      </c>
      <c r="E357" s="48"/>
      <c r="F357" s="234">
        <f t="shared" si="9"/>
        <v>0</v>
      </c>
    </row>
    <row r="358" spans="1:6" ht="13.5">
      <c r="A358" s="235"/>
      <c r="B358" s="236" t="s">
        <v>871</v>
      </c>
      <c r="C358" s="383" t="s">
        <v>9</v>
      </c>
      <c r="D358" s="237">
        <v>170</v>
      </c>
      <c r="E358" s="238"/>
      <c r="F358" s="239">
        <f t="shared" si="9"/>
        <v>0</v>
      </c>
    </row>
    <row r="359" spans="1:6">
      <c r="A359" s="240">
        <v>8</v>
      </c>
      <c r="B359" s="241" t="s">
        <v>325</v>
      </c>
      <c r="C359" s="242" t="s">
        <v>36</v>
      </c>
      <c r="D359" s="243">
        <v>2</v>
      </c>
      <c r="E359" s="244"/>
      <c r="F359" s="245">
        <f t="shared" si="9"/>
        <v>0</v>
      </c>
    </row>
    <row r="360" spans="1:6">
      <c r="A360" s="228">
        <v>9</v>
      </c>
      <c r="B360" s="246" t="s">
        <v>326</v>
      </c>
      <c r="C360" s="247"/>
      <c r="D360" s="248"/>
      <c r="E360" s="248"/>
      <c r="F360" s="249"/>
    </row>
    <row r="361" spans="1:6">
      <c r="A361" s="233"/>
      <c r="B361" s="50" t="s">
        <v>327</v>
      </c>
      <c r="C361" s="383" t="s">
        <v>9</v>
      </c>
      <c r="D361" s="47">
        <v>15</v>
      </c>
      <c r="E361" s="47"/>
      <c r="F361" s="234"/>
    </row>
    <row r="362" spans="1:6">
      <c r="A362" s="233"/>
      <c r="B362" s="50" t="s">
        <v>328</v>
      </c>
      <c r="C362" s="46" t="s">
        <v>0</v>
      </c>
      <c r="D362" s="47">
        <v>1</v>
      </c>
      <c r="E362" s="47"/>
      <c r="F362" s="234"/>
    </row>
    <row r="363" spans="1:6">
      <c r="A363" s="233"/>
      <c r="B363" s="50" t="s">
        <v>329</v>
      </c>
      <c r="C363" s="46" t="s">
        <v>0</v>
      </c>
      <c r="D363" s="47">
        <v>1</v>
      </c>
      <c r="E363" s="47"/>
      <c r="F363" s="234"/>
    </row>
    <row r="364" spans="1:6">
      <c r="A364" s="233"/>
      <c r="B364" s="50" t="s">
        <v>872</v>
      </c>
      <c r="C364" s="383" t="s">
        <v>9</v>
      </c>
      <c r="D364" s="47">
        <v>20</v>
      </c>
      <c r="E364" s="47"/>
      <c r="F364" s="234"/>
    </row>
    <row r="365" spans="1:6">
      <c r="A365" s="235"/>
      <c r="B365" s="250"/>
      <c r="C365" s="6" t="s">
        <v>36</v>
      </c>
      <c r="D365" s="237">
        <v>1</v>
      </c>
      <c r="E365" s="238"/>
      <c r="F365" s="239">
        <f t="shared" si="9"/>
        <v>0</v>
      </c>
    </row>
    <row r="366" spans="1:6">
      <c r="A366" s="371" t="s">
        <v>330</v>
      </c>
      <c r="B366" s="362" t="s">
        <v>331</v>
      </c>
      <c r="C366" s="363"/>
      <c r="D366" s="364"/>
      <c r="E366" s="364"/>
      <c r="F366" s="372"/>
    </row>
    <row r="367" spans="1:6">
      <c r="A367" s="228">
        <v>1</v>
      </c>
      <c r="B367" s="251" t="s">
        <v>679</v>
      </c>
      <c r="C367" s="252"/>
      <c r="D367" s="253"/>
      <c r="E367" s="248"/>
      <c r="F367" s="249"/>
    </row>
    <row r="368" spans="1:6" ht="24">
      <c r="A368" s="233"/>
      <c r="B368" s="52" t="s">
        <v>791</v>
      </c>
      <c r="C368" s="46"/>
      <c r="D368" s="47"/>
      <c r="E368" s="47"/>
      <c r="F368" s="234"/>
    </row>
    <row r="369" spans="1:6">
      <c r="A369" s="254"/>
      <c r="B369" s="52" t="s">
        <v>792</v>
      </c>
      <c r="C369" s="46"/>
      <c r="D369" s="47"/>
      <c r="E369" s="47"/>
      <c r="F369" s="234"/>
    </row>
    <row r="370" spans="1:6">
      <c r="A370" s="254"/>
      <c r="B370" s="52" t="s">
        <v>793</v>
      </c>
      <c r="C370" s="46"/>
      <c r="D370" s="47"/>
      <c r="E370" s="47"/>
      <c r="F370" s="234"/>
    </row>
    <row r="371" spans="1:6">
      <c r="A371" s="254"/>
      <c r="B371" s="52" t="s">
        <v>794</v>
      </c>
      <c r="C371" s="46"/>
      <c r="D371" s="47"/>
      <c r="E371" s="47"/>
      <c r="F371" s="234"/>
    </row>
    <row r="372" spans="1:6">
      <c r="A372" s="254"/>
      <c r="B372" s="52" t="s">
        <v>795</v>
      </c>
      <c r="C372" s="46"/>
      <c r="D372" s="47"/>
      <c r="E372" s="47"/>
      <c r="F372" s="234"/>
    </row>
    <row r="373" spans="1:6">
      <c r="A373" s="254"/>
      <c r="B373" s="52" t="s">
        <v>796</v>
      </c>
      <c r="C373" s="46"/>
      <c r="D373" s="47"/>
      <c r="E373" s="47"/>
      <c r="F373" s="234"/>
    </row>
    <row r="374" spans="1:6">
      <c r="A374" s="254"/>
      <c r="B374" s="52" t="s">
        <v>797</v>
      </c>
      <c r="C374" s="46"/>
      <c r="D374" s="47"/>
      <c r="E374" s="47"/>
      <c r="F374" s="234"/>
    </row>
    <row r="375" spans="1:6">
      <c r="A375" s="254"/>
      <c r="B375" s="52" t="s">
        <v>798</v>
      </c>
      <c r="C375" s="46"/>
      <c r="D375" s="47"/>
      <c r="E375" s="47"/>
      <c r="F375" s="234"/>
    </row>
    <row r="376" spans="1:6">
      <c r="A376" s="254"/>
      <c r="B376" s="52" t="s">
        <v>332</v>
      </c>
      <c r="C376" s="46"/>
      <c r="D376" s="47"/>
      <c r="E376" s="47"/>
      <c r="F376" s="234"/>
    </row>
    <row r="377" spans="1:6">
      <c r="A377" s="255"/>
      <c r="B377" s="256"/>
      <c r="C377" s="257" t="s">
        <v>36</v>
      </c>
      <c r="D377" s="258">
        <v>1</v>
      </c>
      <c r="E377" s="238"/>
      <c r="F377" s="239">
        <f>E377*D377</f>
        <v>0</v>
      </c>
    </row>
    <row r="378" spans="1:6" ht="24">
      <c r="A378" s="228">
        <v>2</v>
      </c>
      <c r="B378" s="251" t="s">
        <v>333</v>
      </c>
      <c r="C378" s="247"/>
      <c r="D378" s="248"/>
      <c r="E378" s="248"/>
      <c r="F378" s="249"/>
    </row>
    <row r="379" spans="1:6">
      <c r="A379" s="233"/>
      <c r="B379" s="52" t="s">
        <v>799</v>
      </c>
      <c r="C379" s="46"/>
      <c r="D379" s="47"/>
      <c r="E379" s="47"/>
      <c r="F379" s="259"/>
    </row>
    <row r="380" spans="1:6">
      <c r="A380" s="233"/>
      <c r="B380" s="52" t="s">
        <v>800</v>
      </c>
      <c r="C380" s="46"/>
      <c r="D380" s="47"/>
      <c r="E380" s="47"/>
      <c r="F380" s="259"/>
    </row>
    <row r="381" spans="1:6">
      <c r="A381" s="233"/>
      <c r="B381" s="52" t="s">
        <v>801</v>
      </c>
      <c r="C381" s="46"/>
      <c r="D381" s="47"/>
      <c r="E381" s="47"/>
      <c r="F381" s="259"/>
    </row>
    <row r="382" spans="1:6">
      <c r="A382" s="233"/>
      <c r="B382" s="52" t="s">
        <v>807</v>
      </c>
      <c r="C382" s="46"/>
      <c r="D382" s="47"/>
      <c r="E382" s="47"/>
      <c r="F382" s="259"/>
    </row>
    <row r="383" spans="1:6">
      <c r="A383" s="233"/>
      <c r="B383" s="52" t="s">
        <v>808</v>
      </c>
      <c r="C383" s="46"/>
      <c r="D383" s="47"/>
      <c r="E383" s="47"/>
      <c r="F383" s="259"/>
    </row>
    <row r="384" spans="1:6">
      <c r="A384" s="233"/>
      <c r="B384" s="52" t="s">
        <v>809</v>
      </c>
      <c r="C384" s="46"/>
      <c r="D384" s="47"/>
      <c r="E384" s="47"/>
      <c r="F384" s="259"/>
    </row>
    <row r="385" spans="1:6">
      <c r="A385" s="233"/>
      <c r="B385" s="52" t="s">
        <v>810</v>
      </c>
      <c r="C385" s="46"/>
      <c r="D385" s="47"/>
      <c r="E385" s="47"/>
      <c r="F385" s="259"/>
    </row>
    <row r="386" spans="1:6">
      <c r="A386" s="233"/>
      <c r="B386" s="52" t="s">
        <v>802</v>
      </c>
      <c r="C386" s="46"/>
      <c r="D386" s="47"/>
      <c r="E386" s="47"/>
      <c r="F386" s="259"/>
    </row>
    <row r="387" spans="1:6">
      <c r="A387" s="233"/>
      <c r="B387" s="52" t="s">
        <v>803</v>
      </c>
      <c r="C387" s="46"/>
      <c r="D387" s="47"/>
      <c r="E387" s="47"/>
      <c r="F387" s="259"/>
    </row>
    <row r="388" spans="1:6">
      <c r="A388" s="233"/>
      <c r="B388" s="52" t="s">
        <v>804</v>
      </c>
      <c r="C388" s="46"/>
      <c r="D388" s="47"/>
      <c r="E388" s="47"/>
      <c r="F388" s="259"/>
    </row>
    <row r="389" spans="1:6">
      <c r="A389" s="233"/>
      <c r="B389" s="52" t="s">
        <v>805</v>
      </c>
      <c r="C389" s="46"/>
      <c r="D389" s="47"/>
      <c r="E389" s="47"/>
      <c r="F389" s="259"/>
    </row>
    <row r="390" spans="1:6">
      <c r="A390" s="233"/>
      <c r="B390" s="52" t="s">
        <v>806</v>
      </c>
      <c r="C390" s="46"/>
      <c r="D390" s="47"/>
      <c r="E390" s="47"/>
      <c r="F390" s="259"/>
    </row>
    <row r="391" spans="1:6">
      <c r="A391" s="233"/>
      <c r="B391" s="52" t="s">
        <v>811</v>
      </c>
      <c r="C391" s="46"/>
      <c r="D391" s="47"/>
      <c r="E391" s="47"/>
      <c r="F391" s="259"/>
    </row>
    <row r="392" spans="1:6">
      <c r="A392" s="233"/>
      <c r="B392" s="52" t="s">
        <v>812</v>
      </c>
      <c r="C392" s="46"/>
      <c r="D392" s="47"/>
      <c r="E392" s="47"/>
      <c r="F392" s="259"/>
    </row>
    <row r="393" spans="1:6">
      <c r="A393" s="233"/>
      <c r="B393" s="52" t="s">
        <v>332</v>
      </c>
      <c r="C393" s="46"/>
      <c r="D393" s="47"/>
      <c r="E393" s="47"/>
      <c r="F393" s="259"/>
    </row>
    <row r="394" spans="1:6">
      <c r="A394" s="260"/>
      <c r="B394" s="256"/>
      <c r="C394" s="257" t="s">
        <v>36</v>
      </c>
      <c r="D394" s="258">
        <v>1</v>
      </c>
      <c r="E394" s="238"/>
      <c r="F394" s="261">
        <f>D394*E394</f>
        <v>0</v>
      </c>
    </row>
    <row r="395" spans="1:6">
      <c r="A395" s="228">
        <v>3</v>
      </c>
      <c r="B395" s="262" t="s">
        <v>334</v>
      </c>
      <c r="C395" s="247"/>
      <c r="D395" s="248"/>
      <c r="E395" s="248"/>
      <c r="F395" s="263"/>
    </row>
    <row r="396" spans="1:6">
      <c r="A396" s="233"/>
      <c r="B396" s="54" t="s">
        <v>873</v>
      </c>
      <c r="C396" s="383" t="s">
        <v>9</v>
      </c>
      <c r="D396" s="47">
        <v>40</v>
      </c>
      <c r="E396" s="48"/>
      <c r="F396" s="259">
        <f>D396*E396</f>
        <v>0</v>
      </c>
    </row>
    <row r="397" spans="1:6">
      <c r="A397" s="233"/>
      <c r="B397" s="54" t="s">
        <v>874</v>
      </c>
      <c r="C397" s="383" t="s">
        <v>9</v>
      </c>
      <c r="D397" s="47">
        <v>130</v>
      </c>
      <c r="E397" s="48"/>
      <c r="F397" s="259">
        <f>D397*E397</f>
        <v>0</v>
      </c>
    </row>
    <row r="398" spans="1:6">
      <c r="A398" s="235"/>
      <c r="B398" s="264" t="s">
        <v>875</v>
      </c>
      <c r="C398" s="383" t="s">
        <v>9</v>
      </c>
      <c r="D398" s="237">
        <v>40</v>
      </c>
      <c r="E398" s="238"/>
      <c r="F398" s="261">
        <f>D398*E398</f>
        <v>0</v>
      </c>
    </row>
    <row r="399" spans="1:6">
      <c r="A399" s="240">
        <v>4</v>
      </c>
      <c r="B399" s="265" t="s">
        <v>335</v>
      </c>
      <c r="C399" s="242" t="s">
        <v>0</v>
      </c>
      <c r="D399" s="243">
        <v>3</v>
      </c>
      <c r="E399" s="244"/>
      <c r="F399" s="266">
        <f>D399*E399</f>
        <v>0</v>
      </c>
    </row>
    <row r="400" spans="1:6">
      <c r="A400" s="240">
        <v>5</v>
      </c>
      <c r="B400" s="265" t="s">
        <v>876</v>
      </c>
      <c r="C400" s="386" t="s">
        <v>9</v>
      </c>
      <c r="D400" s="243">
        <v>150</v>
      </c>
      <c r="E400" s="244"/>
      <c r="F400" s="266">
        <f>D400*E400</f>
        <v>0</v>
      </c>
    </row>
    <row r="401" spans="1:6">
      <c r="A401" s="228">
        <v>6</v>
      </c>
      <c r="B401" s="262" t="s">
        <v>336</v>
      </c>
      <c r="C401" s="383"/>
      <c r="D401" s="248"/>
      <c r="E401" s="248"/>
      <c r="F401" s="263"/>
    </row>
    <row r="402" spans="1:6">
      <c r="A402" s="233"/>
      <c r="B402" s="54" t="s">
        <v>337</v>
      </c>
      <c r="C402" s="383" t="s">
        <v>9</v>
      </c>
      <c r="D402" s="47">
        <v>120</v>
      </c>
      <c r="E402" s="48"/>
      <c r="F402" s="259">
        <f>D402*E402</f>
        <v>0</v>
      </c>
    </row>
    <row r="403" spans="1:6">
      <c r="A403" s="235"/>
      <c r="B403" s="264" t="s">
        <v>338</v>
      </c>
      <c r="C403" s="383" t="s">
        <v>9</v>
      </c>
      <c r="D403" s="237">
        <v>60</v>
      </c>
      <c r="E403" s="238"/>
      <c r="F403" s="261">
        <f>D403*E403</f>
        <v>0</v>
      </c>
    </row>
    <row r="404" spans="1:6">
      <c r="A404" s="228">
        <v>7</v>
      </c>
      <c r="B404" s="251" t="s">
        <v>680</v>
      </c>
      <c r="C404" s="252"/>
      <c r="D404" s="253"/>
      <c r="E404" s="248"/>
      <c r="F404" s="249"/>
    </row>
    <row r="405" spans="1:6" ht="24">
      <c r="A405" s="233"/>
      <c r="B405" s="52" t="s">
        <v>855</v>
      </c>
      <c r="C405" s="46"/>
      <c r="D405" s="47"/>
      <c r="E405" s="47"/>
      <c r="F405" s="234"/>
    </row>
    <row r="406" spans="1:6">
      <c r="A406" s="254"/>
      <c r="B406" s="52" t="s">
        <v>813</v>
      </c>
      <c r="C406" s="46"/>
      <c r="D406" s="47"/>
      <c r="E406" s="47"/>
      <c r="F406" s="234"/>
    </row>
    <row r="407" spans="1:6">
      <c r="A407" s="254"/>
      <c r="B407" s="52" t="s">
        <v>793</v>
      </c>
      <c r="C407" s="46"/>
      <c r="D407" s="47"/>
      <c r="E407" s="47"/>
      <c r="F407" s="234"/>
    </row>
    <row r="408" spans="1:6">
      <c r="A408" s="254"/>
      <c r="B408" s="52" t="s">
        <v>794</v>
      </c>
      <c r="C408" s="46"/>
      <c r="D408" s="47"/>
      <c r="E408" s="47"/>
      <c r="F408" s="234"/>
    </row>
    <row r="409" spans="1:6">
      <c r="A409" s="254"/>
      <c r="B409" s="52" t="s">
        <v>814</v>
      </c>
      <c r="C409" s="46"/>
      <c r="D409" s="47"/>
      <c r="E409" s="47"/>
      <c r="F409" s="234"/>
    </row>
    <row r="410" spans="1:6">
      <c r="A410" s="254"/>
      <c r="B410" s="52" t="s">
        <v>820</v>
      </c>
      <c r="C410" s="46"/>
      <c r="D410" s="47"/>
      <c r="E410" s="47"/>
      <c r="F410" s="234"/>
    </row>
    <row r="411" spans="1:6">
      <c r="A411" s="254"/>
      <c r="B411" s="52" t="s">
        <v>815</v>
      </c>
      <c r="C411" s="46"/>
      <c r="D411" s="47"/>
      <c r="E411" s="47"/>
      <c r="F411" s="234"/>
    </row>
    <row r="412" spans="1:6">
      <c r="A412" s="254"/>
      <c r="B412" s="52" t="s">
        <v>821</v>
      </c>
      <c r="C412" s="46"/>
      <c r="D412" s="47"/>
      <c r="E412" s="47"/>
      <c r="F412" s="234"/>
    </row>
    <row r="413" spans="1:6">
      <c r="A413" s="254"/>
      <c r="B413" s="52" t="s">
        <v>822</v>
      </c>
      <c r="C413" s="46"/>
      <c r="D413" s="47"/>
      <c r="E413" s="47"/>
      <c r="F413" s="234"/>
    </row>
    <row r="414" spans="1:6">
      <c r="A414" s="254"/>
      <c r="B414" s="52" t="s">
        <v>818</v>
      </c>
      <c r="C414" s="46"/>
      <c r="D414" s="47"/>
      <c r="E414" s="47"/>
      <c r="F414" s="234"/>
    </row>
    <row r="415" spans="1:6">
      <c r="A415" s="254"/>
      <c r="B415" s="52" t="s">
        <v>798</v>
      </c>
      <c r="C415" s="46"/>
      <c r="D415" s="47"/>
      <c r="E415" s="47"/>
      <c r="F415" s="234"/>
    </row>
    <row r="416" spans="1:6">
      <c r="A416" s="254"/>
      <c r="B416" s="52" t="s">
        <v>823</v>
      </c>
      <c r="C416" s="46"/>
      <c r="D416" s="47"/>
      <c r="E416" s="47"/>
      <c r="F416" s="234"/>
    </row>
    <row r="417" spans="1:6">
      <c r="A417" s="254"/>
      <c r="B417" s="52" t="s">
        <v>824</v>
      </c>
      <c r="C417" s="46"/>
      <c r="D417" s="47"/>
      <c r="E417" s="47"/>
      <c r="F417" s="234"/>
    </row>
    <row r="418" spans="1:6">
      <c r="A418" s="254"/>
      <c r="B418" s="52" t="s">
        <v>825</v>
      </c>
      <c r="C418" s="46"/>
      <c r="D418" s="47"/>
      <c r="E418" s="47"/>
      <c r="F418" s="234"/>
    </row>
    <row r="419" spans="1:6">
      <c r="A419" s="254"/>
      <c r="B419" s="52" t="s">
        <v>826</v>
      </c>
      <c r="C419" s="46"/>
      <c r="D419" s="47"/>
      <c r="E419" s="47"/>
      <c r="F419" s="234"/>
    </row>
    <row r="420" spans="1:6">
      <c r="A420" s="254"/>
      <c r="B420" s="52" t="s">
        <v>827</v>
      </c>
      <c r="C420" s="46"/>
      <c r="D420" s="47"/>
      <c r="E420" s="47"/>
      <c r="F420" s="234"/>
    </row>
    <row r="421" spans="1:6">
      <c r="A421" s="254"/>
      <c r="B421" s="52" t="s">
        <v>828</v>
      </c>
      <c r="C421" s="46"/>
      <c r="D421" s="47"/>
      <c r="E421" s="47"/>
      <c r="F421" s="234"/>
    </row>
    <row r="422" spans="1:6">
      <c r="A422" s="254"/>
      <c r="B422" s="52" t="s">
        <v>829</v>
      </c>
      <c r="C422" s="46"/>
      <c r="D422" s="47"/>
      <c r="E422" s="47"/>
      <c r="F422" s="234"/>
    </row>
    <row r="423" spans="1:6">
      <c r="A423" s="254"/>
      <c r="B423" s="52" t="s">
        <v>332</v>
      </c>
      <c r="C423" s="46"/>
      <c r="D423" s="47"/>
      <c r="E423" s="47"/>
      <c r="F423" s="234"/>
    </row>
    <row r="424" spans="1:6">
      <c r="A424" s="255"/>
      <c r="B424" s="256"/>
      <c r="C424" s="257" t="s">
        <v>36</v>
      </c>
      <c r="D424" s="258">
        <v>1</v>
      </c>
      <c r="E424" s="238"/>
      <c r="F424" s="239">
        <f>E424*D424</f>
        <v>0</v>
      </c>
    </row>
    <row r="425" spans="1:6" ht="36">
      <c r="A425" s="240">
        <v>8</v>
      </c>
      <c r="B425" s="267" t="s">
        <v>339</v>
      </c>
      <c r="C425" s="242" t="s">
        <v>0</v>
      </c>
      <c r="D425" s="243">
        <v>101</v>
      </c>
      <c r="E425" s="244"/>
      <c r="F425" s="266">
        <f>D425*E425</f>
        <v>0</v>
      </c>
    </row>
    <row r="426" spans="1:6" ht="24">
      <c r="A426" s="240">
        <v>9</v>
      </c>
      <c r="B426" s="267" t="s">
        <v>340</v>
      </c>
      <c r="C426" s="242" t="s">
        <v>0</v>
      </c>
      <c r="D426" s="243">
        <v>76</v>
      </c>
      <c r="E426" s="244"/>
      <c r="F426" s="266">
        <f>D426*E426</f>
        <v>0</v>
      </c>
    </row>
    <row r="427" spans="1:6" ht="24">
      <c r="A427" s="228">
        <v>10</v>
      </c>
      <c r="B427" s="262" t="s">
        <v>341</v>
      </c>
      <c r="C427" s="247"/>
      <c r="D427" s="248"/>
      <c r="E427" s="248"/>
      <c r="F427" s="263"/>
    </row>
    <row r="428" spans="1:6">
      <c r="A428" s="233"/>
      <c r="B428" s="54" t="s">
        <v>877</v>
      </c>
      <c r="C428" s="383" t="s">
        <v>9</v>
      </c>
      <c r="D428" s="47">
        <v>210</v>
      </c>
      <c r="E428" s="48"/>
      <c r="F428" s="259">
        <f>D428*E428</f>
        <v>0</v>
      </c>
    </row>
    <row r="429" spans="1:6">
      <c r="A429" s="233"/>
      <c r="B429" s="54" t="s">
        <v>878</v>
      </c>
      <c r="C429" s="383" t="s">
        <v>9</v>
      </c>
      <c r="D429" s="47">
        <v>160</v>
      </c>
      <c r="E429" s="48"/>
      <c r="F429" s="259">
        <f>D429*E429</f>
        <v>0</v>
      </c>
    </row>
    <row r="430" spans="1:6">
      <c r="A430" s="233"/>
      <c r="B430" s="54" t="s">
        <v>879</v>
      </c>
      <c r="C430" s="383" t="s">
        <v>9</v>
      </c>
      <c r="D430" s="47">
        <v>60</v>
      </c>
      <c r="E430" s="48"/>
      <c r="F430" s="259">
        <f>D430*E430</f>
        <v>0</v>
      </c>
    </row>
    <row r="431" spans="1:6">
      <c r="A431" s="235"/>
      <c r="B431" s="264" t="s">
        <v>880</v>
      </c>
      <c r="C431" s="383" t="s">
        <v>9</v>
      </c>
      <c r="D431" s="237">
        <v>400</v>
      </c>
      <c r="E431" s="238"/>
      <c r="F431" s="261">
        <f>D431*E431</f>
        <v>0</v>
      </c>
    </row>
    <row r="432" spans="1:6">
      <c r="A432" s="228">
        <v>11</v>
      </c>
      <c r="B432" s="262" t="s">
        <v>342</v>
      </c>
      <c r="C432" s="247"/>
      <c r="D432" s="248"/>
      <c r="E432" s="248"/>
      <c r="F432" s="263"/>
    </row>
    <row r="433" spans="1:6">
      <c r="A433" s="233"/>
      <c r="B433" s="54" t="s">
        <v>343</v>
      </c>
      <c r="C433" s="383" t="s">
        <v>9</v>
      </c>
      <c r="D433" s="47">
        <v>800</v>
      </c>
      <c r="E433" s="48"/>
      <c r="F433" s="259">
        <f>D433*E433</f>
        <v>0</v>
      </c>
    </row>
    <row r="434" spans="1:6">
      <c r="A434" s="233"/>
      <c r="B434" s="54" t="s">
        <v>344</v>
      </c>
      <c r="C434" s="383" t="s">
        <v>9</v>
      </c>
      <c r="D434" s="47">
        <v>1200</v>
      </c>
      <c r="E434" s="48"/>
      <c r="F434" s="259">
        <f>D434*E434</f>
        <v>0</v>
      </c>
    </row>
    <row r="435" spans="1:6">
      <c r="A435" s="235"/>
      <c r="B435" s="264" t="s">
        <v>345</v>
      </c>
      <c r="C435" s="383" t="s">
        <v>9</v>
      </c>
      <c r="D435" s="237">
        <v>190</v>
      </c>
      <c r="E435" s="238"/>
      <c r="F435" s="261">
        <f>D435*E435</f>
        <v>0</v>
      </c>
    </row>
    <row r="436" spans="1:6">
      <c r="A436" s="228">
        <v>12</v>
      </c>
      <c r="B436" s="262" t="s">
        <v>336</v>
      </c>
      <c r="C436" s="247"/>
      <c r="D436" s="248"/>
      <c r="E436" s="248"/>
      <c r="F436" s="263"/>
    </row>
    <row r="437" spans="1:6">
      <c r="A437" s="233"/>
      <c r="B437" s="54" t="s">
        <v>346</v>
      </c>
      <c r="C437" s="383" t="s">
        <v>9</v>
      </c>
      <c r="D437" s="47">
        <v>110</v>
      </c>
      <c r="E437" s="48"/>
      <c r="F437" s="259">
        <f>D437*E437</f>
        <v>0</v>
      </c>
    </row>
    <row r="438" spans="1:6">
      <c r="A438" s="233"/>
      <c r="B438" s="54" t="s">
        <v>337</v>
      </c>
      <c r="C438" s="383" t="s">
        <v>9</v>
      </c>
      <c r="D438" s="47">
        <v>55</v>
      </c>
      <c r="E438" s="48"/>
      <c r="F438" s="259">
        <f>D438*E438</f>
        <v>0</v>
      </c>
    </row>
    <row r="439" spans="1:6">
      <c r="A439" s="235"/>
      <c r="B439" s="264" t="s">
        <v>338</v>
      </c>
      <c r="C439" s="383" t="s">
        <v>9</v>
      </c>
      <c r="D439" s="237">
        <v>56</v>
      </c>
      <c r="E439" s="238"/>
      <c r="F439" s="261">
        <f>D439*E439</f>
        <v>0</v>
      </c>
    </row>
    <row r="440" spans="1:6">
      <c r="A440" s="228">
        <v>13</v>
      </c>
      <c r="B440" s="246" t="s">
        <v>347</v>
      </c>
      <c r="C440" s="247"/>
      <c r="D440" s="248"/>
      <c r="E440" s="248"/>
      <c r="F440" s="263"/>
    </row>
    <row r="441" spans="1:6">
      <c r="A441" s="233"/>
      <c r="B441" s="50" t="s">
        <v>348</v>
      </c>
      <c r="C441" s="46" t="s">
        <v>0</v>
      </c>
      <c r="D441" s="47">
        <v>23</v>
      </c>
      <c r="E441" s="48"/>
      <c r="F441" s="259">
        <f>D441*E441</f>
        <v>0</v>
      </c>
    </row>
    <row r="442" spans="1:6">
      <c r="A442" s="233"/>
      <c r="B442" s="50" t="s">
        <v>349</v>
      </c>
      <c r="C442" s="46" t="s">
        <v>0</v>
      </c>
      <c r="D442" s="47">
        <v>4</v>
      </c>
      <c r="E442" s="48"/>
      <c r="F442" s="259">
        <f>D442*E442</f>
        <v>0</v>
      </c>
    </row>
    <row r="443" spans="1:6">
      <c r="A443" s="233"/>
      <c r="B443" s="50" t="s">
        <v>350</v>
      </c>
      <c r="C443" s="46" t="s">
        <v>0</v>
      </c>
      <c r="D443" s="47">
        <v>14</v>
      </c>
      <c r="E443" s="48"/>
      <c r="F443" s="259">
        <f>D443*E443</f>
        <v>0</v>
      </c>
    </row>
    <row r="444" spans="1:6">
      <c r="A444" s="235"/>
      <c r="B444" s="5" t="s">
        <v>351</v>
      </c>
      <c r="C444" s="6" t="s">
        <v>0</v>
      </c>
      <c r="D444" s="237">
        <v>4</v>
      </c>
      <c r="E444" s="238"/>
      <c r="F444" s="261">
        <f>D444*E444</f>
        <v>0</v>
      </c>
    </row>
    <row r="445" spans="1:6">
      <c r="A445" s="228">
        <v>14</v>
      </c>
      <c r="B445" s="246" t="s">
        <v>352</v>
      </c>
      <c r="C445" s="247"/>
      <c r="D445" s="248"/>
      <c r="E445" s="248"/>
      <c r="F445" s="263"/>
    </row>
    <row r="446" spans="1:6">
      <c r="A446" s="233"/>
      <c r="B446" s="55" t="s">
        <v>353</v>
      </c>
      <c r="C446" s="46" t="s">
        <v>0</v>
      </c>
      <c r="D446" s="47">
        <v>100</v>
      </c>
      <c r="E446" s="48"/>
      <c r="F446" s="259">
        <f>D446*E446</f>
        <v>0</v>
      </c>
    </row>
    <row r="447" spans="1:6">
      <c r="A447" s="233"/>
      <c r="B447" s="55" t="s">
        <v>354</v>
      </c>
      <c r="C447" s="46" t="s">
        <v>0</v>
      </c>
      <c r="D447" s="47">
        <v>12</v>
      </c>
      <c r="E447" s="48"/>
      <c r="F447" s="259">
        <f>D447*E447</f>
        <v>0</v>
      </c>
    </row>
    <row r="448" spans="1:6">
      <c r="A448" s="235"/>
      <c r="B448" s="268" t="s">
        <v>355</v>
      </c>
      <c r="C448" s="6" t="s">
        <v>0</v>
      </c>
      <c r="D448" s="237">
        <v>2</v>
      </c>
      <c r="E448" s="238"/>
      <c r="F448" s="261">
        <f>D448*E448</f>
        <v>0</v>
      </c>
    </row>
    <row r="449" spans="1:6" ht="24">
      <c r="A449" s="228">
        <v>15</v>
      </c>
      <c r="B449" s="246" t="s">
        <v>356</v>
      </c>
      <c r="C449" s="247"/>
      <c r="D449" s="248"/>
      <c r="E449" s="248"/>
      <c r="F449" s="263"/>
    </row>
    <row r="450" spans="1:6" ht="40.5" customHeight="1">
      <c r="A450" s="233"/>
      <c r="B450" s="53" t="s">
        <v>357</v>
      </c>
      <c r="C450" s="56" t="s">
        <v>0</v>
      </c>
      <c r="D450" s="47">
        <v>4</v>
      </c>
      <c r="E450" s="48"/>
      <c r="F450" s="259">
        <f t="shared" ref="F450:F456" si="10">D450*E450</f>
        <v>0</v>
      </c>
    </row>
    <row r="451" spans="1:6" ht="36">
      <c r="A451" s="233"/>
      <c r="B451" s="53" t="s">
        <v>358</v>
      </c>
      <c r="C451" s="56" t="s">
        <v>0</v>
      </c>
      <c r="D451" s="47">
        <v>4</v>
      </c>
      <c r="E451" s="48"/>
      <c r="F451" s="259">
        <f t="shared" si="10"/>
        <v>0</v>
      </c>
    </row>
    <row r="452" spans="1:6" ht="24">
      <c r="A452" s="235"/>
      <c r="B452" s="269" t="s">
        <v>359</v>
      </c>
      <c r="C452" s="270" t="s">
        <v>0</v>
      </c>
      <c r="D452" s="237">
        <v>4</v>
      </c>
      <c r="E452" s="238"/>
      <c r="F452" s="261">
        <f t="shared" si="10"/>
        <v>0</v>
      </c>
    </row>
    <row r="453" spans="1:6" ht="36">
      <c r="A453" s="240">
        <v>16</v>
      </c>
      <c r="B453" s="267" t="s">
        <v>360</v>
      </c>
      <c r="C453" s="242" t="s">
        <v>0</v>
      </c>
      <c r="D453" s="243">
        <v>38</v>
      </c>
      <c r="E453" s="244"/>
      <c r="F453" s="266">
        <f t="shared" si="10"/>
        <v>0</v>
      </c>
    </row>
    <row r="454" spans="1:6" ht="24">
      <c r="A454" s="240">
        <v>17</v>
      </c>
      <c r="B454" s="267" t="s">
        <v>361</v>
      </c>
      <c r="C454" s="242" t="s">
        <v>0</v>
      </c>
      <c r="D454" s="243">
        <v>2</v>
      </c>
      <c r="E454" s="244"/>
      <c r="F454" s="245">
        <f t="shared" si="10"/>
        <v>0</v>
      </c>
    </row>
    <row r="455" spans="1:6">
      <c r="A455" s="240">
        <v>18</v>
      </c>
      <c r="B455" s="267" t="s">
        <v>362</v>
      </c>
      <c r="C455" s="242" t="s">
        <v>36</v>
      </c>
      <c r="D455" s="243">
        <v>1</v>
      </c>
      <c r="E455" s="244"/>
      <c r="F455" s="266">
        <f t="shared" si="10"/>
        <v>0</v>
      </c>
    </row>
    <row r="456" spans="1:6">
      <c r="A456" s="240">
        <v>19</v>
      </c>
      <c r="B456" s="265" t="s">
        <v>363</v>
      </c>
      <c r="C456" s="242" t="s">
        <v>0</v>
      </c>
      <c r="D456" s="243">
        <v>17</v>
      </c>
      <c r="E456" s="244"/>
      <c r="F456" s="266">
        <f t="shared" si="10"/>
        <v>0</v>
      </c>
    </row>
    <row r="457" spans="1:6">
      <c r="A457" s="228">
        <v>20</v>
      </c>
      <c r="B457" s="251" t="s">
        <v>681</v>
      </c>
      <c r="C457" s="252"/>
      <c r="D457" s="253"/>
      <c r="E457" s="248"/>
      <c r="F457" s="249"/>
    </row>
    <row r="458" spans="1:6" ht="36">
      <c r="A458" s="233"/>
      <c r="B458" s="52" t="s">
        <v>830</v>
      </c>
      <c r="C458" s="46"/>
      <c r="D458" s="47"/>
      <c r="E458" s="47"/>
      <c r="F458" s="234"/>
    </row>
    <row r="459" spans="1:6">
      <c r="A459" s="254"/>
      <c r="B459" s="52" t="s">
        <v>831</v>
      </c>
      <c r="C459" s="46"/>
      <c r="D459" s="47"/>
      <c r="E459" s="47"/>
      <c r="F459" s="234"/>
    </row>
    <row r="460" spans="1:6">
      <c r="A460" s="254"/>
      <c r="B460" s="52" t="s">
        <v>793</v>
      </c>
      <c r="C460" s="46"/>
      <c r="D460" s="47"/>
      <c r="E460" s="47"/>
      <c r="F460" s="234"/>
    </row>
    <row r="461" spans="1:6">
      <c r="A461" s="254"/>
      <c r="B461" s="52" t="s">
        <v>794</v>
      </c>
      <c r="C461" s="46"/>
      <c r="D461" s="47"/>
      <c r="E461" s="47"/>
      <c r="F461" s="234"/>
    </row>
    <row r="462" spans="1:6">
      <c r="A462" s="254"/>
      <c r="B462" s="52" t="s">
        <v>814</v>
      </c>
      <c r="C462" s="46"/>
      <c r="D462" s="47"/>
      <c r="E462" s="47"/>
      <c r="F462" s="234"/>
    </row>
    <row r="463" spans="1:6">
      <c r="A463" s="254"/>
      <c r="B463" s="52" t="s">
        <v>820</v>
      </c>
      <c r="C463" s="46"/>
      <c r="D463" s="47"/>
      <c r="E463" s="47"/>
      <c r="F463" s="234"/>
    </row>
    <row r="464" spans="1:6">
      <c r="A464" s="254"/>
      <c r="B464" s="52" t="s">
        <v>815</v>
      </c>
      <c r="C464" s="46"/>
      <c r="D464" s="47"/>
      <c r="E464" s="47"/>
      <c r="F464" s="234"/>
    </row>
    <row r="465" spans="1:6">
      <c r="A465" s="254"/>
      <c r="B465" s="52" t="s">
        <v>816</v>
      </c>
      <c r="C465" s="46"/>
      <c r="D465" s="47"/>
      <c r="E465" s="47"/>
      <c r="F465" s="234"/>
    </row>
    <row r="466" spans="1:6">
      <c r="A466" s="254"/>
      <c r="B466" s="52" t="s">
        <v>817</v>
      </c>
      <c r="C466" s="46"/>
      <c r="D466" s="47"/>
      <c r="E466" s="47"/>
      <c r="F466" s="234"/>
    </row>
    <row r="467" spans="1:6">
      <c r="A467" s="254"/>
      <c r="B467" s="52" t="s">
        <v>818</v>
      </c>
      <c r="C467" s="46"/>
      <c r="D467" s="47"/>
      <c r="E467" s="47"/>
      <c r="F467" s="234"/>
    </row>
    <row r="468" spans="1:6">
      <c r="A468" s="254"/>
      <c r="B468" s="52" t="s">
        <v>835</v>
      </c>
      <c r="C468" s="46"/>
      <c r="D468" s="47"/>
      <c r="E468" s="47"/>
      <c r="F468" s="234"/>
    </row>
    <row r="469" spans="1:6">
      <c r="A469" s="254"/>
      <c r="B469" s="52" t="s">
        <v>823</v>
      </c>
      <c r="C469" s="46"/>
      <c r="D469" s="47"/>
      <c r="E469" s="47"/>
      <c r="F469" s="234"/>
    </row>
    <row r="470" spans="1:6">
      <c r="A470" s="254"/>
      <c r="B470" s="52" t="s">
        <v>836</v>
      </c>
      <c r="C470" s="46"/>
      <c r="D470" s="47"/>
      <c r="E470" s="47"/>
      <c r="F470" s="234"/>
    </row>
    <row r="471" spans="1:6">
      <c r="A471" s="254"/>
      <c r="B471" s="52" t="s">
        <v>819</v>
      </c>
      <c r="C471" s="46"/>
      <c r="D471" s="47"/>
      <c r="E471" s="47"/>
      <c r="F471" s="234"/>
    </row>
    <row r="472" spans="1:6">
      <c r="A472" s="254"/>
      <c r="B472" s="52" t="s">
        <v>837</v>
      </c>
      <c r="C472" s="46"/>
      <c r="D472" s="47"/>
      <c r="E472" s="47"/>
      <c r="F472" s="234"/>
    </row>
    <row r="473" spans="1:6">
      <c r="A473" s="254"/>
      <c r="B473" s="52" t="s">
        <v>832</v>
      </c>
      <c r="C473" s="46"/>
      <c r="D473" s="47"/>
      <c r="E473" s="47"/>
      <c r="F473" s="234"/>
    </row>
    <row r="474" spans="1:6">
      <c r="A474" s="254"/>
      <c r="B474" s="52" t="s">
        <v>833</v>
      </c>
      <c r="C474" s="46"/>
      <c r="D474" s="47"/>
      <c r="E474" s="47"/>
      <c r="F474" s="234"/>
    </row>
    <row r="475" spans="1:6">
      <c r="A475" s="254"/>
      <c r="B475" s="52" t="s">
        <v>834</v>
      </c>
      <c r="C475" s="46"/>
      <c r="D475" s="47"/>
      <c r="E475" s="47"/>
      <c r="F475" s="234"/>
    </row>
    <row r="476" spans="1:6">
      <c r="A476" s="254"/>
      <c r="B476" s="52" t="s">
        <v>332</v>
      </c>
      <c r="C476" s="46"/>
      <c r="D476" s="47"/>
      <c r="E476" s="47"/>
      <c r="F476" s="234"/>
    </row>
    <row r="477" spans="1:6">
      <c r="A477" s="255"/>
      <c r="B477" s="256"/>
      <c r="C477" s="257" t="s">
        <v>36</v>
      </c>
      <c r="D477" s="258">
        <v>1</v>
      </c>
      <c r="E477" s="238"/>
      <c r="F477" s="239">
        <f>E477*D477</f>
        <v>0</v>
      </c>
    </row>
    <row r="478" spans="1:6" ht="36">
      <c r="A478" s="240">
        <v>21</v>
      </c>
      <c r="B478" s="267" t="s">
        <v>364</v>
      </c>
      <c r="C478" s="242" t="s">
        <v>0</v>
      </c>
      <c r="D478" s="243">
        <v>66</v>
      </c>
      <c r="E478" s="244"/>
      <c r="F478" s="266">
        <f>D478*E478</f>
        <v>0</v>
      </c>
    </row>
    <row r="479" spans="1:6" ht="24">
      <c r="A479" s="240">
        <v>22</v>
      </c>
      <c r="B479" s="267" t="s">
        <v>365</v>
      </c>
      <c r="C479" s="242" t="s">
        <v>0</v>
      </c>
      <c r="D479" s="243">
        <v>57</v>
      </c>
      <c r="E479" s="244"/>
      <c r="F479" s="266">
        <f>D479*E479</f>
        <v>0</v>
      </c>
    </row>
    <row r="480" spans="1:6" ht="24">
      <c r="A480" s="228">
        <v>23</v>
      </c>
      <c r="B480" s="262" t="s">
        <v>341</v>
      </c>
      <c r="C480" s="247"/>
      <c r="D480" s="248"/>
      <c r="E480" s="248"/>
      <c r="F480" s="263"/>
    </row>
    <row r="481" spans="1:6">
      <c r="A481" s="233"/>
      <c r="B481" s="54" t="s">
        <v>881</v>
      </c>
      <c r="C481" s="383" t="s">
        <v>9</v>
      </c>
      <c r="D481" s="47">
        <v>80</v>
      </c>
      <c r="E481" s="48"/>
      <c r="F481" s="259">
        <f>D481*E481</f>
        <v>0</v>
      </c>
    </row>
    <row r="482" spans="1:6">
      <c r="A482" s="233"/>
      <c r="B482" s="54" t="s">
        <v>877</v>
      </c>
      <c r="C482" s="383" t="s">
        <v>9</v>
      </c>
      <c r="D482" s="47">
        <v>180</v>
      </c>
      <c r="E482" s="48"/>
      <c r="F482" s="259">
        <f>D482*E482</f>
        <v>0</v>
      </c>
    </row>
    <row r="483" spans="1:6">
      <c r="A483" s="233"/>
      <c r="B483" s="54" t="s">
        <v>878</v>
      </c>
      <c r="C483" s="383" t="s">
        <v>9</v>
      </c>
      <c r="D483" s="47">
        <v>260</v>
      </c>
      <c r="E483" s="48"/>
      <c r="F483" s="259">
        <f>D483*E483</f>
        <v>0</v>
      </c>
    </row>
    <row r="484" spans="1:6">
      <c r="A484" s="233"/>
      <c r="B484" s="54" t="s">
        <v>882</v>
      </c>
      <c r="C484" s="383" t="s">
        <v>9</v>
      </c>
      <c r="D484" s="47">
        <v>60</v>
      </c>
      <c r="E484" s="48"/>
      <c r="F484" s="259">
        <f>D484*E484</f>
        <v>0</v>
      </c>
    </row>
    <row r="485" spans="1:6">
      <c r="A485" s="235"/>
      <c r="B485" s="264" t="s">
        <v>880</v>
      </c>
      <c r="C485" s="383" t="s">
        <v>9</v>
      </c>
      <c r="D485" s="237">
        <v>280</v>
      </c>
      <c r="E485" s="238"/>
      <c r="F485" s="261">
        <f>D485*E485</f>
        <v>0</v>
      </c>
    </row>
    <row r="486" spans="1:6">
      <c r="A486" s="228">
        <v>24</v>
      </c>
      <c r="B486" s="262" t="s">
        <v>342</v>
      </c>
      <c r="C486" s="247"/>
      <c r="D486" s="248"/>
      <c r="E486" s="248"/>
      <c r="F486" s="263"/>
    </row>
    <row r="487" spans="1:6">
      <c r="A487" s="233"/>
      <c r="B487" s="54" t="s">
        <v>343</v>
      </c>
      <c r="C487" s="383" t="s">
        <v>9</v>
      </c>
      <c r="D487" s="47">
        <v>220</v>
      </c>
      <c r="E487" s="48"/>
      <c r="F487" s="259">
        <f>D487*E487</f>
        <v>0</v>
      </c>
    </row>
    <row r="488" spans="1:6">
      <c r="A488" s="235"/>
      <c r="B488" s="264" t="s">
        <v>344</v>
      </c>
      <c r="C488" s="383" t="s">
        <v>9</v>
      </c>
      <c r="D488" s="237">
        <v>260</v>
      </c>
      <c r="E488" s="238"/>
      <c r="F488" s="261">
        <f>D488*E488</f>
        <v>0</v>
      </c>
    </row>
    <row r="489" spans="1:6">
      <c r="A489" s="228">
        <v>25</v>
      </c>
      <c r="B489" s="262" t="s">
        <v>336</v>
      </c>
      <c r="C489" s="247"/>
      <c r="D489" s="248"/>
      <c r="E489" s="248"/>
      <c r="F489" s="263"/>
    </row>
    <row r="490" spans="1:6">
      <c r="A490" s="233"/>
      <c r="B490" s="54" t="s">
        <v>346</v>
      </c>
      <c r="C490" s="383" t="s">
        <v>9</v>
      </c>
      <c r="D490" s="47">
        <v>24</v>
      </c>
      <c r="E490" s="48"/>
      <c r="F490" s="259">
        <f>D490*E490</f>
        <v>0</v>
      </c>
    </row>
    <row r="491" spans="1:6">
      <c r="A491" s="233"/>
      <c r="B491" s="54" t="s">
        <v>337</v>
      </c>
      <c r="C491" s="383" t="s">
        <v>9</v>
      </c>
      <c r="D491" s="47">
        <v>30</v>
      </c>
      <c r="E491" s="48"/>
      <c r="F491" s="259">
        <f>D491*E491</f>
        <v>0</v>
      </c>
    </row>
    <row r="492" spans="1:6">
      <c r="A492" s="235"/>
      <c r="B492" s="264" t="s">
        <v>338</v>
      </c>
      <c r="C492" s="383" t="s">
        <v>9</v>
      </c>
      <c r="D492" s="237">
        <v>4</v>
      </c>
      <c r="E492" s="238"/>
      <c r="F492" s="261">
        <f>D492*E492</f>
        <v>0</v>
      </c>
    </row>
    <row r="493" spans="1:6">
      <c r="A493" s="228">
        <v>26</v>
      </c>
      <c r="B493" s="246" t="s">
        <v>347</v>
      </c>
      <c r="C493" s="247"/>
      <c r="D493" s="248"/>
      <c r="E493" s="248"/>
      <c r="F493" s="263"/>
    </row>
    <row r="494" spans="1:6">
      <c r="A494" s="233"/>
      <c r="B494" s="50" t="s">
        <v>348</v>
      </c>
      <c r="C494" s="46" t="s">
        <v>0</v>
      </c>
      <c r="D494" s="47">
        <v>13</v>
      </c>
      <c r="E494" s="48"/>
      <c r="F494" s="259">
        <f>D494*E494</f>
        <v>0</v>
      </c>
    </row>
    <row r="495" spans="1:6">
      <c r="A495" s="233"/>
      <c r="B495" s="50" t="s">
        <v>349</v>
      </c>
      <c r="C495" s="46" t="s">
        <v>0</v>
      </c>
      <c r="D495" s="47">
        <v>2</v>
      </c>
      <c r="E495" s="48"/>
      <c r="F495" s="259">
        <f>D495*E495</f>
        <v>0</v>
      </c>
    </row>
    <row r="496" spans="1:6">
      <c r="A496" s="235"/>
      <c r="B496" s="5" t="s">
        <v>350</v>
      </c>
      <c r="C496" s="6" t="s">
        <v>0</v>
      </c>
      <c r="D496" s="237">
        <v>16</v>
      </c>
      <c r="E496" s="238"/>
      <c r="F496" s="261">
        <f>D496*E496</f>
        <v>0</v>
      </c>
    </row>
    <row r="497" spans="1:6">
      <c r="A497" s="228">
        <v>27</v>
      </c>
      <c r="B497" s="246" t="s">
        <v>352</v>
      </c>
      <c r="C497" s="247"/>
      <c r="D497" s="248"/>
      <c r="E497" s="248"/>
      <c r="F497" s="263"/>
    </row>
    <row r="498" spans="1:6">
      <c r="A498" s="233"/>
      <c r="B498" s="55" t="s">
        <v>353</v>
      </c>
      <c r="C498" s="46" t="s">
        <v>0</v>
      </c>
      <c r="D498" s="47">
        <v>44</v>
      </c>
      <c r="E498" s="48"/>
      <c r="F498" s="259">
        <f>D498*E498</f>
        <v>0</v>
      </c>
    </row>
    <row r="499" spans="1:6">
      <c r="A499" s="233"/>
      <c r="B499" s="55" t="s">
        <v>366</v>
      </c>
      <c r="C499" s="46" t="s">
        <v>0</v>
      </c>
      <c r="D499" s="47">
        <v>6</v>
      </c>
      <c r="E499" s="48"/>
      <c r="F499" s="259">
        <f>D499*E499</f>
        <v>0</v>
      </c>
    </row>
    <row r="500" spans="1:6">
      <c r="A500" s="235"/>
      <c r="B500" s="268" t="s">
        <v>355</v>
      </c>
      <c r="C500" s="6" t="s">
        <v>0</v>
      </c>
      <c r="D500" s="237">
        <v>5</v>
      </c>
      <c r="E500" s="238"/>
      <c r="F500" s="261">
        <f>D500*E500</f>
        <v>0</v>
      </c>
    </row>
    <row r="501" spans="1:6" ht="24">
      <c r="A501" s="228">
        <v>28</v>
      </c>
      <c r="B501" s="246" t="s">
        <v>356</v>
      </c>
      <c r="C501" s="247"/>
      <c r="D501" s="248"/>
      <c r="E501" s="248"/>
      <c r="F501" s="263"/>
    </row>
    <row r="502" spans="1:6" ht="36">
      <c r="A502" s="233"/>
      <c r="B502" s="53" t="s">
        <v>357</v>
      </c>
      <c r="C502" s="56" t="s">
        <v>0</v>
      </c>
      <c r="D502" s="47">
        <v>2</v>
      </c>
      <c r="E502" s="48"/>
      <c r="F502" s="259">
        <f t="shared" ref="F502:F508" si="11">D502*E502</f>
        <v>0</v>
      </c>
    </row>
    <row r="503" spans="1:6" ht="36">
      <c r="A503" s="233"/>
      <c r="B503" s="53" t="s">
        <v>358</v>
      </c>
      <c r="C503" s="56" t="s">
        <v>0</v>
      </c>
      <c r="D503" s="47">
        <v>2</v>
      </c>
      <c r="E503" s="48"/>
      <c r="F503" s="259">
        <f t="shared" si="11"/>
        <v>0</v>
      </c>
    </row>
    <row r="504" spans="1:6" ht="24">
      <c r="A504" s="235"/>
      <c r="B504" s="269" t="s">
        <v>359</v>
      </c>
      <c r="C504" s="270" t="s">
        <v>0</v>
      </c>
      <c r="D504" s="237">
        <v>2</v>
      </c>
      <c r="E504" s="238"/>
      <c r="F504" s="261">
        <f t="shared" si="11"/>
        <v>0</v>
      </c>
    </row>
    <row r="505" spans="1:6" ht="36">
      <c r="A505" s="240">
        <v>29</v>
      </c>
      <c r="B505" s="267" t="s">
        <v>367</v>
      </c>
      <c r="C505" s="242" t="s">
        <v>0</v>
      </c>
      <c r="D505" s="243">
        <v>45</v>
      </c>
      <c r="E505" s="244"/>
      <c r="F505" s="266">
        <f t="shared" si="11"/>
        <v>0</v>
      </c>
    </row>
    <row r="506" spans="1:6" ht="24">
      <c r="A506" s="240">
        <v>30</v>
      </c>
      <c r="B506" s="267" t="s">
        <v>361</v>
      </c>
      <c r="C506" s="242" t="s">
        <v>0</v>
      </c>
      <c r="D506" s="243">
        <v>4</v>
      </c>
      <c r="E506" s="244"/>
      <c r="F506" s="245">
        <f t="shared" si="11"/>
        <v>0</v>
      </c>
    </row>
    <row r="507" spans="1:6">
      <c r="A507" s="240">
        <v>31</v>
      </c>
      <c r="B507" s="267" t="s">
        <v>362</v>
      </c>
      <c r="C507" s="242" t="s">
        <v>36</v>
      </c>
      <c r="D507" s="243">
        <v>1</v>
      </c>
      <c r="E507" s="244"/>
      <c r="F507" s="266">
        <f t="shared" si="11"/>
        <v>0</v>
      </c>
    </row>
    <row r="508" spans="1:6">
      <c r="A508" s="240">
        <v>32</v>
      </c>
      <c r="B508" s="265" t="s">
        <v>363</v>
      </c>
      <c r="C508" s="242" t="s">
        <v>0</v>
      </c>
      <c r="D508" s="243">
        <v>40</v>
      </c>
      <c r="E508" s="244"/>
      <c r="F508" s="266">
        <f t="shared" si="11"/>
        <v>0</v>
      </c>
    </row>
    <row r="509" spans="1:6">
      <c r="A509" s="254"/>
      <c r="B509" s="51"/>
      <c r="C509" s="45"/>
      <c r="D509" s="47"/>
      <c r="E509" s="47"/>
      <c r="F509" s="373"/>
    </row>
    <row r="510" spans="1:6">
      <c r="A510" s="371" t="s">
        <v>368</v>
      </c>
      <c r="B510" s="362" t="s">
        <v>369</v>
      </c>
      <c r="C510" s="363"/>
      <c r="D510" s="364"/>
      <c r="E510" s="364"/>
      <c r="F510" s="372"/>
    </row>
    <row r="511" spans="1:6" ht="72">
      <c r="A511" s="271" t="s">
        <v>370</v>
      </c>
      <c r="B511" s="272" t="s">
        <v>371</v>
      </c>
      <c r="C511" s="273" t="s">
        <v>0</v>
      </c>
      <c r="D511" s="274">
        <v>22</v>
      </c>
      <c r="E511" s="275"/>
      <c r="F511" s="276">
        <f>D511*E511</f>
        <v>0</v>
      </c>
    </row>
    <row r="512" spans="1:6">
      <c r="A512" s="271" t="s">
        <v>372</v>
      </c>
      <c r="B512" s="272" t="s">
        <v>373</v>
      </c>
      <c r="C512" s="273" t="s">
        <v>0</v>
      </c>
      <c r="D512" s="274">
        <v>22</v>
      </c>
      <c r="E512" s="275"/>
      <c r="F512" s="276">
        <f t="shared" ref="F512:F531" si="12">D512*E512</f>
        <v>0</v>
      </c>
    </row>
    <row r="513" spans="1:6" ht="72">
      <c r="A513" s="271" t="s">
        <v>374</v>
      </c>
      <c r="B513" s="272" t="s">
        <v>375</v>
      </c>
      <c r="C513" s="273" t="s">
        <v>0</v>
      </c>
      <c r="D513" s="274">
        <v>10</v>
      </c>
      <c r="E513" s="275"/>
      <c r="F513" s="276">
        <f t="shared" si="12"/>
        <v>0</v>
      </c>
    </row>
    <row r="514" spans="1:6">
      <c r="A514" s="271" t="s">
        <v>376</v>
      </c>
      <c r="B514" s="272" t="s">
        <v>373</v>
      </c>
      <c r="C514" s="273" t="s">
        <v>0</v>
      </c>
      <c r="D514" s="274">
        <v>10</v>
      </c>
      <c r="E514" s="275"/>
      <c r="F514" s="276">
        <f>D514*E514</f>
        <v>0</v>
      </c>
    </row>
    <row r="515" spans="1:6" ht="72">
      <c r="A515" s="271" t="s">
        <v>377</v>
      </c>
      <c r="B515" s="272" t="s">
        <v>378</v>
      </c>
      <c r="C515" s="273" t="s">
        <v>0</v>
      </c>
      <c r="D515" s="274">
        <v>9</v>
      </c>
      <c r="E515" s="275"/>
      <c r="F515" s="276">
        <f t="shared" si="12"/>
        <v>0</v>
      </c>
    </row>
    <row r="516" spans="1:6">
      <c r="A516" s="271" t="s">
        <v>379</v>
      </c>
      <c r="B516" s="272" t="s">
        <v>373</v>
      </c>
      <c r="C516" s="273" t="s">
        <v>0</v>
      </c>
      <c r="D516" s="274">
        <v>9</v>
      </c>
      <c r="E516" s="275"/>
      <c r="F516" s="276">
        <f t="shared" si="12"/>
        <v>0</v>
      </c>
    </row>
    <row r="517" spans="1:6" ht="72">
      <c r="A517" s="271" t="s">
        <v>380</v>
      </c>
      <c r="B517" s="272" t="s">
        <v>381</v>
      </c>
      <c r="C517" s="273" t="s">
        <v>0</v>
      </c>
      <c r="D517" s="274">
        <v>7</v>
      </c>
      <c r="E517" s="275"/>
      <c r="F517" s="276">
        <f t="shared" si="12"/>
        <v>0</v>
      </c>
    </row>
    <row r="518" spans="1:6" ht="72">
      <c r="A518" s="271" t="s">
        <v>382</v>
      </c>
      <c r="B518" s="272" t="s">
        <v>383</v>
      </c>
      <c r="C518" s="273" t="s">
        <v>0</v>
      </c>
      <c r="D518" s="274">
        <v>43</v>
      </c>
      <c r="E518" s="275"/>
      <c r="F518" s="276">
        <f t="shared" si="12"/>
        <v>0</v>
      </c>
    </row>
    <row r="519" spans="1:6" ht="72">
      <c r="A519" s="271" t="s">
        <v>384</v>
      </c>
      <c r="B519" s="272" t="s">
        <v>385</v>
      </c>
      <c r="C519" s="273" t="s">
        <v>0</v>
      </c>
      <c r="D519" s="274">
        <v>6</v>
      </c>
      <c r="E519" s="275"/>
      <c r="F519" s="276">
        <f t="shared" si="12"/>
        <v>0</v>
      </c>
    </row>
    <row r="520" spans="1:6" ht="60">
      <c r="A520" s="271" t="s">
        <v>386</v>
      </c>
      <c r="B520" s="272" t="s">
        <v>387</v>
      </c>
      <c r="C520" s="273" t="s">
        <v>0</v>
      </c>
      <c r="D520" s="274">
        <v>9</v>
      </c>
      <c r="E520" s="275"/>
      <c r="F520" s="276">
        <f t="shared" si="12"/>
        <v>0</v>
      </c>
    </row>
    <row r="521" spans="1:6" ht="72">
      <c r="A521" s="271" t="s">
        <v>388</v>
      </c>
      <c r="B521" s="272" t="s">
        <v>389</v>
      </c>
      <c r="C521" s="273" t="s">
        <v>0</v>
      </c>
      <c r="D521" s="274">
        <v>7</v>
      </c>
      <c r="E521" s="275"/>
      <c r="F521" s="276">
        <f t="shared" si="12"/>
        <v>0</v>
      </c>
    </row>
    <row r="522" spans="1:6" ht="60">
      <c r="A522" s="271" t="s">
        <v>390</v>
      </c>
      <c r="B522" s="272" t="s">
        <v>391</v>
      </c>
      <c r="C522" s="273" t="s">
        <v>0</v>
      </c>
      <c r="D522" s="274">
        <v>13</v>
      </c>
      <c r="E522" s="275"/>
      <c r="F522" s="276">
        <f t="shared" si="12"/>
        <v>0</v>
      </c>
    </row>
    <row r="523" spans="1:6">
      <c r="A523" s="271" t="s">
        <v>392</v>
      </c>
      <c r="B523" s="272" t="s">
        <v>393</v>
      </c>
      <c r="C523" s="273" t="s">
        <v>0</v>
      </c>
      <c r="D523" s="274">
        <v>13</v>
      </c>
      <c r="E523" s="275"/>
      <c r="F523" s="276">
        <f t="shared" si="12"/>
        <v>0</v>
      </c>
    </row>
    <row r="524" spans="1:6" ht="60">
      <c r="A524" s="271" t="s">
        <v>394</v>
      </c>
      <c r="B524" s="272" t="s">
        <v>391</v>
      </c>
      <c r="C524" s="273" t="s">
        <v>0</v>
      </c>
      <c r="D524" s="274">
        <v>3</v>
      </c>
      <c r="E524" s="275"/>
      <c r="F524" s="276">
        <f t="shared" si="12"/>
        <v>0</v>
      </c>
    </row>
    <row r="525" spans="1:6">
      <c r="A525" s="271" t="s">
        <v>395</v>
      </c>
      <c r="B525" s="272" t="s">
        <v>396</v>
      </c>
      <c r="C525" s="273" t="s">
        <v>0</v>
      </c>
      <c r="D525" s="274">
        <v>3</v>
      </c>
      <c r="E525" s="275"/>
      <c r="F525" s="276">
        <f>D525*E525</f>
        <v>0</v>
      </c>
    </row>
    <row r="526" spans="1:6">
      <c r="A526" s="271" t="s">
        <v>397</v>
      </c>
      <c r="B526" s="272" t="s">
        <v>398</v>
      </c>
      <c r="C526" s="273" t="s">
        <v>0</v>
      </c>
      <c r="D526" s="274">
        <v>3</v>
      </c>
      <c r="E526" s="275"/>
      <c r="F526" s="276">
        <f>D526*E526</f>
        <v>0</v>
      </c>
    </row>
    <row r="527" spans="1:6" ht="57.75" customHeight="1">
      <c r="A527" s="271" t="s">
        <v>399</v>
      </c>
      <c r="B527" s="272" t="s">
        <v>400</v>
      </c>
      <c r="C527" s="273" t="s">
        <v>0</v>
      </c>
      <c r="D527" s="274">
        <v>10</v>
      </c>
      <c r="E527" s="275"/>
      <c r="F527" s="276">
        <f t="shared" si="12"/>
        <v>0</v>
      </c>
    </row>
    <row r="528" spans="1:6" ht="60">
      <c r="A528" s="271" t="s">
        <v>401</v>
      </c>
      <c r="B528" s="272" t="s">
        <v>402</v>
      </c>
      <c r="C528" s="273" t="s">
        <v>0</v>
      </c>
      <c r="D528" s="274">
        <v>8</v>
      </c>
      <c r="E528" s="275"/>
      <c r="F528" s="276">
        <f t="shared" si="12"/>
        <v>0</v>
      </c>
    </row>
    <row r="529" spans="1:6" ht="60">
      <c r="A529" s="271" t="s">
        <v>403</v>
      </c>
      <c r="B529" s="272" t="s">
        <v>404</v>
      </c>
      <c r="C529" s="273" t="s">
        <v>0</v>
      </c>
      <c r="D529" s="274">
        <v>7</v>
      </c>
      <c r="E529" s="275"/>
      <c r="F529" s="276">
        <f t="shared" si="12"/>
        <v>0</v>
      </c>
    </row>
    <row r="530" spans="1:6">
      <c r="A530" s="271" t="s">
        <v>405</v>
      </c>
      <c r="B530" s="272" t="s">
        <v>406</v>
      </c>
      <c r="C530" s="273" t="s">
        <v>0</v>
      </c>
      <c r="D530" s="274">
        <v>7</v>
      </c>
      <c r="E530" s="275"/>
      <c r="F530" s="276">
        <f t="shared" si="12"/>
        <v>0</v>
      </c>
    </row>
    <row r="531" spans="1:6">
      <c r="A531" s="271" t="s">
        <v>407</v>
      </c>
      <c r="B531" s="272" t="s">
        <v>393</v>
      </c>
      <c r="C531" s="273" t="s">
        <v>0</v>
      </c>
      <c r="D531" s="274">
        <v>7</v>
      </c>
      <c r="E531" s="275"/>
      <c r="F531" s="276">
        <f t="shared" si="12"/>
        <v>0</v>
      </c>
    </row>
    <row r="532" spans="1:6">
      <c r="A532" s="371" t="s">
        <v>408</v>
      </c>
      <c r="B532" s="362" t="s">
        <v>409</v>
      </c>
      <c r="C532" s="363"/>
      <c r="D532" s="364"/>
      <c r="E532" s="364"/>
      <c r="F532" s="372"/>
    </row>
    <row r="533" spans="1:6">
      <c r="A533" s="271">
        <v>1</v>
      </c>
      <c r="B533" s="272" t="s">
        <v>410</v>
      </c>
      <c r="C533" s="273" t="s">
        <v>0</v>
      </c>
      <c r="D533" s="274">
        <v>3</v>
      </c>
      <c r="E533" s="275"/>
      <c r="F533" s="276">
        <f>D533*E533</f>
        <v>0</v>
      </c>
    </row>
    <row r="534" spans="1:6">
      <c r="A534" s="271">
        <v>2</v>
      </c>
      <c r="B534" s="272" t="s">
        <v>885</v>
      </c>
      <c r="C534" s="387" t="s">
        <v>9</v>
      </c>
      <c r="D534" s="274">
        <v>60</v>
      </c>
      <c r="E534" s="275"/>
      <c r="F534" s="276">
        <f>D534*E534</f>
        <v>0</v>
      </c>
    </row>
    <row r="535" spans="1:6">
      <c r="A535" s="271">
        <v>3</v>
      </c>
      <c r="B535" s="272" t="s">
        <v>883</v>
      </c>
      <c r="C535" s="386" t="s">
        <v>9</v>
      </c>
      <c r="D535" s="274">
        <v>70</v>
      </c>
      <c r="E535" s="275"/>
      <c r="F535" s="276">
        <f>D535*E535</f>
        <v>0</v>
      </c>
    </row>
    <row r="536" spans="1:6">
      <c r="A536" s="271">
        <v>4</v>
      </c>
      <c r="B536" s="272" t="s">
        <v>884</v>
      </c>
      <c r="C536" s="388" t="s">
        <v>9</v>
      </c>
      <c r="D536" s="274">
        <v>150</v>
      </c>
      <c r="E536" s="275"/>
      <c r="F536" s="276">
        <f>D536*E536</f>
        <v>0</v>
      </c>
    </row>
    <row r="537" spans="1:6" ht="24">
      <c r="A537" s="271">
        <v>5</v>
      </c>
      <c r="B537" s="272" t="s">
        <v>411</v>
      </c>
      <c r="C537" s="273" t="s">
        <v>0</v>
      </c>
      <c r="D537" s="274">
        <v>50</v>
      </c>
      <c r="E537" s="275"/>
      <c r="F537" s="276">
        <f>D537*E537</f>
        <v>0</v>
      </c>
    </row>
    <row r="538" spans="1:6">
      <c r="A538" s="371" t="s">
        <v>412</v>
      </c>
      <c r="B538" s="362" t="s">
        <v>413</v>
      </c>
      <c r="C538" s="363"/>
      <c r="D538" s="364"/>
      <c r="E538" s="364"/>
      <c r="F538" s="372"/>
    </row>
    <row r="539" spans="1:6">
      <c r="A539" s="271">
        <v>1</v>
      </c>
      <c r="B539" s="272" t="s">
        <v>886</v>
      </c>
      <c r="C539" s="386" t="s">
        <v>9</v>
      </c>
      <c r="D539" s="274">
        <v>50</v>
      </c>
      <c r="E539" s="275"/>
      <c r="F539" s="276">
        <f>D539*E539</f>
        <v>0</v>
      </c>
    </row>
    <row r="540" spans="1:6">
      <c r="A540" s="271">
        <v>2</v>
      </c>
      <c r="B540" s="272" t="s">
        <v>414</v>
      </c>
      <c r="C540" s="273" t="s">
        <v>0</v>
      </c>
      <c r="D540" s="274">
        <v>15</v>
      </c>
      <c r="E540" s="275"/>
      <c r="F540" s="276">
        <f t="shared" ref="F540:F552" si="13">D540*E540</f>
        <v>0</v>
      </c>
    </row>
    <row r="541" spans="1:6">
      <c r="A541" s="271">
        <v>3</v>
      </c>
      <c r="B541" s="272" t="s">
        <v>887</v>
      </c>
      <c r="C541" s="383" t="s">
        <v>9</v>
      </c>
      <c r="D541" s="274">
        <v>525</v>
      </c>
      <c r="E541" s="275"/>
      <c r="F541" s="276">
        <f t="shared" si="13"/>
        <v>0</v>
      </c>
    </row>
    <row r="542" spans="1:6">
      <c r="A542" s="271">
        <v>4</v>
      </c>
      <c r="B542" s="272" t="s">
        <v>415</v>
      </c>
      <c r="C542" s="273" t="s">
        <v>0</v>
      </c>
      <c r="D542" s="274">
        <v>20</v>
      </c>
      <c r="E542" s="275"/>
      <c r="F542" s="276">
        <f t="shared" si="13"/>
        <v>0</v>
      </c>
    </row>
    <row r="543" spans="1:6">
      <c r="A543" s="271">
        <v>5</v>
      </c>
      <c r="B543" s="272" t="s">
        <v>416</v>
      </c>
      <c r="C543" s="273" t="s">
        <v>0</v>
      </c>
      <c r="D543" s="274">
        <v>20</v>
      </c>
      <c r="E543" s="275"/>
      <c r="F543" s="276">
        <f t="shared" si="13"/>
        <v>0</v>
      </c>
    </row>
    <row r="544" spans="1:6">
      <c r="A544" s="271">
        <v>6</v>
      </c>
      <c r="B544" s="272" t="s">
        <v>417</v>
      </c>
      <c r="C544" s="273" t="s">
        <v>0</v>
      </c>
      <c r="D544" s="274">
        <v>15</v>
      </c>
      <c r="E544" s="275"/>
      <c r="F544" s="276">
        <f t="shared" si="13"/>
        <v>0</v>
      </c>
    </row>
    <row r="545" spans="1:6">
      <c r="A545" s="271">
        <v>7</v>
      </c>
      <c r="B545" s="272" t="s">
        <v>418</v>
      </c>
      <c r="C545" s="273" t="s">
        <v>0</v>
      </c>
      <c r="D545" s="274">
        <v>15</v>
      </c>
      <c r="E545" s="275"/>
      <c r="F545" s="276">
        <f t="shared" si="13"/>
        <v>0</v>
      </c>
    </row>
    <row r="546" spans="1:6">
      <c r="A546" s="271">
        <v>8</v>
      </c>
      <c r="B546" s="272" t="s">
        <v>419</v>
      </c>
      <c r="C546" s="273" t="s">
        <v>0</v>
      </c>
      <c r="D546" s="274">
        <v>1</v>
      </c>
      <c r="E546" s="275"/>
      <c r="F546" s="276">
        <f t="shared" si="13"/>
        <v>0</v>
      </c>
    </row>
    <row r="547" spans="1:6">
      <c r="A547" s="271">
        <v>9</v>
      </c>
      <c r="B547" s="272" t="s">
        <v>888</v>
      </c>
      <c r="C547" s="383" t="s">
        <v>9</v>
      </c>
      <c r="D547" s="274">
        <v>380</v>
      </c>
      <c r="E547" s="275"/>
      <c r="F547" s="276">
        <f t="shared" si="13"/>
        <v>0</v>
      </c>
    </row>
    <row r="548" spans="1:6">
      <c r="A548" s="271">
        <v>10</v>
      </c>
      <c r="B548" s="272" t="s">
        <v>420</v>
      </c>
      <c r="C548" s="273" t="s">
        <v>0</v>
      </c>
      <c r="D548" s="274">
        <v>30</v>
      </c>
      <c r="E548" s="275"/>
      <c r="F548" s="276">
        <f t="shared" si="13"/>
        <v>0</v>
      </c>
    </row>
    <row r="549" spans="1:6">
      <c r="A549" s="271">
        <v>11</v>
      </c>
      <c r="B549" s="272" t="s">
        <v>421</v>
      </c>
      <c r="C549" s="273" t="s">
        <v>0</v>
      </c>
      <c r="D549" s="274">
        <v>15</v>
      </c>
      <c r="E549" s="275"/>
      <c r="F549" s="276">
        <f t="shared" si="13"/>
        <v>0</v>
      </c>
    </row>
    <row r="550" spans="1:6">
      <c r="A550" s="271">
        <v>12</v>
      </c>
      <c r="B550" s="272" t="s">
        <v>422</v>
      </c>
      <c r="C550" s="273" t="s">
        <v>0</v>
      </c>
      <c r="D550" s="274">
        <v>15</v>
      </c>
      <c r="E550" s="275"/>
      <c r="F550" s="276">
        <f t="shared" si="13"/>
        <v>0</v>
      </c>
    </row>
    <row r="551" spans="1:6">
      <c r="A551" s="271">
        <v>13</v>
      </c>
      <c r="B551" s="272" t="s">
        <v>423</v>
      </c>
      <c r="C551" s="273" t="s">
        <v>0</v>
      </c>
      <c r="D551" s="274">
        <v>20</v>
      </c>
      <c r="E551" s="275"/>
      <c r="F551" s="276">
        <f t="shared" si="13"/>
        <v>0</v>
      </c>
    </row>
    <row r="552" spans="1:6">
      <c r="A552" s="271">
        <v>14</v>
      </c>
      <c r="B552" s="272" t="s">
        <v>424</v>
      </c>
      <c r="C552" s="273" t="s">
        <v>0</v>
      </c>
      <c r="D552" s="274">
        <v>420</v>
      </c>
      <c r="E552" s="275"/>
      <c r="F552" s="276">
        <f t="shared" si="13"/>
        <v>0</v>
      </c>
    </row>
    <row r="553" spans="1:6">
      <c r="A553" s="371" t="s">
        <v>425</v>
      </c>
      <c r="B553" s="362" t="s">
        <v>426</v>
      </c>
      <c r="C553" s="363"/>
      <c r="D553" s="364"/>
      <c r="E553" s="364"/>
      <c r="F553" s="372"/>
    </row>
    <row r="554" spans="1:6">
      <c r="A554" s="271">
        <v>1</v>
      </c>
      <c r="B554" s="272" t="s">
        <v>427</v>
      </c>
      <c r="C554" s="273" t="s">
        <v>36</v>
      </c>
      <c r="D554" s="274">
        <v>1</v>
      </c>
      <c r="E554" s="275"/>
      <c r="F554" s="276">
        <f>D554*E554</f>
        <v>0</v>
      </c>
    </row>
    <row r="555" spans="1:6">
      <c r="A555" s="271">
        <v>2</v>
      </c>
      <c r="B555" s="272" t="s">
        <v>889</v>
      </c>
      <c r="C555" s="383" t="s">
        <v>9</v>
      </c>
      <c r="D555" s="274">
        <v>250</v>
      </c>
      <c r="E555" s="275"/>
      <c r="F555" s="276">
        <f t="shared" ref="F555:F568" si="14">D555*E555</f>
        <v>0</v>
      </c>
    </row>
    <row r="556" spans="1:6">
      <c r="A556" s="271">
        <v>3</v>
      </c>
      <c r="B556" s="272" t="s">
        <v>891</v>
      </c>
      <c r="C556" s="387" t="s">
        <v>9</v>
      </c>
      <c r="D556" s="274">
        <v>85</v>
      </c>
      <c r="E556" s="275"/>
      <c r="F556" s="276">
        <f t="shared" si="14"/>
        <v>0</v>
      </c>
    </row>
    <row r="557" spans="1:6">
      <c r="A557" s="271">
        <v>4</v>
      </c>
      <c r="B557" s="272" t="s">
        <v>890</v>
      </c>
      <c r="C557" s="386" t="s">
        <v>9</v>
      </c>
      <c r="D557" s="274">
        <v>85</v>
      </c>
      <c r="E557" s="275"/>
      <c r="F557" s="276">
        <f t="shared" si="14"/>
        <v>0</v>
      </c>
    </row>
    <row r="558" spans="1:6">
      <c r="A558" s="271">
        <v>5</v>
      </c>
      <c r="B558" s="272" t="s">
        <v>428</v>
      </c>
      <c r="C558" s="273" t="s">
        <v>0</v>
      </c>
      <c r="D558" s="274">
        <v>1</v>
      </c>
      <c r="E558" s="275"/>
      <c r="F558" s="276">
        <f t="shared" si="14"/>
        <v>0</v>
      </c>
    </row>
    <row r="559" spans="1:6">
      <c r="A559" s="271">
        <v>6</v>
      </c>
      <c r="B559" s="272" t="s">
        <v>429</v>
      </c>
      <c r="C559" s="273" t="s">
        <v>0</v>
      </c>
      <c r="D559" s="274">
        <v>1</v>
      </c>
      <c r="E559" s="275"/>
      <c r="F559" s="276">
        <f t="shared" si="14"/>
        <v>0</v>
      </c>
    </row>
    <row r="560" spans="1:6">
      <c r="A560" s="271">
        <v>7</v>
      </c>
      <c r="B560" s="272" t="s">
        <v>892</v>
      </c>
      <c r="C560" s="383" t="s">
        <v>9</v>
      </c>
      <c r="D560" s="274">
        <v>300</v>
      </c>
      <c r="E560" s="275"/>
      <c r="F560" s="276">
        <f t="shared" si="14"/>
        <v>0</v>
      </c>
    </row>
    <row r="561" spans="1:6">
      <c r="A561" s="271">
        <v>8</v>
      </c>
      <c r="B561" s="272" t="s">
        <v>893</v>
      </c>
      <c r="C561" s="386" t="s">
        <v>9</v>
      </c>
      <c r="D561" s="274">
        <v>450</v>
      </c>
      <c r="E561" s="275"/>
      <c r="F561" s="276">
        <f t="shared" si="14"/>
        <v>0</v>
      </c>
    </row>
    <row r="562" spans="1:6">
      <c r="A562" s="228">
        <v>9</v>
      </c>
      <c r="B562" s="246" t="s">
        <v>430</v>
      </c>
      <c r="C562" s="247"/>
      <c r="D562" s="248"/>
      <c r="E562" s="248"/>
      <c r="F562" s="249"/>
    </row>
    <row r="563" spans="1:6">
      <c r="A563" s="233"/>
      <c r="B563" s="50" t="s">
        <v>850</v>
      </c>
      <c r="C563" s="383"/>
      <c r="D563" s="47"/>
      <c r="E563" s="47"/>
      <c r="F563" s="234"/>
    </row>
    <row r="564" spans="1:6">
      <c r="A564" s="233"/>
      <c r="B564" s="50" t="s">
        <v>851</v>
      </c>
      <c r="C564" s="46"/>
      <c r="D564" s="47"/>
      <c r="E564" s="47"/>
      <c r="F564" s="234"/>
    </row>
    <row r="565" spans="1:6">
      <c r="A565" s="233"/>
      <c r="B565" s="50" t="s">
        <v>852</v>
      </c>
      <c r="C565" s="46"/>
      <c r="D565" s="47"/>
      <c r="E565" s="47"/>
      <c r="F565" s="234"/>
    </row>
    <row r="566" spans="1:6">
      <c r="A566" s="233"/>
      <c r="B566" s="50" t="s">
        <v>894</v>
      </c>
      <c r="C566" s="383"/>
      <c r="D566" s="47"/>
      <c r="E566" s="47"/>
      <c r="F566" s="234"/>
    </row>
    <row r="567" spans="1:6">
      <c r="A567" s="235"/>
      <c r="B567" s="250"/>
      <c r="C567" s="6" t="s">
        <v>36</v>
      </c>
      <c r="D567" s="237">
        <v>1</v>
      </c>
      <c r="E567" s="238"/>
      <c r="F567" s="239">
        <f t="shared" si="14"/>
        <v>0</v>
      </c>
    </row>
    <row r="568" spans="1:6">
      <c r="A568" s="240">
        <v>10</v>
      </c>
      <c r="B568" s="265" t="s">
        <v>431</v>
      </c>
      <c r="C568" s="242" t="s">
        <v>0</v>
      </c>
      <c r="D568" s="243">
        <v>22</v>
      </c>
      <c r="E568" s="244"/>
      <c r="F568" s="245">
        <f t="shared" si="14"/>
        <v>0</v>
      </c>
    </row>
    <row r="569" spans="1:6">
      <c r="A569" s="371" t="s">
        <v>432</v>
      </c>
      <c r="B569" s="362" t="s">
        <v>433</v>
      </c>
      <c r="C569" s="363"/>
      <c r="D569" s="364"/>
      <c r="E569" s="364"/>
      <c r="F569" s="372"/>
    </row>
    <row r="570" spans="1:6" ht="24">
      <c r="A570" s="240">
        <v>1</v>
      </c>
      <c r="B570" s="277" t="s">
        <v>895</v>
      </c>
      <c r="C570" s="242" t="s">
        <v>0</v>
      </c>
      <c r="D570" s="243">
        <v>1</v>
      </c>
      <c r="E570" s="244"/>
      <c r="F570" s="245">
        <f>D570*E570</f>
        <v>0</v>
      </c>
    </row>
    <row r="571" spans="1:6">
      <c r="A571" s="228">
        <v>2</v>
      </c>
      <c r="B571" s="251" t="s">
        <v>434</v>
      </c>
      <c r="C571" s="247"/>
      <c r="D571" s="248"/>
      <c r="E571" s="248"/>
      <c r="F571" s="249"/>
    </row>
    <row r="572" spans="1:6">
      <c r="A572" s="233"/>
      <c r="B572" s="57" t="s">
        <v>838</v>
      </c>
      <c r="C572" s="46"/>
      <c r="D572" s="47"/>
      <c r="E572" s="47"/>
      <c r="F572" s="234"/>
    </row>
    <row r="573" spans="1:6">
      <c r="A573" s="233"/>
      <c r="B573" s="57" t="s">
        <v>839</v>
      </c>
      <c r="C573" s="46"/>
      <c r="D573" s="47"/>
      <c r="E573" s="47"/>
      <c r="F573" s="234"/>
    </row>
    <row r="574" spans="1:6">
      <c r="A574" s="233"/>
      <c r="B574" s="57" t="s">
        <v>846</v>
      </c>
      <c r="C574" s="46"/>
      <c r="D574" s="47"/>
      <c r="E574" s="47"/>
      <c r="F574" s="234"/>
    </row>
    <row r="575" spans="1:6">
      <c r="A575" s="233"/>
      <c r="B575" s="57" t="s">
        <v>840</v>
      </c>
      <c r="C575" s="46"/>
      <c r="D575" s="47"/>
      <c r="E575" s="47"/>
      <c r="F575" s="234"/>
    </row>
    <row r="576" spans="1:6">
      <c r="A576" s="233"/>
      <c r="B576" s="57" t="s">
        <v>841</v>
      </c>
      <c r="C576" s="46"/>
      <c r="D576" s="47"/>
      <c r="E576" s="47"/>
      <c r="F576" s="234"/>
    </row>
    <row r="577" spans="1:6">
      <c r="A577" s="233"/>
      <c r="B577" s="57" t="s">
        <v>842</v>
      </c>
      <c r="C577" s="46"/>
      <c r="D577" s="47"/>
      <c r="E577" s="47"/>
      <c r="F577" s="234"/>
    </row>
    <row r="578" spans="1:6">
      <c r="A578" s="233"/>
      <c r="B578" s="58" t="s">
        <v>843</v>
      </c>
      <c r="C578" s="46"/>
      <c r="D578" s="47"/>
      <c r="E578" s="47"/>
      <c r="F578" s="234"/>
    </row>
    <row r="579" spans="1:6">
      <c r="A579" s="233"/>
      <c r="B579" s="58" t="s">
        <v>847</v>
      </c>
      <c r="C579" s="46"/>
      <c r="D579" s="47"/>
      <c r="E579" s="47"/>
      <c r="F579" s="234"/>
    </row>
    <row r="580" spans="1:6">
      <c r="A580" s="233"/>
      <c r="B580" s="57" t="s">
        <v>844</v>
      </c>
      <c r="C580" s="46"/>
      <c r="D580" s="47"/>
      <c r="E580" s="47"/>
      <c r="F580" s="234"/>
    </row>
    <row r="581" spans="1:6">
      <c r="A581" s="233"/>
      <c r="B581" s="57" t="s">
        <v>848</v>
      </c>
      <c r="C581" s="46"/>
      <c r="D581" s="47"/>
      <c r="E581" s="47"/>
      <c r="F581" s="234"/>
    </row>
    <row r="582" spans="1:6">
      <c r="A582" s="233"/>
      <c r="B582" s="57" t="s">
        <v>845</v>
      </c>
      <c r="C582" s="46"/>
      <c r="D582" s="47"/>
      <c r="E582" s="47"/>
      <c r="F582" s="234"/>
    </row>
    <row r="583" spans="1:6">
      <c r="A583" s="233"/>
      <c r="B583" s="58" t="s">
        <v>849</v>
      </c>
      <c r="C583" s="383"/>
      <c r="D583" s="47"/>
      <c r="E583" s="47"/>
      <c r="F583" s="234"/>
    </row>
    <row r="584" spans="1:6">
      <c r="A584" s="235"/>
      <c r="B584" s="256"/>
      <c r="C584" s="6" t="s">
        <v>36</v>
      </c>
      <c r="D584" s="237">
        <v>1</v>
      </c>
      <c r="E584" s="238"/>
      <c r="F584" s="239">
        <f t="shared" ref="F584:F591" si="15">D584*E584</f>
        <v>0</v>
      </c>
    </row>
    <row r="585" spans="1:6">
      <c r="A585" s="240">
        <v>3</v>
      </c>
      <c r="B585" s="267" t="s">
        <v>435</v>
      </c>
      <c r="C585" s="383" t="s">
        <v>9</v>
      </c>
      <c r="D585" s="243">
        <v>60</v>
      </c>
      <c r="E585" s="244"/>
      <c r="F585" s="245">
        <f t="shared" si="15"/>
        <v>0</v>
      </c>
    </row>
    <row r="586" spans="1:6">
      <c r="A586" s="240">
        <v>4</v>
      </c>
      <c r="B586" s="267" t="s">
        <v>436</v>
      </c>
      <c r="C586" s="242" t="s">
        <v>0</v>
      </c>
      <c r="D586" s="243">
        <v>1</v>
      </c>
      <c r="E586" s="244"/>
      <c r="F586" s="245">
        <f t="shared" si="15"/>
        <v>0</v>
      </c>
    </row>
    <row r="587" spans="1:6">
      <c r="A587" s="228">
        <v>5</v>
      </c>
      <c r="B587" s="278" t="s">
        <v>437</v>
      </c>
      <c r="C587" s="247"/>
      <c r="D587" s="248"/>
      <c r="E587" s="248"/>
      <c r="F587" s="249"/>
    </row>
    <row r="588" spans="1:6">
      <c r="A588" s="233"/>
      <c r="B588" s="59" t="s">
        <v>438</v>
      </c>
      <c r="C588" s="383" t="s">
        <v>9</v>
      </c>
      <c r="D588" s="47">
        <v>40</v>
      </c>
      <c r="E588" s="48"/>
      <c r="F588" s="234">
        <f t="shared" si="15"/>
        <v>0</v>
      </c>
    </row>
    <row r="589" spans="1:6">
      <c r="A589" s="235"/>
      <c r="B589" s="7" t="s">
        <v>439</v>
      </c>
      <c r="C589" s="383" t="s">
        <v>9</v>
      </c>
      <c r="D589" s="237">
        <v>15</v>
      </c>
      <c r="E589" s="238"/>
      <c r="F589" s="239">
        <f t="shared" si="15"/>
        <v>0</v>
      </c>
    </row>
    <row r="590" spans="1:6" ht="24">
      <c r="A590" s="240">
        <v>6</v>
      </c>
      <c r="B590" s="267" t="s">
        <v>440</v>
      </c>
      <c r="C590" s="387" t="s">
        <v>9</v>
      </c>
      <c r="D590" s="243">
        <v>20</v>
      </c>
      <c r="E590" s="244"/>
      <c r="F590" s="245">
        <f t="shared" si="15"/>
        <v>0</v>
      </c>
    </row>
    <row r="591" spans="1:6">
      <c r="A591" s="240">
        <v>7</v>
      </c>
      <c r="B591" s="267" t="s">
        <v>896</v>
      </c>
      <c r="C591" s="387" t="s">
        <v>9</v>
      </c>
      <c r="D591" s="243">
        <v>30</v>
      </c>
      <c r="E591" s="244"/>
      <c r="F591" s="245">
        <f t="shared" si="15"/>
        <v>0</v>
      </c>
    </row>
    <row r="592" spans="1:6">
      <c r="A592" s="371" t="s">
        <v>441</v>
      </c>
      <c r="B592" s="362" t="s">
        <v>442</v>
      </c>
      <c r="C592" s="389"/>
      <c r="D592" s="364"/>
      <c r="E592" s="364"/>
      <c r="F592" s="372"/>
    </row>
    <row r="593" spans="1:6" ht="228">
      <c r="A593" s="240">
        <v>1</v>
      </c>
      <c r="B593" s="267" t="s">
        <v>720</v>
      </c>
      <c r="C593" s="242" t="s">
        <v>0</v>
      </c>
      <c r="D593" s="243">
        <v>1</v>
      </c>
      <c r="E593" s="244"/>
      <c r="F593" s="245">
        <f>D593*E593</f>
        <v>0</v>
      </c>
    </row>
    <row r="594" spans="1:6" ht="108">
      <c r="A594" s="240">
        <v>2</v>
      </c>
      <c r="B594" s="267" t="s">
        <v>897</v>
      </c>
      <c r="C594" s="242" t="s">
        <v>0</v>
      </c>
      <c r="D594" s="243">
        <v>1</v>
      </c>
      <c r="E594" s="244"/>
      <c r="F594" s="245">
        <f t="shared" ref="F594:F624" si="16">D594*E594</f>
        <v>0</v>
      </c>
    </row>
    <row r="595" spans="1:6" ht="228">
      <c r="A595" s="240">
        <v>3</v>
      </c>
      <c r="B595" s="267" t="s">
        <v>898</v>
      </c>
      <c r="C595" s="242" t="s">
        <v>0</v>
      </c>
      <c r="D595" s="243">
        <v>37</v>
      </c>
      <c r="E595" s="244"/>
      <c r="F595" s="245">
        <f t="shared" si="16"/>
        <v>0</v>
      </c>
    </row>
    <row r="596" spans="1:6" ht="192">
      <c r="A596" s="240">
        <v>4</v>
      </c>
      <c r="B596" s="267" t="s">
        <v>899</v>
      </c>
      <c r="C596" s="242" t="s">
        <v>0</v>
      </c>
      <c r="D596" s="243">
        <v>3</v>
      </c>
      <c r="E596" s="244"/>
      <c r="F596" s="245">
        <f t="shared" si="16"/>
        <v>0</v>
      </c>
    </row>
    <row r="597" spans="1:6" ht="48">
      <c r="A597" s="240">
        <v>5</v>
      </c>
      <c r="B597" s="267" t="s">
        <v>443</v>
      </c>
      <c r="C597" s="242" t="s">
        <v>0</v>
      </c>
      <c r="D597" s="243">
        <v>40</v>
      </c>
      <c r="E597" s="244"/>
      <c r="F597" s="245">
        <f t="shared" si="16"/>
        <v>0</v>
      </c>
    </row>
    <row r="598" spans="1:6">
      <c r="A598" s="240">
        <v>6</v>
      </c>
      <c r="B598" s="267" t="s">
        <v>444</v>
      </c>
      <c r="C598" s="242" t="s">
        <v>0</v>
      </c>
      <c r="D598" s="243">
        <v>40</v>
      </c>
      <c r="E598" s="244"/>
      <c r="F598" s="245">
        <f t="shared" si="16"/>
        <v>0</v>
      </c>
    </row>
    <row r="599" spans="1:6" ht="120">
      <c r="A599" s="240">
        <v>7</v>
      </c>
      <c r="B599" s="267" t="s">
        <v>702</v>
      </c>
      <c r="C599" s="242" t="s">
        <v>0</v>
      </c>
      <c r="D599" s="243">
        <v>8</v>
      </c>
      <c r="E599" s="244"/>
      <c r="F599" s="245">
        <f t="shared" si="16"/>
        <v>0</v>
      </c>
    </row>
    <row r="600" spans="1:6" ht="132">
      <c r="A600" s="240">
        <v>8</v>
      </c>
      <c r="B600" s="267" t="s">
        <v>445</v>
      </c>
      <c r="C600" s="242" t="s">
        <v>0</v>
      </c>
      <c r="D600" s="243">
        <v>2</v>
      </c>
      <c r="E600" s="244"/>
      <c r="F600" s="245">
        <f t="shared" si="16"/>
        <v>0</v>
      </c>
    </row>
    <row r="601" spans="1:6">
      <c r="A601" s="240">
        <v>9</v>
      </c>
      <c r="B601" s="267" t="s">
        <v>694</v>
      </c>
      <c r="C601" s="242" t="s">
        <v>0</v>
      </c>
      <c r="D601" s="243">
        <v>2</v>
      </c>
      <c r="E601" s="244"/>
      <c r="F601" s="245">
        <f t="shared" si="16"/>
        <v>0</v>
      </c>
    </row>
    <row r="602" spans="1:6" ht="108">
      <c r="A602" s="240">
        <v>10</v>
      </c>
      <c r="B602" s="267" t="s">
        <v>446</v>
      </c>
      <c r="C602" s="383" t="s">
        <v>9</v>
      </c>
      <c r="D602" s="243">
        <v>1</v>
      </c>
      <c r="E602" s="244"/>
      <c r="F602" s="245">
        <f t="shared" si="16"/>
        <v>0</v>
      </c>
    </row>
    <row r="603" spans="1:6" ht="228">
      <c r="A603" s="240">
        <v>11</v>
      </c>
      <c r="B603" s="267" t="s">
        <v>900</v>
      </c>
      <c r="C603" s="242" t="s">
        <v>0</v>
      </c>
      <c r="D603" s="243">
        <v>4</v>
      </c>
      <c r="E603" s="244"/>
      <c r="F603" s="245">
        <f t="shared" si="16"/>
        <v>0</v>
      </c>
    </row>
    <row r="604" spans="1:6" ht="96">
      <c r="A604" s="240">
        <v>12</v>
      </c>
      <c r="B604" s="267" t="s">
        <v>901</v>
      </c>
      <c r="C604" s="242" t="s">
        <v>0</v>
      </c>
      <c r="D604" s="243">
        <v>2</v>
      </c>
      <c r="E604" s="244"/>
      <c r="F604" s="245">
        <f t="shared" si="16"/>
        <v>0</v>
      </c>
    </row>
    <row r="605" spans="1:6" ht="72">
      <c r="A605" s="240">
        <v>13</v>
      </c>
      <c r="B605" s="267" t="s">
        <v>902</v>
      </c>
      <c r="C605" s="242" t="s">
        <v>0</v>
      </c>
      <c r="D605" s="243">
        <v>2</v>
      </c>
      <c r="E605" s="244"/>
      <c r="F605" s="245">
        <f t="shared" si="16"/>
        <v>0</v>
      </c>
    </row>
    <row r="606" spans="1:6">
      <c r="A606" s="240">
        <v>14</v>
      </c>
      <c r="B606" s="267" t="s">
        <v>447</v>
      </c>
      <c r="C606" s="242" t="s">
        <v>0</v>
      </c>
      <c r="D606" s="243">
        <v>4</v>
      </c>
      <c r="E606" s="244"/>
      <c r="F606" s="245">
        <f t="shared" si="16"/>
        <v>0</v>
      </c>
    </row>
    <row r="607" spans="1:6" ht="156">
      <c r="A607" s="240">
        <v>15</v>
      </c>
      <c r="B607" s="267" t="s">
        <v>903</v>
      </c>
      <c r="C607" s="242" t="s">
        <v>0</v>
      </c>
      <c r="D607" s="243">
        <v>4</v>
      </c>
      <c r="E607" s="244"/>
      <c r="F607" s="245">
        <f t="shared" si="16"/>
        <v>0</v>
      </c>
    </row>
    <row r="608" spans="1:6">
      <c r="A608" s="240">
        <v>16</v>
      </c>
      <c r="B608" s="267" t="s">
        <v>448</v>
      </c>
      <c r="C608" s="242" t="s">
        <v>0</v>
      </c>
      <c r="D608" s="243">
        <v>10</v>
      </c>
      <c r="E608" s="244"/>
      <c r="F608" s="245">
        <f t="shared" si="16"/>
        <v>0</v>
      </c>
    </row>
    <row r="609" spans="1:6" ht="84">
      <c r="A609" s="240">
        <v>17</v>
      </c>
      <c r="B609" s="267" t="s">
        <v>449</v>
      </c>
      <c r="C609" s="383" t="s">
        <v>9</v>
      </c>
      <c r="D609" s="243">
        <v>300</v>
      </c>
      <c r="E609" s="244"/>
      <c r="F609" s="245">
        <f t="shared" si="16"/>
        <v>0</v>
      </c>
    </row>
    <row r="610" spans="1:6" ht="72">
      <c r="A610" s="240">
        <v>18</v>
      </c>
      <c r="B610" s="267" t="s">
        <v>904</v>
      </c>
      <c r="C610" s="387" t="s">
        <v>9</v>
      </c>
      <c r="D610" s="243">
        <v>150</v>
      </c>
      <c r="E610" s="244"/>
      <c r="F610" s="245">
        <f t="shared" si="16"/>
        <v>0</v>
      </c>
    </row>
    <row r="611" spans="1:6" ht="48">
      <c r="A611" s="240">
        <v>19</v>
      </c>
      <c r="B611" s="267" t="s">
        <v>905</v>
      </c>
      <c r="C611" s="386" t="s">
        <v>9</v>
      </c>
      <c r="D611" s="243">
        <v>800</v>
      </c>
      <c r="E611" s="244"/>
      <c r="F611" s="245">
        <f t="shared" si="16"/>
        <v>0</v>
      </c>
    </row>
    <row r="612" spans="1:6" ht="60">
      <c r="A612" s="240">
        <v>20</v>
      </c>
      <c r="B612" s="267" t="s">
        <v>450</v>
      </c>
      <c r="C612" s="242" t="s">
        <v>0</v>
      </c>
      <c r="D612" s="243">
        <v>1</v>
      </c>
      <c r="E612" s="244"/>
      <c r="F612" s="245">
        <f t="shared" si="16"/>
        <v>0</v>
      </c>
    </row>
    <row r="613" spans="1:6">
      <c r="A613" s="240">
        <v>21</v>
      </c>
      <c r="B613" s="267" t="s">
        <v>451</v>
      </c>
      <c r="C613" s="242" t="s">
        <v>0</v>
      </c>
      <c r="D613" s="243">
        <v>40</v>
      </c>
      <c r="E613" s="244"/>
      <c r="F613" s="245">
        <f t="shared" si="16"/>
        <v>0</v>
      </c>
    </row>
    <row r="614" spans="1:6">
      <c r="A614" s="240">
        <v>22</v>
      </c>
      <c r="B614" s="267" t="s">
        <v>452</v>
      </c>
      <c r="C614" s="242" t="s">
        <v>0</v>
      </c>
      <c r="D614" s="243">
        <v>40</v>
      </c>
      <c r="E614" s="244"/>
      <c r="F614" s="245">
        <f t="shared" si="16"/>
        <v>0</v>
      </c>
    </row>
    <row r="615" spans="1:6">
      <c r="A615" s="240">
        <v>23</v>
      </c>
      <c r="B615" s="267" t="s">
        <v>453</v>
      </c>
      <c r="C615" s="242" t="s">
        <v>0</v>
      </c>
      <c r="D615" s="243">
        <v>8</v>
      </c>
      <c r="E615" s="244"/>
      <c r="F615" s="245">
        <f t="shared" si="16"/>
        <v>0</v>
      </c>
    </row>
    <row r="616" spans="1:6">
      <c r="A616" s="240">
        <v>24</v>
      </c>
      <c r="B616" s="267" t="s">
        <v>454</v>
      </c>
      <c r="C616" s="242" t="s">
        <v>0</v>
      </c>
      <c r="D616" s="243">
        <v>2</v>
      </c>
      <c r="E616" s="244"/>
      <c r="F616" s="245">
        <f t="shared" si="16"/>
        <v>0</v>
      </c>
    </row>
    <row r="617" spans="1:6">
      <c r="A617" s="240">
        <v>25</v>
      </c>
      <c r="B617" s="267" t="s">
        <v>455</v>
      </c>
      <c r="C617" s="242" t="s">
        <v>0</v>
      </c>
      <c r="D617" s="243">
        <v>4</v>
      </c>
      <c r="E617" s="244"/>
      <c r="F617" s="245">
        <f t="shared" si="16"/>
        <v>0</v>
      </c>
    </row>
    <row r="618" spans="1:6">
      <c r="A618" s="240">
        <v>26</v>
      </c>
      <c r="B618" s="267" t="s">
        <v>456</v>
      </c>
      <c r="C618" s="242" t="s">
        <v>0</v>
      </c>
      <c r="D618" s="243">
        <v>4</v>
      </c>
      <c r="E618" s="244"/>
      <c r="F618" s="245">
        <f t="shared" si="16"/>
        <v>0</v>
      </c>
    </row>
    <row r="619" spans="1:6">
      <c r="A619" s="240">
        <v>27</v>
      </c>
      <c r="B619" s="267" t="s">
        <v>457</v>
      </c>
      <c r="C619" s="242" t="s">
        <v>36</v>
      </c>
      <c r="D619" s="243">
        <v>2</v>
      </c>
      <c r="E619" s="244"/>
      <c r="F619" s="245">
        <f t="shared" si="16"/>
        <v>0</v>
      </c>
    </row>
    <row r="620" spans="1:6" ht="24">
      <c r="A620" s="240">
        <v>28</v>
      </c>
      <c r="B620" s="267" t="s">
        <v>361</v>
      </c>
      <c r="C620" s="242" t="s">
        <v>0</v>
      </c>
      <c r="D620" s="243">
        <v>3</v>
      </c>
      <c r="E620" s="244"/>
      <c r="F620" s="245">
        <f t="shared" si="16"/>
        <v>0</v>
      </c>
    </row>
    <row r="621" spans="1:6">
      <c r="A621" s="240">
        <v>29</v>
      </c>
      <c r="B621" s="267" t="s">
        <v>906</v>
      </c>
      <c r="C621" s="242" t="s">
        <v>0</v>
      </c>
      <c r="D621" s="243">
        <v>30</v>
      </c>
      <c r="E621" s="244"/>
      <c r="F621" s="245">
        <f t="shared" si="16"/>
        <v>0</v>
      </c>
    </row>
    <row r="622" spans="1:6">
      <c r="A622" s="240">
        <v>30</v>
      </c>
      <c r="B622" s="267" t="s">
        <v>458</v>
      </c>
      <c r="C622" s="242" t="s">
        <v>0</v>
      </c>
      <c r="D622" s="243">
        <v>1</v>
      </c>
      <c r="E622" s="244"/>
      <c r="F622" s="245">
        <f t="shared" si="16"/>
        <v>0</v>
      </c>
    </row>
    <row r="623" spans="1:6" ht="24">
      <c r="A623" s="240">
        <v>31</v>
      </c>
      <c r="B623" s="267" t="s">
        <v>459</v>
      </c>
      <c r="C623" s="383" t="s">
        <v>9</v>
      </c>
      <c r="D623" s="243">
        <v>300</v>
      </c>
      <c r="E623" s="244"/>
      <c r="F623" s="245">
        <f t="shared" si="16"/>
        <v>0</v>
      </c>
    </row>
    <row r="624" spans="1:6" ht="24">
      <c r="A624" s="240">
        <v>32</v>
      </c>
      <c r="B624" s="267" t="s">
        <v>460</v>
      </c>
      <c r="C624" s="242" t="s">
        <v>9</v>
      </c>
      <c r="D624" s="243">
        <v>950</v>
      </c>
      <c r="E624" s="244"/>
      <c r="F624" s="245">
        <f t="shared" si="16"/>
        <v>0</v>
      </c>
    </row>
    <row r="625" spans="1:6">
      <c r="A625" s="371" t="s">
        <v>142</v>
      </c>
      <c r="B625" s="362" t="s">
        <v>462</v>
      </c>
      <c r="C625" s="363"/>
      <c r="D625" s="364"/>
      <c r="E625" s="364"/>
      <c r="F625" s="372"/>
    </row>
    <row r="626" spans="1:6">
      <c r="A626" s="371"/>
      <c r="B626" s="362" t="s">
        <v>463</v>
      </c>
      <c r="C626" s="363"/>
      <c r="D626" s="364"/>
      <c r="E626" s="364"/>
      <c r="F626" s="372"/>
    </row>
    <row r="627" spans="1:6" ht="60">
      <c r="A627" s="279" t="s">
        <v>464</v>
      </c>
      <c r="B627" s="337" t="s">
        <v>703</v>
      </c>
      <c r="C627" s="280"/>
      <c r="D627" s="281"/>
      <c r="E627" s="282"/>
      <c r="F627" s="283"/>
    </row>
    <row r="628" spans="1:6">
      <c r="A628" s="284"/>
      <c r="B628" s="70" t="s">
        <v>465</v>
      </c>
      <c r="C628" s="60"/>
      <c r="D628" s="64"/>
      <c r="E628" s="65"/>
      <c r="F628" s="285"/>
    </row>
    <row r="629" spans="1:6" ht="24">
      <c r="A629" s="284"/>
      <c r="B629" s="70" t="s">
        <v>466</v>
      </c>
      <c r="C629" s="60"/>
      <c r="D629" s="64"/>
      <c r="E629" s="65"/>
      <c r="F629" s="285"/>
    </row>
    <row r="630" spans="1:6" ht="336">
      <c r="A630" s="284"/>
      <c r="B630" s="66" t="s">
        <v>467</v>
      </c>
      <c r="C630" s="60"/>
      <c r="D630" s="64"/>
      <c r="E630" s="65"/>
      <c r="F630" s="285"/>
    </row>
    <row r="631" spans="1:6" ht="84">
      <c r="A631" s="286"/>
      <c r="B631" s="287" t="s">
        <v>468</v>
      </c>
      <c r="C631" s="288" t="s">
        <v>469</v>
      </c>
      <c r="D631" s="289">
        <v>1</v>
      </c>
      <c r="E631" s="290"/>
      <c r="F631" s="291">
        <f>PRODUCT(E631,D631)</f>
        <v>1</v>
      </c>
    </row>
    <row r="632" spans="1:6" ht="48">
      <c r="A632" s="279" t="s">
        <v>470</v>
      </c>
      <c r="B632" s="308" t="s">
        <v>471</v>
      </c>
      <c r="C632" s="280"/>
      <c r="D632" s="281"/>
      <c r="E632" s="282"/>
      <c r="F632" s="283"/>
    </row>
    <row r="633" spans="1:6" ht="96">
      <c r="A633" s="284"/>
      <c r="B633" s="68" t="s">
        <v>704</v>
      </c>
      <c r="C633" s="60"/>
      <c r="D633" s="64"/>
      <c r="E633" s="65"/>
      <c r="F633" s="285"/>
    </row>
    <row r="634" spans="1:6" ht="300">
      <c r="A634" s="284"/>
      <c r="B634" s="66" t="s">
        <v>472</v>
      </c>
      <c r="C634" s="60"/>
      <c r="D634" s="64"/>
      <c r="E634" s="65"/>
      <c r="F634" s="285"/>
    </row>
    <row r="635" spans="1:6" ht="72">
      <c r="A635" s="286"/>
      <c r="B635" s="292" t="s">
        <v>473</v>
      </c>
      <c r="C635" s="288" t="s">
        <v>469</v>
      </c>
      <c r="D635" s="289">
        <v>1</v>
      </c>
      <c r="E635" s="290"/>
      <c r="F635" s="291">
        <f>PRODUCT(E635,D635)</f>
        <v>1</v>
      </c>
    </row>
    <row r="636" spans="1:6" ht="24">
      <c r="A636" s="279" t="s">
        <v>474</v>
      </c>
      <c r="B636" s="293" t="s">
        <v>475</v>
      </c>
      <c r="C636" s="294"/>
      <c r="D636" s="295"/>
      <c r="E636" s="295"/>
      <c r="F636" s="296"/>
    </row>
    <row r="637" spans="1:6">
      <c r="A637" s="284"/>
      <c r="B637" s="66" t="s">
        <v>476</v>
      </c>
      <c r="C637" s="390" t="s">
        <v>36</v>
      </c>
      <c r="D637" s="63">
        <v>1</v>
      </c>
      <c r="E637" s="67"/>
      <c r="F637" s="297">
        <f>E637*D637</f>
        <v>0</v>
      </c>
    </row>
    <row r="638" spans="1:6">
      <c r="A638" s="286"/>
      <c r="B638" s="287" t="s">
        <v>477</v>
      </c>
      <c r="C638" s="384" t="s">
        <v>36</v>
      </c>
      <c r="D638" s="298">
        <v>1</v>
      </c>
      <c r="E638" s="290"/>
      <c r="F638" s="291">
        <f>E638*D638</f>
        <v>0</v>
      </c>
    </row>
    <row r="639" spans="1:6" ht="48">
      <c r="A639" s="279" t="s">
        <v>478</v>
      </c>
      <c r="B639" s="299" t="s">
        <v>479</v>
      </c>
      <c r="C639" s="294"/>
      <c r="D639" s="300"/>
      <c r="E639" s="295"/>
      <c r="F639" s="296"/>
    </row>
    <row r="640" spans="1:6">
      <c r="A640" s="284"/>
      <c r="B640" s="70" t="s">
        <v>480</v>
      </c>
      <c r="C640" s="61"/>
      <c r="D640" s="62"/>
      <c r="E640" s="63"/>
      <c r="F640" s="297"/>
    </row>
    <row r="641" spans="1:6" ht="84">
      <c r="A641" s="301" t="s">
        <v>481</v>
      </c>
      <c r="B641" s="69" t="s">
        <v>482</v>
      </c>
      <c r="C641" s="390" t="s">
        <v>36</v>
      </c>
      <c r="D641" s="63">
        <v>1</v>
      </c>
      <c r="E641" s="67"/>
      <c r="F641" s="297">
        <f>E641*D641</f>
        <v>0</v>
      </c>
    </row>
    <row r="642" spans="1:6" ht="84">
      <c r="A642" s="302" t="s">
        <v>483</v>
      </c>
      <c r="B642" s="303" t="s">
        <v>484</v>
      </c>
      <c r="C642" s="384" t="s">
        <v>36</v>
      </c>
      <c r="D642" s="298">
        <v>1</v>
      </c>
      <c r="E642" s="290"/>
      <c r="F642" s="291">
        <f>E642*D642</f>
        <v>0</v>
      </c>
    </row>
    <row r="643" spans="1:6" ht="24">
      <c r="A643" s="279" t="s">
        <v>485</v>
      </c>
      <c r="B643" s="293" t="s">
        <v>486</v>
      </c>
      <c r="C643" s="304"/>
      <c r="D643" s="305"/>
      <c r="E643" s="305"/>
      <c r="F643" s="306"/>
    </row>
    <row r="644" spans="1:6">
      <c r="A644" s="284"/>
      <c r="B644" s="70" t="s">
        <v>487</v>
      </c>
      <c r="C644" s="390" t="s">
        <v>36</v>
      </c>
      <c r="D644" s="63">
        <v>1</v>
      </c>
      <c r="E644" s="67"/>
      <c r="F644" s="297">
        <f>E644*D644</f>
        <v>0</v>
      </c>
    </row>
    <row r="645" spans="1:6">
      <c r="A645" s="286"/>
      <c r="B645" s="307" t="s">
        <v>488</v>
      </c>
      <c r="C645" s="384" t="s">
        <v>36</v>
      </c>
      <c r="D645" s="298">
        <v>2</v>
      </c>
      <c r="E645" s="290"/>
      <c r="F645" s="291">
        <f>E645*D645</f>
        <v>0</v>
      </c>
    </row>
    <row r="646" spans="1:6" ht="24">
      <c r="A646" s="279" t="s">
        <v>489</v>
      </c>
      <c r="B646" s="308" t="s">
        <v>490</v>
      </c>
      <c r="C646" s="294"/>
      <c r="D646" s="295"/>
      <c r="E646" s="295"/>
      <c r="F646" s="296"/>
    </row>
    <row r="647" spans="1:6">
      <c r="A647" s="284"/>
      <c r="B647" s="68" t="s">
        <v>491</v>
      </c>
      <c r="C647" s="390" t="s">
        <v>36</v>
      </c>
      <c r="D647" s="63">
        <v>1</v>
      </c>
      <c r="E647" s="67"/>
      <c r="F647" s="297">
        <f>E647*D647</f>
        <v>0</v>
      </c>
    </row>
    <row r="648" spans="1:6">
      <c r="A648" s="286"/>
      <c r="B648" s="292" t="s">
        <v>492</v>
      </c>
      <c r="C648" s="384" t="s">
        <v>36</v>
      </c>
      <c r="D648" s="298">
        <v>1</v>
      </c>
      <c r="E648" s="290"/>
      <c r="F648" s="291">
        <f>E648*D648</f>
        <v>0</v>
      </c>
    </row>
    <row r="649" spans="1:6">
      <c r="A649" s="279" t="s">
        <v>493</v>
      </c>
      <c r="B649" s="293" t="s">
        <v>494</v>
      </c>
      <c r="C649" s="294"/>
      <c r="D649" s="300"/>
      <c r="E649" s="295"/>
      <c r="F649" s="296"/>
    </row>
    <row r="650" spans="1:6" ht="13.5">
      <c r="A650" s="284"/>
      <c r="B650" s="66" t="s">
        <v>682</v>
      </c>
      <c r="C650" s="390" t="s">
        <v>36</v>
      </c>
      <c r="D650" s="62">
        <v>1</v>
      </c>
      <c r="E650" s="67"/>
      <c r="F650" s="297">
        <f t="shared" ref="F650:F656" si="17">E650*D650</f>
        <v>0</v>
      </c>
    </row>
    <row r="651" spans="1:6" ht="13.5">
      <c r="A651" s="284"/>
      <c r="B651" s="66" t="s">
        <v>683</v>
      </c>
      <c r="C651" s="390" t="s">
        <v>36</v>
      </c>
      <c r="D651" s="62">
        <v>1</v>
      </c>
      <c r="E651" s="67"/>
      <c r="F651" s="297">
        <f t="shared" si="17"/>
        <v>0</v>
      </c>
    </row>
    <row r="652" spans="1:6" ht="13.5">
      <c r="A652" s="284"/>
      <c r="B652" s="66" t="s">
        <v>684</v>
      </c>
      <c r="C652" s="390" t="s">
        <v>36</v>
      </c>
      <c r="D652" s="62">
        <v>1</v>
      </c>
      <c r="E652" s="67"/>
      <c r="F652" s="297">
        <f t="shared" si="17"/>
        <v>0</v>
      </c>
    </row>
    <row r="653" spans="1:6" ht="13.5">
      <c r="A653" s="284"/>
      <c r="B653" s="66" t="s">
        <v>685</v>
      </c>
      <c r="C653" s="390" t="s">
        <v>36</v>
      </c>
      <c r="D653" s="62">
        <v>1</v>
      </c>
      <c r="E653" s="67"/>
      <c r="F653" s="297">
        <f t="shared" si="17"/>
        <v>0</v>
      </c>
    </row>
    <row r="654" spans="1:6" ht="13.5">
      <c r="A654" s="284"/>
      <c r="B654" s="66" t="s">
        <v>686</v>
      </c>
      <c r="C654" s="390" t="s">
        <v>36</v>
      </c>
      <c r="D654" s="62">
        <v>1</v>
      </c>
      <c r="E654" s="67"/>
      <c r="F654" s="297">
        <f t="shared" si="17"/>
        <v>0</v>
      </c>
    </row>
    <row r="655" spans="1:6" ht="13.5">
      <c r="A655" s="284"/>
      <c r="B655" s="66" t="s">
        <v>687</v>
      </c>
      <c r="C655" s="390" t="s">
        <v>36</v>
      </c>
      <c r="D655" s="62">
        <v>1</v>
      </c>
      <c r="E655" s="67"/>
      <c r="F655" s="297">
        <f t="shared" si="17"/>
        <v>0</v>
      </c>
    </row>
    <row r="656" spans="1:6" ht="13.5">
      <c r="A656" s="286"/>
      <c r="B656" s="287" t="s">
        <v>688</v>
      </c>
      <c r="C656" s="384" t="s">
        <v>36</v>
      </c>
      <c r="D656" s="289">
        <v>1</v>
      </c>
      <c r="E656" s="290"/>
      <c r="F656" s="291">
        <f t="shared" si="17"/>
        <v>0</v>
      </c>
    </row>
    <row r="657" spans="1:6" ht="24">
      <c r="A657" s="309" t="s">
        <v>495</v>
      </c>
      <c r="B657" s="310" t="s">
        <v>670</v>
      </c>
      <c r="C657" s="311"/>
      <c r="D657" s="312"/>
      <c r="E657" s="313"/>
      <c r="F657" s="314"/>
    </row>
    <row r="658" spans="1:6">
      <c r="A658" s="284"/>
      <c r="B658" s="66" t="s">
        <v>496</v>
      </c>
      <c r="C658" s="72" t="s">
        <v>469</v>
      </c>
      <c r="D658" s="71">
        <v>15</v>
      </c>
      <c r="E658" s="67"/>
      <c r="F658" s="297">
        <f>E658*D658</f>
        <v>0</v>
      </c>
    </row>
    <row r="659" spans="1:6">
      <c r="A659" s="286"/>
      <c r="B659" s="287" t="s">
        <v>497</v>
      </c>
      <c r="C659" s="315" t="s">
        <v>469</v>
      </c>
      <c r="D659" s="316">
        <v>15</v>
      </c>
      <c r="E659" s="290"/>
      <c r="F659" s="291">
        <f>E659*D659</f>
        <v>0</v>
      </c>
    </row>
    <row r="660" spans="1:6" ht="24">
      <c r="A660" s="279" t="s">
        <v>498</v>
      </c>
      <c r="B660" s="293" t="s">
        <v>499</v>
      </c>
      <c r="C660" s="294"/>
      <c r="D660" s="317"/>
      <c r="E660" s="295"/>
      <c r="F660" s="296"/>
    </row>
    <row r="661" spans="1:6" ht="13.5">
      <c r="A661" s="286"/>
      <c r="B661" s="287" t="s">
        <v>689</v>
      </c>
      <c r="C661" s="315" t="s">
        <v>469</v>
      </c>
      <c r="D661" s="316">
        <v>15</v>
      </c>
      <c r="E661" s="290"/>
      <c r="F661" s="291">
        <f>E661*D661</f>
        <v>0</v>
      </c>
    </row>
    <row r="662" spans="1:6" ht="24">
      <c r="A662" s="318" t="s">
        <v>500</v>
      </c>
      <c r="B662" s="319" t="s">
        <v>501</v>
      </c>
      <c r="C662" s="384" t="s">
        <v>36</v>
      </c>
      <c r="D662" s="321">
        <v>10</v>
      </c>
      <c r="E662" s="322"/>
      <c r="F662" s="323">
        <f>E662*D662</f>
        <v>0</v>
      </c>
    </row>
    <row r="663" spans="1:6">
      <c r="A663" s="318" t="s">
        <v>502</v>
      </c>
      <c r="B663" s="319" t="s">
        <v>503</v>
      </c>
      <c r="C663" s="384" t="s">
        <v>36</v>
      </c>
      <c r="D663" s="321">
        <v>10</v>
      </c>
      <c r="E663" s="322"/>
      <c r="F663" s="323">
        <f>E663*D663</f>
        <v>0</v>
      </c>
    </row>
    <row r="664" spans="1:6">
      <c r="A664" s="279" t="s">
        <v>504</v>
      </c>
      <c r="B664" s="293" t="s">
        <v>505</v>
      </c>
      <c r="C664" s="304"/>
      <c r="D664" s="305"/>
      <c r="E664" s="305"/>
      <c r="F664" s="306"/>
    </row>
    <row r="665" spans="1:6">
      <c r="A665" s="286"/>
      <c r="B665" s="287" t="s">
        <v>506</v>
      </c>
      <c r="C665" s="384" t="s">
        <v>36</v>
      </c>
      <c r="D665" s="316">
        <v>2</v>
      </c>
      <c r="E665" s="290"/>
      <c r="F665" s="291">
        <f>E665*D665</f>
        <v>0</v>
      </c>
    </row>
    <row r="666" spans="1:6">
      <c r="A666" s="279" t="s">
        <v>507</v>
      </c>
      <c r="B666" s="293" t="s">
        <v>508</v>
      </c>
      <c r="C666" s="294"/>
      <c r="D666" s="317"/>
      <c r="E666" s="295"/>
      <c r="F666" s="296"/>
    </row>
    <row r="667" spans="1:6">
      <c r="A667" s="284"/>
      <c r="B667" s="66" t="s">
        <v>509</v>
      </c>
      <c r="C667" s="72" t="s">
        <v>469</v>
      </c>
      <c r="D667" s="73">
        <v>5</v>
      </c>
      <c r="E667" s="67"/>
      <c r="F667" s="297">
        <f>E667*D667</f>
        <v>0</v>
      </c>
    </row>
    <row r="668" spans="1:6">
      <c r="A668" s="284"/>
      <c r="B668" s="66" t="s">
        <v>510</v>
      </c>
      <c r="C668" s="72" t="s">
        <v>469</v>
      </c>
      <c r="D668" s="73">
        <v>10</v>
      </c>
      <c r="E668" s="67"/>
      <c r="F668" s="297">
        <f>E668*D668</f>
        <v>0</v>
      </c>
    </row>
    <row r="669" spans="1:6">
      <c r="A669" s="284"/>
      <c r="B669" s="66" t="s">
        <v>511</v>
      </c>
      <c r="C669" s="72" t="s">
        <v>469</v>
      </c>
      <c r="D669" s="73">
        <v>10</v>
      </c>
      <c r="E669" s="67"/>
      <c r="F669" s="297">
        <f>E669*D669</f>
        <v>0</v>
      </c>
    </row>
    <row r="670" spans="1:6">
      <c r="A670" s="284"/>
      <c r="B670" s="66" t="s">
        <v>512</v>
      </c>
      <c r="C670" s="72" t="s">
        <v>469</v>
      </c>
      <c r="D670" s="73">
        <v>15</v>
      </c>
      <c r="E670" s="67"/>
      <c r="F670" s="297">
        <f>E670*D670</f>
        <v>0</v>
      </c>
    </row>
    <row r="671" spans="1:6">
      <c r="A671" s="286"/>
      <c r="B671" s="287" t="s">
        <v>513</v>
      </c>
      <c r="C671" s="315" t="s">
        <v>469</v>
      </c>
      <c r="D671" s="324">
        <v>10</v>
      </c>
      <c r="E671" s="290"/>
      <c r="F671" s="291">
        <f>E671*D671</f>
        <v>0</v>
      </c>
    </row>
    <row r="672" spans="1:6" ht="24">
      <c r="A672" s="279" t="s">
        <v>514</v>
      </c>
      <c r="B672" s="325" t="s">
        <v>515</v>
      </c>
      <c r="C672" s="294"/>
      <c r="D672" s="317"/>
      <c r="E672" s="295"/>
      <c r="F672" s="296"/>
    </row>
    <row r="673" spans="1:6">
      <c r="A673" s="284"/>
      <c r="B673" s="66" t="s">
        <v>516</v>
      </c>
      <c r="C673" s="72" t="s">
        <v>469</v>
      </c>
      <c r="D673" s="73">
        <v>15</v>
      </c>
      <c r="E673" s="67"/>
      <c r="F673" s="297">
        <f>PRODUCT(E673,D673)</f>
        <v>15</v>
      </c>
    </row>
    <row r="674" spans="1:6">
      <c r="A674" s="284"/>
      <c r="B674" s="66" t="s">
        <v>517</v>
      </c>
      <c r="C674" s="72" t="s">
        <v>469</v>
      </c>
      <c r="D674" s="73">
        <v>5</v>
      </c>
      <c r="E674" s="67"/>
      <c r="F674" s="297">
        <f>PRODUCT(E674,D674)</f>
        <v>5</v>
      </c>
    </row>
    <row r="675" spans="1:6">
      <c r="A675" s="286"/>
      <c r="B675" s="287" t="s">
        <v>518</v>
      </c>
      <c r="C675" s="315" t="s">
        <v>469</v>
      </c>
      <c r="D675" s="324">
        <v>5</v>
      </c>
      <c r="E675" s="290"/>
      <c r="F675" s="291">
        <f>PRODUCT(E675,D675)</f>
        <v>5</v>
      </c>
    </row>
    <row r="676" spans="1:6">
      <c r="A676" s="279" t="s">
        <v>519</v>
      </c>
      <c r="B676" s="293" t="s">
        <v>520</v>
      </c>
      <c r="C676" s="294"/>
      <c r="D676" s="317"/>
      <c r="E676" s="295"/>
      <c r="F676" s="296"/>
    </row>
    <row r="677" spans="1:6">
      <c r="A677" s="284"/>
      <c r="B677" s="66" t="s">
        <v>521</v>
      </c>
      <c r="C677" s="72" t="s">
        <v>469</v>
      </c>
      <c r="D677" s="73">
        <v>5</v>
      </c>
      <c r="E677" s="67"/>
      <c r="F677" s="297">
        <f>E677*D677</f>
        <v>0</v>
      </c>
    </row>
    <row r="678" spans="1:6">
      <c r="A678" s="284"/>
      <c r="B678" s="66" t="s">
        <v>522</v>
      </c>
      <c r="C678" s="72" t="s">
        <v>469</v>
      </c>
      <c r="D678" s="73">
        <v>5</v>
      </c>
      <c r="E678" s="67"/>
      <c r="F678" s="297">
        <f>E678*D678</f>
        <v>0</v>
      </c>
    </row>
    <row r="679" spans="1:6">
      <c r="A679" s="284"/>
      <c r="B679" s="66" t="s">
        <v>523</v>
      </c>
      <c r="C679" s="72" t="s">
        <v>469</v>
      </c>
      <c r="D679" s="73">
        <v>5</v>
      </c>
      <c r="E679" s="67"/>
      <c r="F679" s="297">
        <f>E679*D679</f>
        <v>0</v>
      </c>
    </row>
    <row r="680" spans="1:6">
      <c r="A680" s="286"/>
      <c r="B680" s="287" t="s">
        <v>524</v>
      </c>
      <c r="C680" s="315" t="s">
        <v>469</v>
      </c>
      <c r="D680" s="324">
        <v>5</v>
      </c>
      <c r="E680" s="290"/>
      <c r="F680" s="291">
        <f>E680*D680</f>
        <v>0</v>
      </c>
    </row>
    <row r="681" spans="1:6" ht="36">
      <c r="A681" s="279" t="s">
        <v>525</v>
      </c>
      <c r="B681" s="326" t="s">
        <v>526</v>
      </c>
      <c r="C681" s="327"/>
      <c r="D681" s="295"/>
      <c r="E681" s="295"/>
      <c r="F681" s="296"/>
    </row>
    <row r="682" spans="1:6">
      <c r="A682" s="284"/>
      <c r="B682" s="66" t="s">
        <v>516</v>
      </c>
      <c r="C682" s="72" t="s">
        <v>469</v>
      </c>
      <c r="D682" s="73">
        <v>2</v>
      </c>
      <c r="E682" s="67"/>
      <c r="F682" s="297">
        <f>PRODUCT(E682,D682)</f>
        <v>2</v>
      </c>
    </row>
    <row r="683" spans="1:6">
      <c r="A683" s="286"/>
      <c r="B683" s="287" t="s">
        <v>517</v>
      </c>
      <c r="C683" s="315" t="s">
        <v>469</v>
      </c>
      <c r="D683" s="324">
        <v>1</v>
      </c>
      <c r="E683" s="290"/>
      <c r="F683" s="291">
        <f>PRODUCT(E683,D683)</f>
        <v>1</v>
      </c>
    </row>
    <row r="684" spans="1:6">
      <c r="A684" s="279" t="s">
        <v>527</v>
      </c>
      <c r="B684" s="293" t="s">
        <v>528</v>
      </c>
      <c r="C684" s="294"/>
      <c r="D684" s="317"/>
      <c r="E684" s="295"/>
      <c r="F684" s="296"/>
    </row>
    <row r="685" spans="1:6">
      <c r="A685" s="284"/>
      <c r="B685" s="66" t="s">
        <v>521</v>
      </c>
      <c r="C685" s="72" t="s">
        <v>469</v>
      </c>
      <c r="D685" s="73">
        <v>2</v>
      </c>
      <c r="E685" s="67"/>
      <c r="F685" s="297">
        <f>E685*D685</f>
        <v>0</v>
      </c>
    </row>
    <row r="686" spans="1:6">
      <c r="A686" s="284"/>
      <c r="B686" s="66" t="s">
        <v>522</v>
      </c>
      <c r="C686" s="72" t="s">
        <v>469</v>
      </c>
      <c r="D686" s="73">
        <v>1</v>
      </c>
      <c r="E686" s="67"/>
      <c r="F686" s="297">
        <f>E686*D686</f>
        <v>0</v>
      </c>
    </row>
    <row r="687" spans="1:6">
      <c r="A687" s="284"/>
      <c r="B687" s="66" t="s">
        <v>523</v>
      </c>
      <c r="C687" s="72" t="s">
        <v>469</v>
      </c>
      <c r="D687" s="73">
        <v>2</v>
      </c>
      <c r="E687" s="67"/>
      <c r="F687" s="297">
        <f>E687*D687</f>
        <v>0</v>
      </c>
    </row>
    <row r="688" spans="1:6">
      <c r="A688" s="286"/>
      <c r="B688" s="287" t="s">
        <v>524</v>
      </c>
      <c r="C688" s="315" t="s">
        <v>469</v>
      </c>
      <c r="D688" s="324">
        <v>3</v>
      </c>
      <c r="E688" s="290"/>
      <c r="F688" s="291">
        <f>E688*D688</f>
        <v>0</v>
      </c>
    </row>
    <row r="689" spans="1:6" ht="24">
      <c r="A689" s="279" t="s">
        <v>529</v>
      </c>
      <c r="B689" s="326" t="s">
        <v>530</v>
      </c>
      <c r="C689" s="327"/>
      <c r="D689" s="295"/>
      <c r="E689" s="295"/>
      <c r="F689" s="296"/>
    </row>
    <row r="690" spans="1:6">
      <c r="A690" s="284"/>
      <c r="B690" s="66" t="s">
        <v>516</v>
      </c>
      <c r="C690" s="72" t="s">
        <v>469</v>
      </c>
      <c r="D690" s="73">
        <v>5</v>
      </c>
      <c r="E690" s="67"/>
      <c r="F690" s="297">
        <f>PRODUCT(E690,D690)</f>
        <v>5</v>
      </c>
    </row>
    <row r="691" spans="1:6">
      <c r="A691" s="284"/>
      <c r="B691" s="66" t="s">
        <v>517</v>
      </c>
      <c r="C691" s="72" t="s">
        <v>469</v>
      </c>
      <c r="D691" s="73">
        <v>1</v>
      </c>
      <c r="E691" s="67"/>
      <c r="F691" s="297">
        <f>PRODUCT(E691,D691)</f>
        <v>1</v>
      </c>
    </row>
    <row r="692" spans="1:6">
      <c r="A692" s="286"/>
      <c r="B692" s="287" t="s">
        <v>518</v>
      </c>
      <c r="C692" s="315" t="s">
        <v>469</v>
      </c>
      <c r="D692" s="324">
        <v>1</v>
      </c>
      <c r="E692" s="290"/>
      <c r="F692" s="291">
        <f>PRODUCT(E692,D692)</f>
        <v>1</v>
      </c>
    </row>
    <row r="693" spans="1:6" ht="144">
      <c r="A693" s="318" t="s">
        <v>531</v>
      </c>
      <c r="B693" s="380" t="s">
        <v>532</v>
      </c>
      <c r="C693" s="384" t="s">
        <v>36</v>
      </c>
      <c r="D693" s="30">
        <v>1</v>
      </c>
      <c r="E693" s="322"/>
      <c r="F693" s="323">
        <f>PRODUCT(E693,D693)</f>
        <v>1</v>
      </c>
    </row>
    <row r="694" spans="1:6" ht="36">
      <c r="A694" s="318" t="s">
        <v>533</v>
      </c>
      <c r="B694" s="319" t="s">
        <v>534</v>
      </c>
      <c r="C694" s="320" t="s">
        <v>0</v>
      </c>
      <c r="D694" s="328">
        <v>2</v>
      </c>
      <c r="E694" s="322"/>
      <c r="F694" s="323">
        <f>E694*D694</f>
        <v>0</v>
      </c>
    </row>
    <row r="695" spans="1:6">
      <c r="A695" s="279" t="s">
        <v>535</v>
      </c>
      <c r="B695" s="293" t="s">
        <v>909</v>
      </c>
      <c r="C695" s="294"/>
      <c r="D695" s="317"/>
      <c r="E695" s="295"/>
      <c r="F695" s="296"/>
    </row>
    <row r="696" spans="1:6">
      <c r="A696" s="284"/>
      <c r="B696" s="66" t="s">
        <v>536</v>
      </c>
      <c r="C696" s="383" t="s">
        <v>9</v>
      </c>
      <c r="D696" s="73">
        <v>42</v>
      </c>
      <c r="E696" s="67"/>
      <c r="F696" s="297">
        <f t="shared" ref="F696:F703" si="18">E696*D696</f>
        <v>0</v>
      </c>
    </row>
    <row r="697" spans="1:6">
      <c r="A697" s="284"/>
      <c r="B697" s="66" t="s">
        <v>537</v>
      </c>
      <c r="C697" s="383" t="s">
        <v>9</v>
      </c>
      <c r="D697" s="73">
        <v>180</v>
      </c>
      <c r="E697" s="67"/>
      <c r="F697" s="297">
        <f t="shared" si="18"/>
        <v>0</v>
      </c>
    </row>
    <row r="698" spans="1:6">
      <c r="A698" s="284"/>
      <c r="B698" s="66" t="s">
        <v>538</v>
      </c>
      <c r="C698" s="383" t="s">
        <v>9</v>
      </c>
      <c r="D698" s="73">
        <v>162</v>
      </c>
      <c r="E698" s="67"/>
      <c r="F698" s="297">
        <f t="shared" si="18"/>
        <v>0</v>
      </c>
    </row>
    <row r="699" spans="1:6">
      <c r="A699" s="284"/>
      <c r="B699" s="66" t="s">
        <v>539</v>
      </c>
      <c r="C699" s="383" t="s">
        <v>9</v>
      </c>
      <c r="D699" s="73">
        <v>150</v>
      </c>
      <c r="E699" s="67"/>
      <c r="F699" s="297">
        <f t="shared" si="18"/>
        <v>0</v>
      </c>
    </row>
    <row r="700" spans="1:6">
      <c r="A700" s="284"/>
      <c r="B700" s="66" t="s">
        <v>540</v>
      </c>
      <c r="C700" s="383" t="s">
        <v>9</v>
      </c>
      <c r="D700" s="73">
        <v>24</v>
      </c>
      <c r="E700" s="67"/>
      <c r="F700" s="297">
        <f t="shared" si="18"/>
        <v>0</v>
      </c>
    </row>
    <row r="701" spans="1:6">
      <c r="A701" s="284"/>
      <c r="B701" s="66" t="s">
        <v>506</v>
      </c>
      <c r="C701" s="383" t="s">
        <v>9</v>
      </c>
      <c r="D701" s="73">
        <v>54</v>
      </c>
      <c r="E701" s="67"/>
      <c r="F701" s="297">
        <f t="shared" si="18"/>
        <v>0</v>
      </c>
    </row>
    <row r="702" spans="1:6">
      <c r="A702" s="284"/>
      <c r="B702" s="66" t="s">
        <v>541</v>
      </c>
      <c r="C702" s="383" t="s">
        <v>9</v>
      </c>
      <c r="D702" s="73">
        <v>24</v>
      </c>
      <c r="E702" s="67"/>
      <c r="F702" s="297">
        <f t="shared" si="18"/>
        <v>0</v>
      </c>
    </row>
    <row r="703" spans="1:6">
      <c r="A703" s="286"/>
      <c r="B703" s="287" t="s">
        <v>542</v>
      </c>
      <c r="C703" s="383" t="s">
        <v>9</v>
      </c>
      <c r="D703" s="324">
        <v>54</v>
      </c>
      <c r="E703" s="290"/>
      <c r="F703" s="291">
        <f t="shared" si="18"/>
        <v>0</v>
      </c>
    </row>
    <row r="704" spans="1:6" ht="24">
      <c r="A704" s="279" t="s">
        <v>543</v>
      </c>
      <c r="B704" s="293" t="s">
        <v>544</v>
      </c>
      <c r="C704" s="294"/>
      <c r="D704" s="300"/>
      <c r="E704" s="295"/>
      <c r="F704" s="296"/>
    </row>
    <row r="705" spans="1:6">
      <c r="A705" s="329"/>
      <c r="B705" s="66" t="s">
        <v>536</v>
      </c>
      <c r="C705" s="383" t="s">
        <v>9</v>
      </c>
      <c r="D705" s="73">
        <v>42</v>
      </c>
      <c r="E705" s="67"/>
      <c r="F705" s="297">
        <f t="shared" ref="F705:F712" si="19">E705*D705</f>
        <v>0</v>
      </c>
    </row>
    <row r="706" spans="1:6">
      <c r="A706" s="329"/>
      <c r="B706" s="66" t="s">
        <v>537</v>
      </c>
      <c r="C706" s="383" t="s">
        <v>9</v>
      </c>
      <c r="D706" s="73">
        <v>180</v>
      </c>
      <c r="E706" s="67"/>
      <c r="F706" s="297">
        <f t="shared" si="19"/>
        <v>0</v>
      </c>
    </row>
    <row r="707" spans="1:6">
      <c r="A707" s="329"/>
      <c r="B707" s="66" t="s">
        <v>538</v>
      </c>
      <c r="C707" s="383" t="s">
        <v>9</v>
      </c>
      <c r="D707" s="73">
        <v>162</v>
      </c>
      <c r="E707" s="67"/>
      <c r="F707" s="297">
        <f t="shared" si="19"/>
        <v>0</v>
      </c>
    </row>
    <row r="708" spans="1:6">
      <c r="A708" s="329"/>
      <c r="B708" s="66" t="s">
        <v>539</v>
      </c>
      <c r="C708" s="383" t="s">
        <v>9</v>
      </c>
      <c r="D708" s="73">
        <v>150</v>
      </c>
      <c r="E708" s="67"/>
      <c r="F708" s="297">
        <f t="shared" si="19"/>
        <v>0</v>
      </c>
    </row>
    <row r="709" spans="1:6">
      <c r="A709" s="329"/>
      <c r="B709" s="66" t="s">
        <v>540</v>
      </c>
      <c r="C709" s="383" t="s">
        <v>9</v>
      </c>
      <c r="D709" s="73">
        <v>24</v>
      </c>
      <c r="E709" s="67"/>
      <c r="F709" s="297">
        <f t="shared" si="19"/>
        <v>0</v>
      </c>
    </row>
    <row r="710" spans="1:6">
      <c r="A710" s="329"/>
      <c r="B710" s="66" t="s">
        <v>506</v>
      </c>
      <c r="C710" s="383" t="s">
        <v>9</v>
      </c>
      <c r="D710" s="73">
        <v>54</v>
      </c>
      <c r="E710" s="67"/>
      <c r="F710" s="297">
        <f t="shared" si="19"/>
        <v>0</v>
      </c>
    </row>
    <row r="711" spans="1:6">
      <c r="A711" s="329"/>
      <c r="B711" s="66" t="s">
        <v>541</v>
      </c>
      <c r="C711" s="383" t="s">
        <v>9</v>
      </c>
      <c r="D711" s="73">
        <v>24</v>
      </c>
      <c r="E711" s="67"/>
      <c r="F711" s="297">
        <f t="shared" si="19"/>
        <v>0</v>
      </c>
    </row>
    <row r="712" spans="1:6">
      <c r="A712" s="330"/>
      <c r="B712" s="287" t="s">
        <v>542</v>
      </c>
      <c r="C712" s="388" t="s">
        <v>9</v>
      </c>
      <c r="D712" s="324">
        <v>54</v>
      </c>
      <c r="E712" s="290"/>
      <c r="F712" s="291">
        <f t="shared" si="19"/>
        <v>0</v>
      </c>
    </row>
    <row r="713" spans="1:6" ht="36">
      <c r="A713" s="279" t="s">
        <v>545</v>
      </c>
      <c r="B713" s="293" t="s">
        <v>546</v>
      </c>
      <c r="C713" s="383" t="s">
        <v>9</v>
      </c>
      <c r="D713" s="300"/>
      <c r="E713" s="295"/>
      <c r="F713" s="296"/>
    </row>
    <row r="714" spans="1:6">
      <c r="A714" s="284"/>
      <c r="B714" s="66" t="s">
        <v>539</v>
      </c>
      <c r="C714" s="383" t="s">
        <v>9</v>
      </c>
      <c r="D714" s="73">
        <v>15</v>
      </c>
      <c r="E714" s="67"/>
      <c r="F714" s="297">
        <f>E714*D714</f>
        <v>0</v>
      </c>
    </row>
    <row r="715" spans="1:6">
      <c r="A715" s="330"/>
      <c r="B715" s="287" t="s">
        <v>542</v>
      </c>
      <c r="C715" s="388" t="s">
        <v>9</v>
      </c>
      <c r="D715" s="324">
        <v>15</v>
      </c>
      <c r="E715" s="290"/>
      <c r="F715" s="291">
        <f>E715*D715</f>
        <v>0</v>
      </c>
    </row>
    <row r="716" spans="1:6">
      <c r="A716" s="279" t="s">
        <v>547</v>
      </c>
      <c r="B716" s="293" t="s">
        <v>548</v>
      </c>
      <c r="C716" s="383"/>
      <c r="D716" s="295"/>
      <c r="E716" s="295"/>
      <c r="F716" s="296"/>
    </row>
    <row r="717" spans="1:6">
      <c r="A717" s="330"/>
      <c r="B717" s="287" t="s">
        <v>549</v>
      </c>
      <c r="C717" s="383" t="s">
        <v>9</v>
      </c>
      <c r="D717" s="298">
        <v>50</v>
      </c>
      <c r="E717" s="290"/>
      <c r="F717" s="291">
        <f>E717*D717</f>
        <v>0</v>
      </c>
    </row>
    <row r="718" spans="1:6" ht="36">
      <c r="A718" s="279" t="s">
        <v>550</v>
      </c>
      <c r="B718" s="293" t="s">
        <v>551</v>
      </c>
      <c r="C718" s="331"/>
      <c r="D718" s="312"/>
      <c r="E718" s="295"/>
      <c r="F718" s="296"/>
    </row>
    <row r="719" spans="1:6">
      <c r="A719" s="329"/>
      <c r="B719" s="68" t="s">
        <v>552</v>
      </c>
      <c r="C719" s="74"/>
      <c r="D719" s="71"/>
      <c r="E719" s="63"/>
      <c r="F719" s="297"/>
    </row>
    <row r="720" spans="1:6">
      <c r="A720" s="329"/>
      <c r="B720" s="66" t="s">
        <v>553</v>
      </c>
      <c r="C720" s="383" t="s">
        <v>9</v>
      </c>
      <c r="D720" s="63">
        <v>12</v>
      </c>
      <c r="E720" s="67"/>
      <c r="F720" s="297">
        <f>E720*D720</f>
        <v>0</v>
      </c>
    </row>
    <row r="721" spans="1:6">
      <c r="A721" s="330"/>
      <c r="B721" s="287" t="s">
        <v>554</v>
      </c>
      <c r="C721" s="388" t="s">
        <v>9</v>
      </c>
      <c r="D721" s="298">
        <v>12</v>
      </c>
      <c r="E721" s="290"/>
      <c r="F721" s="291">
        <f>E721*D721</f>
        <v>0</v>
      </c>
    </row>
    <row r="722" spans="1:6">
      <c r="A722" s="371"/>
      <c r="B722" s="362" t="s">
        <v>555</v>
      </c>
      <c r="C722" s="389"/>
      <c r="D722" s="364"/>
      <c r="E722" s="364"/>
      <c r="F722" s="372"/>
    </row>
    <row r="723" spans="1:6" ht="108">
      <c r="A723" s="318" t="s">
        <v>556</v>
      </c>
      <c r="B723" s="319" t="s">
        <v>862</v>
      </c>
      <c r="C723" s="383" t="s">
        <v>9</v>
      </c>
      <c r="D723" s="321">
        <v>4100</v>
      </c>
      <c r="E723" s="322"/>
      <c r="F723" s="323">
        <f t="shared" ref="F723:F736" si="20">E723*D723</f>
        <v>0</v>
      </c>
    </row>
    <row r="724" spans="1:6" ht="108">
      <c r="A724" s="318" t="s">
        <v>557</v>
      </c>
      <c r="B724" s="319" t="s">
        <v>863</v>
      </c>
      <c r="C724" s="332" t="s">
        <v>4</v>
      </c>
      <c r="D724" s="321">
        <v>550</v>
      </c>
      <c r="E724" s="322"/>
      <c r="F724" s="323">
        <f t="shared" si="20"/>
        <v>0</v>
      </c>
    </row>
    <row r="725" spans="1:6" ht="24">
      <c r="A725" s="318" t="s">
        <v>558</v>
      </c>
      <c r="B725" s="319" t="s">
        <v>864</v>
      </c>
      <c r="C725" s="332" t="s">
        <v>469</v>
      </c>
      <c r="D725" s="321">
        <v>10100</v>
      </c>
      <c r="E725" s="322"/>
      <c r="F725" s="323">
        <f t="shared" si="20"/>
        <v>0</v>
      </c>
    </row>
    <row r="726" spans="1:6" ht="72">
      <c r="A726" s="318" t="s">
        <v>559</v>
      </c>
      <c r="B726" s="319" t="s">
        <v>560</v>
      </c>
      <c r="C726" s="383" t="s">
        <v>9</v>
      </c>
      <c r="D726" s="321">
        <v>560</v>
      </c>
      <c r="E726" s="322"/>
      <c r="F726" s="323">
        <f t="shared" si="20"/>
        <v>0</v>
      </c>
    </row>
    <row r="727" spans="1:6" ht="60">
      <c r="A727" s="318" t="s">
        <v>561</v>
      </c>
      <c r="B727" s="319" t="s">
        <v>562</v>
      </c>
      <c r="C727" s="332" t="s">
        <v>469</v>
      </c>
      <c r="D727" s="321">
        <v>60</v>
      </c>
      <c r="E727" s="322"/>
      <c r="F727" s="323">
        <f t="shared" si="20"/>
        <v>0</v>
      </c>
    </row>
    <row r="728" spans="1:6" ht="36">
      <c r="A728" s="318" t="s">
        <v>563</v>
      </c>
      <c r="B728" s="319" t="s">
        <v>564</v>
      </c>
      <c r="C728" s="332" t="s">
        <v>565</v>
      </c>
      <c r="D728" s="321">
        <v>100</v>
      </c>
      <c r="E728" s="322"/>
      <c r="F728" s="323">
        <f t="shared" si="20"/>
        <v>0</v>
      </c>
    </row>
    <row r="729" spans="1:6" ht="168">
      <c r="A729" s="318" t="s">
        <v>566</v>
      </c>
      <c r="B729" s="319" t="s">
        <v>567</v>
      </c>
      <c r="C729" s="332" t="s">
        <v>469</v>
      </c>
      <c r="D729" s="321">
        <v>1</v>
      </c>
      <c r="E729" s="322"/>
      <c r="F729" s="323">
        <f t="shared" si="20"/>
        <v>0</v>
      </c>
    </row>
    <row r="730" spans="1:6" ht="168">
      <c r="A730" s="318" t="s">
        <v>568</v>
      </c>
      <c r="B730" s="319" t="s">
        <v>569</v>
      </c>
      <c r="C730" s="332" t="s">
        <v>469</v>
      </c>
      <c r="D730" s="321">
        <v>2</v>
      </c>
      <c r="E730" s="322"/>
      <c r="F730" s="323">
        <f t="shared" si="20"/>
        <v>0</v>
      </c>
    </row>
    <row r="731" spans="1:6" ht="168">
      <c r="A731" s="318" t="s">
        <v>570</v>
      </c>
      <c r="B731" s="319" t="s">
        <v>571</v>
      </c>
      <c r="C731" s="332" t="s">
        <v>469</v>
      </c>
      <c r="D731" s="321">
        <v>1</v>
      </c>
      <c r="E731" s="322"/>
      <c r="F731" s="323">
        <f t="shared" si="20"/>
        <v>0</v>
      </c>
    </row>
    <row r="732" spans="1:6" ht="168">
      <c r="A732" s="318" t="s">
        <v>572</v>
      </c>
      <c r="B732" s="319" t="s">
        <v>573</v>
      </c>
      <c r="C732" s="332" t="s">
        <v>469</v>
      </c>
      <c r="D732" s="321">
        <v>1</v>
      </c>
      <c r="E732" s="322"/>
      <c r="F732" s="323">
        <f t="shared" si="20"/>
        <v>0</v>
      </c>
    </row>
    <row r="733" spans="1:6" ht="156">
      <c r="A733" s="318" t="s">
        <v>574</v>
      </c>
      <c r="B733" s="319" t="s">
        <v>575</v>
      </c>
      <c r="C733" s="332" t="s">
        <v>469</v>
      </c>
      <c r="D733" s="321">
        <v>1</v>
      </c>
      <c r="E733" s="322"/>
      <c r="F733" s="323">
        <f t="shared" si="20"/>
        <v>0</v>
      </c>
    </row>
    <row r="734" spans="1:6">
      <c r="A734" s="318" t="s">
        <v>576</v>
      </c>
      <c r="B734" s="319" t="s">
        <v>577</v>
      </c>
      <c r="C734" s="384" t="s">
        <v>36</v>
      </c>
      <c r="D734" s="321">
        <v>6</v>
      </c>
      <c r="E734" s="322"/>
      <c r="F734" s="323">
        <f t="shared" si="20"/>
        <v>0</v>
      </c>
    </row>
    <row r="735" spans="1:6" ht="24">
      <c r="A735" s="318" t="s">
        <v>578</v>
      </c>
      <c r="B735" s="319" t="s">
        <v>579</v>
      </c>
      <c r="C735" s="332" t="s">
        <v>469</v>
      </c>
      <c r="D735" s="321">
        <v>100</v>
      </c>
      <c r="E735" s="322"/>
      <c r="F735" s="323">
        <f t="shared" si="20"/>
        <v>0</v>
      </c>
    </row>
    <row r="736" spans="1:6" ht="24">
      <c r="A736" s="318" t="s">
        <v>580</v>
      </c>
      <c r="B736" s="319" t="s">
        <v>581</v>
      </c>
      <c r="C736" s="332" t="s">
        <v>469</v>
      </c>
      <c r="D736" s="321">
        <v>100</v>
      </c>
      <c r="E736" s="322"/>
      <c r="F736" s="323">
        <f t="shared" si="20"/>
        <v>0</v>
      </c>
    </row>
    <row r="737" spans="1:6">
      <c r="A737" s="279" t="s">
        <v>582</v>
      </c>
      <c r="B737" s="299" t="s">
        <v>583</v>
      </c>
      <c r="C737" s="333"/>
      <c r="D737" s="312"/>
      <c r="E737" s="295"/>
      <c r="F737" s="296"/>
    </row>
    <row r="738" spans="1:6">
      <c r="A738" s="284"/>
      <c r="B738" s="69" t="s">
        <v>584</v>
      </c>
      <c r="C738" s="75" t="s">
        <v>469</v>
      </c>
      <c r="D738" s="71">
        <v>1</v>
      </c>
      <c r="E738" s="67"/>
      <c r="F738" s="297">
        <f t="shared" ref="F738:F743" si="21">E738*D738</f>
        <v>0</v>
      </c>
    </row>
    <row r="739" spans="1:6">
      <c r="A739" s="284"/>
      <c r="B739" s="69" t="s">
        <v>585</v>
      </c>
      <c r="C739" s="75" t="s">
        <v>469</v>
      </c>
      <c r="D739" s="71">
        <v>3</v>
      </c>
      <c r="E739" s="67"/>
      <c r="F739" s="297">
        <f t="shared" si="21"/>
        <v>0</v>
      </c>
    </row>
    <row r="740" spans="1:6">
      <c r="A740" s="286"/>
      <c r="B740" s="303" t="s">
        <v>586</v>
      </c>
      <c r="C740" s="334" t="s">
        <v>469</v>
      </c>
      <c r="D740" s="316">
        <v>2</v>
      </c>
      <c r="E740" s="290"/>
      <c r="F740" s="291">
        <f t="shared" si="21"/>
        <v>0</v>
      </c>
    </row>
    <row r="741" spans="1:6">
      <c r="A741" s="318" t="s">
        <v>587</v>
      </c>
      <c r="B741" s="391" t="s">
        <v>856</v>
      </c>
      <c r="C741" s="332" t="s">
        <v>469</v>
      </c>
      <c r="D741" s="321">
        <v>50</v>
      </c>
      <c r="E741" s="322"/>
      <c r="F741" s="323">
        <f t="shared" si="21"/>
        <v>0</v>
      </c>
    </row>
    <row r="742" spans="1:6" ht="36">
      <c r="A742" s="318" t="s">
        <v>588</v>
      </c>
      <c r="B742" s="380" t="s">
        <v>745</v>
      </c>
      <c r="C742" s="332" t="s">
        <v>469</v>
      </c>
      <c r="D742" s="321">
        <v>6</v>
      </c>
      <c r="E742" s="322"/>
      <c r="F742" s="323">
        <f t="shared" si="21"/>
        <v>0</v>
      </c>
    </row>
    <row r="743" spans="1:6" ht="48">
      <c r="A743" s="318" t="s">
        <v>589</v>
      </c>
      <c r="B743" s="380" t="s">
        <v>590</v>
      </c>
      <c r="C743" s="332" t="s">
        <v>469</v>
      </c>
      <c r="D743" s="321">
        <v>32</v>
      </c>
      <c r="E743" s="322"/>
      <c r="F743" s="323">
        <f t="shared" si="21"/>
        <v>0</v>
      </c>
    </row>
    <row r="744" spans="1:6">
      <c r="A744" s="329"/>
      <c r="B744" s="76"/>
      <c r="C744" s="61"/>
      <c r="D744" s="62"/>
      <c r="E744" s="62"/>
      <c r="F744" s="297"/>
    </row>
    <row r="745" spans="1:6">
      <c r="A745" s="371"/>
      <c r="B745" s="362" t="s">
        <v>591</v>
      </c>
      <c r="C745" s="363"/>
      <c r="D745" s="364"/>
      <c r="E745" s="364"/>
      <c r="F745" s="372"/>
    </row>
    <row r="746" spans="1:6" ht="36">
      <c r="A746" s="279" t="s">
        <v>592</v>
      </c>
      <c r="B746" s="299" t="s">
        <v>593</v>
      </c>
      <c r="C746" s="294"/>
      <c r="D746" s="300"/>
      <c r="E746" s="300"/>
      <c r="F746" s="296"/>
    </row>
    <row r="747" spans="1:6" ht="132">
      <c r="A747" s="335" t="s">
        <v>594</v>
      </c>
      <c r="B747" s="381" t="s">
        <v>671</v>
      </c>
      <c r="C747" s="75" t="s">
        <v>469</v>
      </c>
      <c r="D747" s="71">
        <v>2</v>
      </c>
      <c r="E747" s="67"/>
      <c r="F747" s="297">
        <f>E747*D747</f>
        <v>0</v>
      </c>
    </row>
    <row r="748" spans="1:6" ht="132">
      <c r="A748" s="335" t="s">
        <v>595</v>
      </c>
      <c r="B748" s="381" t="s">
        <v>672</v>
      </c>
      <c r="C748" s="75" t="s">
        <v>469</v>
      </c>
      <c r="D748" s="71">
        <v>2</v>
      </c>
      <c r="E748" s="67"/>
      <c r="F748" s="297">
        <f>E748*D748</f>
        <v>0</v>
      </c>
    </row>
    <row r="749" spans="1:6" ht="132">
      <c r="A749" s="335" t="s">
        <v>596</v>
      </c>
      <c r="B749" s="381" t="s">
        <v>673</v>
      </c>
      <c r="C749" s="75" t="s">
        <v>469</v>
      </c>
      <c r="D749" s="71">
        <v>8</v>
      </c>
      <c r="E749" s="67"/>
      <c r="F749" s="297">
        <f>E749*D749</f>
        <v>0</v>
      </c>
    </row>
    <row r="750" spans="1:6" ht="132">
      <c r="A750" s="336" t="s">
        <v>597</v>
      </c>
      <c r="B750" s="382" t="s">
        <v>674</v>
      </c>
      <c r="C750" s="334" t="s">
        <v>469</v>
      </c>
      <c r="D750" s="316">
        <v>11</v>
      </c>
      <c r="E750" s="290"/>
      <c r="F750" s="291">
        <f>E750*D750</f>
        <v>0</v>
      </c>
    </row>
    <row r="751" spans="1:6">
      <c r="A751" s="279" t="s">
        <v>598</v>
      </c>
      <c r="B751" s="337" t="s">
        <v>599</v>
      </c>
      <c r="C751" s="294"/>
      <c r="D751" s="300"/>
      <c r="E751" s="300"/>
      <c r="F751" s="296"/>
    </row>
    <row r="752" spans="1:6" ht="36">
      <c r="A752" s="329"/>
      <c r="B752" s="70" t="s">
        <v>600</v>
      </c>
      <c r="C752" s="61"/>
      <c r="D752" s="62"/>
      <c r="E752" s="62"/>
      <c r="F752" s="297"/>
    </row>
    <row r="753" spans="1:6" ht="24">
      <c r="A753" s="330"/>
      <c r="B753" s="307" t="s">
        <v>601</v>
      </c>
      <c r="C753" s="334" t="s">
        <v>469</v>
      </c>
      <c r="D753" s="316">
        <v>6</v>
      </c>
      <c r="E753" s="290"/>
      <c r="F753" s="291">
        <f>E753*D753</f>
        <v>0</v>
      </c>
    </row>
    <row r="754" spans="1:6" ht="72">
      <c r="A754" s="318" t="s">
        <v>602</v>
      </c>
      <c r="B754" s="319" t="s">
        <v>603</v>
      </c>
      <c r="C754" s="384" t="s">
        <v>36</v>
      </c>
      <c r="D754" s="338">
        <v>7</v>
      </c>
      <c r="E754" s="322"/>
      <c r="F754" s="323">
        <f>E754*D754</f>
        <v>0</v>
      </c>
    </row>
    <row r="755" spans="1:6" ht="48">
      <c r="A755" s="318" t="s">
        <v>604</v>
      </c>
      <c r="B755" s="319" t="s">
        <v>605</v>
      </c>
      <c r="C755" s="26" t="s">
        <v>36</v>
      </c>
      <c r="D755" s="338">
        <v>7</v>
      </c>
      <c r="E755" s="322"/>
      <c r="F755" s="323">
        <f>E755*D755</f>
        <v>0</v>
      </c>
    </row>
    <row r="756" spans="1:6" ht="24">
      <c r="A756" s="279" t="s">
        <v>606</v>
      </c>
      <c r="B756" s="293" t="s">
        <v>607</v>
      </c>
      <c r="C756" s="294"/>
      <c r="D756" s="295"/>
      <c r="E756" s="295"/>
      <c r="F756" s="296"/>
    </row>
    <row r="757" spans="1:6" ht="24">
      <c r="A757" s="329"/>
      <c r="B757" s="66" t="s">
        <v>608</v>
      </c>
      <c r="C757" s="61"/>
      <c r="D757" s="63"/>
      <c r="E757" s="63"/>
      <c r="F757" s="297"/>
    </row>
    <row r="758" spans="1:6">
      <c r="A758" s="330"/>
      <c r="B758" s="287" t="s">
        <v>549</v>
      </c>
      <c r="C758" s="383" t="s">
        <v>9</v>
      </c>
      <c r="D758" s="298">
        <v>105</v>
      </c>
      <c r="E758" s="290"/>
      <c r="F758" s="291">
        <f>E758*D758</f>
        <v>0</v>
      </c>
    </row>
    <row r="759" spans="1:6" ht="39.75" customHeight="1">
      <c r="A759" s="318" t="s">
        <v>609</v>
      </c>
      <c r="B759" s="319" t="s">
        <v>610</v>
      </c>
      <c r="C759" s="339" t="s">
        <v>469</v>
      </c>
      <c r="D759" s="30">
        <v>8</v>
      </c>
      <c r="E759" s="322"/>
      <c r="F759" s="323">
        <f>E759*D759</f>
        <v>0</v>
      </c>
    </row>
    <row r="760" spans="1:6" ht="24">
      <c r="A760" s="318" t="s">
        <v>611</v>
      </c>
      <c r="B760" s="340" t="s">
        <v>612</v>
      </c>
      <c r="C760" s="384" t="s">
        <v>36</v>
      </c>
      <c r="D760" s="338">
        <v>5</v>
      </c>
      <c r="E760" s="322"/>
      <c r="F760" s="323">
        <f>E760*D760</f>
        <v>0</v>
      </c>
    </row>
    <row r="761" spans="1:6">
      <c r="A761" s="371" t="s">
        <v>110</v>
      </c>
      <c r="B761" s="362" t="s">
        <v>613</v>
      </c>
      <c r="C761" s="363"/>
      <c r="D761" s="364"/>
      <c r="E761" s="364"/>
      <c r="F761" s="372"/>
    </row>
    <row r="762" spans="1:6" ht="72">
      <c r="A762" s="279" t="s">
        <v>50</v>
      </c>
      <c r="B762" s="308" t="s">
        <v>614</v>
      </c>
      <c r="C762" s="294"/>
      <c r="D762" s="300"/>
      <c r="E762" s="295"/>
      <c r="F762" s="296"/>
    </row>
    <row r="763" spans="1:6">
      <c r="A763" s="329"/>
      <c r="B763" s="66" t="s">
        <v>615</v>
      </c>
      <c r="C763" s="61"/>
      <c r="D763" s="62"/>
      <c r="E763" s="63"/>
      <c r="F763" s="297"/>
    </row>
    <row r="764" spans="1:6" ht="111">
      <c r="A764" s="330"/>
      <c r="B764" s="287" t="s">
        <v>690</v>
      </c>
      <c r="C764" s="288" t="s">
        <v>469</v>
      </c>
      <c r="D764" s="289">
        <v>1</v>
      </c>
      <c r="E764" s="290"/>
      <c r="F764" s="291">
        <f>E764*D764</f>
        <v>0</v>
      </c>
    </row>
    <row r="765" spans="1:6" ht="72">
      <c r="A765" s="279" t="s">
        <v>51</v>
      </c>
      <c r="B765" s="308" t="s">
        <v>675</v>
      </c>
      <c r="C765" s="294"/>
      <c r="D765" s="300"/>
      <c r="E765" s="295"/>
      <c r="F765" s="296"/>
    </row>
    <row r="766" spans="1:6" ht="99">
      <c r="A766" s="330"/>
      <c r="B766" s="287" t="s">
        <v>691</v>
      </c>
      <c r="C766" s="288" t="s">
        <v>469</v>
      </c>
      <c r="D766" s="289">
        <v>1</v>
      </c>
      <c r="E766" s="290"/>
      <c r="F766" s="291">
        <f>E766*D766</f>
        <v>0</v>
      </c>
    </row>
    <row r="767" spans="1:6" ht="36">
      <c r="A767" s="279" t="s">
        <v>616</v>
      </c>
      <c r="B767" s="293" t="s">
        <v>617</v>
      </c>
      <c r="C767" s="294"/>
      <c r="D767" s="300"/>
      <c r="E767" s="295"/>
      <c r="F767" s="296"/>
    </row>
    <row r="768" spans="1:6">
      <c r="A768" s="284"/>
      <c r="B768" s="66" t="s">
        <v>618</v>
      </c>
      <c r="C768" s="383" t="s">
        <v>9</v>
      </c>
      <c r="D768" s="62">
        <v>42</v>
      </c>
      <c r="E768" s="67"/>
      <c r="F768" s="297">
        <f t="shared" ref="F768:F776" si="22">E768*D768</f>
        <v>0</v>
      </c>
    </row>
    <row r="769" spans="1:6">
      <c r="A769" s="284"/>
      <c r="B769" s="66" t="s">
        <v>619</v>
      </c>
      <c r="C769" s="383" t="s">
        <v>9</v>
      </c>
      <c r="D769" s="62">
        <v>120</v>
      </c>
      <c r="E769" s="67"/>
      <c r="F769" s="297">
        <f t="shared" si="22"/>
        <v>0</v>
      </c>
    </row>
    <row r="770" spans="1:6">
      <c r="A770" s="284"/>
      <c r="B770" s="66" t="s">
        <v>620</v>
      </c>
      <c r="C770" s="383" t="s">
        <v>9</v>
      </c>
      <c r="D770" s="62">
        <v>72</v>
      </c>
      <c r="E770" s="67"/>
      <c r="F770" s="297">
        <f t="shared" si="22"/>
        <v>0</v>
      </c>
    </row>
    <row r="771" spans="1:6">
      <c r="A771" s="284"/>
      <c r="B771" s="66" t="s">
        <v>621</v>
      </c>
      <c r="C771" s="383" t="s">
        <v>9</v>
      </c>
      <c r="D771" s="62">
        <v>42</v>
      </c>
      <c r="E771" s="67"/>
      <c r="F771" s="297">
        <f t="shared" si="22"/>
        <v>0</v>
      </c>
    </row>
    <row r="772" spans="1:6">
      <c r="A772" s="284"/>
      <c r="B772" s="66" t="s">
        <v>622</v>
      </c>
      <c r="C772" s="383" t="s">
        <v>9</v>
      </c>
      <c r="D772" s="62">
        <v>30</v>
      </c>
      <c r="E772" s="67"/>
      <c r="F772" s="297">
        <f t="shared" si="22"/>
        <v>0</v>
      </c>
    </row>
    <row r="773" spans="1:6">
      <c r="A773" s="284"/>
      <c r="B773" s="66" t="s">
        <v>623</v>
      </c>
      <c r="C773" s="383" t="s">
        <v>9</v>
      </c>
      <c r="D773" s="62">
        <v>18</v>
      </c>
      <c r="E773" s="67"/>
      <c r="F773" s="297">
        <f t="shared" si="22"/>
        <v>0</v>
      </c>
    </row>
    <row r="774" spans="1:6">
      <c r="A774" s="284"/>
      <c r="B774" s="66" t="s">
        <v>624</v>
      </c>
      <c r="C774" s="383" t="s">
        <v>9</v>
      </c>
      <c r="D774" s="62">
        <v>12</v>
      </c>
      <c r="E774" s="67"/>
      <c r="F774" s="297">
        <f t="shared" si="22"/>
        <v>0</v>
      </c>
    </row>
    <row r="775" spans="1:6">
      <c r="A775" s="284"/>
      <c r="B775" s="66" t="s">
        <v>625</v>
      </c>
      <c r="C775" s="383" t="s">
        <v>9</v>
      </c>
      <c r="D775" s="62">
        <v>24</v>
      </c>
      <c r="E775" s="67"/>
      <c r="F775" s="297">
        <f t="shared" si="22"/>
        <v>0</v>
      </c>
    </row>
    <row r="776" spans="1:6">
      <c r="A776" s="286"/>
      <c r="B776" s="287" t="s">
        <v>626</v>
      </c>
      <c r="C776" s="383" t="s">
        <v>9</v>
      </c>
      <c r="D776" s="289">
        <v>42</v>
      </c>
      <c r="E776" s="290"/>
      <c r="F776" s="291">
        <f t="shared" si="22"/>
        <v>0</v>
      </c>
    </row>
    <row r="777" spans="1:6" ht="36">
      <c r="A777" s="279" t="s">
        <v>627</v>
      </c>
      <c r="B777" s="293" t="s">
        <v>628</v>
      </c>
      <c r="C777" s="294" t="s">
        <v>6</v>
      </c>
      <c r="D777" s="300">
        <v>700</v>
      </c>
      <c r="E777" s="341"/>
      <c r="F777" s="296">
        <f>E777*D777</f>
        <v>0</v>
      </c>
    </row>
    <row r="778" spans="1:6" ht="48">
      <c r="A778" s="286"/>
      <c r="B778" s="287" t="s">
        <v>629</v>
      </c>
      <c r="C778" s="342"/>
      <c r="D778" s="343"/>
      <c r="E778" s="343"/>
      <c r="F778" s="344"/>
    </row>
    <row r="779" spans="1:6" ht="108">
      <c r="A779" s="279" t="s">
        <v>630</v>
      </c>
      <c r="B779" s="293" t="s">
        <v>631</v>
      </c>
      <c r="C779" s="345"/>
      <c r="D779" s="346"/>
      <c r="E779" s="295"/>
      <c r="F779" s="296"/>
    </row>
    <row r="780" spans="1:6" ht="24">
      <c r="A780" s="284"/>
      <c r="B780" s="66" t="s">
        <v>632</v>
      </c>
      <c r="C780" s="77"/>
      <c r="D780" s="78"/>
      <c r="E780" s="63"/>
      <c r="F780" s="297"/>
    </row>
    <row r="781" spans="1:6">
      <c r="A781" s="284"/>
      <c r="B781" s="66" t="s">
        <v>633</v>
      </c>
      <c r="C781" s="61" t="s">
        <v>4</v>
      </c>
      <c r="D781" s="62">
        <v>400</v>
      </c>
      <c r="E781" s="67"/>
      <c r="F781" s="297">
        <f>E781*D781</f>
        <v>0</v>
      </c>
    </row>
    <row r="782" spans="1:6">
      <c r="A782" s="284"/>
      <c r="B782" s="66" t="s">
        <v>634</v>
      </c>
      <c r="C782" s="61" t="s">
        <v>4</v>
      </c>
      <c r="D782" s="62">
        <v>60</v>
      </c>
      <c r="E782" s="67"/>
      <c r="F782" s="297">
        <f>E782*D782</f>
        <v>0</v>
      </c>
    </row>
    <row r="783" spans="1:6">
      <c r="A783" s="286"/>
      <c r="B783" s="287" t="s">
        <v>635</v>
      </c>
      <c r="C783" s="288" t="s">
        <v>4</v>
      </c>
      <c r="D783" s="289">
        <v>60</v>
      </c>
      <c r="E783" s="290"/>
      <c r="F783" s="291">
        <f>E783*D783</f>
        <v>0</v>
      </c>
    </row>
    <row r="784" spans="1:6" ht="24">
      <c r="A784" s="318" t="s">
        <v>636</v>
      </c>
      <c r="B784" s="347" t="s">
        <v>637</v>
      </c>
      <c r="C784" s="26" t="s">
        <v>6</v>
      </c>
      <c r="D784" s="30">
        <v>600</v>
      </c>
      <c r="E784" s="322"/>
      <c r="F784" s="323">
        <f>E784*D784</f>
        <v>0</v>
      </c>
    </row>
    <row r="785" spans="1:6" ht="24">
      <c r="A785" s="279" t="s">
        <v>638</v>
      </c>
      <c r="B785" s="325" t="s">
        <v>639</v>
      </c>
      <c r="C785" s="294"/>
      <c r="D785" s="300"/>
      <c r="E785" s="295"/>
      <c r="F785" s="296"/>
    </row>
    <row r="786" spans="1:6">
      <c r="A786" s="284"/>
      <c r="B786" s="66" t="s">
        <v>640</v>
      </c>
      <c r="C786" s="390" t="s">
        <v>36</v>
      </c>
      <c r="D786" s="62">
        <v>1</v>
      </c>
      <c r="E786" s="67"/>
      <c r="F786" s="297">
        <f>PRODUCT(E786,D786)</f>
        <v>1</v>
      </c>
    </row>
    <row r="787" spans="1:6">
      <c r="A787" s="284"/>
      <c r="B787" s="66" t="s">
        <v>641</v>
      </c>
      <c r="C787" s="390" t="s">
        <v>36</v>
      </c>
      <c r="D787" s="62">
        <v>1</v>
      </c>
      <c r="E787" s="67"/>
      <c r="F787" s="297">
        <f>PRODUCT(E787,D787)</f>
        <v>1</v>
      </c>
    </row>
    <row r="788" spans="1:6">
      <c r="A788" s="284"/>
      <c r="B788" s="66" t="s">
        <v>642</v>
      </c>
      <c r="C788" s="390" t="s">
        <v>36</v>
      </c>
      <c r="D788" s="62">
        <v>1</v>
      </c>
      <c r="E788" s="67"/>
      <c r="F788" s="297">
        <f>PRODUCT(E788,D788)</f>
        <v>1</v>
      </c>
    </row>
    <row r="789" spans="1:6">
      <c r="A789" s="286"/>
      <c r="B789" s="287" t="s">
        <v>643</v>
      </c>
      <c r="C789" s="384" t="s">
        <v>36</v>
      </c>
      <c r="D789" s="289">
        <v>2</v>
      </c>
      <c r="E789" s="290"/>
      <c r="F789" s="291">
        <f>PRODUCT(E789,D789)</f>
        <v>2</v>
      </c>
    </row>
    <row r="790" spans="1:6">
      <c r="A790" s="279" t="s">
        <v>644</v>
      </c>
      <c r="B790" s="293" t="s">
        <v>645</v>
      </c>
      <c r="C790" s="294"/>
      <c r="D790" s="300"/>
      <c r="E790" s="295"/>
      <c r="F790" s="296"/>
    </row>
    <row r="791" spans="1:6">
      <c r="A791" s="286"/>
      <c r="B791" s="287" t="s">
        <v>621</v>
      </c>
      <c r="C791" s="288" t="s">
        <v>0</v>
      </c>
      <c r="D791" s="289">
        <v>1</v>
      </c>
      <c r="E791" s="290"/>
      <c r="F791" s="291">
        <f>E791*D791</f>
        <v>0</v>
      </c>
    </row>
    <row r="792" spans="1:6" ht="36">
      <c r="A792" s="279" t="s">
        <v>646</v>
      </c>
      <c r="B792" s="293" t="s">
        <v>647</v>
      </c>
      <c r="C792" s="304"/>
      <c r="D792" s="305"/>
      <c r="E792" s="305"/>
      <c r="F792" s="306"/>
    </row>
    <row r="793" spans="1:6" ht="61.5">
      <c r="A793" s="286"/>
      <c r="B793" s="382" t="s">
        <v>721</v>
      </c>
      <c r="C793" s="288" t="s">
        <v>469</v>
      </c>
      <c r="D793" s="289">
        <v>1</v>
      </c>
      <c r="E793" s="290"/>
      <c r="F793" s="291">
        <f>E793*D793</f>
        <v>0</v>
      </c>
    </row>
    <row r="794" spans="1:6" ht="72">
      <c r="A794" s="279" t="s">
        <v>648</v>
      </c>
      <c r="B794" s="308" t="s">
        <v>649</v>
      </c>
      <c r="C794" s="294"/>
      <c r="D794" s="300"/>
      <c r="E794" s="295"/>
      <c r="F794" s="296"/>
    </row>
    <row r="795" spans="1:6" ht="25.5">
      <c r="A795" s="284"/>
      <c r="B795" s="66" t="s">
        <v>722</v>
      </c>
      <c r="C795" s="61" t="s">
        <v>469</v>
      </c>
      <c r="D795" s="62">
        <v>1</v>
      </c>
      <c r="E795" s="67"/>
      <c r="F795" s="297">
        <f>E795*D795</f>
        <v>0</v>
      </c>
    </row>
    <row r="796" spans="1:6" ht="25.5">
      <c r="A796" s="284"/>
      <c r="B796" s="66" t="s">
        <v>723</v>
      </c>
      <c r="C796" s="61" t="s">
        <v>469</v>
      </c>
      <c r="D796" s="62">
        <v>2</v>
      </c>
      <c r="E796" s="67"/>
      <c r="F796" s="297">
        <f>E796*D796</f>
        <v>0</v>
      </c>
    </row>
    <row r="797" spans="1:6" ht="25.5">
      <c r="A797" s="286"/>
      <c r="B797" s="287" t="s">
        <v>724</v>
      </c>
      <c r="C797" s="288" t="s">
        <v>469</v>
      </c>
      <c r="D797" s="289">
        <v>1</v>
      </c>
      <c r="E797" s="290"/>
      <c r="F797" s="291">
        <f>E797*D797</f>
        <v>0</v>
      </c>
    </row>
    <row r="798" spans="1:6" ht="36">
      <c r="A798" s="279" t="s">
        <v>650</v>
      </c>
      <c r="B798" s="293" t="s">
        <v>730</v>
      </c>
      <c r="C798" s="294"/>
      <c r="D798" s="300"/>
      <c r="E798" s="295"/>
      <c r="F798" s="296"/>
    </row>
    <row r="799" spans="1:6">
      <c r="A799" s="329"/>
      <c r="B799" s="66" t="s">
        <v>618</v>
      </c>
      <c r="C799" s="61" t="s">
        <v>469</v>
      </c>
      <c r="D799" s="62">
        <v>15</v>
      </c>
      <c r="E799" s="67"/>
      <c r="F799" s="297">
        <f>PRODUCT(E799,D799)</f>
        <v>15</v>
      </c>
    </row>
    <row r="800" spans="1:6">
      <c r="A800" s="329"/>
      <c r="B800" s="66" t="s">
        <v>651</v>
      </c>
      <c r="C800" s="61" t="s">
        <v>469</v>
      </c>
      <c r="D800" s="62">
        <v>10</v>
      </c>
      <c r="E800" s="67"/>
      <c r="F800" s="297">
        <f>PRODUCT(E800,D800)</f>
        <v>10</v>
      </c>
    </row>
    <row r="801" spans="1:6">
      <c r="A801" s="330"/>
      <c r="B801" s="287" t="s">
        <v>620</v>
      </c>
      <c r="C801" s="288" t="s">
        <v>469</v>
      </c>
      <c r="D801" s="289">
        <v>10</v>
      </c>
      <c r="E801" s="290"/>
      <c r="F801" s="291">
        <f>PRODUCT(E801,D801)</f>
        <v>10</v>
      </c>
    </row>
    <row r="802" spans="1:6" ht="24">
      <c r="A802" s="279" t="s">
        <v>652</v>
      </c>
      <c r="B802" s="293" t="s">
        <v>653</v>
      </c>
      <c r="C802" s="294"/>
      <c r="D802" s="300"/>
      <c r="E802" s="295"/>
      <c r="F802" s="296"/>
    </row>
    <row r="803" spans="1:6">
      <c r="A803" s="284"/>
      <c r="B803" s="66" t="s">
        <v>654</v>
      </c>
      <c r="C803" s="61"/>
      <c r="D803" s="62"/>
      <c r="E803" s="63"/>
      <c r="F803" s="297"/>
    </row>
    <row r="804" spans="1:6">
      <c r="A804" s="284"/>
      <c r="B804" s="66" t="s">
        <v>655</v>
      </c>
      <c r="C804" s="61" t="s">
        <v>469</v>
      </c>
      <c r="D804" s="62">
        <v>5</v>
      </c>
      <c r="E804" s="67"/>
      <c r="F804" s="297">
        <f>PRODUCT(E804,D804)</f>
        <v>5</v>
      </c>
    </row>
    <row r="805" spans="1:6">
      <c r="A805" s="284"/>
      <c r="B805" s="66" t="s">
        <v>656</v>
      </c>
      <c r="C805" s="61" t="s">
        <v>469</v>
      </c>
      <c r="D805" s="62">
        <v>20</v>
      </c>
      <c r="E805" s="67"/>
      <c r="F805" s="297">
        <f>PRODUCT(E805,D805)</f>
        <v>20</v>
      </c>
    </row>
    <row r="806" spans="1:6">
      <c r="A806" s="284"/>
      <c r="B806" s="66" t="s">
        <v>657</v>
      </c>
      <c r="C806" s="61" t="s">
        <v>469</v>
      </c>
      <c r="D806" s="62">
        <v>5</v>
      </c>
      <c r="E806" s="67"/>
      <c r="F806" s="297">
        <f>PRODUCT(E806,D806)</f>
        <v>5</v>
      </c>
    </row>
    <row r="807" spans="1:6">
      <c r="A807" s="284"/>
      <c r="B807" s="66" t="s">
        <v>658</v>
      </c>
      <c r="C807" s="61"/>
      <c r="D807" s="62"/>
      <c r="E807" s="63"/>
      <c r="F807" s="297"/>
    </row>
    <row r="808" spans="1:6">
      <c r="A808" s="284"/>
      <c r="B808" s="66" t="s">
        <v>676</v>
      </c>
      <c r="C808" s="61" t="s">
        <v>469</v>
      </c>
      <c r="D808" s="62">
        <v>5</v>
      </c>
      <c r="E808" s="67"/>
      <c r="F808" s="297">
        <f>E808*D808</f>
        <v>0</v>
      </c>
    </row>
    <row r="809" spans="1:6">
      <c r="A809" s="286"/>
      <c r="B809" s="287" t="s">
        <v>677</v>
      </c>
      <c r="C809" s="288" t="s">
        <v>469</v>
      </c>
      <c r="D809" s="289">
        <v>10</v>
      </c>
      <c r="E809" s="290"/>
      <c r="F809" s="291">
        <f>E809*D809</f>
        <v>0</v>
      </c>
    </row>
    <row r="810" spans="1:6">
      <c r="A810" s="279" t="s">
        <v>659</v>
      </c>
      <c r="B810" s="348" t="s">
        <v>660</v>
      </c>
      <c r="C810" s="349"/>
      <c r="D810" s="350"/>
      <c r="E810" s="351"/>
      <c r="F810" s="296"/>
    </row>
    <row r="811" spans="1:6" ht="24">
      <c r="A811" s="284"/>
      <c r="B811" s="79" t="s">
        <v>661</v>
      </c>
      <c r="C811" s="80"/>
      <c r="D811" s="81"/>
      <c r="E811" s="82"/>
      <c r="F811" s="297"/>
    </row>
    <row r="812" spans="1:6">
      <c r="A812" s="284"/>
      <c r="B812" s="79" t="s">
        <v>662</v>
      </c>
      <c r="C812" s="390" t="s">
        <v>36</v>
      </c>
      <c r="D812" s="81">
        <v>1</v>
      </c>
      <c r="E812" s="83"/>
      <c r="F812" s="297">
        <f>D812*E812</f>
        <v>0</v>
      </c>
    </row>
    <row r="813" spans="1:6">
      <c r="A813" s="286"/>
      <c r="B813" s="356" t="s">
        <v>663</v>
      </c>
      <c r="C813" s="353"/>
      <c r="D813" s="354"/>
      <c r="E813" s="357"/>
      <c r="F813" s="358"/>
    </row>
    <row r="814" spans="1:6" ht="24">
      <c r="A814" s="279" t="s">
        <v>664</v>
      </c>
      <c r="B814" s="348" t="s">
        <v>665</v>
      </c>
      <c r="C814" s="349"/>
      <c r="D814" s="359"/>
      <c r="E814" s="351"/>
      <c r="F814" s="296"/>
    </row>
    <row r="815" spans="1:6">
      <c r="A815" s="284"/>
      <c r="B815" s="79" t="s">
        <v>666</v>
      </c>
      <c r="C815" s="80"/>
      <c r="D815" s="31"/>
      <c r="E815" s="82"/>
      <c r="F815" s="360"/>
    </row>
    <row r="816" spans="1:6">
      <c r="A816" s="286"/>
      <c r="B816" s="352" t="s">
        <v>667</v>
      </c>
      <c r="C816" s="384" t="s">
        <v>36</v>
      </c>
      <c r="D816" s="354">
        <v>1</v>
      </c>
      <c r="E816" s="355"/>
      <c r="F816" s="291">
        <f>D816*E816</f>
        <v>0</v>
      </c>
    </row>
    <row r="817" spans="1:6" ht="24">
      <c r="A817" s="279" t="s">
        <v>668</v>
      </c>
      <c r="B817" s="299" t="s">
        <v>669</v>
      </c>
      <c r="C817" s="384" t="s">
        <v>36</v>
      </c>
      <c r="D817" s="350">
        <v>1</v>
      </c>
      <c r="E817" s="361"/>
      <c r="F817" s="296">
        <f>D817*E817</f>
        <v>0</v>
      </c>
    </row>
    <row r="818" spans="1:6" ht="19.5" customHeight="1">
      <c r="A818" s="392" t="s">
        <v>705</v>
      </c>
      <c r="B818" s="393"/>
      <c r="C818" s="393"/>
      <c r="D818" s="393"/>
      <c r="E818" s="393"/>
      <c r="F818" s="375">
        <f>SUM(F4:F817)</f>
        <v>69428</v>
      </c>
    </row>
    <row r="819" spans="1:6" ht="19.5" customHeight="1">
      <c r="A819" s="392" t="s">
        <v>706</v>
      </c>
      <c r="B819" s="393"/>
      <c r="C819" s="393"/>
      <c r="D819" s="393"/>
      <c r="E819" s="393"/>
      <c r="F819" s="375">
        <f>+F818*0.25</f>
        <v>17357</v>
      </c>
    </row>
    <row r="820" spans="1:6" ht="19.5" customHeight="1">
      <c r="A820" s="392" t="s">
        <v>707</v>
      </c>
      <c r="B820" s="393"/>
      <c r="C820" s="393"/>
      <c r="D820" s="393"/>
      <c r="E820" s="393"/>
      <c r="F820" s="375">
        <f>+F818+F819</f>
        <v>86785</v>
      </c>
    </row>
  </sheetData>
  <sheetProtection selectLockedCells="1"/>
  <mergeCells count="4">
    <mergeCell ref="A818:E818"/>
    <mergeCell ref="A819:E819"/>
    <mergeCell ref="A820:E820"/>
    <mergeCell ref="A1:F1"/>
  </mergeCells>
  <phoneticPr fontId="21" type="noConversion"/>
  <pageMargins left="0.31496062992125984" right="0.23622047244094491" top="0.35" bottom="0.3" header="0.2" footer="0.16"/>
  <pageSetup scale="87" fitToHeight="100" orientation="landscape" r:id="rId1"/>
  <headerFooter>
    <oddFooter>&amp;L&amp;"Arial,Regular"&amp;8&amp;P // &amp;N&amp;R&amp;"Arial,Regular"&amp;8&amp;F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 bez cijena</vt:lpstr>
      <vt:lpstr>'Troškovnik bez cijena'!Ispis_naslova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2021-05-04T11:26:20Z</dcterms:created>
  <dcterms:modified xsi:type="dcterms:W3CDTF">2021-06-29T11:19:14Z</dcterms:modified>
</cp:coreProperties>
</file>