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 codeName="ThisWorkbook" defaultThemeVersion="124226"/>
  <xr:revisionPtr revIDLastSave="0" documentId="13_ncr:1_{F3F1F74B-F410-49FC-AEEC-2BD2379E3EAC}" xr6:coauthVersionLast="46" xr6:coauthVersionMax="46" xr10:uidLastSave="{00000000-0000-0000-0000-000000000000}"/>
  <bookViews>
    <workbookView xWindow="-120" yWindow="-120" windowWidth="29040" windowHeight="15840" tabRatio="692" activeTab="1" xr2:uid="{00000000-000D-0000-FFFF-FFFF00000000}"/>
  </bookViews>
  <sheets>
    <sheet name="Naslovnica" sheetId="7" r:id="rId1"/>
    <sheet name="Troskovnik" sheetId="4" r:id="rId2"/>
  </sheets>
  <definedNames>
    <definedName name="_xlnm._FilterDatabase" localSheetId="0" hidden="1">Naslovnica!#REF!</definedName>
    <definedName name="_xlnm._FilterDatabase" localSheetId="1" hidden="1">Troskovnik!#REF!</definedName>
    <definedName name="_xlnm.Print_Area" localSheetId="0">Naslovnica!$A$1:$H$72</definedName>
    <definedName name="_xlnm.Print_Area" localSheetId="1">Troskovnik!$A$3:$H$126</definedName>
    <definedName name="_xlnm.Print_Titles" localSheetId="0">Naslovnica!#REF!</definedName>
    <definedName name="_xlnm.Print_Titles" localSheetId="1">Troskovnik!#REF!</definedName>
  </definedNames>
  <calcPr calcId="181029"/>
</workbook>
</file>

<file path=xl/calcChain.xml><?xml version="1.0" encoding="utf-8"?>
<calcChain xmlns="http://schemas.openxmlformats.org/spreadsheetml/2006/main">
  <c r="G108" i="4" l="1"/>
  <c r="G105" i="4"/>
  <c r="G102" i="4"/>
  <c r="G100" i="4"/>
  <c r="G98" i="4"/>
  <c r="G96" i="4"/>
  <c r="G94" i="4"/>
  <c r="G92" i="4"/>
  <c r="G90" i="4"/>
  <c r="G88" i="4"/>
  <c r="G86" i="4"/>
  <c r="G81" i="4"/>
  <c r="G79" i="4"/>
  <c r="G77" i="4"/>
  <c r="G72" i="4"/>
  <c r="G70" i="4"/>
  <c r="G68" i="4"/>
  <c r="G66" i="4"/>
  <c r="G64" i="4"/>
  <c r="G62" i="4"/>
  <c r="G60" i="4"/>
  <c r="G56" i="4"/>
  <c r="G54" i="4"/>
  <c r="G52" i="4"/>
  <c r="G50" i="4"/>
  <c r="G48" i="4"/>
  <c r="G46" i="4"/>
  <c r="G44" i="4"/>
  <c r="G38" i="4"/>
  <c r="G36" i="4"/>
  <c r="G32" i="4"/>
  <c r="G30" i="4"/>
  <c r="G28" i="4"/>
  <c r="G26" i="4"/>
  <c r="G24" i="4"/>
  <c r="G22" i="4"/>
  <c r="G20" i="4"/>
  <c r="G123" i="4"/>
  <c r="G122" i="4"/>
  <c r="G121" i="4"/>
  <c r="G119" i="4"/>
  <c r="G118" i="4"/>
  <c r="G117" i="4"/>
  <c r="G116" i="4"/>
  <c r="G115" i="4"/>
  <c r="G114" i="4"/>
  <c r="G109" i="4" l="1"/>
  <c r="G110" i="4" s="1"/>
  <c r="C119" i="4"/>
  <c r="C118" i="4"/>
  <c r="C117" i="4" l="1"/>
  <c r="C116" i="4"/>
  <c r="C115" i="4"/>
  <c r="C114" i="4"/>
</calcChain>
</file>

<file path=xl/sharedStrings.xml><?xml version="1.0" encoding="utf-8"?>
<sst xmlns="http://schemas.openxmlformats.org/spreadsheetml/2006/main" count="117" uniqueCount="95">
  <si>
    <t>Opis stavke</t>
  </si>
  <si>
    <t>kom</t>
  </si>
  <si>
    <t>paušal</t>
  </si>
  <si>
    <t>m</t>
  </si>
  <si>
    <t>KABELI, CIJEVI, POLICE</t>
  </si>
  <si>
    <t>ELEKTRO RAZDJELNICE</t>
  </si>
  <si>
    <t>Izrada spoja potkonstrukcije panela (linije panela) na postojeću LPS hvataljku. Koristiti originalne dvometalne stezaljke.</t>
  </si>
  <si>
    <t>komplet</t>
  </si>
  <si>
    <t>Vezice UV otporne 30cm</t>
  </si>
  <si>
    <t>UZEMLJENJE I EKVIPOTENCIJALIZACIJA, OSTALO</t>
  </si>
  <si>
    <t>TROŠKOVNIK</t>
  </si>
  <si>
    <t>Jed.mj.</t>
  </si>
  <si>
    <t>- izrada i usuglašavanje plana i programa ispitivanja (PPI)</t>
  </si>
  <si>
    <t>- funkcionalno ispitivanje elektrane</t>
  </si>
  <si>
    <t>- puštanje u probni rad i ispitivanje u probnom radu</t>
  </si>
  <si>
    <t>- mjerenje i izvještaj kvalitete električne energije (7+7 dana)</t>
  </si>
  <si>
    <t>- izrada izvještaja s probnog rada</t>
  </si>
  <si>
    <t>- ishođenje ugovora o korištenju mreže</t>
  </si>
  <si>
    <t>Kol.</t>
  </si>
  <si>
    <t>UKUPNO:</t>
  </si>
  <si>
    <t>SVEUKUPNO</t>
  </si>
  <si>
    <t>Dobava cijevi, PK polica s montažom u zemlju i nadžbukno na zid
(uključujući poklopce, nosače i sav potrebni montažni i spojni pribor):</t>
  </si>
  <si>
    <t>- izrada i usuglašavanje elaborata podešenja zaštite (EPZ)</t>
  </si>
  <si>
    <t>- ishođenje potvrde za trajni pogon</t>
  </si>
  <si>
    <t>set</t>
  </si>
  <si>
    <t>RB</t>
  </si>
  <si>
    <t>NAPOMENE</t>
  </si>
  <si>
    <t>Iznos</t>
  </si>
  <si>
    <t>Jedinična cijena</t>
  </si>
  <si>
    <r>
      <rPr>
        <b/>
        <u/>
        <sz val="10"/>
        <rFont val="Arial"/>
        <family val="2"/>
      </rPr>
      <t>PUŠTANJE U TRAJNI POGON</t>
    </r>
    <r>
      <rPr>
        <b/>
        <u/>
        <sz val="11"/>
        <rFont val="Arial"/>
        <family val="2"/>
      </rPr>
      <t xml:space="preserve">: </t>
    </r>
  </si>
  <si>
    <t>- izrada i usuglašavanje elaborata utjecaja elektrane na mrežu (EUEM)</t>
  </si>
  <si>
    <t>Transport materijala i opreme na gradilište</t>
  </si>
  <si>
    <t>1) Svaka stavka troškovnika podrazumijeva dobavu, montažu odnosno ugradnju i spajanje te dovođenje u stanje pune pogonske funkcionalnosti osim ako u stavci nije posebno opisan obuhvat posla.</t>
  </si>
  <si>
    <t>Montaža i spajanje opreme iz stavki 01. - 05. do pune pogonske funkcionalnosti.</t>
  </si>
  <si>
    <t>PDV: (25%)</t>
  </si>
  <si>
    <t>REKAPITULACIJA TROŠKOVA SUNČANE ELEKTRANE</t>
  </si>
  <si>
    <t>UKUPNO (HRK)</t>
  </si>
  <si>
    <t>PDV  25% (HRK)</t>
  </si>
  <si>
    <t>SVEUKUPNO (HRK)</t>
  </si>
  <si>
    <t xml:space="preserve">TROŠKOVNIK: </t>
  </si>
  <si>
    <t>INVESTITOR:</t>
  </si>
  <si>
    <t xml:space="preserve">LOKACIJA: </t>
  </si>
  <si>
    <t xml:space="preserve">BROJ PROJEKTA: </t>
  </si>
  <si>
    <t>OPREMA I MONTAŽA OPREME ELEKTRANE</t>
  </si>
  <si>
    <t>Komunikacijski uređaj za nadzor rada elektrane
- s mogućnošću daljinskog nadzora elektrane preko interneta</t>
  </si>
  <si>
    <t>Dobava vodova i kabela s polaganjem po unaprijed pripremljenim trasama (u instalacijske cijevi / PK police) i spajanjem:</t>
  </si>
  <si>
    <t>Ivančica d.d.</t>
  </si>
  <si>
    <t>20-02-GP-FNE</t>
  </si>
  <si>
    <t>Sustav aluminijske podkonstrukcije za prihvat 880 panela, polijeganje na krovnu plohu bez bušenja ovojnice.
Vrsta krova: kosi krov, hidroizolacijska folija.</t>
  </si>
  <si>
    <t>Priključak glavnog kabela elektrane od ormara GRSE na postojeću elektroenergetsku instalaciju objekta. Priključak u NN blok u instalaciji Korisnika mreže. Sadrži elemente upravljanja i zaštite za pripadne strujne krugove.
- 3p osiguračka pruga s NVO - 2 kom
- ostali potrebni montažni i spojni pribor
Komplet dobava, montaža i spajanje do pune pogonske funkcionalnosti.</t>
  </si>
  <si>
    <t>Betonski balasti, u obliku betonskih opločnika, broj, dimenzije i masa prema proračunu vjetrovne stabilnosti elektrane. Podizanje i montaža.</t>
  </si>
  <si>
    <t>STRUČNI NADZOR</t>
  </si>
  <si>
    <t>FOTONAPONSKA ELEKTRANA IVANČICA 1</t>
  </si>
  <si>
    <t xml:space="preserve">2) U cijenu je uključen sav potreban spojni, montažni i ostali materijal. Primijenjeni su važeći propisi i hrvatske norme za pojedine vrste instalacije. </t>
  </si>
  <si>
    <t>Konektor tipa MC4 ili jednakovrijedan;  set muško-ženski (+ i -) za priključak stringova panela.</t>
  </si>
  <si>
    <t>- stručni nadzor nad izvođenjem elektro radova na izgradnji sunčane elektrane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</si>
  <si>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</si>
  <si>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</si>
  <si>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</si>
  <si>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</si>
  <si>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</si>
  <si>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</si>
  <si>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</si>
  <si>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</si>
  <si>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</si>
  <si>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</si>
  <si>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k.č.br. 185/2 Ivanec, Ivanec</t>
  </si>
  <si>
    <t>Fotonaponski modul:
Opis: fotonaponski panel sa aluminijskim okvirom, priključnom kutijom i pripadajućim izvodima i priključcima
Nazivna snaga modula: minimalno 375Wp
Tehnologija: Monokristalni silicij
Broj ćelija: 120 ili jednakovrijedno
Dimenzije: 
max dužina 1769 mm +/- 2%
max širina 1052mm +/- 2%
min visina 35 mm
Certifikati: IEC 61215, IEC 61730 ili jednakovrijedni</t>
  </si>
  <si>
    <t>Fotonaponski string DC/AC inverter sljedećih tehničkih karakteristika:
- Nazivna snaga invertera: 100,00kW
- Učinkovitost „European efficiency (ηEU)“: 98,00% ili viša
- Broj MPPT ulaza: 10 ili više
- ugrađena DC i AC prenaponska zaštita klase II
- Stupanj zaštite mora biti IP66 ili više
- Ukupni faktor harmoničkog izobličenja: 3,00% ili manje</t>
  </si>
  <si>
    <t>Glavna razdjelnica sunčane elektrane (GRSE) sadrži glavni prekidač sunčane elektrane te prihvat 2 invertera pojedinačne snage 100kW AC- ukupno 200kW AC.
Sadrži elemente upravljanja i zaštite za pripadne struje krugove:
- glavni prekidač elektrane: 400A, 4p termička i nadstrujna zaštita - 1kom
- relej sa zaštitnim funkcijama (U,f) - 1kom
- pričuvno (UPS) napajanje - 1kom
- prekidač: B200A, 4p, s prigrađenim diferencijalnim modulom (RCD) - 4kom
- odvodnik prenapona 1+2 za TN-S sustav
- dodatna šuko utičnica i kombinirana zaštitna sklopka (KZS) 10/0,03A
- vanjsko tipkalo za isključenje glavnog prekidača elektrane
- brojilo
- termostat, grijač, ventilator 
- ostali potrebni montažni i spojni pribor
Komplet dobava, montaža i spajanje do pune pogonske funkcionalnosti.</t>
  </si>
  <si>
    <t>8a</t>
  </si>
  <si>
    <t>PRILOG B</t>
  </si>
  <si>
    <t>Energetski kabel NAYY 4x150mm2 "ili jednakovrijedno"</t>
  </si>
  <si>
    <t>Energetski kabel NAYY 1x150mm2 "ili jednakovrijedno"</t>
  </si>
  <si>
    <t>Energetski kabel FG16OR16 5x16mm2 "ili jednakovrijedno"</t>
  </si>
  <si>
    <t>Fotonaponski DC kabel, 1000V, za vanjsku montažu, dvostruka izolacija, 6mm2 "ili jednakovrijedno"</t>
  </si>
  <si>
    <t>Fotonaponski DC kabel, 1000V, za vanjsku montažu, dvostruka izolacija, 4mm2 "ili jednakovrijedno"</t>
  </si>
  <si>
    <t>Komunikacijski S-FTP kabel 4x2x0,8mm, cat 5e "ili jednakovrijedno"</t>
  </si>
  <si>
    <t>Vruće cinčani kabelski kanal PK 400 sa poklopcem "ili jednakovrijedno"</t>
  </si>
  <si>
    <t>Vruće cinčani kabelski kanal PK 300 sa poklopcem "ili jednakovrijedno"</t>
  </si>
  <si>
    <t xml:space="preserve">Vruće cinčani kabelski kanal PK 200 sa poklopcem "ili jednakovrijedno" </t>
  </si>
  <si>
    <t>Vruće cinčani kabelski kanal PK 100 sa poklopcem "ili jednakovrijedno"</t>
  </si>
  <si>
    <t>Vruće cinčani kabelski kanal PK 50 sa poklopcem "ili jednakovrijedno"</t>
  </si>
  <si>
    <t>Vruće cinčani kabelski kanal PK 100x110 sa poklopcem "ili jednakovrijedno"</t>
  </si>
  <si>
    <t xml:space="preserve">LPS hvataljka od Al legure "ili jednakovrijedno", fi=8mm dobava sa polaganjem </t>
  </si>
  <si>
    <t>Kontrola i verifikacija svojstava i karakteristika kvalitete električnih instalacija (provjeravanje prema normi HD 60364-6 "ili jednakovrijedno"), provjera funkcionalnosti i probno puštanje u pogon ukupne opreme i svih elektrotehničkih instalacija u građevini, pribavljanje potrebnih atesta, ispitnih protokola, garantnih listova i tehničke dokumentacije izvedenog stanja, pisane upute za rukovanje i održavanje pogona, izobrazba tehničkog osoblja održavanja, čišćenje prostora od otpadaka prilikom ugradnje i spajanja</t>
  </si>
  <si>
    <t>IZGRADNJA FOTONAPONSKE ELEKTRANE</t>
  </si>
  <si>
    <t>IVANČICA d.d.</t>
  </si>
  <si>
    <t>Petra Preradovića 12</t>
  </si>
  <si>
    <t>42240 Ivanec</t>
  </si>
  <si>
    <t xml:space="preserve">Republika Hrvatska </t>
  </si>
  <si>
    <t>OIB: 53925646045</t>
  </si>
  <si>
    <t>Tel.:  00385 42 402 222</t>
  </si>
  <si>
    <t>Fax:  00385 42 402 206</t>
  </si>
  <si>
    <t xml:space="preserve">E-mail: ivancica@ivancica.hr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</si>
</sst>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&quot;. &quot;"/>
    <numFmt numFmtId="165" formatCode="#,##0.00\ _k_n"/>
    <numFmt numFmtId="166" formatCode="&quot;E01.&quot;\ 00&quot;. &quot;"/>
    <numFmt numFmtId="167" formatCode="00&quot;.&quot;"/>
    <numFmt numFmtId="168" formatCode="[$HRK]\ #,##0.00"/>
    <numFmt numFmtId="169" formatCode="_([$HRK]\ * #,##0.00_);_([$HRK]\ * \(#,##0.00\);_([$HRK]\ * &quot;-&quot;??_);_(@_)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</font>
    <font>
      <b/>
      <sz val="15"/>
      <name val="Arial"/>
      <family val="2"/>
    </font>
    <font>
      <b/>
      <sz val="10"/>
      <name val="Arial"/>
      <family val="2"/>
    </font>
    <font>
      <b/>
      <sz val="10"/>
      <color rgb="FF7030A0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sz val="10"/>
      <color indexed="10"/>
      <name val="Arial"/>
      <family val="2"/>
    </font>
    <font>
      <sz val="10"/>
      <color rgb="FFFFFF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b/>
      <u/>
      <sz val="10"/>
      <color indexed="8"/>
      <name val="Arial"/>
      <family val="2"/>
    </font>
    <font>
      <sz val="9"/>
      <name val="Arial"/>
      <family val="2"/>
    </font>
    <font>
      <b/>
      <u/>
      <sz val="11"/>
      <name val="Arial"/>
      <family val="2"/>
    </font>
    <font>
      <b/>
      <sz val="12"/>
      <color rgb="FF7030A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25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A1C0A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0">
    <xf numFmtId="0" fontId="0" fillId="0" borderId="0" xfId="0"/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1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Alignment="1">
      <alignment horizontal="right" vertical="center"/>
    </xf>
    <xf numFmtId="4" fontId="16" fillId="0" borderId="0" xfId="1" applyNumberFormat="1" applyFont="1" applyFill="1" applyAlignment="1">
      <alignment horizontal="right" vertical="center"/>
    </xf>
    <xf numFmtId="0" fontId="6" fillId="0" borderId="0" xfId="0" applyFont="1" applyAlignment="1" applyProtection="1">
      <alignment horizontal="left" vertical="center"/>
      <protection hidden="1"/>
    </xf>
    <xf numFmtId="4" fontId="9" fillId="0" borderId="0" xfId="0" applyNumberFormat="1" applyFont="1" applyAlignment="1" applyProtection="1">
      <alignment horizontal="center" vertical="center"/>
      <protection hidden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hidden="1"/>
    </xf>
    <xf numFmtId="0" fontId="6" fillId="0" borderId="4" xfId="0" applyFont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" fontId="6" fillId="0" borderId="0" xfId="0" applyNumberFormat="1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justify" vertical="center" wrapText="1"/>
      <protection hidden="1"/>
    </xf>
    <xf numFmtId="0" fontId="6" fillId="0" borderId="0" xfId="0" applyFont="1" applyBorder="1" applyAlignment="1">
      <alignment vertical="center"/>
    </xf>
    <xf numFmtId="165" fontId="7" fillId="0" borderId="0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7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6" fontId="6" fillId="0" borderId="1" xfId="1" applyNumberFormat="1" applyFont="1" applyBorder="1" applyAlignment="1">
      <alignment horizontal="left" vertical="center"/>
    </xf>
    <xf numFmtId="164" fontId="12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1" fontId="6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 applyProtection="1">
      <alignment vertical="center"/>
      <protection hidden="1"/>
    </xf>
    <xf numFmtId="0" fontId="6" fillId="0" borderId="0" xfId="0" applyFont="1" applyAlignment="1">
      <alignment vertical="center"/>
    </xf>
    <xf numFmtId="0" fontId="4" fillId="0" borderId="0" xfId="1" applyNumberFormat="1" applyFont="1" applyAlignment="1">
      <alignment horizontal="left" vertical="center"/>
    </xf>
    <xf numFmtId="0" fontId="6" fillId="0" borderId="0" xfId="1" applyNumberFormat="1" applyFont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NumberFormat="1" applyFont="1" applyBorder="1" applyAlignment="1" applyProtection="1">
      <alignment horizontal="left" vertical="center"/>
      <protection hidden="1"/>
    </xf>
    <xf numFmtId="0" fontId="6" fillId="0" borderId="0" xfId="0" applyNumberFormat="1" applyFont="1" applyBorder="1" applyAlignment="1" applyProtection="1">
      <alignment vertical="center"/>
      <protection hidden="1"/>
    </xf>
    <xf numFmtId="0" fontId="6" fillId="0" borderId="0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horizontal="left" vertical="center"/>
      <protection hidden="1"/>
    </xf>
    <xf numFmtId="0" fontId="4" fillId="0" borderId="0" xfId="0" applyNumberFormat="1" applyFont="1" applyBorder="1" applyAlignment="1">
      <alignment vertical="center"/>
    </xf>
    <xf numFmtId="0" fontId="6" fillId="0" borderId="0" xfId="0" applyNumberFormat="1" applyFont="1" applyFill="1" applyBorder="1" applyAlignment="1" applyProtection="1">
      <alignment horizontal="left" vertical="center"/>
      <protection hidden="1"/>
    </xf>
    <xf numFmtId="0" fontId="6" fillId="0" borderId="0" xfId="0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 applyProtection="1">
      <alignment horizontal="left" vertical="center"/>
      <protection hidden="1"/>
    </xf>
    <xf numFmtId="0" fontId="6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NumberFormat="1" applyFont="1" applyFill="1" applyBorder="1" applyAlignment="1" applyProtection="1">
      <alignment horizontal="justify" vertical="center"/>
      <protection hidden="1"/>
    </xf>
    <xf numFmtId="167" fontId="6" fillId="0" borderId="0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166" fontId="6" fillId="0" borderId="6" xfId="0" applyNumberFormat="1" applyFont="1" applyBorder="1" applyAlignment="1">
      <alignment horizontal="left" vertical="center"/>
    </xf>
    <xf numFmtId="4" fontId="6" fillId="0" borderId="5" xfId="0" applyNumberFormat="1" applyFont="1" applyBorder="1" applyAlignment="1">
      <alignment horizontal="right" vertical="center"/>
    </xf>
    <xf numFmtId="165" fontId="6" fillId="0" borderId="5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vertical="center" wrapText="1"/>
    </xf>
    <xf numFmtId="164" fontId="17" fillId="0" borderId="6" xfId="0" applyNumberFormat="1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21" fillId="2" borderId="6" xfId="0" applyNumberFormat="1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right" vertical="center"/>
    </xf>
    <xf numFmtId="0" fontId="6" fillId="0" borderId="0" xfId="1" applyFont="1" applyAlignment="1">
      <alignment horizontal="justify" vertical="center" wrapText="1"/>
    </xf>
    <xf numFmtId="0" fontId="6" fillId="0" borderId="0" xfId="1" quotePrefix="1" applyFont="1" applyAlignment="1">
      <alignment horizontal="justify" vertical="center" wrapText="1"/>
    </xf>
    <xf numFmtId="0" fontId="6" fillId="0" borderId="1" xfId="0" quotePrefix="1" applyFont="1" applyBorder="1" applyAlignment="1">
      <alignment vertical="center" wrapText="1"/>
    </xf>
    <xf numFmtId="168" fontId="6" fillId="0" borderId="1" xfId="0" applyNumberFormat="1" applyFont="1" applyBorder="1" applyAlignment="1">
      <alignment vertical="center"/>
    </xf>
    <xf numFmtId="168" fontId="6" fillId="0" borderId="14" xfId="0" applyNumberFormat="1" applyFont="1" applyBorder="1" applyAlignment="1">
      <alignment vertical="center"/>
    </xf>
    <xf numFmtId="168" fontId="21" fillId="2" borderId="9" xfId="0" applyNumberFormat="1" applyFont="1" applyFill="1" applyBorder="1" applyAlignment="1">
      <alignment horizontal="right" vertical="center"/>
    </xf>
    <xf numFmtId="168" fontId="21" fillId="2" borderId="11" xfId="0" applyNumberFormat="1" applyFont="1" applyFill="1" applyBorder="1" applyAlignment="1">
      <alignment horizontal="right" vertical="center"/>
    </xf>
    <xf numFmtId="168" fontId="18" fillId="2" borderId="3" xfId="1" applyNumberFormat="1" applyFont="1" applyFill="1" applyBorder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168" fontId="6" fillId="0" borderId="13" xfId="0" applyNumberFormat="1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horizontal="left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vertical="center"/>
      <protection hidden="1"/>
    </xf>
    <xf numFmtId="0" fontId="6" fillId="0" borderId="15" xfId="0" applyFont="1" applyBorder="1" applyAlignment="1" applyProtection="1">
      <alignment vertical="center"/>
      <protection locked="0"/>
    </xf>
    <xf numFmtId="169" fontId="6" fillId="0" borderId="15" xfId="0" applyNumberFormat="1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9" fontId="6" fillId="0" borderId="0" xfId="0" applyNumberFormat="1" applyFont="1" applyAlignment="1" applyProtection="1">
      <alignment vertical="center"/>
      <protection hidden="1"/>
    </xf>
    <xf numFmtId="0" fontId="4" fillId="0" borderId="4" xfId="0" applyFont="1" applyBorder="1" applyAlignment="1" applyProtection="1">
      <alignment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23" fillId="0" borderId="4" xfId="0" applyFont="1" applyBorder="1" applyAlignment="1" applyProtection="1">
      <alignment vertical="center"/>
      <protection hidden="1"/>
    </xf>
    <xf numFmtId="0" fontId="4" fillId="0" borderId="4" xfId="0" applyFont="1" applyBorder="1" applyAlignment="1" applyProtection="1">
      <alignment vertical="center"/>
      <protection locked="0"/>
    </xf>
    <xf numFmtId="169" fontId="4" fillId="0" borderId="4" xfId="0" applyNumberFormat="1" applyFont="1" applyBorder="1" applyAlignment="1" applyProtection="1">
      <alignment vertical="center"/>
      <protection hidden="1"/>
    </xf>
    <xf numFmtId="0" fontId="6" fillId="0" borderId="4" xfId="0" applyFont="1" applyBorder="1" applyAlignment="1" applyProtection="1">
      <alignment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6" fillId="0" borderId="4" xfId="0" applyFont="1" applyBorder="1" applyAlignment="1" applyProtection="1">
      <alignment vertical="center"/>
      <protection locked="0"/>
    </xf>
    <xf numFmtId="169" fontId="6" fillId="0" borderId="4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right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169" fontId="6" fillId="0" borderId="0" xfId="0" applyNumberFormat="1" applyFont="1" applyBorder="1" applyAlignment="1" applyProtection="1">
      <alignment vertical="center"/>
      <protection hidden="1"/>
    </xf>
    <xf numFmtId="0" fontId="6" fillId="0" borderId="8" xfId="0" quotePrefix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right" vertical="center"/>
    </xf>
    <xf numFmtId="168" fontId="6" fillId="0" borderId="8" xfId="0" applyNumberFormat="1" applyFont="1" applyBorder="1" applyAlignment="1">
      <alignment horizontal="right" vertical="center"/>
    </xf>
    <xf numFmtId="168" fontId="6" fillId="0" borderId="9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 wrapText="1"/>
    </xf>
    <xf numFmtId="0" fontId="6" fillId="0" borderId="0" xfId="1" applyFont="1" applyAlignment="1">
      <alignment horizontal="right" vertical="center" wrapText="1"/>
    </xf>
    <xf numFmtId="0" fontId="6" fillId="0" borderId="0" xfId="1" quotePrefix="1" applyFont="1" applyAlignment="1">
      <alignment horizontal="righ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1" xfId="0" quotePrefix="1" applyFont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vertical="center"/>
    </xf>
    <xf numFmtId="4" fontId="7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66" fontId="6" fillId="0" borderId="1" xfId="1" applyNumberFormat="1" applyFont="1" applyFill="1" applyBorder="1" applyAlignment="1">
      <alignment horizontal="left" vertical="center"/>
    </xf>
    <xf numFmtId="164" fontId="12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3" fontId="6" fillId="0" borderId="0" xfId="0" applyNumberFormat="1" applyFont="1" applyFill="1" applyAlignment="1">
      <alignment vertical="center"/>
    </xf>
    <xf numFmtId="0" fontId="20" fillId="0" borderId="0" xfId="0" applyNumberFormat="1" applyFont="1" applyBorder="1" applyAlignment="1">
      <alignment horizontal="center" vertical="center"/>
    </xf>
    <xf numFmtId="0" fontId="20" fillId="0" borderId="0" xfId="1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 applyProtection="1">
      <alignment horizontal="center" vertical="center"/>
      <protection hidden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justify" vertical="center" wrapText="1"/>
    </xf>
    <xf numFmtId="0" fontId="6" fillId="0" borderId="0" xfId="1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14" fontId="6" fillId="0" borderId="0" xfId="0" applyNumberFormat="1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164" fontId="18" fillId="2" borderId="12" xfId="1" applyNumberFormat="1" applyFont="1" applyFill="1" applyBorder="1" applyAlignment="1">
      <alignment horizontal="left" vertical="center"/>
    </xf>
    <xf numFmtId="0" fontId="19" fillId="2" borderId="2" xfId="1" applyFont="1" applyFill="1" applyBorder="1" applyAlignment="1">
      <alignment vertical="center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justify" vertical="center" wrapText="1"/>
      <protection hidden="1"/>
    </xf>
    <xf numFmtId="0" fontId="6" fillId="0" borderId="0" xfId="0" applyFont="1" applyAlignment="1">
      <alignment horizontal="justify" vertical="center" wrapText="1"/>
    </xf>
    <xf numFmtId="164" fontId="21" fillId="2" borderId="7" xfId="0" applyNumberFormat="1" applyFont="1" applyFill="1" applyBorder="1" applyAlignment="1">
      <alignment horizontal="left" vertical="center"/>
    </xf>
    <xf numFmtId="0" fontId="22" fillId="2" borderId="8" xfId="0" applyFont="1" applyFill="1" applyBorder="1" applyAlignment="1">
      <alignment vertical="center"/>
    </xf>
    <xf numFmtId="164" fontId="21" fillId="2" borderId="10" xfId="1" applyNumberFormat="1" applyFont="1" applyFill="1" applyBorder="1" applyAlignment="1">
      <alignment horizontal="left" vertical="center" wrapText="1"/>
    </xf>
    <xf numFmtId="0" fontId="22" fillId="2" borderId="0" xfId="1" applyFont="1" applyFill="1" applyAlignment="1">
      <alignment vertical="center"/>
    </xf>
  </cellXfs>
  <cellStyles count="4">
    <cellStyle name="Normal" xfId="0" builtinId="0"/>
    <cellStyle name="Normal 2" xfId="1" xr:uid="{00000000-0005-0000-0000-000001000000}"/>
    <cellStyle name="Obično_TROSKOVNIK - trakoscan - tomek 04.05.2007." xfId="2" xr:uid="{00000000-0005-0000-0000-000002000000}"/>
    <cellStyle name="Style 1" xfId="3" xr:uid="{00000000-0005-0000-0000-000004000000}"/>
  </cellStyles>
  <dxfs count="0"/>
  <tableStyles count="0" defaultTableStyle="TableStyleMedium9" defaultPivotStyle="PivotStyleLight16"/>
  <colors>
    <mruColors>
      <color rgb="FF0066AA"/>
      <color rgb="FFEA1C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9D70B-90A7-45F2-9474-08E0B24D3527}">
  <dimension ref="A1:I80"/>
  <sheetViews>
    <sheetView view="pageBreakPreview" topLeftCell="A16" zoomScale="80" zoomScaleNormal="200" zoomScaleSheetLayoutView="80" zoomScalePageLayoutView="50" workbookViewId="0">
      <selection activeCell="C42" sqref="C42"/>
    </sheetView>
  </sheetViews>
  <sheetFormatPr defaultColWidth="9.140625" defaultRowHeight="12.75" x14ac:dyDescent="0.2"/>
  <cols>
    <col min="1" max="1" width="0.85546875" style="20" customWidth="1"/>
    <col min="2" max="2" width="9" style="10" customWidth="1"/>
    <col min="3" max="3" width="84.5703125" style="20" customWidth="1"/>
    <col min="4" max="4" width="8.28515625" style="20" customWidth="1"/>
    <col min="5" max="5" width="7.5703125" style="45" customWidth="1"/>
    <col min="6" max="6" width="15.28515625" style="23" customWidth="1"/>
    <col min="7" max="7" width="14.42578125" style="24" customWidth="1"/>
    <col min="8" max="8" width="0.85546875" style="25" customWidth="1"/>
    <col min="9" max="16384" width="9.140625" style="20"/>
  </cols>
  <sheetData>
    <row r="1" spans="1:9" s="2" customFormat="1" x14ac:dyDescent="0.2">
      <c r="B1" s="47"/>
      <c r="C1" s="47"/>
      <c r="D1" s="47"/>
      <c r="E1" s="47"/>
      <c r="F1" s="47"/>
      <c r="G1" s="47"/>
      <c r="H1" s="18"/>
    </row>
    <row r="2" spans="1:9" s="2" customFormat="1" x14ac:dyDescent="0.2">
      <c r="B2" s="48"/>
      <c r="C2" s="48" t="s">
        <v>87</v>
      </c>
      <c r="D2" s="48"/>
      <c r="E2" s="48"/>
      <c r="F2" s="48"/>
      <c r="G2" s="48"/>
      <c r="H2" s="19"/>
    </row>
    <row r="3" spans="1:9" s="2" customFormat="1" x14ac:dyDescent="0.2">
      <c r="B3" s="48"/>
      <c r="C3" s="48" t="s">
        <v>88</v>
      </c>
      <c r="D3" s="48"/>
      <c r="E3" s="48"/>
      <c r="F3" s="48"/>
      <c r="G3" s="48"/>
      <c r="H3" s="19"/>
    </row>
    <row r="4" spans="1:9" s="2" customFormat="1" x14ac:dyDescent="0.2">
      <c r="A4" s="29"/>
      <c r="B4" s="49"/>
      <c r="C4" s="49" t="s">
        <v>89</v>
      </c>
      <c r="D4" s="49"/>
      <c r="E4" s="49"/>
      <c r="F4" s="49"/>
      <c r="G4" s="49"/>
      <c r="H4" s="19"/>
    </row>
    <row r="5" spans="1:9" s="2" customFormat="1" x14ac:dyDescent="0.2">
      <c r="A5" s="29"/>
      <c r="B5" s="50"/>
      <c r="C5" s="50" t="s">
        <v>90</v>
      </c>
      <c r="D5" s="50"/>
      <c r="E5" s="50"/>
      <c r="F5" s="50"/>
      <c r="G5" s="50"/>
      <c r="H5" s="22"/>
    </row>
    <row r="6" spans="1:9" x14ac:dyDescent="0.2">
      <c r="A6" s="51"/>
      <c r="B6" s="52"/>
      <c r="C6" s="53" t="s">
        <v>91</v>
      </c>
      <c r="D6" s="53"/>
      <c r="E6" s="53"/>
      <c r="F6" s="54"/>
      <c r="G6" s="53"/>
    </row>
    <row r="7" spans="1:9" x14ac:dyDescent="0.2">
      <c r="A7" s="51"/>
      <c r="B7" s="55"/>
      <c r="C7" s="56" t="s">
        <v>92</v>
      </c>
      <c r="D7" s="56"/>
      <c r="E7" s="56"/>
      <c r="F7" s="56"/>
      <c r="G7" s="56"/>
    </row>
    <row r="8" spans="1:9" x14ac:dyDescent="0.2">
      <c r="A8" s="51"/>
      <c r="B8" s="57"/>
      <c r="C8" s="58" t="s">
        <v>93</v>
      </c>
      <c r="D8" s="58"/>
      <c r="E8" s="58"/>
      <c r="F8" s="58"/>
      <c r="G8" s="58"/>
      <c r="H8" s="26"/>
    </row>
    <row r="9" spans="1:9" x14ac:dyDescent="0.2">
      <c r="A9" s="51"/>
      <c r="B9" s="57"/>
      <c r="C9" s="59" t="s">
        <v>94</v>
      </c>
      <c r="D9" s="59"/>
      <c r="E9" s="59"/>
      <c r="F9" s="59"/>
      <c r="G9" s="60"/>
      <c r="H9" s="26"/>
    </row>
    <row r="10" spans="1:9" x14ac:dyDescent="0.2">
      <c r="A10" s="51"/>
      <c r="B10" s="57"/>
      <c r="C10" s="61"/>
      <c r="D10" s="61"/>
      <c r="E10" s="61"/>
      <c r="F10" s="61"/>
      <c r="G10" s="60"/>
      <c r="H10" s="26"/>
    </row>
    <row r="11" spans="1:9" s="2" customFormat="1" x14ac:dyDescent="0.2">
      <c r="A11" s="29"/>
      <c r="B11" s="15"/>
      <c r="C11" s="15"/>
      <c r="D11" s="16"/>
      <c r="E11" s="16"/>
      <c r="F11" s="16"/>
      <c r="G11" s="16"/>
      <c r="H11" s="62"/>
    </row>
    <row r="12" spans="1:9" s="2" customFormat="1" x14ac:dyDescent="0.2">
      <c r="A12" s="29"/>
      <c r="B12" s="63"/>
      <c r="C12" s="58"/>
      <c r="D12" s="64"/>
      <c r="E12" s="64"/>
      <c r="F12" s="64"/>
      <c r="G12" s="64"/>
      <c r="H12" s="30"/>
    </row>
    <row r="13" spans="1:9" s="2" customFormat="1" x14ac:dyDescent="0.2">
      <c r="A13" s="29"/>
      <c r="B13" s="63"/>
      <c r="C13" s="65"/>
      <c r="D13" s="64"/>
      <c r="E13" s="64"/>
      <c r="F13" s="64"/>
      <c r="G13" s="64"/>
      <c r="H13" s="31"/>
    </row>
    <row r="14" spans="1:9" s="2" customFormat="1" x14ac:dyDescent="0.2">
      <c r="A14" s="29"/>
      <c r="B14" s="63"/>
      <c r="C14" s="58"/>
      <c r="D14" s="64"/>
      <c r="E14" s="64"/>
      <c r="F14" s="17"/>
      <c r="G14" s="17"/>
      <c r="H14" s="3"/>
    </row>
    <row r="15" spans="1:9" s="36" customFormat="1" x14ac:dyDescent="0.2">
      <c r="A15" s="66"/>
      <c r="B15" s="67"/>
      <c r="C15" s="58"/>
      <c r="D15" s="64"/>
      <c r="E15" s="64"/>
      <c r="F15" s="64"/>
      <c r="G15" s="58"/>
      <c r="H15" s="35"/>
      <c r="I15" s="2"/>
    </row>
    <row r="16" spans="1:9" s="36" customFormat="1" x14ac:dyDescent="0.2">
      <c r="A16" s="66"/>
      <c r="B16" s="68"/>
      <c r="C16" s="69"/>
      <c r="D16" s="58"/>
      <c r="E16" s="64"/>
      <c r="F16" s="64"/>
      <c r="G16" s="58"/>
      <c r="H16" s="35"/>
      <c r="I16" s="2"/>
    </row>
    <row r="17" spans="1:9" s="36" customFormat="1" x14ac:dyDescent="0.2">
      <c r="A17" s="66"/>
      <c r="B17" s="67"/>
      <c r="C17" s="58"/>
      <c r="D17" s="64"/>
      <c r="E17" s="64"/>
      <c r="F17" s="64"/>
      <c r="G17" s="58"/>
      <c r="H17" s="35"/>
      <c r="I17" s="2"/>
    </row>
    <row r="18" spans="1:9" s="36" customFormat="1" x14ac:dyDescent="0.2">
      <c r="A18" s="66"/>
      <c r="B18" s="68"/>
      <c r="C18" s="69"/>
      <c r="D18" s="58"/>
      <c r="E18" s="64"/>
      <c r="F18" s="64"/>
      <c r="G18" s="58"/>
      <c r="H18" s="35"/>
      <c r="I18" s="2"/>
    </row>
    <row r="19" spans="1:9" s="36" customFormat="1" x14ac:dyDescent="0.2">
      <c r="A19" s="66"/>
      <c r="B19" s="67"/>
      <c r="C19" s="58"/>
      <c r="D19" s="64"/>
      <c r="E19" s="64"/>
      <c r="F19" s="64"/>
      <c r="G19" s="58"/>
      <c r="H19" s="35"/>
      <c r="I19" s="2"/>
    </row>
    <row r="20" spans="1:9" s="36" customFormat="1" x14ac:dyDescent="0.2">
      <c r="A20" s="66"/>
      <c r="B20" s="68"/>
      <c r="C20" s="69"/>
      <c r="D20" s="58"/>
      <c r="E20" s="64"/>
      <c r="F20" s="64"/>
      <c r="G20" s="58"/>
      <c r="H20" s="35"/>
      <c r="I20" s="2"/>
    </row>
    <row r="21" spans="1:9" s="36" customFormat="1" x14ac:dyDescent="0.2">
      <c r="A21" s="66"/>
      <c r="B21" s="67"/>
      <c r="C21" s="58"/>
      <c r="D21" s="64"/>
      <c r="E21" s="64"/>
      <c r="F21" s="64"/>
      <c r="G21" s="58"/>
      <c r="H21" s="35"/>
      <c r="I21" s="2"/>
    </row>
    <row r="22" spans="1:9" s="36" customFormat="1" x14ac:dyDescent="0.2">
      <c r="A22" s="66"/>
      <c r="B22" s="68"/>
      <c r="C22" s="69"/>
      <c r="D22" s="58"/>
      <c r="E22" s="64"/>
      <c r="F22" s="64"/>
      <c r="G22" s="58"/>
      <c r="H22" s="35"/>
      <c r="I22" s="2"/>
    </row>
    <row r="23" spans="1:9" s="2" customFormat="1" x14ac:dyDescent="0.2">
      <c r="A23" s="29"/>
      <c r="B23" s="67"/>
      <c r="C23" s="58"/>
      <c r="D23" s="64"/>
      <c r="E23" s="64"/>
      <c r="F23" s="64"/>
      <c r="G23" s="58"/>
      <c r="H23" s="35"/>
    </row>
    <row r="24" spans="1:9" s="36" customFormat="1" x14ac:dyDescent="0.2">
      <c r="A24" s="66"/>
      <c r="B24" s="49"/>
      <c r="C24" s="70"/>
      <c r="D24" s="71"/>
      <c r="E24" s="72"/>
      <c r="F24" s="72"/>
      <c r="G24" s="71"/>
      <c r="H24" s="35"/>
      <c r="I24" s="2"/>
    </row>
    <row r="25" spans="1:9" s="2" customFormat="1" ht="29.25" customHeight="1" x14ac:dyDescent="0.2">
      <c r="A25" s="29"/>
      <c r="B25" s="165" t="s">
        <v>71</v>
      </c>
      <c r="C25" s="165"/>
      <c r="D25" s="165"/>
      <c r="E25" s="165"/>
      <c r="F25" s="165"/>
      <c r="G25" s="165"/>
      <c r="H25" s="35"/>
    </row>
    <row r="26" spans="1:9" s="36" customFormat="1" x14ac:dyDescent="0.2">
      <c r="A26" s="66"/>
      <c r="B26" s="49"/>
      <c r="C26" s="70"/>
      <c r="D26" s="71"/>
      <c r="E26" s="72"/>
      <c r="F26" s="72"/>
      <c r="G26" s="71"/>
      <c r="H26" s="35"/>
      <c r="I26" s="2"/>
    </row>
    <row r="27" spans="1:9" s="2" customFormat="1" ht="30.75" x14ac:dyDescent="0.2">
      <c r="A27" s="29"/>
      <c r="B27" s="166" t="s">
        <v>10</v>
      </c>
      <c r="C27" s="167"/>
      <c r="D27" s="167"/>
      <c r="E27" s="167"/>
      <c r="F27" s="167"/>
      <c r="G27" s="167"/>
      <c r="H27" s="35"/>
    </row>
    <row r="28" spans="1:9" s="2" customFormat="1" ht="30.75" x14ac:dyDescent="0.2">
      <c r="A28" s="29"/>
      <c r="B28" s="166" t="s">
        <v>86</v>
      </c>
      <c r="C28" s="167"/>
      <c r="D28" s="167"/>
      <c r="E28" s="167"/>
      <c r="F28" s="167"/>
      <c r="G28" s="167"/>
      <c r="H28" s="35"/>
    </row>
    <row r="29" spans="1:9" s="2" customFormat="1" x14ac:dyDescent="0.2">
      <c r="A29" s="29"/>
      <c r="B29" s="49"/>
      <c r="C29" s="70"/>
      <c r="D29" s="71"/>
      <c r="E29" s="72"/>
      <c r="F29" s="72"/>
      <c r="G29" s="71"/>
      <c r="H29" s="35"/>
    </row>
    <row r="30" spans="1:9" s="2" customFormat="1" x14ac:dyDescent="0.2">
      <c r="A30" s="29"/>
      <c r="B30" s="49"/>
      <c r="C30" s="74"/>
      <c r="D30" s="72"/>
      <c r="E30" s="72"/>
      <c r="F30" s="72"/>
      <c r="G30" s="71"/>
      <c r="H30" s="35"/>
    </row>
    <row r="31" spans="1:9" s="2" customFormat="1" x14ac:dyDescent="0.2">
      <c r="A31" s="29"/>
      <c r="B31" s="49"/>
      <c r="C31" s="71"/>
      <c r="D31" s="72"/>
      <c r="E31" s="72"/>
      <c r="F31" s="72"/>
      <c r="G31" s="71"/>
      <c r="H31" s="35"/>
    </row>
    <row r="32" spans="1:9" s="2" customFormat="1" x14ac:dyDescent="0.2">
      <c r="A32" s="29"/>
      <c r="B32" s="49"/>
      <c r="C32" s="70"/>
      <c r="D32" s="71"/>
      <c r="E32" s="72"/>
      <c r="F32" s="72"/>
      <c r="G32" s="71"/>
      <c r="H32" s="35"/>
    </row>
    <row r="33" spans="1:8" s="2" customFormat="1" x14ac:dyDescent="0.2">
      <c r="A33" s="29"/>
      <c r="B33" s="49"/>
      <c r="C33" s="71"/>
      <c r="D33" s="72"/>
      <c r="E33" s="72"/>
      <c r="F33" s="72"/>
      <c r="G33" s="71"/>
      <c r="H33" s="35"/>
    </row>
    <row r="34" spans="1:8" s="2" customFormat="1" x14ac:dyDescent="0.2">
      <c r="A34" s="29"/>
      <c r="B34" s="49"/>
      <c r="C34" s="71"/>
      <c r="D34" s="72"/>
      <c r="E34" s="72"/>
      <c r="F34" s="72"/>
      <c r="G34" s="71"/>
      <c r="H34" s="35"/>
    </row>
    <row r="35" spans="1:8" s="2" customFormat="1" x14ac:dyDescent="0.2">
      <c r="A35" s="29"/>
      <c r="B35" s="49"/>
      <c r="C35" s="71"/>
      <c r="D35" s="72"/>
      <c r="E35" s="72"/>
      <c r="F35" s="72"/>
      <c r="G35" s="71"/>
      <c r="H35" s="35"/>
    </row>
    <row r="36" spans="1:8" s="2" customFormat="1" x14ac:dyDescent="0.2">
      <c r="A36" s="29"/>
      <c r="B36" s="49"/>
      <c r="C36" s="71"/>
      <c r="D36" s="72"/>
      <c r="E36" s="72"/>
      <c r="F36" s="72"/>
      <c r="G36" s="71"/>
      <c r="H36" s="35"/>
    </row>
    <row r="37" spans="1:8" s="2" customFormat="1" x14ac:dyDescent="0.2">
      <c r="A37" s="29"/>
      <c r="B37" s="49"/>
      <c r="C37" s="71"/>
      <c r="D37" s="72"/>
      <c r="E37" s="72"/>
      <c r="F37" s="72"/>
      <c r="G37" s="71"/>
      <c r="H37" s="35"/>
    </row>
    <row r="38" spans="1:8" s="2" customFormat="1" x14ac:dyDescent="0.2">
      <c r="A38" s="29"/>
      <c r="B38" s="73"/>
      <c r="C38" s="71"/>
      <c r="D38" s="72"/>
      <c r="E38" s="72"/>
      <c r="F38" s="72"/>
      <c r="G38" s="71"/>
      <c r="H38" s="35"/>
    </row>
    <row r="39" spans="1:8" s="2" customFormat="1" x14ac:dyDescent="0.2">
      <c r="A39" s="29"/>
      <c r="B39" s="73"/>
      <c r="C39" s="75"/>
      <c r="D39" s="72"/>
      <c r="E39" s="72"/>
      <c r="F39" s="72"/>
      <c r="G39" s="71"/>
      <c r="H39" s="35"/>
    </row>
    <row r="40" spans="1:8" x14ac:dyDescent="0.2">
      <c r="A40" s="51"/>
      <c r="B40" s="76"/>
      <c r="C40" s="51"/>
      <c r="D40" s="51"/>
      <c r="E40" s="77"/>
      <c r="F40" s="78"/>
      <c r="G40" s="79"/>
    </row>
    <row r="41" spans="1:8" x14ac:dyDescent="0.2">
      <c r="A41" s="51"/>
      <c r="B41" s="76"/>
      <c r="C41" s="51"/>
      <c r="D41" s="51"/>
      <c r="E41" s="77"/>
      <c r="F41" s="78"/>
      <c r="G41" s="79"/>
    </row>
    <row r="42" spans="1:8" x14ac:dyDescent="0.2">
      <c r="A42" s="51"/>
      <c r="B42" s="76"/>
      <c r="C42" s="51"/>
      <c r="D42" s="51"/>
      <c r="E42" s="77"/>
      <c r="F42" s="78"/>
      <c r="G42" s="79"/>
    </row>
    <row r="43" spans="1:8" x14ac:dyDescent="0.2">
      <c r="A43" s="51"/>
      <c r="B43" s="76"/>
      <c r="C43" s="51"/>
      <c r="D43" s="51"/>
      <c r="E43" s="77"/>
      <c r="F43" s="78"/>
      <c r="G43" s="79"/>
    </row>
    <row r="70" spans="2:7" ht="19.5" x14ac:dyDescent="0.2">
      <c r="B70" s="170"/>
      <c r="C70" s="171"/>
      <c r="D70" s="171"/>
      <c r="E70" s="171"/>
      <c r="F70" s="171"/>
      <c r="G70" s="171"/>
    </row>
    <row r="71" spans="2:7" ht="19.5" x14ac:dyDescent="0.2">
      <c r="B71" s="172"/>
      <c r="C71" s="171"/>
      <c r="D71" s="171"/>
      <c r="E71" s="171"/>
      <c r="F71" s="171"/>
      <c r="G71" s="171"/>
    </row>
    <row r="80" spans="2:7" ht="66" customHeight="1" x14ac:dyDescent="0.2">
      <c r="B80" s="168"/>
      <c r="C80" s="169"/>
      <c r="D80" s="169"/>
      <c r="E80" s="169"/>
      <c r="F80" s="169"/>
      <c r="G80" s="169"/>
    </row>
  </sheetData>
  <mergeCells count="6">
    <mergeCell ref="B25:G25"/>
    <mergeCell ref="B27:G27"/>
    <mergeCell ref="B28:G28"/>
    <mergeCell ref="B80:G80"/>
    <mergeCell ref="B70:G70"/>
    <mergeCell ref="B71:G71"/>
  </mergeCells>
  <pageMargins left="0.7" right="0.7" top="1.37025" bottom="0.75" header="0.3" footer="0.3"/>
  <pageSetup paperSize="9" scale="62" fitToHeight="4" orientation="portrait" r:id="rId1"/>
  <headerFooter alignWithMargins="0"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GR123"/>
  <sheetViews>
    <sheetView tabSelected="1" view="pageBreakPreview" zoomScaleNormal="200" zoomScaleSheetLayoutView="100" zoomScalePageLayoutView="50" workbookViewId="0">
      <selection activeCell="C124" sqref="C124"/>
    </sheetView>
  </sheetViews>
  <sheetFormatPr defaultColWidth="9.140625" defaultRowHeight="12.75" x14ac:dyDescent="0.2"/>
  <cols>
    <col min="1" max="1" width="0.85546875" style="20" customWidth="1"/>
    <col min="2" max="2" width="11.7109375" style="10" customWidth="1"/>
    <col min="3" max="3" width="84.5703125" style="20" customWidth="1"/>
    <col min="4" max="4" width="8.28515625" style="1" customWidth="1"/>
    <col min="5" max="5" width="7.5703125" style="45" customWidth="1"/>
    <col min="6" max="6" width="15.28515625" style="23" customWidth="1"/>
    <col min="7" max="7" width="21.28515625" style="24" bestFit="1" customWidth="1"/>
    <col min="8" max="8" width="0.85546875" style="25" customWidth="1"/>
    <col min="9" max="9" width="9.28515625" style="20" customWidth="1"/>
    <col min="10" max="10" width="12.140625" style="20" customWidth="1"/>
    <col min="11" max="16384" width="9.140625" style="20"/>
  </cols>
  <sheetData>
    <row r="3" spans="2:9" s="2" customFormat="1" ht="12.75" customHeight="1" x14ac:dyDescent="0.2">
      <c r="B3" s="173" t="s">
        <v>10</v>
      </c>
      <c r="C3" s="174"/>
      <c r="D3" s="174"/>
      <c r="E3" s="174"/>
      <c r="F3" s="174"/>
      <c r="G3" s="174"/>
      <c r="H3" s="18"/>
      <c r="I3" s="11"/>
    </row>
    <row r="4" spans="2:9" s="2" customFormat="1" ht="13.5" customHeight="1" x14ac:dyDescent="0.2">
      <c r="B4" s="175"/>
      <c r="C4" s="176"/>
      <c r="D4" s="176"/>
      <c r="E4" s="176"/>
      <c r="F4" s="176"/>
      <c r="G4" s="176"/>
      <c r="H4" s="19"/>
      <c r="I4" s="12"/>
    </row>
    <row r="5" spans="2:9" s="2" customFormat="1" x14ac:dyDescent="0.2">
      <c r="B5" s="175"/>
      <c r="C5" s="176"/>
      <c r="D5" s="176"/>
      <c r="E5" s="176"/>
      <c r="F5" s="176"/>
      <c r="G5" s="176"/>
      <c r="H5" s="19"/>
    </row>
    <row r="6" spans="2:9" s="2" customFormat="1" x14ac:dyDescent="0.2">
      <c r="B6" s="107"/>
      <c r="C6" s="144" t="s">
        <v>39</v>
      </c>
      <c r="D6" s="176" t="s">
        <v>52</v>
      </c>
      <c r="E6" s="177"/>
      <c r="F6" s="177"/>
      <c r="G6" s="177"/>
      <c r="H6" s="19"/>
    </row>
    <row r="7" spans="2:9" s="101" customFormat="1" x14ac:dyDescent="0.2">
      <c r="B7" s="108"/>
      <c r="C7" s="145" t="s">
        <v>40</v>
      </c>
      <c r="D7" s="177" t="s">
        <v>46</v>
      </c>
      <c r="E7" s="177"/>
      <c r="F7" s="177"/>
      <c r="G7" s="177"/>
      <c r="H7" s="19"/>
    </row>
    <row r="8" spans="2:9" s="101" customFormat="1" x14ac:dyDescent="0.2">
      <c r="B8" s="108"/>
      <c r="C8" s="145" t="s">
        <v>41</v>
      </c>
      <c r="D8" s="177" t="s">
        <v>66</v>
      </c>
      <c r="E8" s="177"/>
      <c r="F8" s="177"/>
      <c r="G8" s="177"/>
      <c r="H8" s="19"/>
    </row>
    <row r="9" spans="2:9" s="101" customFormat="1" x14ac:dyDescent="0.2">
      <c r="B9" s="108"/>
      <c r="C9" s="145" t="s">
        <v>42</v>
      </c>
      <c r="D9" s="177" t="s">
        <v>47</v>
      </c>
      <c r="E9" s="177"/>
      <c r="F9" s="177"/>
      <c r="G9" s="177"/>
      <c r="H9" s="19"/>
    </row>
    <row r="10" spans="2:9" s="101" customFormat="1" x14ac:dyDescent="0.2">
      <c r="B10" s="108"/>
      <c r="C10" s="143"/>
      <c r="D10" s="178"/>
      <c r="E10" s="179"/>
      <c r="F10" s="179"/>
      <c r="G10" s="179"/>
      <c r="H10" s="19"/>
    </row>
    <row r="11" spans="2:9" x14ac:dyDescent="0.2">
      <c r="E11" s="20"/>
    </row>
    <row r="12" spans="2:9" x14ac:dyDescent="0.2">
      <c r="B12" s="182" t="s">
        <v>26</v>
      </c>
      <c r="C12" s="183"/>
      <c r="D12" s="183"/>
      <c r="E12" s="183"/>
      <c r="F12" s="183"/>
      <c r="G12" s="183"/>
    </row>
    <row r="13" spans="2:9" ht="26.1" customHeight="1" x14ac:dyDescent="0.2">
      <c r="B13" s="184" t="s">
        <v>32</v>
      </c>
      <c r="C13" s="185"/>
      <c r="D13" s="185"/>
      <c r="E13" s="185"/>
      <c r="F13" s="185"/>
      <c r="G13" s="185"/>
    </row>
    <row r="14" spans="2:9" ht="26.1" customHeight="1" x14ac:dyDescent="0.2">
      <c r="B14" s="184" t="s">
        <v>53</v>
      </c>
      <c r="C14" s="185"/>
      <c r="D14" s="185"/>
      <c r="E14" s="185"/>
      <c r="F14" s="185"/>
      <c r="G14" s="185"/>
    </row>
    <row r="15" spans="2:9" x14ac:dyDescent="0.2">
      <c r="C15" s="28"/>
      <c r="D15" s="13"/>
      <c r="E15" s="28"/>
      <c r="F15" s="28"/>
      <c r="G15" s="27"/>
      <c r="H15" s="26"/>
    </row>
    <row r="16" spans="2:9" s="2" customFormat="1" ht="39.6" customHeight="1" x14ac:dyDescent="0.2">
      <c r="B16" s="92" t="s">
        <v>25</v>
      </c>
      <c r="C16" s="93" t="s">
        <v>0</v>
      </c>
      <c r="D16" s="94" t="s">
        <v>11</v>
      </c>
      <c r="E16" s="95" t="s">
        <v>18</v>
      </c>
      <c r="F16" s="96" t="s">
        <v>28</v>
      </c>
      <c r="G16" s="97" t="s">
        <v>27</v>
      </c>
      <c r="H16" s="62"/>
    </row>
    <row r="17" spans="2:11" s="46" customFormat="1" ht="26.45" customHeight="1" x14ac:dyDescent="0.2">
      <c r="B17" s="87"/>
      <c r="C17" s="88"/>
      <c r="D17" s="91"/>
      <c r="E17" s="89"/>
      <c r="F17" s="90"/>
      <c r="G17" s="90"/>
      <c r="H17" s="62"/>
    </row>
    <row r="18" spans="2:11" s="2" customFormat="1" ht="26.45" customHeight="1" x14ac:dyDescent="0.2">
      <c r="B18" s="83"/>
      <c r="C18" s="146" t="s">
        <v>43</v>
      </c>
      <c r="D18" s="14"/>
      <c r="E18" s="43"/>
      <c r="F18" s="85"/>
      <c r="G18" s="84"/>
      <c r="H18" s="31"/>
    </row>
    <row r="19" spans="2:11" s="46" customFormat="1" x14ac:dyDescent="0.2">
      <c r="B19" s="83"/>
      <c r="C19" s="86"/>
      <c r="D19" s="14"/>
      <c r="E19" s="43"/>
      <c r="F19" s="85"/>
      <c r="G19" s="84"/>
      <c r="H19" s="31"/>
    </row>
    <row r="20" spans="2:11" s="150" customFormat="1" ht="140.25" x14ac:dyDescent="0.2">
      <c r="B20" s="151">
        <v>1</v>
      </c>
      <c r="C20" s="152" t="s">
        <v>67</v>
      </c>
      <c r="D20" s="153" t="s">
        <v>1</v>
      </c>
      <c r="E20" s="154">
        <v>774</v>
      </c>
      <c r="F20" s="155"/>
      <c r="G20" s="156">
        <f>E20*F20</f>
        <v>0</v>
      </c>
      <c r="H20" s="157"/>
      <c r="I20" s="158"/>
      <c r="J20" s="158"/>
      <c r="K20" s="158"/>
    </row>
    <row r="21" spans="2:11" s="150" customFormat="1" x14ac:dyDescent="0.2">
      <c r="B21" s="159"/>
      <c r="C21" s="160"/>
      <c r="D21" s="161"/>
      <c r="E21" s="154"/>
      <c r="F21" s="155"/>
      <c r="G21" s="156"/>
      <c r="H21" s="157"/>
      <c r="I21" s="158"/>
      <c r="J21" s="158"/>
      <c r="K21" s="158"/>
    </row>
    <row r="22" spans="2:11" s="150" customFormat="1" ht="89.25" x14ac:dyDescent="0.2">
      <c r="B22" s="151">
        <v>2</v>
      </c>
      <c r="C22" s="162" t="s">
        <v>68</v>
      </c>
      <c r="D22" s="153" t="s">
        <v>1</v>
      </c>
      <c r="E22" s="154">
        <v>2</v>
      </c>
      <c r="F22" s="155"/>
      <c r="G22" s="156">
        <f>E22*F22</f>
        <v>0</v>
      </c>
      <c r="H22" s="157"/>
      <c r="I22" s="158"/>
      <c r="J22" s="158"/>
      <c r="K22" s="158"/>
    </row>
    <row r="23" spans="2:11" s="150" customFormat="1" x14ac:dyDescent="0.2">
      <c r="B23" s="159"/>
      <c r="C23" s="160"/>
      <c r="D23" s="161"/>
      <c r="E23" s="154"/>
      <c r="F23" s="155"/>
      <c r="G23" s="156"/>
      <c r="H23" s="157"/>
      <c r="I23" s="158"/>
      <c r="J23" s="158"/>
      <c r="K23" s="158"/>
    </row>
    <row r="24" spans="2:11" s="36" customFormat="1" ht="38.25" x14ac:dyDescent="0.2">
      <c r="B24" s="32">
        <v>3</v>
      </c>
      <c r="C24" s="33" t="s">
        <v>48</v>
      </c>
      <c r="D24" s="80" t="s">
        <v>7</v>
      </c>
      <c r="E24" s="34">
        <v>1</v>
      </c>
      <c r="F24" s="115"/>
      <c r="G24" s="110">
        <f>E24*F24</f>
        <v>0</v>
      </c>
      <c r="H24" s="35"/>
      <c r="I24" s="2"/>
      <c r="J24" s="2"/>
      <c r="K24" s="2"/>
    </row>
    <row r="25" spans="2:11" s="36" customFormat="1" x14ac:dyDescent="0.2">
      <c r="B25" s="32"/>
      <c r="C25" s="33"/>
      <c r="D25" s="80"/>
      <c r="E25" s="34"/>
      <c r="F25" s="115"/>
      <c r="G25" s="110"/>
      <c r="H25" s="35"/>
      <c r="I25" s="101"/>
      <c r="J25" s="101"/>
      <c r="K25" s="101"/>
    </row>
    <row r="26" spans="2:11" s="2" customFormat="1" ht="25.5" x14ac:dyDescent="0.2">
      <c r="B26" s="32">
        <v>4</v>
      </c>
      <c r="C26" s="33" t="s">
        <v>50</v>
      </c>
      <c r="D26" s="80" t="s">
        <v>1</v>
      </c>
      <c r="E26" s="34">
        <v>880</v>
      </c>
      <c r="F26" s="115"/>
      <c r="G26" s="110">
        <f>E26*F26</f>
        <v>0</v>
      </c>
      <c r="H26" s="35"/>
    </row>
    <row r="27" spans="2:11" s="36" customFormat="1" x14ac:dyDescent="0.2">
      <c r="B27" s="37"/>
      <c r="C27" s="38"/>
      <c r="D27" s="81"/>
      <c r="E27" s="34"/>
      <c r="F27" s="115"/>
      <c r="G27" s="110"/>
      <c r="H27" s="35"/>
      <c r="I27" s="2"/>
      <c r="J27" s="2"/>
      <c r="K27" s="2"/>
    </row>
    <row r="28" spans="2:11" s="2" customFormat="1" ht="25.5" x14ac:dyDescent="0.2">
      <c r="B28" s="32">
        <v>5</v>
      </c>
      <c r="C28" s="33" t="s">
        <v>44</v>
      </c>
      <c r="D28" s="80" t="s">
        <v>7</v>
      </c>
      <c r="E28" s="34">
        <v>1</v>
      </c>
      <c r="F28" s="115"/>
      <c r="G28" s="110">
        <f>E28*F28</f>
        <v>0</v>
      </c>
      <c r="H28" s="35"/>
    </row>
    <row r="29" spans="2:11" s="36" customFormat="1" x14ac:dyDescent="0.2">
      <c r="B29" s="37"/>
      <c r="C29" s="38"/>
      <c r="D29" s="81"/>
      <c r="E29" s="34"/>
      <c r="F29" s="115"/>
      <c r="G29" s="110"/>
      <c r="H29" s="35"/>
      <c r="I29" s="2"/>
      <c r="J29" s="2"/>
      <c r="K29" s="2"/>
    </row>
    <row r="30" spans="2:11" s="2" customFormat="1" x14ac:dyDescent="0.2">
      <c r="B30" s="32">
        <v>6</v>
      </c>
      <c r="C30" s="33" t="s">
        <v>33</v>
      </c>
      <c r="D30" s="80" t="s">
        <v>7</v>
      </c>
      <c r="E30" s="34">
        <v>1</v>
      </c>
      <c r="F30" s="115"/>
      <c r="G30" s="110">
        <f>E30*F30</f>
        <v>0</v>
      </c>
      <c r="H30" s="35"/>
    </row>
    <row r="31" spans="2:11" s="2" customFormat="1" x14ac:dyDescent="0.2">
      <c r="B31" s="32"/>
      <c r="C31" s="33"/>
      <c r="D31" s="80"/>
      <c r="E31" s="34"/>
      <c r="F31" s="115"/>
      <c r="G31" s="110"/>
      <c r="H31" s="35"/>
    </row>
    <row r="32" spans="2:11" s="98" customFormat="1" x14ac:dyDescent="0.2">
      <c r="B32" s="32">
        <v>7</v>
      </c>
      <c r="C32" s="33" t="s">
        <v>31</v>
      </c>
      <c r="D32" s="80" t="s">
        <v>2</v>
      </c>
      <c r="E32" s="34">
        <v>1</v>
      </c>
      <c r="F32" s="115"/>
      <c r="G32" s="110">
        <f>E32*F32</f>
        <v>0</v>
      </c>
      <c r="H32" s="35"/>
    </row>
    <row r="33" spans="2:200" s="98" customFormat="1" x14ac:dyDescent="0.2">
      <c r="B33" s="32"/>
      <c r="C33" s="33"/>
      <c r="D33" s="80"/>
      <c r="E33" s="34"/>
      <c r="F33" s="115"/>
      <c r="G33" s="110"/>
      <c r="H33" s="35"/>
    </row>
    <row r="34" spans="2:200" s="2" customFormat="1" x14ac:dyDescent="0.2">
      <c r="B34" s="37"/>
      <c r="C34" s="39" t="s">
        <v>5</v>
      </c>
      <c r="D34" s="80"/>
      <c r="E34" s="34"/>
      <c r="F34" s="115"/>
      <c r="G34" s="110"/>
      <c r="H34" s="35"/>
    </row>
    <row r="35" spans="2:200" s="2" customFormat="1" x14ac:dyDescent="0.2">
      <c r="B35" s="37"/>
      <c r="C35" s="33"/>
      <c r="D35" s="80"/>
      <c r="E35" s="34"/>
      <c r="F35" s="115"/>
      <c r="G35" s="110"/>
      <c r="H35" s="35"/>
    </row>
    <row r="36" spans="2:200" s="158" customFormat="1" ht="206.45" customHeight="1" x14ac:dyDescent="0.2">
      <c r="B36" s="151" t="s">
        <v>70</v>
      </c>
      <c r="C36" s="163" t="s">
        <v>69</v>
      </c>
      <c r="D36" s="153" t="s">
        <v>7</v>
      </c>
      <c r="E36" s="154">
        <v>1</v>
      </c>
      <c r="F36" s="155"/>
      <c r="G36" s="110">
        <f>E36*F36</f>
        <v>0</v>
      </c>
      <c r="H36" s="157"/>
      <c r="I36" s="164"/>
    </row>
    <row r="37" spans="2:200" s="158" customFormat="1" x14ac:dyDescent="0.2">
      <c r="B37" s="151"/>
      <c r="C37" s="152"/>
      <c r="D37" s="153"/>
      <c r="E37" s="154"/>
      <c r="F37" s="155"/>
      <c r="G37" s="156"/>
      <c r="H37" s="157"/>
    </row>
    <row r="38" spans="2:200" s="2" customFormat="1" ht="76.5" x14ac:dyDescent="0.2">
      <c r="B38" s="32">
        <v>9</v>
      </c>
      <c r="C38" s="40" t="s">
        <v>49</v>
      </c>
      <c r="D38" s="80" t="s">
        <v>7</v>
      </c>
      <c r="E38" s="34">
        <v>1</v>
      </c>
      <c r="F38" s="115"/>
      <c r="G38" s="110">
        <f>E38*F38</f>
        <v>0</v>
      </c>
      <c r="H38" s="35"/>
    </row>
    <row r="39" spans="2:200" s="2" customFormat="1" x14ac:dyDescent="0.2">
      <c r="B39" s="32"/>
      <c r="C39" s="33"/>
      <c r="D39" s="80"/>
      <c r="E39" s="34"/>
      <c r="F39" s="115"/>
      <c r="G39" s="110"/>
      <c r="H39" s="35"/>
    </row>
    <row r="40" spans="2:200" s="2" customFormat="1" x14ac:dyDescent="0.2">
      <c r="B40" s="32"/>
      <c r="C40" s="4" t="s">
        <v>4</v>
      </c>
      <c r="D40" s="80"/>
      <c r="E40" s="34"/>
      <c r="F40" s="115"/>
      <c r="G40" s="110"/>
      <c r="H40" s="35"/>
    </row>
    <row r="41" spans="2:200" s="2" customFormat="1" x14ac:dyDescent="0.2">
      <c r="B41" s="32"/>
      <c r="C41" s="33"/>
      <c r="D41" s="80"/>
      <c r="E41" s="34"/>
      <c r="F41" s="115"/>
      <c r="G41" s="110"/>
      <c r="H41" s="35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</row>
    <row r="42" spans="2:200" s="2" customFormat="1" ht="25.5" x14ac:dyDescent="0.2">
      <c r="B42" s="32"/>
      <c r="C42" s="41" t="s">
        <v>45</v>
      </c>
      <c r="D42" s="80"/>
      <c r="E42" s="34"/>
      <c r="F42" s="115"/>
      <c r="G42" s="110"/>
      <c r="H42" s="35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</row>
    <row r="43" spans="2:200" s="2" customFormat="1" x14ac:dyDescent="0.2">
      <c r="B43" s="32"/>
      <c r="C43" s="33"/>
      <c r="D43" s="80"/>
      <c r="E43" s="34"/>
      <c r="F43" s="115"/>
      <c r="G43" s="110"/>
      <c r="H43" s="35"/>
    </row>
    <row r="44" spans="2:200" s="2" customFormat="1" x14ac:dyDescent="0.2">
      <c r="B44" s="32">
        <v>10</v>
      </c>
      <c r="C44" s="40" t="s">
        <v>72</v>
      </c>
      <c r="D44" s="80" t="s">
        <v>3</v>
      </c>
      <c r="E44" s="34">
        <v>100</v>
      </c>
      <c r="F44" s="115"/>
      <c r="G44" s="110">
        <f>E44*F44</f>
        <v>0</v>
      </c>
      <c r="H44" s="35"/>
    </row>
    <row r="45" spans="2:200" s="2" customFormat="1" x14ac:dyDescent="0.2">
      <c r="B45" s="32"/>
      <c r="C45" s="33"/>
      <c r="D45" s="80"/>
      <c r="E45" s="34"/>
      <c r="F45" s="115"/>
      <c r="G45" s="110"/>
      <c r="H45" s="35"/>
    </row>
    <row r="46" spans="2:200" s="2" customFormat="1" x14ac:dyDescent="0.2">
      <c r="B46" s="32">
        <v>11</v>
      </c>
      <c r="C46" s="40" t="s">
        <v>73</v>
      </c>
      <c r="D46" s="80" t="s">
        <v>3</v>
      </c>
      <c r="E46" s="34">
        <v>50</v>
      </c>
      <c r="F46" s="115"/>
      <c r="G46" s="110">
        <f>E46*F46</f>
        <v>0</v>
      </c>
      <c r="H46" s="35"/>
    </row>
    <row r="47" spans="2:200" s="2" customFormat="1" x14ac:dyDescent="0.2">
      <c r="B47" s="32"/>
      <c r="C47" s="40"/>
      <c r="D47" s="80"/>
      <c r="E47" s="34"/>
      <c r="F47" s="115"/>
      <c r="G47" s="110"/>
      <c r="H47" s="35"/>
    </row>
    <row r="48" spans="2:200" s="2" customFormat="1" x14ac:dyDescent="0.2">
      <c r="B48" s="32">
        <v>12</v>
      </c>
      <c r="C48" s="40" t="s">
        <v>74</v>
      </c>
      <c r="D48" s="80" t="s">
        <v>3</v>
      </c>
      <c r="E48" s="34">
        <v>80</v>
      </c>
      <c r="F48" s="115"/>
      <c r="G48" s="110">
        <f>E48*F48</f>
        <v>0</v>
      </c>
      <c r="H48" s="35"/>
    </row>
    <row r="49" spans="2:8" s="2" customFormat="1" x14ac:dyDescent="0.2">
      <c r="B49" s="32"/>
      <c r="C49" s="33"/>
      <c r="D49" s="80"/>
      <c r="E49" s="34"/>
      <c r="F49" s="115"/>
      <c r="G49" s="110"/>
      <c r="H49" s="35"/>
    </row>
    <row r="50" spans="2:8" s="2" customFormat="1" ht="24.75" customHeight="1" x14ac:dyDescent="0.2">
      <c r="B50" s="32">
        <v>13</v>
      </c>
      <c r="C50" s="33" t="s">
        <v>75</v>
      </c>
      <c r="D50" s="80" t="s">
        <v>3</v>
      </c>
      <c r="E50" s="34">
        <v>3000</v>
      </c>
      <c r="F50" s="115"/>
      <c r="G50" s="110">
        <f>E50*F50</f>
        <v>0</v>
      </c>
      <c r="H50" s="35"/>
    </row>
    <row r="51" spans="2:8" s="2" customFormat="1" x14ac:dyDescent="0.2">
      <c r="B51" s="32"/>
      <c r="C51" s="33"/>
      <c r="D51" s="80"/>
      <c r="E51" s="34"/>
      <c r="F51" s="115"/>
      <c r="G51" s="110"/>
      <c r="H51" s="35"/>
    </row>
    <row r="52" spans="2:8" s="102" customFormat="1" ht="21.75" customHeight="1" x14ac:dyDescent="0.2">
      <c r="B52" s="32">
        <v>14</v>
      </c>
      <c r="C52" s="33" t="s">
        <v>76</v>
      </c>
      <c r="D52" s="80" t="s">
        <v>3</v>
      </c>
      <c r="E52" s="34">
        <v>3000</v>
      </c>
      <c r="F52" s="115"/>
      <c r="G52" s="110">
        <f>E52*F52</f>
        <v>0</v>
      </c>
      <c r="H52" s="35"/>
    </row>
    <row r="53" spans="2:8" s="102" customFormat="1" x14ac:dyDescent="0.2">
      <c r="B53" s="32"/>
      <c r="C53" s="33"/>
      <c r="D53" s="80"/>
      <c r="E53" s="34"/>
      <c r="F53" s="115"/>
      <c r="G53" s="110"/>
      <c r="H53" s="35"/>
    </row>
    <row r="54" spans="2:8" s="2" customFormat="1" x14ac:dyDescent="0.2">
      <c r="B54" s="32">
        <v>15</v>
      </c>
      <c r="C54" s="33" t="s">
        <v>54</v>
      </c>
      <c r="D54" s="80" t="s">
        <v>24</v>
      </c>
      <c r="E54" s="34">
        <v>80</v>
      </c>
      <c r="F54" s="115"/>
      <c r="G54" s="110">
        <f>E54*F54</f>
        <v>0</v>
      </c>
      <c r="H54" s="35"/>
    </row>
    <row r="55" spans="2:8" s="2" customFormat="1" x14ac:dyDescent="0.2">
      <c r="B55" s="32"/>
      <c r="C55" s="33"/>
      <c r="D55" s="80"/>
      <c r="E55" s="34"/>
      <c r="F55" s="115"/>
      <c r="G55" s="110"/>
      <c r="H55" s="35"/>
    </row>
    <row r="56" spans="2:8" s="2" customFormat="1" x14ac:dyDescent="0.2">
      <c r="B56" s="32">
        <v>16</v>
      </c>
      <c r="C56" s="33" t="s">
        <v>77</v>
      </c>
      <c r="D56" s="80" t="s">
        <v>3</v>
      </c>
      <c r="E56" s="34">
        <v>350</v>
      </c>
      <c r="F56" s="115"/>
      <c r="G56" s="110">
        <f>E56*F56</f>
        <v>0</v>
      </c>
      <c r="H56" s="35"/>
    </row>
    <row r="57" spans="2:8" s="2" customFormat="1" x14ac:dyDescent="0.2">
      <c r="B57" s="32"/>
      <c r="C57" s="33"/>
      <c r="D57" s="80"/>
      <c r="E57" s="34"/>
      <c r="F57" s="115"/>
      <c r="G57" s="110"/>
      <c r="H57" s="35"/>
    </row>
    <row r="58" spans="2:8" s="2" customFormat="1" ht="31.9" customHeight="1" x14ac:dyDescent="0.2">
      <c r="B58" s="32"/>
      <c r="C58" s="41" t="s">
        <v>21</v>
      </c>
      <c r="D58" s="80"/>
      <c r="E58" s="34"/>
      <c r="F58" s="115"/>
      <c r="G58" s="110"/>
      <c r="H58" s="35"/>
    </row>
    <row r="59" spans="2:8" s="2" customFormat="1" x14ac:dyDescent="0.2">
      <c r="B59" s="32"/>
      <c r="C59" s="33"/>
      <c r="D59" s="80"/>
      <c r="E59" s="34"/>
      <c r="F59" s="115"/>
      <c r="G59" s="110"/>
      <c r="H59" s="35"/>
    </row>
    <row r="60" spans="2:8" s="2" customFormat="1" x14ac:dyDescent="0.2">
      <c r="B60" s="32">
        <v>17</v>
      </c>
      <c r="C60" s="33" t="s">
        <v>78</v>
      </c>
      <c r="D60" s="80" t="s">
        <v>3</v>
      </c>
      <c r="E60" s="34">
        <v>9</v>
      </c>
      <c r="F60" s="115"/>
      <c r="G60" s="110">
        <f>E60*F60</f>
        <v>0</v>
      </c>
      <c r="H60" s="35"/>
    </row>
    <row r="61" spans="2:8" s="2" customFormat="1" x14ac:dyDescent="0.2">
      <c r="B61" s="32"/>
      <c r="C61" s="33"/>
      <c r="D61" s="80"/>
      <c r="E61" s="34"/>
      <c r="F61" s="115"/>
      <c r="G61" s="110"/>
      <c r="H61" s="35"/>
    </row>
    <row r="62" spans="2:8" s="2" customFormat="1" x14ac:dyDescent="0.2">
      <c r="B62" s="32">
        <v>18</v>
      </c>
      <c r="C62" s="33" t="s">
        <v>79</v>
      </c>
      <c r="D62" s="80" t="s">
        <v>3</v>
      </c>
      <c r="E62" s="34">
        <v>18</v>
      </c>
      <c r="F62" s="115"/>
      <c r="G62" s="110">
        <f>E62*F62</f>
        <v>0</v>
      </c>
      <c r="H62" s="35"/>
    </row>
    <row r="63" spans="2:8" s="2" customFormat="1" x14ac:dyDescent="0.2">
      <c r="B63" s="32"/>
      <c r="C63" s="33"/>
      <c r="D63" s="80"/>
      <c r="E63" s="34"/>
      <c r="F63" s="115"/>
      <c r="G63" s="110"/>
      <c r="H63" s="35"/>
    </row>
    <row r="64" spans="2:8" s="2" customFormat="1" x14ac:dyDescent="0.2">
      <c r="B64" s="32">
        <v>19</v>
      </c>
      <c r="C64" s="33" t="s">
        <v>80</v>
      </c>
      <c r="D64" s="80" t="s">
        <v>3</v>
      </c>
      <c r="E64" s="34">
        <v>69</v>
      </c>
      <c r="F64" s="115"/>
      <c r="G64" s="110">
        <f>E64*F64</f>
        <v>0</v>
      </c>
      <c r="H64" s="35"/>
    </row>
    <row r="65" spans="2:200" s="2" customFormat="1" x14ac:dyDescent="0.2">
      <c r="B65" s="32"/>
      <c r="C65" s="33"/>
      <c r="D65" s="80"/>
      <c r="E65" s="34"/>
      <c r="F65" s="115"/>
      <c r="G65" s="110"/>
      <c r="H65" s="35"/>
    </row>
    <row r="66" spans="2:200" s="2" customFormat="1" x14ac:dyDescent="0.2">
      <c r="B66" s="32">
        <v>20</v>
      </c>
      <c r="C66" s="33" t="s">
        <v>81</v>
      </c>
      <c r="D66" s="80" t="s">
        <v>3</v>
      </c>
      <c r="E66" s="34">
        <v>42</v>
      </c>
      <c r="F66" s="115"/>
      <c r="G66" s="110">
        <f>E66*F66</f>
        <v>0</v>
      </c>
      <c r="H66" s="35"/>
    </row>
    <row r="67" spans="2:200" s="2" customFormat="1" x14ac:dyDescent="0.2">
      <c r="B67" s="32"/>
      <c r="C67" s="33"/>
      <c r="D67" s="80"/>
      <c r="E67" s="34"/>
      <c r="F67" s="115"/>
      <c r="G67" s="110"/>
      <c r="H67" s="35"/>
    </row>
    <row r="68" spans="2:200" s="2" customFormat="1" x14ac:dyDescent="0.2">
      <c r="B68" s="32">
        <v>21</v>
      </c>
      <c r="C68" s="33" t="s">
        <v>82</v>
      </c>
      <c r="D68" s="80" t="s">
        <v>3</v>
      </c>
      <c r="E68" s="34">
        <v>42</v>
      </c>
      <c r="F68" s="115"/>
      <c r="G68" s="110">
        <f>E68*F68</f>
        <v>0</v>
      </c>
      <c r="H68" s="35"/>
    </row>
    <row r="69" spans="2:200" s="2" customFormat="1" x14ac:dyDescent="0.2">
      <c r="B69" s="32"/>
      <c r="C69" s="33"/>
      <c r="D69" s="80"/>
      <c r="E69" s="34"/>
      <c r="F69" s="115"/>
      <c r="G69" s="110"/>
      <c r="H69" s="35"/>
    </row>
    <row r="70" spans="2:200" s="147" customFormat="1" x14ac:dyDescent="0.2">
      <c r="B70" s="32">
        <v>22</v>
      </c>
      <c r="C70" s="33" t="s">
        <v>83</v>
      </c>
      <c r="D70" s="80" t="s">
        <v>3</v>
      </c>
      <c r="E70" s="34">
        <v>51</v>
      </c>
      <c r="F70" s="115"/>
      <c r="G70" s="110">
        <f>E70*F70</f>
        <v>0</v>
      </c>
      <c r="H70" s="35"/>
    </row>
    <row r="71" spans="2:200" s="147" customFormat="1" x14ac:dyDescent="0.2">
      <c r="B71" s="32"/>
      <c r="C71" s="33"/>
      <c r="D71" s="80"/>
      <c r="E71" s="34"/>
      <c r="F71" s="115"/>
      <c r="G71" s="110"/>
      <c r="H71" s="35"/>
    </row>
    <row r="72" spans="2:200" s="2" customFormat="1" x14ac:dyDescent="0.2">
      <c r="B72" s="32">
        <v>23</v>
      </c>
      <c r="C72" s="33" t="s">
        <v>8</v>
      </c>
      <c r="D72" s="80" t="s">
        <v>1</v>
      </c>
      <c r="E72" s="34">
        <v>2000</v>
      </c>
      <c r="F72" s="115"/>
      <c r="G72" s="110">
        <f>E72*F72</f>
        <v>0</v>
      </c>
      <c r="H72" s="35"/>
    </row>
    <row r="73" spans="2:200" s="2" customFormat="1" x14ac:dyDescent="0.2">
      <c r="B73" s="32"/>
      <c r="C73" s="33"/>
      <c r="D73" s="80"/>
      <c r="E73" s="34"/>
      <c r="F73" s="115"/>
      <c r="G73" s="110"/>
      <c r="H73" s="35"/>
    </row>
    <row r="74" spans="2:200" s="2" customFormat="1" x14ac:dyDescent="0.2">
      <c r="B74" s="32"/>
      <c r="C74" s="40"/>
      <c r="D74" s="80"/>
      <c r="E74" s="34"/>
      <c r="F74" s="115"/>
      <c r="G74" s="110"/>
      <c r="H74" s="35"/>
    </row>
    <row r="75" spans="2:200" s="2" customFormat="1" x14ac:dyDescent="0.2">
      <c r="B75" s="32"/>
      <c r="C75" s="4" t="s">
        <v>9</v>
      </c>
      <c r="D75" s="80"/>
      <c r="E75" s="34"/>
      <c r="F75" s="115"/>
      <c r="G75" s="110"/>
      <c r="H75" s="35"/>
    </row>
    <row r="76" spans="2:200" s="2" customFormat="1" x14ac:dyDescent="0.2">
      <c r="B76" s="32"/>
      <c r="C76" s="33"/>
      <c r="D76" s="80"/>
      <c r="E76" s="34"/>
      <c r="F76" s="115"/>
      <c r="G76" s="110"/>
      <c r="H76" s="35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</row>
    <row r="77" spans="2:200" s="42" customFormat="1" ht="25.5" x14ac:dyDescent="0.2">
      <c r="B77" s="32">
        <v>24</v>
      </c>
      <c r="C77" s="33" t="s">
        <v>6</v>
      </c>
      <c r="D77" s="80" t="s">
        <v>1</v>
      </c>
      <c r="E77" s="34">
        <v>100</v>
      </c>
      <c r="F77" s="115"/>
      <c r="G77" s="110">
        <f>E77*F77</f>
        <v>0</v>
      </c>
      <c r="H77" s="35"/>
    </row>
    <row r="78" spans="2:200" s="2" customFormat="1" x14ac:dyDescent="0.2">
      <c r="B78" s="32"/>
      <c r="C78" s="33"/>
      <c r="D78" s="80"/>
      <c r="E78" s="34"/>
      <c r="F78" s="115"/>
      <c r="G78" s="110"/>
      <c r="H78" s="35"/>
    </row>
    <row r="79" spans="2:200" s="42" customFormat="1" x14ac:dyDescent="0.2">
      <c r="B79" s="32">
        <v>25</v>
      </c>
      <c r="C79" s="33" t="s">
        <v>84</v>
      </c>
      <c r="D79" s="80" t="s">
        <v>3</v>
      </c>
      <c r="E79" s="34">
        <v>100</v>
      </c>
      <c r="F79" s="115"/>
      <c r="G79" s="110">
        <f>E79*F79</f>
        <v>0</v>
      </c>
      <c r="H79" s="35"/>
    </row>
    <row r="80" spans="2:200" s="2" customFormat="1" x14ac:dyDescent="0.2">
      <c r="B80" s="32"/>
      <c r="C80" s="33"/>
      <c r="D80" s="80"/>
      <c r="E80" s="34"/>
      <c r="F80" s="115"/>
      <c r="G80" s="110"/>
      <c r="H80" s="35"/>
    </row>
    <row r="81" spans="2:17" s="2" customFormat="1" ht="75" customHeight="1" x14ac:dyDescent="0.2">
      <c r="B81" s="32">
        <v>26</v>
      </c>
      <c r="C81" s="33" t="s">
        <v>85</v>
      </c>
      <c r="D81" s="80" t="s">
        <v>2</v>
      </c>
      <c r="E81" s="34">
        <v>1</v>
      </c>
      <c r="F81" s="115"/>
      <c r="G81" s="111">
        <f>E81*F81</f>
        <v>0</v>
      </c>
      <c r="H81" s="35"/>
    </row>
    <row r="82" spans="2:17" s="2" customFormat="1" x14ac:dyDescent="0.2">
      <c r="B82" s="32"/>
      <c r="C82" s="33"/>
      <c r="D82" s="80"/>
      <c r="E82" s="34"/>
      <c r="F82" s="115"/>
      <c r="G82" s="110"/>
      <c r="H82" s="35"/>
    </row>
    <row r="83" spans="2:17" s="36" customFormat="1" x14ac:dyDescent="0.2">
      <c r="B83" s="32"/>
      <c r="C83" s="33"/>
      <c r="D83" s="80"/>
      <c r="E83" s="43"/>
      <c r="F83" s="115"/>
      <c r="G83" s="110"/>
      <c r="H83" s="35"/>
      <c r="I83" s="5"/>
      <c r="J83" s="99"/>
      <c r="K83" s="100"/>
      <c r="L83" s="100"/>
      <c r="M83" s="100"/>
      <c r="N83" s="100"/>
      <c r="O83" s="100"/>
      <c r="P83" s="100"/>
      <c r="Q83" s="100"/>
    </row>
    <row r="84" spans="2:17" s="36" customFormat="1" ht="15" x14ac:dyDescent="0.2">
      <c r="B84" s="32"/>
      <c r="C84" s="82" t="s">
        <v>29</v>
      </c>
      <c r="D84" s="105"/>
      <c r="E84" s="106"/>
      <c r="F84" s="116"/>
      <c r="G84" s="110"/>
      <c r="H84" s="35"/>
      <c r="I84" s="5"/>
      <c r="J84" s="6"/>
      <c r="K84" s="2"/>
      <c r="L84" s="2"/>
      <c r="M84" s="2"/>
      <c r="N84" s="2"/>
      <c r="O84" s="2"/>
      <c r="P84" s="2"/>
      <c r="Q84" s="2"/>
    </row>
    <row r="85" spans="2:17" s="36" customFormat="1" x14ac:dyDescent="0.2">
      <c r="B85" s="32"/>
      <c r="C85" s="82"/>
      <c r="D85" s="105"/>
      <c r="E85" s="106"/>
      <c r="F85" s="116"/>
      <c r="G85" s="110"/>
      <c r="H85" s="35"/>
      <c r="I85" s="5"/>
      <c r="J85" s="103"/>
      <c r="K85" s="104"/>
      <c r="L85" s="104"/>
      <c r="M85" s="104"/>
      <c r="N85" s="104"/>
      <c r="O85" s="104"/>
      <c r="P85" s="104"/>
      <c r="Q85" s="104"/>
    </row>
    <row r="86" spans="2:17" s="36" customFormat="1" x14ac:dyDescent="0.2">
      <c r="B86" s="80" t="s">
        <v>56</v>
      </c>
      <c r="C86" s="109" t="s">
        <v>30</v>
      </c>
      <c r="D86" s="80"/>
      <c r="E86" s="43">
        <v>1</v>
      </c>
      <c r="F86" s="115"/>
      <c r="G86" s="110">
        <f>E86*F86</f>
        <v>0</v>
      </c>
      <c r="H86" s="44"/>
      <c r="I86" s="5"/>
      <c r="J86" s="6"/>
      <c r="K86" s="2"/>
      <c r="L86" s="2"/>
      <c r="M86" s="2"/>
      <c r="N86" s="2"/>
      <c r="O86" s="2"/>
      <c r="P86" s="2"/>
      <c r="Q86" s="2"/>
    </row>
    <row r="87" spans="2:17" s="36" customFormat="1" x14ac:dyDescent="0.2">
      <c r="B87" s="80"/>
      <c r="C87" s="109"/>
      <c r="D87" s="80"/>
      <c r="E87" s="43"/>
      <c r="F87" s="115"/>
      <c r="G87" s="110"/>
      <c r="H87" s="44"/>
      <c r="I87" s="5"/>
      <c r="J87" s="103"/>
      <c r="K87" s="104"/>
      <c r="L87" s="104"/>
      <c r="M87" s="104"/>
      <c r="N87" s="104"/>
      <c r="O87" s="104"/>
      <c r="P87" s="104"/>
      <c r="Q87" s="104"/>
    </row>
    <row r="88" spans="2:17" s="36" customFormat="1" x14ac:dyDescent="0.2">
      <c r="B88" s="80" t="s">
        <v>57</v>
      </c>
      <c r="C88" s="109" t="s">
        <v>22</v>
      </c>
      <c r="D88" s="80"/>
      <c r="E88" s="43">
        <v>1</v>
      </c>
      <c r="F88" s="115"/>
      <c r="G88" s="110">
        <f>E88*F88</f>
        <v>0</v>
      </c>
      <c r="H88" s="44"/>
      <c r="I88" s="5"/>
      <c r="J88" s="6"/>
      <c r="K88" s="2"/>
      <c r="L88" s="2"/>
      <c r="M88" s="2"/>
      <c r="N88" s="2"/>
      <c r="O88" s="2"/>
      <c r="P88" s="2"/>
      <c r="Q88" s="2"/>
    </row>
    <row r="89" spans="2:17" s="36" customFormat="1" x14ac:dyDescent="0.2">
      <c r="B89" s="80"/>
      <c r="C89" s="109"/>
      <c r="D89" s="80"/>
      <c r="E89" s="43"/>
      <c r="F89" s="115"/>
      <c r="G89" s="110"/>
      <c r="H89" s="44"/>
      <c r="I89" s="5"/>
      <c r="J89" s="103"/>
      <c r="K89" s="104"/>
      <c r="L89" s="104"/>
      <c r="M89" s="104"/>
      <c r="N89" s="104"/>
      <c r="O89" s="104"/>
      <c r="P89" s="104"/>
      <c r="Q89" s="104"/>
    </row>
    <row r="90" spans="2:17" s="36" customFormat="1" x14ac:dyDescent="0.2">
      <c r="B90" s="80" t="s">
        <v>58</v>
      </c>
      <c r="C90" s="109" t="s">
        <v>12</v>
      </c>
      <c r="D90" s="80"/>
      <c r="E90" s="43">
        <v>1</v>
      </c>
      <c r="F90" s="115"/>
      <c r="G90" s="110">
        <f>E90*F90</f>
        <v>0</v>
      </c>
      <c r="H90" s="44"/>
      <c r="I90" s="5"/>
      <c r="J90" s="6"/>
      <c r="K90" s="2"/>
      <c r="L90" s="2"/>
      <c r="M90" s="2"/>
      <c r="N90" s="2"/>
      <c r="O90" s="2"/>
      <c r="P90" s="2"/>
      <c r="Q90" s="2"/>
    </row>
    <row r="91" spans="2:17" s="36" customFormat="1" x14ac:dyDescent="0.2">
      <c r="B91" s="80"/>
      <c r="C91" s="109"/>
      <c r="D91" s="80"/>
      <c r="E91" s="43"/>
      <c r="F91" s="115"/>
      <c r="G91" s="110"/>
      <c r="H91" s="44"/>
      <c r="I91" s="5"/>
      <c r="J91" s="103"/>
      <c r="K91" s="104"/>
      <c r="L91" s="104"/>
      <c r="M91" s="104"/>
      <c r="N91" s="104"/>
      <c r="O91" s="104"/>
      <c r="P91" s="104"/>
      <c r="Q91" s="104"/>
    </row>
    <row r="92" spans="2:17" s="36" customFormat="1" x14ac:dyDescent="0.2">
      <c r="B92" s="80" t="s">
        <v>59</v>
      </c>
      <c r="C92" s="109" t="s">
        <v>13</v>
      </c>
      <c r="D92" s="80"/>
      <c r="E92" s="43">
        <v>1</v>
      </c>
      <c r="F92" s="115"/>
      <c r="G92" s="110">
        <f>E92*F92</f>
        <v>0</v>
      </c>
      <c r="H92" s="44"/>
      <c r="I92" s="5"/>
      <c r="J92" s="6"/>
      <c r="K92" s="2"/>
      <c r="L92" s="2"/>
      <c r="M92" s="2"/>
      <c r="N92" s="2"/>
      <c r="O92" s="2"/>
      <c r="P92" s="2"/>
      <c r="Q92" s="2"/>
    </row>
    <row r="93" spans="2:17" s="36" customFormat="1" x14ac:dyDescent="0.2">
      <c r="B93" s="80"/>
      <c r="C93" s="109"/>
      <c r="D93" s="80"/>
      <c r="E93" s="43"/>
      <c r="F93" s="115"/>
      <c r="G93" s="110"/>
      <c r="H93" s="44"/>
      <c r="I93" s="5"/>
      <c r="J93" s="103"/>
      <c r="K93" s="104"/>
      <c r="L93" s="104"/>
      <c r="M93" s="104"/>
      <c r="N93" s="104"/>
      <c r="O93" s="104"/>
      <c r="P93" s="104"/>
      <c r="Q93" s="104"/>
    </row>
    <row r="94" spans="2:17" s="36" customFormat="1" x14ac:dyDescent="0.2">
      <c r="B94" s="80" t="s">
        <v>60</v>
      </c>
      <c r="C94" s="109" t="s">
        <v>14</v>
      </c>
      <c r="D94" s="80"/>
      <c r="E94" s="43">
        <v>1</v>
      </c>
      <c r="F94" s="115"/>
      <c r="G94" s="110">
        <f>E94*F94</f>
        <v>0</v>
      </c>
      <c r="H94" s="44"/>
      <c r="I94" s="5"/>
      <c r="J94" s="6"/>
      <c r="K94" s="2"/>
      <c r="L94" s="2"/>
      <c r="M94" s="2"/>
      <c r="N94" s="2"/>
      <c r="O94" s="2"/>
      <c r="P94" s="2"/>
      <c r="Q94" s="2"/>
    </row>
    <row r="95" spans="2:17" s="36" customFormat="1" x14ac:dyDescent="0.2">
      <c r="B95" s="80"/>
      <c r="C95" s="109"/>
      <c r="D95" s="80"/>
      <c r="E95" s="43"/>
      <c r="F95" s="115"/>
      <c r="G95" s="110"/>
      <c r="H95" s="44"/>
      <c r="I95" s="5"/>
      <c r="J95" s="103"/>
      <c r="K95" s="104"/>
      <c r="L95" s="104"/>
      <c r="M95" s="104"/>
      <c r="N95" s="104"/>
      <c r="O95" s="104"/>
      <c r="P95" s="104"/>
      <c r="Q95" s="104"/>
    </row>
    <row r="96" spans="2:17" s="36" customFormat="1" x14ac:dyDescent="0.2">
      <c r="B96" s="80" t="s">
        <v>61</v>
      </c>
      <c r="C96" s="109" t="s">
        <v>15</v>
      </c>
      <c r="D96" s="80"/>
      <c r="E96" s="43">
        <v>1</v>
      </c>
      <c r="F96" s="115"/>
      <c r="G96" s="110">
        <f>E96*F96</f>
        <v>0</v>
      </c>
      <c r="H96" s="44"/>
      <c r="I96" s="5"/>
      <c r="J96" s="6"/>
      <c r="K96" s="2"/>
      <c r="L96" s="2"/>
      <c r="M96" s="2"/>
      <c r="N96" s="2"/>
      <c r="O96" s="2"/>
      <c r="P96" s="2"/>
      <c r="Q96" s="2"/>
    </row>
    <row r="97" spans="2:200" s="36" customFormat="1" x14ac:dyDescent="0.2">
      <c r="B97" s="80"/>
      <c r="C97" s="109"/>
      <c r="D97" s="80"/>
      <c r="E97" s="43"/>
      <c r="F97" s="115"/>
      <c r="G97" s="110"/>
      <c r="H97" s="44"/>
      <c r="I97" s="5"/>
      <c r="J97" s="103"/>
      <c r="K97" s="104"/>
      <c r="L97" s="104"/>
      <c r="M97" s="104"/>
      <c r="N97" s="104"/>
      <c r="O97" s="104"/>
      <c r="P97" s="104"/>
      <c r="Q97" s="104"/>
    </row>
    <row r="98" spans="2:200" s="36" customFormat="1" x14ac:dyDescent="0.2">
      <c r="B98" s="80" t="s">
        <v>62</v>
      </c>
      <c r="C98" s="109" t="s">
        <v>16</v>
      </c>
      <c r="D98" s="80"/>
      <c r="E98" s="43">
        <v>1</v>
      </c>
      <c r="F98" s="115"/>
      <c r="G98" s="110">
        <f>E98*F98</f>
        <v>0</v>
      </c>
      <c r="H98" s="44"/>
      <c r="I98" s="5"/>
      <c r="J98" s="6"/>
      <c r="K98" s="2"/>
      <c r="L98" s="2"/>
      <c r="M98" s="2"/>
      <c r="N98" s="2"/>
      <c r="O98" s="2"/>
      <c r="P98" s="2"/>
      <c r="Q98" s="2"/>
    </row>
    <row r="99" spans="2:200" s="36" customFormat="1" x14ac:dyDescent="0.2">
      <c r="B99" s="80"/>
      <c r="C99" s="109"/>
      <c r="D99" s="80"/>
      <c r="E99" s="43"/>
      <c r="F99" s="115"/>
      <c r="G99" s="110"/>
      <c r="H99" s="44"/>
      <c r="I99" s="5"/>
      <c r="J99" s="103"/>
      <c r="K99" s="104"/>
      <c r="L99" s="104"/>
      <c r="M99" s="104"/>
      <c r="N99" s="104"/>
      <c r="O99" s="104"/>
      <c r="P99" s="104"/>
      <c r="Q99" s="104"/>
    </row>
    <row r="100" spans="2:200" s="36" customFormat="1" x14ac:dyDescent="0.2">
      <c r="B100" s="80" t="s">
        <v>63</v>
      </c>
      <c r="C100" s="109" t="s">
        <v>17</v>
      </c>
      <c r="D100" s="80"/>
      <c r="E100" s="43">
        <v>1</v>
      </c>
      <c r="F100" s="115"/>
      <c r="G100" s="110">
        <f>E100*F100</f>
        <v>0</v>
      </c>
      <c r="H100" s="44"/>
      <c r="I100" s="5"/>
      <c r="J100" s="6"/>
      <c r="K100" s="2"/>
      <c r="L100" s="2"/>
      <c r="M100" s="2"/>
      <c r="N100" s="2"/>
      <c r="O100" s="2"/>
      <c r="P100" s="2"/>
      <c r="Q100" s="2"/>
    </row>
    <row r="101" spans="2:200" s="36" customFormat="1" x14ac:dyDescent="0.2">
      <c r="B101" s="80"/>
      <c r="C101" s="109"/>
      <c r="D101" s="80"/>
      <c r="E101" s="43"/>
      <c r="F101" s="115"/>
      <c r="G101" s="110"/>
      <c r="H101" s="44"/>
      <c r="I101" s="5"/>
      <c r="J101" s="103"/>
      <c r="K101" s="104"/>
      <c r="L101" s="104"/>
      <c r="M101" s="104"/>
      <c r="N101" s="104"/>
      <c r="O101" s="104"/>
      <c r="P101" s="104"/>
      <c r="Q101" s="104"/>
    </row>
    <row r="102" spans="2:200" s="36" customFormat="1" x14ac:dyDescent="0.2">
      <c r="B102" s="80" t="s">
        <v>64</v>
      </c>
      <c r="C102" s="109" t="s">
        <v>23</v>
      </c>
      <c r="D102" s="80"/>
      <c r="E102" s="43">
        <v>1</v>
      </c>
      <c r="F102" s="115"/>
      <c r="G102" s="110">
        <f>E102*F102</f>
        <v>0</v>
      </c>
      <c r="H102" s="44"/>
      <c r="I102" s="5"/>
      <c r="J102" s="6"/>
      <c r="K102" s="2"/>
      <c r="L102" s="2"/>
      <c r="M102" s="2"/>
      <c r="N102" s="2"/>
      <c r="O102" s="2"/>
      <c r="P102" s="2"/>
      <c r="Q102" s="2"/>
    </row>
    <row r="103" spans="2:200" s="36" customFormat="1" x14ac:dyDescent="0.2">
      <c r="B103" s="80"/>
      <c r="C103" s="109"/>
      <c r="D103" s="139"/>
      <c r="E103" s="140"/>
      <c r="F103" s="141"/>
      <c r="G103" s="142"/>
      <c r="H103" s="44"/>
      <c r="I103" s="148"/>
      <c r="J103" s="147"/>
      <c r="K103" s="147"/>
      <c r="L103" s="147"/>
      <c r="M103" s="147"/>
      <c r="N103" s="147"/>
      <c r="O103" s="147"/>
      <c r="P103" s="147"/>
    </row>
    <row r="104" spans="2:200" s="36" customFormat="1" x14ac:dyDescent="0.2">
      <c r="B104" s="80"/>
      <c r="C104" s="149" t="s">
        <v>51</v>
      </c>
      <c r="D104" s="139"/>
      <c r="E104" s="140"/>
      <c r="F104" s="141"/>
      <c r="G104" s="142"/>
      <c r="H104" s="44"/>
      <c r="I104" s="148"/>
      <c r="J104" s="147"/>
      <c r="K104" s="147"/>
      <c r="L104" s="147"/>
      <c r="M104" s="147"/>
      <c r="N104" s="147"/>
      <c r="O104" s="147"/>
      <c r="P104" s="147"/>
    </row>
    <row r="105" spans="2:200" s="36" customFormat="1" x14ac:dyDescent="0.2">
      <c r="B105" s="80" t="s">
        <v>65</v>
      </c>
      <c r="C105" s="109" t="s">
        <v>55</v>
      </c>
      <c r="D105" s="80"/>
      <c r="E105" s="43">
        <v>1</v>
      </c>
      <c r="F105" s="115"/>
      <c r="G105" s="110">
        <f>F105*E105</f>
        <v>0</v>
      </c>
      <c r="H105" s="44"/>
      <c r="I105" s="148"/>
      <c r="J105" s="147"/>
      <c r="K105" s="147"/>
      <c r="L105" s="147"/>
      <c r="M105" s="147"/>
      <c r="N105" s="147"/>
      <c r="O105" s="147"/>
      <c r="P105" s="147"/>
    </row>
    <row r="106" spans="2:200" s="36" customFormat="1" x14ac:dyDescent="0.2">
      <c r="B106" s="80"/>
      <c r="C106" s="138"/>
      <c r="D106" s="139"/>
      <c r="E106" s="140"/>
      <c r="F106" s="141"/>
      <c r="G106" s="142"/>
      <c r="H106" s="44"/>
      <c r="I106" s="148"/>
      <c r="J106" s="147"/>
      <c r="K106" s="147"/>
      <c r="L106" s="147"/>
      <c r="M106" s="147"/>
      <c r="N106" s="147"/>
      <c r="O106" s="147"/>
      <c r="P106" s="147"/>
    </row>
    <row r="107" spans="2:200" s="36" customFormat="1" x14ac:dyDescent="0.2">
      <c r="B107" s="80"/>
      <c r="C107" s="138"/>
      <c r="D107" s="139"/>
      <c r="E107" s="140"/>
      <c r="F107" s="141"/>
      <c r="G107" s="142"/>
      <c r="H107" s="44"/>
      <c r="I107" s="5"/>
      <c r="J107" s="103"/>
      <c r="K107" s="104"/>
      <c r="L107" s="104"/>
      <c r="M107" s="104"/>
      <c r="N107" s="104"/>
      <c r="O107" s="104"/>
      <c r="P107" s="104"/>
      <c r="Q107" s="104"/>
    </row>
    <row r="108" spans="2:200" s="2" customFormat="1" ht="30" customHeight="1" x14ac:dyDescent="0.2">
      <c r="B108" s="186" t="s">
        <v>19</v>
      </c>
      <c r="C108" s="187"/>
      <c r="D108" s="187"/>
      <c r="E108" s="187"/>
      <c r="F108" s="187"/>
      <c r="G108" s="112">
        <f>SUM(G20:G107)</f>
        <v>0</v>
      </c>
      <c r="H108" s="7"/>
    </row>
    <row r="109" spans="2:200" ht="30" customHeight="1" x14ac:dyDescent="0.2">
      <c r="B109" s="188" t="s">
        <v>34</v>
      </c>
      <c r="C109" s="189"/>
      <c r="D109" s="189"/>
      <c r="E109" s="189"/>
      <c r="F109" s="189"/>
      <c r="G109" s="113">
        <f>G108*0.25</f>
        <v>0</v>
      </c>
      <c r="H109" s="8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  <c r="FV109" s="21"/>
      <c r="FW109" s="21"/>
      <c r="FX109" s="21"/>
      <c r="FY109" s="21"/>
      <c r="FZ109" s="21"/>
      <c r="GA109" s="21"/>
      <c r="GB109" s="21"/>
      <c r="GC109" s="21"/>
      <c r="GD109" s="21"/>
      <c r="GE109" s="21"/>
      <c r="GF109" s="21"/>
      <c r="GG109" s="21"/>
      <c r="GH109" s="21"/>
      <c r="GI109" s="21"/>
      <c r="GJ109" s="21"/>
      <c r="GK109" s="21"/>
      <c r="GL109" s="21"/>
      <c r="GM109" s="21"/>
      <c r="GN109" s="21"/>
      <c r="GO109" s="21"/>
      <c r="GP109" s="21"/>
      <c r="GQ109" s="21"/>
      <c r="GR109" s="21"/>
    </row>
    <row r="110" spans="2:200" ht="30" customHeight="1" x14ac:dyDescent="0.2">
      <c r="B110" s="180" t="s">
        <v>20</v>
      </c>
      <c r="C110" s="181"/>
      <c r="D110" s="181"/>
      <c r="E110" s="181"/>
      <c r="F110" s="181"/>
      <c r="G110" s="114">
        <f>G108+G109</f>
        <v>0</v>
      </c>
      <c r="H110" s="9"/>
    </row>
    <row r="111" spans="2:200" ht="4.9000000000000004" customHeight="1" x14ac:dyDescent="0.2"/>
    <row r="113" spans="2:7" ht="13.5" thickBot="1" x14ac:dyDescent="0.25">
      <c r="B113" s="117"/>
      <c r="C113" s="118" t="s">
        <v>35</v>
      </c>
      <c r="D113" s="119"/>
      <c r="E113" s="120"/>
      <c r="F113" s="121"/>
      <c r="G113" s="122"/>
    </row>
    <row r="114" spans="2:7" x14ac:dyDescent="0.2">
      <c r="B114" s="123">
        <v>1</v>
      </c>
      <c r="C114" s="20" t="str">
        <f>C18</f>
        <v>OPREMA I MONTAŽA OPREME ELEKTRANE</v>
      </c>
      <c r="G114" s="124">
        <f>SUM(G20:G32)</f>
        <v>0</v>
      </c>
    </row>
    <row r="115" spans="2:7" x14ac:dyDescent="0.2">
      <c r="B115" s="123">
        <v>2</v>
      </c>
      <c r="C115" s="20" t="str">
        <f>C34</f>
        <v>ELEKTRO RAZDJELNICE</v>
      </c>
      <c r="G115" s="124">
        <f>SUM(G36:G39)</f>
        <v>0</v>
      </c>
    </row>
    <row r="116" spans="2:7" x14ac:dyDescent="0.2">
      <c r="B116" s="123">
        <v>3</v>
      </c>
      <c r="C116" s="20" t="str">
        <f>C40</f>
        <v>KABELI, CIJEVI, POLICE</v>
      </c>
      <c r="G116" s="124">
        <f>SUM(G44:G73)</f>
        <v>0</v>
      </c>
    </row>
    <row r="117" spans="2:7" x14ac:dyDescent="0.2">
      <c r="B117" s="123">
        <v>4</v>
      </c>
      <c r="C117" s="20" t="str">
        <f>C75</f>
        <v>UZEMLJENJE I EKVIPOTENCIJALIZACIJA, OSTALO</v>
      </c>
      <c r="G117" s="124">
        <f>SUM(G77:G81)</f>
        <v>0</v>
      </c>
    </row>
    <row r="118" spans="2:7" x14ac:dyDescent="0.2">
      <c r="B118" s="135">
        <v>5</v>
      </c>
      <c r="C118" s="51" t="str">
        <f>C84</f>
        <v xml:space="preserve">PUŠTANJE U TRAJNI POGON: </v>
      </c>
      <c r="D118" s="136"/>
      <c r="E118" s="77"/>
      <c r="F118" s="78"/>
      <c r="G118" s="137">
        <f>SUM(G85:G102)</f>
        <v>0</v>
      </c>
    </row>
    <row r="119" spans="2:7" x14ac:dyDescent="0.2">
      <c r="B119" s="135">
        <v>6</v>
      </c>
      <c r="C119" s="51" t="str">
        <f>C104</f>
        <v>STRUČNI NADZOR</v>
      </c>
      <c r="D119" s="136"/>
      <c r="E119" s="77"/>
      <c r="F119" s="78"/>
      <c r="G119" s="137">
        <f>G105</f>
        <v>0</v>
      </c>
    </row>
    <row r="120" spans="2:7" x14ac:dyDescent="0.2">
      <c r="B120" s="20"/>
      <c r="D120" s="20"/>
      <c r="E120" s="20"/>
      <c r="F120" s="20"/>
      <c r="G120" s="124"/>
    </row>
    <row r="121" spans="2:7" x14ac:dyDescent="0.2">
      <c r="C121" s="125" t="s">
        <v>36</v>
      </c>
      <c r="D121" s="126"/>
      <c r="E121" s="127"/>
      <c r="F121" s="128"/>
      <c r="G121" s="129">
        <f>SUM(G114:G119)</f>
        <v>0</v>
      </c>
    </row>
    <row r="122" spans="2:7" x14ac:dyDescent="0.2">
      <c r="C122" s="130" t="s">
        <v>37</v>
      </c>
      <c r="D122" s="131"/>
      <c r="E122" s="132"/>
      <c r="F122" s="133"/>
      <c r="G122" s="134">
        <f>G121*0.25</f>
        <v>0</v>
      </c>
    </row>
    <row r="123" spans="2:7" x14ac:dyDescent="0.2">
      <c r="C123" s="125" t="s">
        <v>38</v>
      </c>
      <c r="D123" s="126"/>
      <c r="E123" s="127"/>
      <c r="F123" s="128"/>
      <c r="G123" s="129">
        <f>SUM(G121:G122)</f>
        <v>0</v>
      </c>
    </row>
  </sheetData>
  <mergeCells count="14">
    <mergeCell ref="D8:G8"/>
    <mergeCell ref="D9:G9"/>
    <mergeCell ref="D10:G10"/>
    <mergeCell ref="B110:F110"/>
    <mergeCell ref="B12:G12"/>
    <mergeCell ref="B13:G13"/>
    <mergeCell ref="B108:F108"/>
    <mergeCell ref="B109:F109"/>
    <mergeCell ref="B14:G14"/>
    <mergeCell ref="B3:G3"/>
    <mergeCell ref="B4:G4"/>
    <mergeCell ref="B5:G5"/>
    <mergeCell ref="D6:G6"/>
    <mergeCell ref="D7:G7"/>
  </mergeCells>
  <pageMargins left="0.7" right="0.7" top="1.3440000000000001" bottom="0.6825" header="0.3" footer="0.3"/>
  <pageSetup paperSize="9" scale="59" fitToHeight="4" orientation="portrait" r:id="rId1"/>
  <headerFooter alignWithMargins="0">
    <oddHeader>&amp;R&amp;G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Naslovnica</vt:lpstr>
      <vt:lpstr>Troskovnik</vt:lpstr>
      <vt:lpstr>Naslovnica!Print_Area</vt:lpstr>
      <vt:lpstr>Troskovnik!Print_Area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2014-09-25T07:55:44Z</dcterms:created>
  <dcterms:modified xsi:type="dcterms:W3CDTF">2021-04-15T07:07:26Z</dcterms:modified>
</cp:coreProperties>
</file>