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autoCompressPictures="0" defaultThemeVersion="124226"/>
  <bookViews>
    <workbookView xWindow="0" yWindow="0" windowWidth="28800" windowHeight="12130" activeTab="1"/>
  </bookViews>
  <sheets>
    <sheet name="Troškovnik 1" sheetId="2" r:id="rId1"/>
    <sheet name="Tehničke specifikacije 1" sheetId="1" r:id="rId2"/>
  </sheets>
  <definedNames>
    <definedName name="_xlnm.Print_Area" localSheetId="1">'Tehničke specifikacije 1'!$A$1:$C$118</definedName>
  </definedNames>
  <calcPr calcId="152511"/>
</workbook>
</file>

<file path=xl/calcChain.xml><?xml version="1.0" encoding="utf-8"?>
<calcChain xmlns="http://schemas.openxmlformats.org/spreadsheetml/2006/main">
  <c r="F25" i="2" l="1"/>
  <c r="B16" i="1" l="1"/>
  <c r="F12" i="2" l="1"/>
  <c r="F11" i="2"/>
  <c r="F10" i="2"/>
  <c r="F5" i="2" l="1"/>
  <c r="F6" i="2"/>
  <c r="F7" i="2"/>
  <c r="F8" i="2"/>
  <c r="F14" i="2"/>
  <c r="F15" i="2"/>
  <c r="F16" i="2"/>
  <c r="F17" i="2"/>
  <c r="F18" i="2"/>
  <c r="F20" i="2"/>
  <c r="F21" i="2"/>
  <c r="F22" i="2"/>
  <c r="F23" i="2"/>
  <c r="F24" i="2"/>
  <c r="F4" i="2"/>
  <c r="F26" i="2" l="1"/>
  <c r="B110" i="1"/>
  <c r="B14" i="1"/>
  <c r="B12" i="1"/>
  <c r="B8" i="1"/>
  <c r="F27" i="2" l="1"/>
  <c r="F28" i="2" s="1"/>
</calcChain>
</file>

<file path=xl/sharedStrings.xml><?xml version="1.0" encoding="utf-8"?>
<sst xmlns="http://schemas.openxmlformats.org/spreadsheetml/2006/main" count="205" uniqueCount="140">
  <si>
    <t>R.br.</t>
  </si>
  <si>
    <t>Opis stavke</t>
  </si>
  <si>
    <t>Jedinica mjere</t>
  </si>
  <si>
    <t>Količina</t>
  </si>
  <si>
    <t>Jedinična cijena (bez PDV-a)</t>
  </si>
  <si>
    <t>Ukupna cijena (bez PDV-a)</t>
  </si>
  <si>
    <t xml:space="preserve">kom </t>
  </si>
  <si>
    <t xml:space="preserve"> CIJENA PONUDE BEZ PDV-a:</t>
  </si>
  <si>
    <t>IZNOS PDV-a:</t>
  </si>
  <si>
    <t>CIJENA PONUDE S PDV-om:</t>
  </si>
  <si>
    <t>Opis traženih karakteristika</t>
  </si>
  <si>
    <t>1.</t>
  </si>
  <si>
    <t>2.</t>
  </si>
  <si>
    <t>3.</t>
  </si>
  <si>
    <t>4.</t>
  </si>
  <si>
    <t>Monitor</t>
  </si>
  <si>
    <t>5.</t>
  </si>
  <si>
    <t>Mrežni usmjernik</t>
  </si>
  <si>
    <t>Mrežni preklopnik</t>
  </si>
  <si>
    <t>MAC adresna tablica</t>
  </si>
  <si>
    <t>6.</t>
  </si>
  <si>
    <t>min. dvojezgreni procesor od 1.75 GHz</t>
  </si>
  <si>
    <t>6.1.</t>
  </si>
  <si>
    <t>6.2.</t>
  </si>
  <si>
    <t>6.3.</t>
  </si>
  <si>
    <t>Prijenosno računalo</t>
  </si>
  <si>
    <t>7.</t>
  </si>
  <si>
    <t>7.1.</t>
  </si>
  <si>
    <t>7.2.</t>
  </si>
  <si>
    <t>7.3.</t>
  </si>
  <si>
    <t>miš</t>
  </si>
  <si>
    <t>antivirusna zaštita</t>
  </si>
  <si>
    <t>7.4.</t>
  </si>
  <si>
    <t>7.5.</t>
  </si>
  <si>
    <t>8.</t>
  </si>
  <si>
    <t>8.1.</t>
  </si>
  <si>
    <t>povezivost USB 2.0</t>
  </si>
  <si>
    <t>mogućnost povezivanja putem Wi-Fi i Wi-Fi direct</t>
  </si>
  <si>
    <t>9.</t>
  </si>
  <si>
    <t>10.</t>
  </si>
  <si>
    <t>Stolno računalo</t>
  </si>
  <si>
    <t>11.</t>
  </si>
  <si>
    <t>min. razlučivost ispisa 4.800x1.200 dpi</t>
  </si>
  <si>
    <t>min. procesor 1.2 GHz</t>
  </si>
  <si>
    <t>min. 256 MB RAM-a</t>
  </si>
  <si>
    <t>mogućnost ispisa s Apple i Android uređaja</t>
  </si>
  <si>
    <t>12.</t>
  </si>
  <si>
    <t>potpis i pečat</t>
  </si>
  <si>
    <t>min. dijagonala zaslona 17.3"</t>
  </si>
  <si>
    <t>min. kapacitet tvrdog diska 512 GB SSD</t>
  </si>
  <si>
    <t>min. rezolucija 2.560x1.440</t>
  </si>
  <si>
    <t>Aplikacija za stvaranje sigurnosnih kopija i oporavak podataka</t>
  </si>
  <si>
    <t>Stajalo za ručno računalo</t>
  </si>
  <si>
    <t>USB kabel stajala za ručna računala</t>
  </si>
  <si>
    <t>Mrežna oprema</t>
  </si>
  <si>
    <t>NAS (network - attached storage) za pohranu sigurnosnih kopija</t>
  </si>
  <si>
    <t>Pisači</t>
  </si>
  <si>
    <t>Računala</t>
  </si>
  <si>
    <t>Integracija računala i pisača, konfiguracija mrežne opreme</t>
  </si>
  <si>
    <t>multifunkcijski uređaj A4 crno bijeli</t>
  </si>
  <si>
    <t>pisač A4 crno bijeli</t>
  </si>
  <si>
    <t>pisač A4 prijenosni</t>
  </si>
  <si>
    <t>Pisač A4 prijenosni</t>
  </si>
  <si>
    <t>Pisač A4 crno bijeli</t>
  </si>
  <si>
    <t>8.2.</t>
  </si>
  <si>
    <t>komplet</t>
  </si>
  <si>
    <t>Mrežni AC kabel</t>
  </si>
  <si>
    <t xml:space="preserve">Mrežni AC kabel </t>
  </si>
  <si>
    <t>Multifunkcijski uređaj A4 crno bijeli</t>
  </si>
  <si>
    <t xml:space="preserve">komplet </t>
  </si>
  <si>
    <t>Troškovnik 
Nabava informatičke opreme I VTS sustava, evidencijski broj  03-2020
Grupa 1. Informatička oprema</t>
  </si>
  <si>
    <t xml:space="preserve">Tehničke specifikacije 
Nabava informatičke opreme i VTS sustava, evidencijski broj 03-2020
Grupa 1. - Informatička oprema
</t>
  </si>
  <si>
    <r>
      <rPr>
        <b/>
        <sz val="11"/>
        <rFont val="Calibri"/>
        <family val="2"/>
        <scheme val="minor"/>
      </rPr>
      <t>Uputa o načinu popunjavanja Tehničkih specifikacija:</t>
    </r>
    <r>
      <rPr>
        <sz val="11"/>
        <rFont val="Calibri"/>
        <family val="2"/>
        <scheme val="minor"/>
      </rPr>
      <t xml:space="preserve">
• Ponuditelj je obvezan ispuniti Obrazac tehničkih specifikacija po svim traženim stavkama, prema uputama u stupcu „ponuđene specifikacije“ 
• Ponuditelj ne smije mijenjati navedene tražene tehničke specifikacije
• Ponuđena roba mora u cijelosti zadovoljiti minimalne karakteristike koje su opisane u tehničkoj specifikaciji ili biti bolja od opisanih specifikacija
• Ako tražena tehnička specifikacija sadrži navod "minimalno" ili "maksimalno", ponuditelj u ponuđenoj tehničkoj specifikaciji mora navesti točan broj/količinu/vrijednost, bez navođenja "minimalno" ili "maksimalno".</t>
    </r>
  </si>
  <si>
    <t>Aplikacija za automatiziranu izradu sigurnosnih kopija operativnih sustava i podatkovnih mapa</t>
  </si>
  <si>
    <t xml:space="preserve">Ponuđene specifikacije (u PLAVE retke upisati ponuđeni naziv/model proizvoda, u BIJELE retke upisati točne karakteristike ponuđene robe, izbjegavajući pri tome popunjavanje stupca samo riječima kao što su npr. „zadovoljava“, „DA“, „jednakovrijedno traženom“ ili „odgovara traženom“). 
</t>
  </si>
  <si>
    <t>Mrežni AC kabel - 3pin (C13)</t>
  </si>
  <si>
    <t xml:space="preserve">Mogućnost upravljanja pomoću programa s računala u lokalnoj mreži
</t>
  </si>
  <si>
    <t>Uređaj treba imati mogućnost spajanja pomoću USB i RJ-45 priključaka</t>
  </si>
  <si>
    <t>stajalo za ručno računalo do veličine 10"</t>
  </si>
  <si>
    <t>usb kabel duljine cca 1,5m</t>
  </si>
  <si>
    <t xml:space="preserve">Uređaj treba imati ugrađena 4 kom diska 3,5" veličine 8TB 
</t>
  </si>
  <si>
    <t xml:space="preserve">MinimalnI broj konekcija: 4 x LAN/DMZ, 2x WAN, 1 x optički
</t>
  </si>
  <si>
    <t>Spajanje s drugih lokacija u lokalnu mrežu pomoću VPN, SSL (HTTPS) protokola, 2-faktorska autentifikacija</t>
  </si>
  <si>
    <t xml:space="preserve">Mogućnost implementacije dodatnih programskih servisa: Anti-virus (AV), Otkrivanje i prevencija provale (IDP) i nadzor aplikacija, Zaštita od neželjene pošte, Filtriranje sadržaja za korisnike
</t>
  </si>
  <si>
    <t>Uređaj treba biti prilagođen ugradnji u 19" ormar</t>
  </si>
  <si>
    <t xml:space="preserve">priključci: 24x RJ-45, 2x optički (SFP) </t>
  </si>
  <si>
    <t>mogućnost 24 x PoE minimalno 160 W</t>
  </si>
  <si>
    <t>Prilagođeno ugradnji u 19 " ormar</t>
  </si>
  <si>
    <t xml:space="preserve">Pametno upravljanje nivo 2
</t>
  </si>
  <si>
    <t>Min. brzina prijenosa: 1000 Mbit / s</t>
  </si>
  <si>
    <t>mogućnost 48  x PoE minimalno 160 W</t>
  </si>
  <si>
    <t>Samostojeći multifunkcijski kopirni uređaj A3/A4 kolor</t>
  </si>
  <si>
    <t>min. 3 GB RAM memorije, automatski poslužitelj listova (ADF)</t>
  </si>
  <si>
    <t>mogućnost spajanja na mrežu pomoću RJ-45 priključka</t>
  </si>
  <si>
    <t>mogućnosti ispisivanja, kopiranja, skeniranja u mrežnu mapu, slanja na 
e-mail, pohranjivanja I faksiranja</t>
  </si>
  <si>
    <t>ladica za A4 papir</t>
  </si>
  <si>
    <t>ladica za A3 papir</t>
  </si>
  <si>
    <t>set tonera</t>
  </si>
  <si>
    <t>upravljačka dodirna ploča u boji, min. dijagonale 10"</t>
  </si>
  <si>
    <t>Mono laserski višenamjenski uređaj</t>
  </si>
  <si>
    <t>Mogućnost obostranog ispisa, LCD ekran, Ladica za ulaz min. 150 listova</t>
  </si>
  <si>
    <t>Spajanje na mrežu pomoću Wi-Fi i RJ-45.</t>
  </si>
  <si>
    <t>Spajanje na mrežu pomoću Wi-Fi i RJ-45</t>
  </si>
  <si>
    <t>Mogućnost ispisa sa Android i Apple uređaja</t>
  </si>
  <si>
    <t>Ispis minimalno 33 stranica u minuti</t>
  </si>
  <si>
    <t>Kopiranje minimalno 33 stranica u minuti</t>
  </si>
  <si>
    <t>Minimalna rezolucija 600 x 600 dpi</t>
  </si>
  <si>
    <t>Memorija minimalno 1Gb</t>
  </si>
  <si>
    <t>automatski poslužitelj listova (ADF)</t>
  </si>
  <si>
    <t xml:space="preserve">Multifunkcijski uređaj A4 kolor </t>
  </si>
  <si>
    <t xml:space="preserve">multifunkcijski uređaj A4 kolor </t>
  </si>
  <si>
    <t>Kolor laserski višenamjenski uređaj</t>
  </si>
  <si>
    <t>Mogućnost obostranog ispisa, Ladica za ulaz min. 150 listova</t>
  </si>
  <si>
    <t>Kopiranje, skeniranje na mrežnu mapu</t>
  </si>
  <si>
    <t>min. razlučivost ispisa 4.800x600 dpi, laserski ispis, PCL6, minimalno 33 stranica u minuti</t>
  </si>
  <si>
    <t>Program za uredsko poslovanje</t>
  </si>
  <si>
    <t>program za procesiranje teksta, izradu prezentacija, tablični kalkulator, klijent elektroničke pošte na hrvatskom jeziku</t>
  </si>
  <si>
    <t>Program za procesiranje teksta, izradu prezentacija, tablični kalkulator, klijent elektroničke pošte na hrvatskom jeziku</t>
  </si>
  <si>
    <t>Kućište midi tower</t>
  </si>
  <si>
    <t>Procesor minimalno 8 jezgri, osnovna frekvenija min 2.90GHz, turbo frekvencija min. 4800GHz</t>
  </si>
  <si>
    <t xml:space="preserve">radna memorija minimalno 16GB
</t>
  </si>
  <si>
    <t>tipkovnica, miš, zvučnici</t>
  </si>
  <si>
    <t>min. kapacitet tvrdog diska 1 TB SSD M2</t>
  </si>
  <si>
    <t>grafička kartica min  4GB GDDR6, min 128 bit, HDMI I Displayport priključak</t>
  </si>
  <si>
    <t>uređaj za čitanje i pisanje DVD medija</t>
  </si>
  <si>
    <t>operativni susutav s mogućnošću prijave korisnika lozinkom, instalaciju ERP klijenta, mrežnih servisa, pristup serverskim resursima na hrvatskom jeziku</t>
  </si>
  <si>
    <t xml:space="preserve">Procesor min 8 jezgrimin 2,1GHz, turbo min 4,5GHz, </t>
  </si>
  <si>
    <t>min 12 Gb DDR4 memorije</t>
  </si>
  <si>
    <t>grafička kartica min 3Gb GDDR6</t>
  </si>
  <si>
    <t>torba za prijenosno računalo 17,3"</t>
  </si>
  <si>
    <t>bežični miš</t>
  </si>
  <si>
    <t>operativni susutav s mogućnošću prijave korisnika lozinkom, instalaciju ERP klijenta, mrežnih servisa, pristup serverskim resursima</t>
  </si>
  <si>
    <t>višejezgreni procesor min 3.8 GHz takt, min 12GB memorije</t>
  </si>
  <si>
    <t>Računalo (server) za za upravljanje programa za nadzor vozila</t>
  </si>
  <si>
    <t>radna memorija minimalno 8GB</t>
  </si>
  <si>
    <t>min. kapacitet tvrdog diska 500 GB SSD M2</t>
  </si>
  <si>
    <t>tipkovnica</t>
  </si>
  <si>
    <t>operativni susutav s mogučnošću prijave korisnika lozinkom, instalaciju ERP klijenta, mrežnih servisa, pristup serverskim resursima na hrvatskom jeziku</t>
  </si>
  <si>
    <t>Računalo (server) za upravljanje programa za nadzor vozila</t>
  </si>
  <si>
    <t>min. dijagonala zaslona 32"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</si>
</sst>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kn-41A]_-;\-* #,##0.00\ [$kn-41A]_-;_-* &quot;-&quot;??\ [$kn-41A]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74">
    <xf numFmtId="0" fontId="0" fillId="0" borderId="0" xfId="0"/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vertical="top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/>
    <xf numFmtId="0" fontId="8" fillId="0" borderId="0" xfId="0" applyFont="1" applyFill="1"/>
    <xf numFmtId="0" fontId="6" fillId="0" borderId="0" xfId="0" applyFont="1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/>
    <xf numFmtId="0" fontId="0" fillId="0" borderId="1" xfId="0" applyFont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1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" fontId="0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6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0" fillId="5" borderId="1" xfId="0" applyFont="1" applyFill="1" applyBorder="1" applyAlignment="1">
      <alignment horizontal="left" vertical="center" wrapText="1"/>
    </xf>
    <xf numFmtId="0" fontId="0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top" wrapText="1"/>
    </xf>
    <xf numFmtId="0" fontId="7" fillId="5" borderId="1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left" vertical="top" wrapText="1"/>
    </xf>
    <xf numFmtId="0" fontId="7" fillId="6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6" fillId="0" borderId="0" xfId="0" applyFont="1" applyAlignment="1">
      <alignment horizontal="left" vertical="top"/>
    </xf>
    <xf numFmtId="0" fontId="0" fillId="0" borderId="1" xfId="0" applyFont="1" applyBorder="1" applyAlignment="1">
      <alignment horizontal="left" vertical="top" wrapText="1"/>
    </xf>
    <xf numFmtId="0" fontId="1" fillId="5" borderId="1" xfId="1" applyFont="1" applyFill="1" applyBorder="1" applyAlignment="1">
      <alignment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5" xfId="0" applyFont="1" applyBorder="1" applyAlignment="1">
      <alignment horizontal="left"/>
    </xf>
    <xf numFmtId="0" fontId="6" fillId="0" borderId="1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/>
    </xf>
    <xf numFmtId="0" fontId="0" fillId="0" borderId="0" xfId="0" applyBorder="1"/>
  </cellXfs>
  <cellStyles count="3">
    <cellStyle name="Normal 2" xfId="1"/>
    <cellStyle name="Normal 2 2" xfId="2"/>
    <cellStyle name="Normalno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showGridLines="0" view="pageBreakPreview" zoomScale="110" zoomScaleNormal="110" zoomScaleSheetLayoutView="110" zoomScalePageLayoutView="150" workbookViewId="0">
      <selection activeCell="B9" sqref="B9"/>
    </sheetView>
  </sheetViews>
  <sheetFormatPr defaultColWidth="8.6328125" defaultRowHeight="14.5" x14ac:dyDescent="0.35"/>
  <cols>
    <col min="1" max="1" width="4.90625" bestFit="1" customWidth="1"/>
    <col min="2" max="2" width="64.54296875" bestFit="1" customWidth="1"/>
    <col min="3" max="3" width="12.36328125" bestFit="1" customWidth="1"/>
    <col min="4" max="4" width="7" bestFit="1" customWidth="1"/>
    <col min="5" max="5" width="23.08984375" bestFit="1" customWidth="1"/>
    <col min="6" max="6" width="21.90625" bestFit="1" customWidth="1"/>
  </cols>
  <sheetData>
    <row r="1" spans="1:6" ht="55" customHeight="1" x14ac:dyDescent="0.35">
      <c r="A1" s="62" t="s">
        <v>70</v>
      </c>
      <c r="B1" s="63"/>
      <c r="C1" s="63"/>
      <c r="D1" s="63"/>
      <c r="E1" s="63"/>
      <c r="F1" s="64"/>
    </row>
    <row r="2" spans="1:6" ht="25.5" customHeight="1" x14ac:dyDescent="0.35">
      <c r="A2" s="1" t="s">
        <v>0</v>
      </c>
      <c r="B2" s="1" t="s">
        <v>1</v>
      </c>
      <c r="C2" s="2" t="s">
        <v>2</v>
      </c>
      <c r="D2" s="2" t="s">
        <v>3</v>
      </c>
      <c r="E2" s="2" t="s">
        <v>4</v>
      </c>
      <c r="F2" s="2" t="s">
        <v>5</v>
      </c>
    </row>
    <row r="3" spans="1:6" ht="17.25" customHeight="1" x14ac:dyDescent="0.35">
      <c r="A3" s="1"/>
      <c r="B3" s="1">
        <v>1</v>
      </c>
      <c r="C3" s="2">
        <v>2</v>
      </c>
      <c r="D3" s="2">
        <v>3</v>
      </c>
      <c r="E3" s="2">
        <v>4</v>
      </c>
      <c r="F3" s="2">
        <v>5</v>
      </c>
    </row>
    <row r="4" spans="1:6" x14ac:dyDescent="0.35">
      <c r="A4" s="26" t="s">
        <v>11</v>
      </c>
      <c r="B4" s="25" t="s">
        <v>51</v>
      </c>
      <c r="C4" s="20" t="s">
        <v>6</v>
      </c>
      <c r="D4" s="20">
        <v>2</v>
      </c>
      <c r="E4" s="27"/>
      <c r="F4" s="33">
        <f>E4*D4</f>
        <v>0</v>
      </c>
    </row>
    <row r="5" spans="1:6" x14ac:dyDescent="0.35">
      <c r="A5" s="26" t="s">
        <v>12</v>
      </c>
      <c r="B5" s="25" t="s">
        <v>67</v>
      </c>
      <c r="C5" s="20" t="s">
        <v>6</v>
      </c>
      <c r="D5" s="20">
        <v>3</v>
      </c>
      <c r="E5" s="27"/>
      <c r="F5" s="33">
        <f t="shared" ref="F5:F21" si="0">E5*D5</f>
        <v>0</v>
      </c>
    </row>
    <row r="6" spans="1:6" x14ac:dyDescent="0.35">
      <c r="A6" s="26" t="s">
        <v>13</v>
      </c>
      <c r="B6" s="25" t="s">
        <v>55</v>
      </c>
      <c r="C6" s="20" t="s">
        <v>6</v>
      </c>
      <c r="D6" s="20">
        <v>1</v>
      </c>
      <c r="E6" s="27"/>
      <c r="F6" s="33">
        <f t="shared" si="0"/>
        <v>0</v>
      </c>
    </row>
    <row r="7" spans="1:6" x14ac:dyDescent="0.35">
      <c r="A7" s="26" t="s">
        <v>14</v>
      </c>
      <c r="B7" s="25" t="s">
        <v>52</v>
      </c>
      <c r="C7" s="20" t="s">
        <v>6</v>
      </c>
      <c r="D7" s="20">
        <v>3</v>
      </c>
      <c r="E7" s="27"/>
      <c r="F7" s="33">
        <f t="shared" si="0"/>
        <v>0</v>
      </c>
    </row>
    <row r="8" spans="1:6" x14ac:dyDescent="0.35">
      <c r="A8" s="26" t="s">
        <v>16</v>
      </c>
      <c r="B8" s="25" t="s">
        <v>53</v>
      </c>
      <c r="C8" s="20" t="s">
        <v>6</v>
      </c>
      <c r="D8" s="20">
        <v>3</v>
      </c>
      <c r="E8" s="27"/>
      <c r="F8" s="33">
        <f t="shared" si="0"/>
        <v>0</v>
      </c>
    </row>
    <row r="9" spans="1:6" x14ac:dyDescent="0.35">
      <c r="A9" s="26" t="s">
        <v>20</v>
      </c>
      <c r="B9" s="23" t="s">
        <v>54</v>
      </c>
      <c r="C9" s="22"/>
      <c r="D9" s="24"/>
      <c r="E9" s="28"/>
      <c r="F9" s="33"/>
    </row>
    <row r="10" spans="1:6" x14ac:dyDescent="0.35">
      <c r="A10" s="31" t="s">
        <v>22</v>
      </c>
      <c r="B10" s="23" t="s">
        <v>17</v>
      </c>
      <c r="C10" s="22" t="s">
        <v>6</v>
      </c>
      <c r="D10" s="32">
        <v>1</v>
      </c>
      <c r="E10" s="28"/>
      <c r="F10" s="33">
        <f t="shared" ref="F10:F12" si="1">E10*D10</f>
        <v>0</v>
      </c>
    </row>
    <row r="11" spans="1:6" x14ac:dyDescent="0.35">
      <c r="A11" s="26" t="s">
        <v>23</v>
      </c>
      <c r="B11" s="23" t="s">
        <v>18</v>
      </c>
      <c r="C11" s="22" t="s">
        <v>6</v>
      </c>
      <c r="D11" s="32">
        <v>1</v>
      </c>
      <c r="E11" s="28"/>
      <c r="F11" s="33">
        <f t="shared" si="1"/>
        <v>0</v>
      </c>
    </row>
    <row r="12" spans="1:6" x14ac:dyDescent="0.35">
      <c r="A12" s="26" t="s">
        <v>24</v>
      </c>
      <c r="B12" s="23" t="s">
        <v>18</v>
      </c>
      <c r="C12" s="22" t="s">
        <v>6</v>
      </c>
      <c r="D12" s="32">
        <v>1</v>
      </c>
      <c r="E12" s="28"/>
      <c r="F12" s="33">
        <f t="shared" si="1"/>
        <v>0</v>
      </c>
    </row>
    <row r="13" spans="1:6" x14ac:dyDescent="0.35">
      <c r="A13" s="26" t="s">
        <v>26</v>
      </c>
      <c r="B13" s="23" t="s">
        <v>56</v>
      </c>
      <c r="C13" s="22"/>
      <c r="D13" s="32"/>
      <c r="E13" s="28"/>
      <c r="F13" s="33"/>
    </row>
    <row r="14" spans="1:6" x14ac:dyDescent="0.35">
      <c r="A14" s="31" t="s">
        <v>27</v>
      </c>
      <c r="B14" s="23" t="s">
        <v>91</v>
      </c>
      <c r="C14" s="22" t="s">
        <v>6</v>
      </c>
      <c r="D14" s="32">
        <v>2</v>
      </c>
      <c r="E14" s="28"/>
      <c r="F14" s="33">
        <f t="shared" si="0"/>
        <v>0</v>
      </c>
    </row>
    <row r="15" spans="1:6" x14ac:dyDescent="0.35">
      <c r="A15" s="26" t="s">
        <v>28</v>
      </c>
      <c r="B15" s="23" t="s">
        <v>59</v>
      </c>
      <c r="C15" s="22" t="s">
        <v>6</v>
      </c>
      <c r="D15" s="32">
        <v>5</v>
      </c>
      <c r="E15" s="28"/>
      <c r="F15" s="33">
        <f t="shared" si="0"/>
        <v>0</v>
      </c>
    </row>
    <row r="16" spans="1:6" x14ac:dyDescent="0.35">
      <c r="A16" s="26" t="s">
        <v>29</v>
      </c>
      <c r="B16" s="23" t="s">
        <v>110</v>
      </c>
      <c r="C16" s="22" t="s">
        <v>6</v>
      </c>
      <c r="D16" s="32">
        <v>4</v>
      </c>
      <c r="E16" s="28"/>
      <c r="F16" s="33">
        <f t="shared" si="0"/>
        <v>0</v>
      </c>
    </row>
    <row r="17" spans="1:6" x14ac:dyDescent="0.35">
      <c r="A17" s="26" t="s">
        <v>32</v>
      </c>
      <c r="B17" s="23" t="s">
        <v>60</v>
      </c>
      <c r="C17" s="22" t="s">
        <v>6</v>
      </c>
      <c r="D17" s="32">
        <v>5</v>
      </c>
      <c r="E17" s="28"/>
      <c r="F17" s="33">
        <f t="shared" si="0"/>
        <v>0</v>
      </c>
    </row>
    <row r="18" spans="1:6" x14ac:dyDescent="0.35">
      <c r="A18" s="26" t="s">
        <v>33</v>
      </c>
      <c r="B18" s="23" t="s">
        <v>61</v>
      </c>
      <c r="C18" s="22" t="s">
        <v>6</v>
      </c>
      <c r="D18" s="32">
        <v>3</v>
      </c>
      <c r="E18" s="28"/>
      <c r="F18" s="33">
        <f t="shared" si="0"/>
        <v>0</v>
      </c>
    </row>
    <row r="19" spans="1:6" x14ac:dyDescent="0.35">
      <c r="A19" s="26" t="s">
        <v>34</v>
      </c>
      <c r="B19" s="23" t="s">
        <v>57</v>
      </c>
      <c r="C19" s="22"/>
      <c r="D19" s="24"/>
      <c r="E19" s="28"/>
      <c r="F19" s="33"/>
    </row>
    <row r="20" spans="1:6" x14ac:dyDescent="0.35">
      <c r="A20" s="31" t="s">
        <v>35</v>
      </c>
      <c r="B20" s="23" t="s">
        <v>40</v>
      </c>
      <c r="C20" s="22" t="s">
        <v>65</v>
      </c>
      <c r="D20" s="24">
        <v>3</v>
      </c>
      <c r="E20" s="28"/>
      <c r="F20" s="33">
        <f t="shared" si="0"/>
        <v>0</v>
      </c>
    </row>
    <row r="21" spans="1:6" x14ac:dyDescent="0.35">
      <c r="A21" s="31" t="s">
        <v>64</v>
      </c>
      <c r="B21" s="23" t="s">
        <v>25</v>
      </c>
      <c r="C21" s="22" t="s">
        <v>6</v>
      </c>
      <c r="D21" s="24">
        <v>6</v>
      </c>
      <c r="E21" s="28"/>
      <c r="F21" s="33">
        <f t="shared" si="0"/>
        <v>0</v>
      </c>
    </row>
    <row r="22" spans="1:6" x14ac:dyDescent="0.35">
      <c r="A22" s="26" t="s">
        <v>38</v>
      </c>
      <c r="B22" s="23" t="s">
        <v>115</v>
      </c>
      <c r="C22" s="22" t="s">
        <v>6</v>
      </c>
      <c r="D22" s="24">
        <v>9</v>
      </c>
      <c r="E22" s="28"/>
      <c r="F22" s="33">
        <f>E22*D22</f>
        <v>0</v>
      </c>
    </row>
    <row r="23" spans="1:6" x14ac:dyDescent="0.35">
      <c r="A23" s="26" t="s">
        <v>39</v>
      </c>
      <c r="B23" s="23" t="s">
        <v>133</v>
      </c>
      <c r="C23" s="22" t="s">
        <v>6</v>
      </c>
      <c r="D23" s="24">
        <v>1</v>
      </c>
      <c r="E23" s="28"/>
      <c r="F23" s="33">
        <f>E23*D23</f>
        <v>0</v>
      </c>
    </row>
    <row r="24" spans="1:6" x14ac:dyDescent="0.35">
      <c r="A24" s="26" t="s">
        <v>41</v>
      </c>
      <c r="B24" s="23" t="s">
        <v>15</v>
      </c>
      <c r="C24" s="22" t="s">
        <v>6</v>
      </c>
      <c r="D24" s="24">
        <v>3</v>
      </c>
      <c r="E24" s="28"/>
      <c r="F24" s="33">
        <f>E24*D24</f>
        <v>0</v>
      </c>
    </row>
    <row r="25" spans="1:6" x14ac:dyDescent="0.35">
      <c r="A25" s="31" t="s">
        <v>46</v>
      </c>
      <c r="B25" s="23" t="s">
        <v>58</v>
      </c>
      <c r="C25" s="22" t="s">
        <v>69</v>
      </c>
      <c r="D25" s="24">
        <v>1</v>
      </c>
      <c r="E25" s="28"/>
      <c r="F25" s="33">
        <f>E25*D25</f>
        <v>0</v>
      </c>
    </row>
    <row r="26" spans="1:6" ht="17.25" customHeight="1" x14ac:dyDescent="0.35">
      <c r="A26" s="65" t="s">
        <v>7</v>
      </c>
      <c r="B26" s="65"/>
      <c r="C26" s="65"/>
      <c r="D26" s="65"/>
      <c r="E26" s="65"/>
      <c r="F26" s="34">
        <f>SUM(F4:F25)</f>
        <v>0</v>
      </c>
    </row>
    <row r="27" spans="1:6" ht="17.25" customHeight="1" x14ac:dyDescent="0.35">
      <c r="A27" s="65" t="s">
        <v>8</v>
      </c>
      <c r="B27" s="65"/>
      <c r="C27" s="65"/>
      <c r="D27" s="65"/>
      <c r="E27" s="65"/>
      <c r="F27" s="35">
        <f>F26*0.25</f>
        <v>0</v>
      </c>
    </row>
    <row r="28" spans="1:6" ht="17.25" customHeight="1" x14ac:dyDescent="0.35">
      <c r="A28" s="65" t="s">
        <v>9</v>
      </c>
      <c r="B28" s="65"/>
      <c r="C28" s="65"/>
      <c r="D28" s="65"/>
      <c r="E28" s="65"/>
      <c r="F28" s="35">
        <f>F26+F27</f>
        <v>0</v>
      </c>
    </row>
    <row r="29" spans="1:6" ht="17.25" customHeight="1" x14ac:dyDescent="0.35"/>
    <row r="30" spans="1:6" ht="17.25" customHeight="1" x14ac:dyDescent="0.35"/>
    <row r="32" spans="1:6" x14ac:dyDescent="0.35">
      <c r="E32" s="67" t="s">
        <v>47</v>
      </c>
      <c r="F32" s="67"/>
    </row>
    <row r="33" spans="5:6" x14ac:dyDescent="0.35">
      <c r="E33" s="66"/>
      <c r="F33" s="66"/>
    </row>
  </sheetData>
  <sheetProtection algorithmName="SHA-512" hashValue="OlVNaKULH9vOOAGrdXSZ0TcA2q6U9Iu5cstbOIszh42mQ4Jcd5DRZQQXTKMC9nu/zpoItO6y7IUpYg0Vc4Swuw==" saltValue="OhVyDdMpmxcCJOwUgS1hQQ==" spinCount="100000" sheet="1" objects="1" scenarios="1"/>
  <protectedRanges>
    <protectedRange sqref="E4:E25" name="Raspon1"/>
  </protectedRanges>
  <mergeCells count="6">
    <mergeCell ref="A1:F1"/>
    <mergeCell ref="A26:E26"/>
    <mergeCell ref="A27:E27"/>
    <mergeCell ref="A28:E28"/>
    <mergeCell ref="E33:F33"/>
    <mergeCell ref="E32:F32"/>
  </mergeCells>
  <pageMargins left="0.7" right="0.7" top="0.75" bottom="0.75" header="0.3" footer="0.3"/>
  <pageSetup paperSize="9" scale="85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7"/>
  <sheetViews>
    <sheetView showGridLines="0" tabSelected="1" view="pageBreakPreview" topLeftCell="A87" zoomScale="90" zoomScaleNormal="90" zoomScaleSheetLayoutView="90" zoomScalePageLayoutView="200" workbookViewId="0">
      <selection activeCell="C108" sqref="C108"/>
    </sheetView>
  </sheetViews>
  <sheetFormatPr defaultColWidth="8.6328125" defaultRowHeight="14.5" x14ac:dyDescent="0.35"/>
  <cols>
    <col min="1" max="1" width="5.453125" style="3" bestFit="1" customWidth="1"/>
    <col min="2" max="2" width="66.54296875" style="4" customWidth="1"/>
    <col min="3" max="3" width="66.36328125" style="3" customWidth="1"/>
    <col min="4" max="4" width="44.36328125" style="3" customWidth="1"/>
    <col min="5" max="16384" width="8.6328125" style="3"/>
  </cols>
  <sheetData>
    <row r="1" spans="1:9" ht="57.5" customHeight="1" x14ac:dyDescent="0.35">
      <c r="A1" s="69" t="s">
        <v>71</v>
      </c>
      <c r="B1" s="69"/>
      <c r="C1" s="69"/>
    </row>
    <row r="2" spans="1:9" ht="95.5" customHeight="1" x14ac:dyDescent="0.35">
      <c r="A2" s="68" t="s">
        <v>72</v>
      </c>
      <c r="B2" s="68"/>
      <c r="C2" s="68"/>
    </row>
    <row r="3" spans="1:9" s="8" customFormat="1" ht="90" customHeight="1" x14ac:dyDescent="0.35">
      <c r="A3" s="54" t="s">
        <v>0</v>
      </c>
      <c r="B3" s="54" t="s">
        <v>10</v>
      </c>
      <c r="C3" s="55" t="s">
        <v>74</v>
      </c>
      <c r="E3" s="4"/>
    </row>
    <row r="4" spans="1:9" s="6" customFormat="1" x14ac:dyDescent="0.35">
      <c r="A4" s="50" t="s">
        <v>11</v>
      </c>
      <c r="B4" s="56" t="s">
        <v>51</v>
      </c>
      <c r="C4" s="51"/>
    </row>
    <row r="5" spans="1:9" s="18" customFormat="1" ht="29" x14ac:dyDescent="0.35">
      <c r="A5" s="36"/>
      <c r="B5" s="37" t="s">
        <v>73</v>
      </c>
      <c r="C5" s="38"/>
    </row>
    <row r="6" spans="1:9" s="18" customFormat="1" x14ac:dyDescent="0.35">
      <c r="A6" s="40" t="s">
        <v>12</v>
      </c>
      <c r="B6" s="41" t="s">
        <v>66</v>
      </c>
      <c r="C6" s="47"/>
      <c r="F6" s="16"/>
      <c r="G6" s="16"/>
      <c r="H6" s="16"/>
      <c r="I6" s="16"/>
    </row>
    <row r="7" spans="1:9" s="18" customFormat="1" x14ac:dyDescent="0.35">
      <c r="A7" s="17"/>
      <c r="B7" s="19" t="s">
        <v>75</v>
      </c>
      <c r="C7" s="20"/>
      <c r="F7" s="16"/>
      <c r="G7" s="16"/>
      <c r="H7" s="16"/>
      <c r="I7" s="16"/>
    </row>
    <row r="8" spans="1:9" s="18" customFormat="1" x14ac:dyDescent="0.35">
      <c r="A8" s="40" t="s">
        <v>13</v>
      </c>
      <c r="B8" s="41" t="str">
        <f>'Troškovnik 1'!B6</f>
        <v>NAS (network - attached storage) za pohranu sigurnosnih kopija</v>
      </c>
      <c r="C8" s="47"/>
      <c r="F8" s="16"/>
      <c r="G8" s="16"/>
      <c r="H8" s="16"/>
      <c r="I8" s="16"/>
    </row>
    <row r="9" spans="1:9" s="58" customFormat="1" ht="14" customHeight="1" x14ac:dyDescent="0.35">
      <c r="A9" s="57"/>
      <c r="B9" s="53" t="s">
        <v>80</v>
      </c>
      <c r="C9" s="53"/>
      <c r="F9" s="59"/>
      <c r="G9" s="59"/>
      <c r="H9" s="59"/>
      <c r="I9" s="59"/>
    </row>
    <row r="10" spans="1:9" s="58" customFormat="1" ht="14" customHeight="1" x14ac:dyDescent="0.35">
      <c r="A10" s="57"/>
      <c r="B10" s="53" t="s">
        <v>76</v>
      </c>
      <c r="C10" s="53"/>
      <c r="F10" s="59"/>
      <c r="G10" s="59"/>
      <c r="H10" s="59"/>
      <c r="I10" s="59"/>
    </row>
    <row r="11" spans="1:9" s="58" customFormat="1" ht="14" customHeight="1" x14ac:dyDescent="0.35">
      <c r="A11" s="57"/>
      <c r="B11" s="53" t="s">
        <v>77</v>
      </c>
      <c r="C11" s="53"/>
      <c r="F11" s="59"/>
      <c r="G11" s="59"/>
      <c r="H11" s="59"/>
      <c r="I11" s="59"/>
    </row>
    <row r="12" spans="1:9" s="18" customFormat="1" x14ac:dyDescent="0.35">
      <c r="A12" s="40" t="s">
        <v>14</v>
      </c>
      <c r="B12" s="43" t="str">
        <f>'Troškovnik 1'!B7</f>
        <v>Stajalo za ručno računalo</v>
      </c>
      <c r="C12" s="47"/>
      <c r="F12" s="16"/>
      <c r="G12" s="16"/>
      <c r="H12" s="16"/>
      <c r="I12" s="16"/>
    </row>
    <row r="13" spans="1:9" s="18" customFormat="1" x14ac:dyDescent="0.35">
      <c r="A13" s="17"/>
      <c r="B13" s="19" t="s">
        <v>78</v>
      </c>
      <c r="C13" s="20"/>
      <c r="F13" s="16"/>
      <c r="G13" s="16"/>
      <c r="H13" s="16"/>
      <c r="I13" s="16"/>
    </row>
    <row r="14" spans="1:9" s="18" customFormat="1" x14ac:dyDescent="0.35">
      <c r="A14" s="40" t="s">
        <v>16</v>
      </c>
      <c r="B14" s="43" t="str">
        <f>'Troškovnik 1'!B8</f>
        <v>USB kabel stajala za ručna računala</v>
      </c>
      <c r="C14" s="47"/>
      <c r="F14" s="16"/>
      <c r="G14" s="16"/>
      <c r="H14" s="16"/>
      <c r="I14" s="16"/>
    </row>
    <row r="15" spans="1:9" s="18" customFormat="1" x14ac:dyDescent="0.35">
      <c r="A15" s="17"/>
      <c r="B15" s="19" t="s">
        <v>79</v>
      </c>
      <c r="C15" s="20"/>
      <c r="F15" s="16"/>
      <c r="G15" s="16"/>
      <c r="H15" s="16"/>
      <c r="I15" s="16"/>
    </row>
    <row r="16" spans="1:9" s="8" customFormat="1" x14ac:dyDescent="0.35">
      <c r="A16" s="39" t="s">
        <v>20</v>
      </c>
      <c r="B16" s="49" t="str">
        <f>'Troškovnik 1'!B9</f>
        <v>Mrežna oprema</v>
      </c>
      <c r="C16" s="40"/>
      <c r="E16" s="4"/>
    </row>
    <row r="17" spans="1:9" s="6" customFormat="1" x14ac:dyDescent="0.35">
      <c r="A17" s="44" t="s">
        <v>22</v>
      </c>
      <c r="B17" s="48" t="s">
        <v>17</v>
      </c>
      <c r="C17" s="48"/>
    </row>
    <row r="18" spans="1:9" s="6" customFormat="1" ht="17" customHeight="1" x14ac:dyDescent="0.35">
      <c r="A18" s="5"/>
      <c r="B18" s="53" t="s">
        <v>81</v>
      </c>
      <c r="C18" s="11"/>
    </row>
    <row r="19" spans="1:9" s="18" customFormat="1" ht="29" x14ac:dyDescent="0.35">
      <c r="A19" s="17"/>
      <c r="B19" s="10" t="s">
        <v>82</v>
      </c>
      <c r="C19" s="20"/>
    </row>
    <row r="20" spans="1:9" s="6" customFormat="1" ht="46" customHeight="1" x14ac:dyDescent="0.35">
      <c r="A20" s="5"/>
      <c r="B20" s="60" t="s">
        <v>83</v>
      </c>
      <c r="C20" s="11"/>
      <c r="D20" s="7"/>
      <c r="F20" s="3"/>
      <c r="G20" s="3"/>
      <c r="H20" s="3"/>
      <c r="I20" s="3"/>
    </row>
    <row r="21" spans="1:9" s="6" customFormat="1" x14ac:dyDescent="0.35">
      <c r="A21" s="5"/>
      <c r="B21" s="21" t="s">
        <v>84</v>
      </c>
      <c r="C21" s="11"/>
      <c r="F21" s="3"/>
      <c r="G21" s="3"/>
      <c r="H21" s="3"/>
      <c r="I21" s="3"/>
    </row>
    <row r="22" spans="1:9" s="6" customFormat="1" x14ac:dyDescent="0.35">
      <c r="A22" s="44" t="s">
        <v>23</v>
      </c>
      <c r="B22" s="48" t="s">
        <v>18</v>
      </c>
      <c r="C22" s="48"/>
    </row>
    <row r="23" spans="1:9" s="6" customFormat="1" ht="15" customHeight="1" x14ac:dyDescent="0.35">
      <c r="A23" s="5"/>
      <c r="B23" s="53" t="s">
        <v>88</v>
      </c>
      <c r="C23" s="11"/>
    </row>
    <row r="24" spans="1:9" s="6" customFormat="1" x14ac:dyDescent="0.35">
      <c r="A24" s="5"/>
      <c r="B24" s="19" t="s">
        <v>89</v>
      </c>
      <c r="C24" s="11"/>
      <c r="D24" s="7"/>
      <c r="F24" s="3"/>
      <c r="G24" s="3"/>
      <c r="H24" s="3"/>
      <c r="I24" s="3"/>
    </row>
    <row r="25" spans="1:9" s="18" customFormat="1" x14ac:dyDescent="0.35">
      <c r="A25" s="17"/>
      <c r="B25" s="19" t="s">
        <v>85</v>
      </c>
      <c r="C25" s="20"/>
      <c r="D25" s="7"/>
      <c r="F25" s="16"/>
      <c r="G25" s="16"/>
      <c r="H25" s="16"/>
      <c r="I25" s="16"/>
    </row>
    <row r="26" spans="1:9" s="18" customFormat="1" x14ac:dyDescent="0.35">
      <c r="A26" s="17"/>
      <c r="B26" s="19" t="s">
        <v>86</v>
      </c>
      <c r="C26" s="20"/>
      <c r="D26" s="7"/>
      <c r="F26" s="16"/>
      <c r="G26" s="16"/>
      <c r="H26" s="16"/>
      <c r="I26" s="16"/>
    </row>
    <row r="27" spans="1:9" s="6" customFormat="1" x14ac:dyDescent="0.35">
      <c r="A27" s="5"/>
      <c r="B27" s="21" t="s">
        <v>19</v>
      </c>
      <c r="C27" s="11"/>
      <c r="F27" s="3"/>
      <c r="G27" s="3"/>
      <c r="H27" s="3"/>
      <c r="I27" s="3"/>
    </row>
    <row r="28" spans="1:9" s="6" customFormat="1" x14ac:dyDescent="0.35">
      <c r="A28" s="5"/>
      <c r="B28" s="21" t="s">
        <v>87</v>
      </c>
      <c r="C28" s="11"/>
      <c r="F28" s="3"/>
      <c r="G28" s="3"/>
      <c r="H28" s="3"/>
      <c r="I28" s="3"/>
    </row>
    <row r="29" spans="1:9" s="6" customFormat="1" x14ac:dyDescent="0.35">
      <c r="A29" s="44" t="s">
        <v>24</v>
      </c>
      <c r="B29" s="45" t="s">
        <v>18</v>
      </c>
      <c r="C29" s="44"/>
      <c r="F29" s="3"/>
      <c r="G29" s="3"/>
      <c r="H29" s="3"/>
      <c r="I29" s="3"/>
    </row>
    <row r="30" spans="1:9" s="18" customFormat="1" ht="15" customHeight="1" x14ac:dyDescent="0.35">
      <c r="A30" s="17"/>
      <c r="B30" s="53" t="s">
        <v>88</v>
      </c>
      <c r="C30" s="20"/>
    </row>
    <row r="31" spans="1:9" s="18" customFormat="1" x14ac:dyDescent="0.35">
      <c r="A31" s="17"/>
      <c r="B31" s="19" t="s">
        <v>89</v>
      </c>
      <c r="C31" s="20"/>
      <c r="D31" s="7"/>
      <c r="F31" s="16"/>
      <c r="G31" s="16"/>
      <c r="H31" s="16"/>
      <c r="I31" s="16"/>
    </row>
    <row r="32" spans="1:9" s="18" customFormat="1" x14ac:dyDescent="0.35">
      <c r="A32" s="17"/>
      <c r="B32" s="19" t="s">
        <v>85</v>
      </c>
      <c r="C32" s="20"/>
      <c r="D32" s="7"/>
      <c r="F32" s="16"/>
      <c r="G32" s="16"/>
      <c r="H32" s="16"/>
      <c r="I32" s="16"/>
    </row>
    <row r="33" spans="1:9" s="18" customFormat="1" x14ac:dyDescent="0.35">
      <c r="A33" s="17"/>
      <c r="B33" s="19" t="s">
        <v>90</v>
      </c>
      <c r="C33" s="20"/>
      <c r="D33" s="7"/>
      <c r="F33" s="16"/>
      <c r="G33" s="16"/>
      <c r="H33" s="16"/>
      <c r="I33" s="16"/>
    </row>
    <row r="34" spans="1:9" s="18" customFormat="1" x14ac:dyDescent="0.35">
      <c r="A34" s="17"/>
      <c r="B34" s="21" t="s">
        <v>19</v>
      </c>
      <c r="C34" s="20"/>
      <c r="F34" s="16"/>
      <c r="G34" s="16"/>
      <c r="H34" s="16"/>
      <c r="I34" s="16"/>
    </row>
    <row r="35" spans="1:9" s="18" customFormat="1" x14ac:dyDescent="0.35">
      <c r="A35" s="17"/>
      <c r="B35" s="21" t="s">
        <v>87</v>
      </c>
      <c r="C35" s="20"/>
      <c r="F35" s="16"/>
      <c r="G35" s="16"/>
      <c r="H35" s="16"/>
      <c r="I35" s="16"/>
    </row>
    <row r="36" spans="1:9" s="18" customFormat="1" x14ac:dyDescent="0.35">
      <c r="A36" s="40" t="s">
        <v>26</v>
      </c>
      <c r="B36" s="70" t="s">
        <v>56</v>
      </c>
      <c r="C36" s="71"/>
      <c r="F36" s="16"/>
      <c r="G36" s="16"/>
      <c r="H36" s="16"/>
      <c r="I36" s="16"/>
    </row>
    <row r="37" spans="1:9" s="6" customFormat="1" x14ac:dyDescent="0.35">
      <c r="A37" s="44" t="s">
        <v>27</v>
      </c>
      <c r="B37" s="61" t="s">
        <v>91</v>
      </c>
      <c r="C37" s="44"/>
      <c r="F37" s="3"/>
      <c r="G37" s="3"/>
      <c r="H37" s="3"/>
      <c r="I37" s="3"/>
    </row>
    <row r="38" spans="1:9" s="6" customFormat="1" x14ac:dyDescent="0.35">
      <c r="A38" s="5"/>
      <c r="B38" s="12" t="s">
        <v>21</v>
      </c>
      <c r="C38" s="11"/>
      <c r="F38" s="3"/>
      <c r="G38" s="3"/>
      <c r="H38" s="3"/>
      <c r="I38" s="3"/>
    </row>
    <row r="39" spans="1:9" s="6" customFormat="1" x14ac:dyDescent="0.35">
      <c r="A39" s="5"/>
      <c r="B39" s="12" t="s">
        <v>92</v>
      </c>
      <c r="C39" s="9"/>
      <c r="F39" s="3"/>
      <c r="G39" s="3"/>
      <c r="H39" s="3"/>
      <c r="I39" s="3"/>
    </row>
    <row r="40" spans="1:9" s="6" customFormat="1" x14ac:dyDescent="0.35">
      <c r="A40" s="5"/>
      <c r="B40" s="12" t="s">
        <v>93</v>
      </c>
      <c r="C40" s="9"/>
      <c r="F40" s="3"/>
      <c r="G40" s="3"/>
      <c r="H40" s="3"/>
      <c r="I40" s="3"/>
    </row>
    <row r="41" spans="1:9" s="18" customFormat="1" ht="29" x14ac:dyDescent="0.35">
      <c r="A41" s="17"/>
      <c r="B41" s="21" t="s">
        <v>94</v>
      </c>
      <c r="C41" s="15"/>
      <c r="F41" s="16"/>
      <c r="G41" s="16"/>
      <c r="H41" s="16"/>
      <c r="I41" s="16"/>
    </row>
    <row r="42" spans="1:9" s="18" customFormat="1" x14ac:dyDescent="0.35">
      <c r="A42" s="17"/>
      <c r="B42" s="21" t="s">
        <v>95</v>
      </c>
      <c r="C42" s="15"/>
      <c r="F42" s="16"/>
      <c r="G42" s="16"/>
      <c r="H42" s="16"/>
      <c r="I42" s="16"/>
    </row>
    <row r="43" spans="1:9" s="6" customFormat="1" x14ac:dyDescent="0.35">
      <c r="A43" s="5"/>
      <c r="B43" s="12" t="s">
        <v>96</v>
      </c>
      <c r="C43" s="9"/>
      <c r="F43" s="3"/>
      <c r="G43" s="3"/>
      <c r="H43" s="3"/>
      <c r="I43" s="3"/>
    </row>
    <row r="44" spans="1:9" s="6" customFormat="1" x14ac:dyDescent="0.35">
      <c r="A44" s="5"/>
      <c r="B44" s="12" t="s">
        <v>97</v>
      </c>
      <c r="C44" s="11"/>
      <c r="F44" s="3"/>
      <c r="G44" s="3"/>
      <c r="H44" s="3"/>
      <c r="I44" s="3"/>
    </row>
    <row r="45" spans="1:9" s="18" customFormat="1" x14ac:dyDescent="0.35">
      <c r="A45" s="17"/>
      <c r="B45" s="21" t="s">
        <v>98</v>
      </c>
      <c r="C45" s="20"/>
      <c r="F45" s="16"/>
      <c r="G45" s="16"/>
      <c r="H45" s="16"/>
      <c r="I45" s="16"/>
    </row>
    <row r="46" spans="1:9" s="6" customFormat="1" x14ac:dyDescent="0.35">
      <c r="A46" s="44" t="s">
        <v>28</v>
      </c>
      <c r="B46" s="45" t="s">
        <v>68</v>
      </c>
      <c r="C46" s="44"/>
      <c r="F46" s="3"/>
      <c r="G46" s="3"/>
      <c r="H46" s="3"/>
      <c r="I46" s="3"/>
    </row>
    <row r="47" spans="1:9" s="6" customFormat="1" x14ac:dyDescent="0.35">
      <c r="A47" s="5"/>
      <c r="B47" s="21" t="s">
        <v>99</v>
      </c>
      <c r="C47" s="5"/>
      <c r="F47" s="3"/>
      <c r="G47" s="3"/>
      <c r="H47" s="3"/>
      <c r="I47" s="3"/>
    </row>
    <row r="48" spans="1:9" s="6" customFormat="1" x14ac:dyDescent="0.35">
      <c r="A48" s="5"/>
      <c r="B48" s="21" t="s">
        <v>100</v>
      </c>
      <c r="C48" s="5"/>
      <c r="F48" s="3"/>
      <c r="G48" s="3"/>
      <c r="H48" s="3"/>
      <c r="I48" s="3"/>
    </row>
    <row r="49" spans="1:9" s="6" customFormat="1" x14ac:dyDescent="0.35">
      <c r="A49" s="5"/>
      <c r="B49" s="21" t="s">
        <v>102</v>
      </c>
      <c r="C49" s="5"/>
      <c r="F49" s="3"/>
      <c r="G49" s="3"/>
      <c r="H49" s="3"/>
      <c r="I49" s="3"/>
    </row>
    <row r="50" spans="1:9" s="18" customFormat="1" x14ac:dyDescent="0.35">
      <c r="A50" s="17"/>
      <c r="B50" s="21" t="s">
        <v>103</v>
      </c>
      <c r="C50" s="17"/>
      <c r="F50" s="16"/>
      <c r="G50" s="16"/>
      <c r="H50" s="16"/>
      <c r="I50" s="16"/>
    </row>
    <row r="51" spans="1:9" s="18" customFormat="1" x14ac:dyDescent="0.35">
      <c r="A51" s="17"/>
      <c r="B51" s="21" t="s">
        <v>113</v>
      </c>
      <c r="C51" s="17"/>
      <c r="F51" s="16"/>
      <c r="G51" s="16"/>
      <c r="H51" s="16"/>
      <c r="I51" s="16"/>
    </row>
    <row r="52" spans="1:9" s="18" customFormat="1" x14ac:dyDescent="0.35">
      <c r="A52" s="17"/>
      <c r="B52" s="21" t="s">
        <v>104</v>
      </c>
      <c r="C52" s="17"/>
      <c r="F52" s="16"/>
      <c r="G52" s="16"/>
      <c r="H52" s="16"/>
      <c r="I52" s="16"/>
    </row>
    <row r="53" spans="1:9" s="18" customFormat="1" x14ac:dyDescent="0.35">
      <c r="A53" s="17"/>
      <c r="B53" s="21" t="s">
        <v>105</v>
      </c>
      <c r="C53" s="17"/>
      <c r="F53" s="16"/>
      <c r="G53" s="16"/>
      <c r="H53" s="16"/>
      <c r="I53" s="16"/>
    </row>
    <row r="54" spans="1:9" s="18" customFormat="1" x14ac:dyDescent="0.35">
      <c r="A54" s="17"/>
      <c r="B54" s="21" t="s">
        <v>106</v>
      </c>
      <c r="C54" s="17"/>
      <c r="F54" s="16"/>
      <c r="G54" s="16"/>
      <c r="H54" s="16"/>
      <c r="I54" s="16"/>
    </row>
    <row r="55" spans="1:9" s="18" customFormat="1" x14ac:dyDescent="0.35">
      <c r="A55" s="17"/>
      <c r="B55" s="21" t="s">
        <v>107</v>
      </c>
      <c r="C55" s="17"/>
      <c r="F55" s="16"/>
      <c r="G55" s="16"/>
      <c r="H55" s="16"/>
      <c r="I55" s="16"/>
    </row>
    <row r="56" spans="1:9" s="18" customFormat="1" x14ac:dyDescent="0.35">
      <c r="A56" s="17"/>
      <c r="B56" s="21" t="s">
        <v>108</v>
      </c>
      <c r="C56" s="17"/>
      <c r="F56" s="16"/>
      <c r="G56" s="16"/>
      <c r="H56" s="16"/>
      <c r="I56" s="16"/>
    </row>
    <row r="57" spans="1:9" s="18" customFormat="1" x14ac:dyDescent="0.35">
      <c r="A57" s="44" t="s">
        <v>29</v>
      </c>
      <c r="B57" s="46" t="s">
        <v>109</v>
      </c>
      <c r="C57" s="47"/>
      <c r="F57" s="16"/>
      <c r="G57" s="16"/>
      <c r="H57" s="16"/>
      <c r="I57" s="16"/>
    </row>
    <row r="58" spans="1:9" s="18" customFormat="1" x14ac:dyDescent="0.35">
      <c r="A58" s="17"/>
      <c r="B58" s="19" t="s">
        <v>111</v>
      </c>
      <c r="C58" s="15"/>
      <c r="F58" s="16"/>
      <c r="G58" s="16"/>
      <c r="H58" s="16"/>
      <c r="I58" s="16"/>
    </row>
    <row r="59" spans="1:9" s="18" customFormat="1" x14ac:dyDescent="0.35">
      <c r="A59" s="17"/>
      <c r="B59" s="19" t="s">
        <v>112</v>
      </c>
      <c r="C59" s="15"/>
      <c r="F59" s="16"/>
      <c r="G59" s="16"/>
      <c r="H59" s="16"/>
      <c r="I59" s="16"/>
    </row>
    <row r="60" spans="1:9" s="18" customFormat="1" x14ac:dyDescent="0.35">
      <c r="A60" s="17"/>
      <c r="B60" s="19" t="s">
        <v>101</v>
      </c>
      <c r="C60" s="15"/>
      <c r="F60" s="16"/>
      <c r="G60" s="16"/>
      <c r="H60" s="16"/>
      <c r="I60" s="16"/>
    </row>
    <row r="61" spans="1:9" s="18" customFormat="1" x14ac:dyDescent="0.35">
      <c r="A61" s="17"/>
      <c r="B61" s="19" t="s">
        <v>103</v>
      </c>
      <c r="C61" s="15"/>
      <c r="F61" s="16"/>
      <c r="G61" s="16"/>
      <c r="H61" s="16"/>
      <c r="I61" s="16"/>
    </row>
    <row r="62" spans="1:9" s="18" customFormat="1" x14ac:dyDescent="0.35">
      <c r="A62" s="17"/>
      <c r="B62" s="19" t="s">
        <v>113</v>
      </c>
      <c r="C62" s="15"/>
      <c r="F62" s="16"/>
      <c r="G62" s="16"/>
      <c r="H62" s="16"/>
      <c r="I62" s="16"/>
    </row>
    <row r="63" spans="1:9" s="18" customFormat="1" x14ac:dyDescent="0.35">
      <c r="A63" s="17"/>
      <c r="B63" s="19" t="s">
        <v>104</v>
      </c>
      <c r="C63" s="15"/>
      <c r="F63" s="16"/>
      <c r="G63" s="16"/>
      <c r="H63" s="16"/>
      <c r="I63" s="16"/>
    </row>
    <row r="64" spans="1:9" s="18" customFormat="1" x14ac:dyDescent="0.35">
      <c r="A64" s="17"/>
      <c r="B64" s="19" t="s">
        <v>105</v>
      </c>
      <c r="C64" s="15"/>
      <c r="F64" s="16"/>
      <c r="G64" s="16"/>
      <c r="H64" s="16"/>
      <c r="I64" s="16"/>
    </row>
    <row r="65" spans="1:9" s="18" customFormat="1" x14ac:dyDescent="0.35">
      <c r="A65" s="17"/>
      <c r="B65" s="19" t="s">
        <v>106</v>
      </c>
      <c r="C65" s="15"/>
      <c r="F65" s="16"/>
      <c r="G65" s="16"/>
      <c r="H65" s="16"/>
      <c r="I65" s="16"/>
    </row>
    <row r="66" spans="1:9" s="18" customFormat="1" x14ac:dyDescent="0.35">
      <c r="A66" s="17"/>
      <c r="B66" s="19" t="s">
        <v>107</v>
      </c>
      <c r="C66" s="15"/>
      <c r="F66" s="16"/>
      <c r="G66" s="16"/>
      <c r="H66" s="16"/>
      <c r="I66" s="16"/>
    </row>
    <row r="67" spans="1:9" s="18" customFormat="1" x14ac:dyDescent="0.35">
      <c r="A67" s="17"/>
      <c r="B67" s="19" t="s">
        <v>108</v>
      </c>
      <c r="C67" s="15"/>
      <c r="F67" s="16"/>
      <c r="G67" s="16"/>
      <c r="H67" s="16"/>
      <c r="I67" s="16"/>
    </row>
    <row r="68" spans="1:9" s="18" customFormat="1" x14ac:dyDescent="0.35">
      <c r="A68" s="44" t="s">
        <v>32</v>
      </c>
      <c r="B68" s="46" t="s">
        <v>63</v>
      </c>
      <c r="C68" s="47"/>
      <c r="F68" s="16"/>
      <c r="G68" s="16"/>
      <c r="H68" s="16"/>
      <c r="I68" s="16"/>
    </row>
    <row r="69" spans="1:9" s="18" customFormat="1" ht="29" x14ac:dyDescent="0.35">
      <c r="A69" s="17"/>
      <c r="B69" s="19" t="s">
        <v>114</v>
      </c>
      <c r="C69" s="15"/>
      <c r="F69" s="16"/>
      <c r="G69" s="16"/>
      <c r="H69" s="16"/>
      <c r="I69" s="16"/>
    </row>
    <row r="70" spans="1:9" s="18" customFormat="1" x14ac:dyDescent="0.35">
      <c r="A70" s="17"/>
      <c r="B70" s="19" t="s">
        <v>43</v>
      </c>
      <c r="C70" s="15"/>
      <c r="F70" s="16"/>
      <c r="G70" s="16"/>
      <c r="H70" s="16"/>
      <c r="I70" s="16"/>
    </row>
    <row r="71" spans="1:9" s="18" customFormat="1" x14ac:dyDescent="0.35">
      <c r="A71" s="17"/>
      <c r="B71" s="19" t="s">
        <v>44</v>
      </c>
      <c r="C71" s="15"/>
      <c r="F71" s="16"/>
      <c r="G71" s="16"/>
      <c r="H71" s="16"/>
      <c r="I71" s="16"/>
    </row>
    <row r="72" spans="1:9" s="6" customFormat="1" x14ac:dyDescent="0.35">
      <c r="A72" s="44" t="s">
        <v>33</v>
      </c>
      <c r="B72" s="45" t="s">
        <v>62</v>
      </c>
      <c r="C72" s="44"/>
      <c r="F72" s="3"/>
      <c r="G72" s="3"/>
      <c r="H72" s="3"/>
      <c r="I72" s="3"/>
    </row>
    <row r="73" spans="1:9" s="6" customFormat="1" x14ac:dyDescent="0.35">
      <c r="A73" s="13"/>
      <c r="B73" s="14" t="s">
        <v>42</v>
      </c>
      <c r="C73" s="17"/>
      <c r="F73" s="3"/>
      <c r="G73" s="3"/>
      <c r="H73" s="3"/>
      <c r="I73" s="3"/>
    </row>
    <row r="74" spans="1:9" s="6" customFormat="1" x14ac:dyDescent="0.35">
      <c r="A74" s="13"/>
      <c r="B74" s="14" t="s">
        <v>36</v>
      </c>
      <c r="C74" s="15"/>
      <c r="F74" s="3"/>
      <c r="G74" s="3"/>
      <c r="H74" s="3"/>
      <c r="I74" s="3"/>
    </row>
    <row r="75" spans="1:9" s="6" customFormat="1" x14ac:dyDescent="0.35">
      <c r="A75" s="17"/>
      <c r="B75" s="19" t="s">
        <v>37</v>
      </c>
      <c r="C75" s="15"/>
      <c r="F75" s="3"/>
      <c r="G75" s="3"/>
      <c r="H75" s="3"/>
      <c r="I75" s="3"/>
    </row>
    <row r="76" spans="1:9" s="18" customFormat="1" x14ac:dyDescent="0.35">
      <c r="A76" s="17"/>
      <c r="B76" s="19" t="s">
        <v>45</v>
      </c>
      <c r="C76" s="15"/>
      <c r="F76" s="16"/>
      <c r="G76" s="16"/>
      <c r="H76" s="16"/>
      <c r="I76" s="16"/>
    </row>
    <row r="77" spans="1:9" s="18" customFormat="1" x14ac:dyDescent="0.35">
      <c r="A77" s="40" t="s">
        <v>34</v>
      </c>
      <c r="B77" s="70" t="s">
        <v>57</v>
      </c>
      <c r="C77" s="71"/>
      <c r="F77" s="16"/>
      <c r="G77" s="16"/>
      <c r="H77" s="16"/>
      <c r="I77" s="16"/>
    </row>
    <row r="78" spans="1:9" s="18" customFormat="1" x14ac:dyDescent="0.35">
      <c r="A78" s="40" t="s">
        <v>35</v>
      </c>
      <c r="B78" s="41" t="s">
        <v>40</v>
      </c>
      <c r="C78" s="42"/>
      <c r="F78" s="16"/>
      <c r="G78" s="16"/>
      <c r="H78" s="16"/>
      <c r="I78" s="16"/>
    </row>
    <row r="79" spans="1:9" s="18" customFormat="1" x14ac:dyDescent="0.35">
      <c r="A79" s="17"/>
      <c r="B79" s="19" t="s">
        <v>118</v>
      </c>
      <c r="C79" s="27"/>
      <c r="F79" s="16"/>
      <c r="G79" s="16"/>
      <c r="H79" s="16"/>
      <c r="I79" s="16"/>
    </row>
    <row r="80" spans="1:9" s="18" customFormat="1" ht="29" x14ac:dyDescent="0.35">
      <c r="A80" s="17"/>
      <c r="B80" s="19" t="s">
        <v>119</v>
      </c>
      <c r="C80" s="27"/>
      <c r="F80" s="16"/>
      <c r="G80" s="16"/>
      <c r="H80" s="16"/>
      <c r="I80" s="16"/>
    </row>
    <row r="81" spans="1:9" s="18" customFormat="1" ht="14.5" customHeight="1" x14ac:dyDescent="0.35">
      <c r="A81" s="17"/>
      <c r="B81" s="60" t="s">
        <v>120</v>
      </c>
      <c r="C81" s="27"/>
      <c r="F81" s="16"/>
      <c r="G81" s="16"/>
      <c r="H81" s="16"/>
      <c r="I81" s="16"/>
    </row>
    <row r="82" spans="1:9" s="18" customFormat="1" x14ac:dyDescent="0.35">
      <c r="A82" s="17"/>
      <c r="B82" s="19" t="s">
        <v>121</v>
      </c>
      <c r="C82" s="27"/>
      <c r="F82" s="16"/>
      <c r="G82" s="16"/>
      <c r="H82" s="16"/>
      <c r="I82" s="16"/>
    </row>
    <row r="83" spans="1:9" s="18" customFormat="1" x14ac:dyDescent="0.35">
      <c r="A83" s="17"/>
      <c r="B83" s="19" t="s">
        <v>122</v>
      </c>
      <c r="C83" s="27"/>
      <c r="F83" s="16"/>
      <c r="G83" s="16"/>
      <c r="H83" s="16"/>
      <c r="I83" s="16"/>
    </row>
    <row r="84" spans="1:9" s="18" customFormat="1" x14ac:dyDescent="0.35">
      <c r="A84" s="17"/>
      <c r="B84" s="19" t="s">
        <v>123</v>
      </c>
      <c r="C84" s="27"/>
      <c r="F84" s="16"/>
      <c r="G84" s="16"/>
      <c r="H84" s="16"/>
      <c r="I84" s="16"/>
    </row>
    <row r="85" spans="1:9" s="18" customFormat="1" x14ac:dyDescent="0.35">
      <c r="A85" s="17"/>
      <c r="B85" s="19" t="s">
        <v>124</v>
      </c>
      <c r="C85" s="27"/>
      <c r="F85" s="16"/>
      <c r="G85" s="16"/>
      <c r="H85" s="16"/>
      <c r="I85" s="16"/>
    </row>
    <row r="86" spans="1:9" s="18" customFormat="1" ht="29" x14ac:dyDescent="0.35">
      <c r="A86" s="17"/>
      <c r="B86" s="19" t="s">
        <v>125</v>
      </c>
      <c r="C86" s="27"/>
      <c r="F86" s="16"/>
      <c r="G86" s="16"/>
      <c r="H86" s="16"/>
      <c r="I86" s="16"/>
    </row>
    <row r="87" spans="1:9" s="18" customFormat="1" x14ac:dyDescent="0.35">
      <c r="A87" s="29" t="s">
        <v>64</v>
      </c>
      <c r="B87" s="43" t="s">
        <v>25</v>
      </c>
      <c r="C87" s="42"/>
      <c r="F87" s="16"/>
      <c r="G87" s="16"/>
      <c r="H87" s="16"/>
      <c r="I87" s="16"/>
    </row>
    <row r="88" spans="1:9" s="18" customFormat="1" x14ac:dyDescent="0.35">
      <c r="A88" s="17"/>
      <c r="B88" s="21" t="s">
        <v>48</v>
      </c>
      <c r="C88" s="27"/>
      <c r="F88" s="16"/>
      <c r="G88" s="16"/>
      <c r="H88" s="16"/>
      <c r="I88" s="16"/>
    </row>
    <row r="89" spans="1:9" s="18" customFormat="1" x14ac:dyDescent="0.35">
      <c r="A89" s="17"/>
      <c r="B89" s="21" t="s">
        <v>126</v>
      </c>
      <c r="C89" s="27"/>
      <c r="F89" s="16"/>
      <c r="G89" s="16"/>
      <c r="H89" s="16"/>
      <c r="I89" s="16"/>
    </row>
    <row r="90" spans="1:9" s="18" customFormat="1" x14ac:dyDescent="0.35">
      <c r="A90" s="17"/>
      <c r="B90" s="21" t="s">
        <v>49</v>
      </c>
      <c r="C90" s="27"/>
      <c r="F90" s="16"/>
      <c r="G90" s="16"/>
      <c r="H90" s="16"/>
      <c r="I90" s="16"/>
    </row>
    <row r="91" spans="1:9" s="18" customFormat="1" x14ac:dyDescent="0.35">
      <c r="A91" s="17"/>
      <c r="B91" s="21" t="s">
        <v>127</v>
      </c>
      <c r="C91" s="27"/>
      <c r="F91" s="16"/>
      <c r="G91" s="16"/>
      <c r="H91" s="16"/>
      <c r="I91" s="16"/>
    </row>
    <row r="92" spans="1:9" s="18" customFormat="1" x14ac:dyDescent="0.35">
      <c r="A92" s="17"/>
      <c r="B92" s="21" t="s">
        <v>128</v>
      </c>
      <c r="C92" s="27"/>
      <c r="F92" s="16"/>
      <c r="G92" s="16"/>
      <c r="H92" s="16"/>
      <c r="I92" s="16"/>
    </row>
    <row r="93" spans="1:9" s="18" customFormat="1" x14ac:dyDescent="0.35">
      <c r="A93" s="17"/>
      <c r="B93" s="21" t="s">
        <v>129</v>
      </c>
      <c r="C93" s="27"/>
      <c r="F93" s="16"/>
      <c r="G93" s="16"/>
      <c r="H93" s="16"/>
      <c r="I93" s="16"/>
    </row>
    <row r="94" spans="1:9" s="18" customFormat="1" x14ac:dyDescent="0.35">
      <c r="A94" s="17"/>
      <c r="B94" s="19" t="s">
        <v>130</v>
      </c>
      <c r="C94" s="27"/>
      <c r="F94" s="16"/>
      <c r="G94" s="16"/>
      <c r="H94" s="16"/>
      <c r="I94" s="16"/>
    </row>
    <row r="95" spans="1:9" s="18" customFormat="1" x14ac:dyDescent="0.35">
      <c r="A95" s="17"/>
      <c r="B95" s="21" t="s">
        <v>31</v>
      </c>
      <c r="C95" s="27"/>
      <c r="F95" s="16"/>
      <c r="G95" s="16"/>
      <c r="H95" s="16"/>
      <c r="I95" s="16"/>
    </row>
    <row r="96" spans="1:9" s="18" customFormat="1" ht="29" x14ac:dyDescent="0.35">
      <c r="A96" s="17"/>
      <c r="B96" s="19" t="s">
        <v>131</v>
      </c>
      <c r="C96" s="27"/>
      <c r="F96" s="16"/>
      <c r="G96" s="16"/>
      <c r="H96" s="16"/>
      <c r="I96" s="16"/>
    </row>
    <row r="97" spans="1:9" s="18" customFormat="1" x14ac:dyDescent="0.35">
      <c r="A97" s="17"/>
      <c r="B97" s="19" t="s">
        <v>132</v>
      </c>
      <c r="C97" s="27"/>
      <c r="F97" s="16"/>
      <c r="G97" s="16"/>
      <c r="H97" s="16"/>
      <c r="I97" s="16"/>
    </row>
    <row r="98" spans="1:9" s="18" customFormat="1" x14ac:dyDescent="0.35">
      <c r="A98" s="40" t="s">
        <v>38</v>
      </c>
      <c r="B98" s="41" t="s">
        <v>115</v>
      </c>
      <c r="C98" s="42"/>
    </row>
    <row r="99" spans="1:9" s="18" customFormat="1" ht="31" customHeight="1" x14ac:dyDescent="0.35">
      <c r="A99" s="17"/>
      <c r="B99" s="53" t="s">
        <v>117</v>
      </c>
      <c r="C99" s="20"/>
    </row>
    <row r="100" spans="1:9" s="18" customFormat="1" x14ac:dyDescent="0.35">
      <c r="A100" s="40" t="s">
        <v>39</v>
      </c>
      <c r="B100" s="43" t="s">
        <v>138</v>
      </c>
      <c r="C100" s="42"/>
    </row>
    <row r="101" spans="1:9" s="18" customFormat="1" ht="29" x14ac:dyDescent="0.35">
      <c r="A101" s="30"/>
      <c r="B101" s="21" t="s">
        <v>119</v>
      </c>
      <c r="C101" s="27"/>
    </row>
    <row r="102" spans="1:9" s="18" customFormat="1" x14ac:dyDescent="0.35">
      <c r="A102" s="30"/>
      <c r="B102" s="21" t="s">
        <v>134</v>
      </c>
      <c r="C102" s="27"/>
    </row>
    <row r="103" spans="1:9" s="18" customFormat="1" x14ac:dyDescent="0.35">
      <c r="A103" s="30"/>
      <c r="B103" s="21" t="s">
        <v>135</v>
      </c>
      <c r="C103" s="27"/>
    </row>
    <row r="104" spans="1:9" s="18" customFormat="1" x14ac:dyDescent="0.35">
      <c r="A104" s="30"/>
      <c r="B104" s="21" t="s">
        <v>124</v>
      </c>
      <c r="C104" s="27"/>
    </row>
    <row r="105" spans="1:9" s="18" customFormat="1" x14ac:dyDescent="0.35">
      <c r="A105" s="30"/>
      <c r="B105" s="21" t="s">
        <v>30</v>
      </c>
      <c r="C105" s="27"/>
    </row>
    <row r="106" spans="1:9" s="18" customFormat="1" x14ac:dyDescent="0.35">
      <c r="A106" s="30"/>
      <c r="B106" s="21" t="s">
        <v>136</v>
      </c>
      <c r="C106" s="27"/>
    </row>
    <row r="107" spans="1:9" s="18" customFormat="1" x14ac:dyDescent="0.35">
      <c r="A107" s="30"/>
      <c r="B107" s="21" t="s">
        <v>31</v>
      </c>
      <c r="C107" s="27"/>
    </row>
    <row r="108" spans="1:9" s="18" customFormat="1" ht="29" x14ac:dyDescent="0.35">
      <c r="A108" s="30"/>
      <c r="B108" s="21" t="s">
        <v>137</v>
      </c>
      <c r="C108" s="27"/>
    </row>
    <row r="109" spans="1:9" s="18" customFormat="1" ht="29" x14ac:dyDescent="0.35">
      <c r="A109" s="30"/>
      <c r="B109" s="10" t="s">
        <v>116</v>
      </c>
      <c r="C109" s="27"/>
    </row>
    <row r="110" spans="1:9" s="18" customFormat="1" x14ac:dyDescent="0.35">
      <c r="A110" s="40" t="s">
        <v>41</v>
      </c>
      <c r="B110" s="41" t="str">
        <f>'Troškovnik 1'!B24</f>
        <v>Monitor</v>
      </c>
      <c r="C110" s="42"/>
      <c r="F110" s="16"/>
      <c r="G110" s="16"/>
      <c r="H110" s="16"/>
      <c r="I110" s="16"/>
    </row>
    <row r="111" spans="1:9" s="18" customFormat="1" x14ac:dyDescent="0.35">
      <c r="A111" s="30"/>
      <c r="B111" s="21" t="s">
        <v>50</v>
      </c>
      <c r="C111" s="27"/>
      <c r="F111" s="16"/>
      <c r="G111" s="16"/>
      <c r="H111" s="16"/>
      <c r="I111" s="16"/>
    </row>
    <row r="112" spans="1:9" s="18" customFormat="1" x14ac:dyDescent="0.35">
      <c r="A112" s="30"/>
      <c r="B112" s="21" t="s">
        <v>139</v>
      </c>
      <c r="C112" s="27"/>
      <c r="F112" s="16"/>
      <c r="G112" s="16"/>
      <c r="H112" s="16"/>
      <c r="I112" s="16"/>
    </row>
    <row r="113" spans="1:4" s="16" customFormat="1" ht="14.4" customHeight="1" x14ac:dyDescent="0.35">
      <c r="A113" s="52"/>
      <c r="B113" s="52"/>
      <c r="C113" s="52"/>
    </row>
    <row r="114" spans="1:4" s="16" customFormat="1" ht="14.4" customHeight="1" x14ac:dyDescent="0.35">
      <c r="A114" s="52"/>
      <c r="B114" s="52"/>
      <c r="C114" s="52"/>
    </row>
    <row r="116" spans="1:4" x14ac:dyDescent="0.35">
      <c r="C116"/>
      <c r="D116" s="73"/>
    </row>
    <row r="117" spans="1:4" x14ac:dyDescent="0.35">
      <c r="C117" s="67" t="s">
        <v>47</v>
      </c>
      <c r="D117" s="72"/>
    </row>
  </sheetData>
  <sheetProtection algorithmName="SHA-512" hashValue="vLwQKqGWndlZ8UrvGBRZNC0/wyTbyg3EuwpdUGjpLXHU0JhxMx8rJjiuD/fExU5GUope0+37Q1D2CLrsBFoq+w==" saltValue="QV4RyApX07t+bmq7n2dFyw==" spinCount="100000" sheet="1" objects="1" scenarios="1"/>
  <protectedRanges>
    <protectedRange sqref="C4:C35 C37:C76 C78:C112" name="Raspon1"/>
  </protectedRanges>
  <mergeCells count="5">
    <mergeCell ref="A2:C2"/>
    <mergeCell ref="A1:C1"/>
    <mergeCell ref="B36:C36"/>
    <mergeCell ref="B77:C77"/>
    <mergeCell ref="C117:D117"/>
  </mergeCells>
  <pageMargins left="0.7" right="0.7" top="0.75" bottom="0.75" header="0.3" footer="0.3"/>
  <pageSetup paperSize="9" scale="6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5C051649F9D6B42A795C9C904A81EF5" ma:contentTypeVersion="8" ma:contentTypeDescription="Create a new document." ma:contentTypeScope="" ma:versionID="c1fb67a3bff1d3bec1900157de213c46">
  <xsd:schema xmlns:xsd="http://www.w3.org/2001/XMLSchema" xmlns:xs="http://www.w3.org/2001/XMLSchema" xmlns:p="http://schemas.microsoft.com/office/2006/metadata/properties" xmlns:ns2="ada4574e-680a-402a-958c-3f93e59b6342" targetNamespace="http://schemas.microsoft.com/office/2006/metadata/properties" ma:root="true" ma:fieldsID="c3fb78f2ef896e6fdfcbb1ff7ec442fe" ns2:_="">
    <xsd:import namespace="ada4574e-680a-402a-958c-3f93e59b634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4574e-680a-402a-958c-3f93e59b634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186AC60-1BAF-42D7-B466-9E3ABBD1D1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da4574e-680a-402a-958c-3f93e59b634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D3EE42F-B538-4750-8948-3DCF858F879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641548-D54E-4A2F-A079-02CA4338BF86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ada4574e-680a-402a-958c-3f93e59b6342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2</vt:i4>
      </vt:variant>
      <vt:variant>
        <vt:lpstr>Imenovani rasponi</vt:lpstr>
      </vt:variant>
      <vt:variant>
        <vt:i4>1</vt:i4>
      </vt:variant>
    </vt:vector>
  </HeadingPairs>
  <TitlesOfParts>
    <vt:vector size="3" baseType="lpstr">
      <vt:lpstr>Troškovnik 1</vt:lpstr>
      <vt:lpstr>Tehničke specifikacije 1</vt:lpstr>
      <vt:lpstr>'Tehničke specifikacije 1'!Podrucje_ispisa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2021-03-30T09:41:17Z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0x01010015C051649F9D6B42A795C9C904A81EF5</vt:lpwstr>
  </property>
</Properties>
</file>