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glaj\Work Folders\Documents\SUBVENCIJE\IRI\PROTEKO\NABAVA PR\"/>
    </mc:Choice>
  </mc:AlternateContent>
  <xr:revisionPtr revIDLastSave="0" documentId="13_ncr:1_{30177125-4F23-4D1F-8388-39791F7E504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brazac 5a - Troškovnik sirovin" sheetId="3" r:id="rId1"/>
    <sheet name="2017_2018 (2)" sheetId="25" state="hidden" r:id="rId2"/>
    <sheet name="Rate" sheetId="6" state="hidden" r:id="rId3"/>
    <sheet name="Za mATIJA" sheetId="7" state="hidden" r:id="rId4"/>
    <sheet name="za platiti" sheetId="11" state="hidden" r:id="rId5"/>
    <sheet name="za plaćanje" sheetId="8" state="hidden" r:id="rId6"/>
    <sheet name="Sheet1" sheetId="9" state="hidden" r:id="rId7"/>
    <sheet name="Sheet3" sheetId="10" state="hidden" r:id="rId8"/>
    <sheet name="Sheet2" sheetId="12" state="hidden" r:id="rId9"/>
    <sheet name="za platiti Labornig" sheetId="13" state="hidden" r:id="rId10"/>
    <sheet name="Sheet4" sheetId="14" state="hidden" r:id="rId11"/>
    <sheet name="Sheet5" sheetId="15" state="hidden" r:id="rId12"/>
    <sheet name="Sheet6" sheetId="16" state="hidden" r:id="rId13"/>
    <sheet name="VLADO NAJAM  2014" sheetId="17" state="hidden" r:id="rId14"/>
    <sheet name="Sheet8" sheetId="18" state="hidden" r:id="rId15"/>
    <sheet name="Sheet7" sheetId="19" state="hidden" r:id="rId16"/>
    <sheet name="Sheet9" sheetId="20" state="hidden" r:id="rId17"/>
    <sheet name="Sheet10" sheetId="21" state="hidden" r:id="rId18"/>
    <sheet name="ALPHACHROM AAS PLAMEN" sheetId="22" state="hidden" r:id="rId19"/>
    <sheet name="Sheet11" sheetId="23" state="hidden" r:id="rId20"/>
    <sheet name="Sheet12" sheetId="24" state="hidden" r:id="rId21"/>
  </sheets>
  <definedNames>
    <definedName name="_xlnm._FilterDatabase" localSheetId="1" hidden="1">'2017_2018 (2)'!$A$2:$H$56</definedName>
    <definedName name="_xlnm._FilterDatabase" localSheetId="0" hidden="1">'Obrazac 5a - Troškovnik sirovin'!#REF!</definedName>
    <definedName name="lgc" localSheetId="1">'2017_2018 (2)'!$A:$A</definedName>
    <definedName name="lgc">'Obrazac 5a - Troškovnik sirovin'!$A:$A</definedName>
    <definedName name="_xlnm.Print_Titles" localSheetId="0">'Obrazac 5a - Troškovnik sirovin'!$1:$1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3" l="1"/>
  <c r="H195" i="3" l="1"/>
  <c r="H194" i="3"/>
  <c r="H193" i="3"/>
  <c r="H192" i="3"/>
  <c r="H191" i="3"/>
  <c r="H190" i="3"/>
  <c r="H189" i="3"/>
  <c r="H188" i="3"/>
  <c r="H187" i="3"/>
  <c r="H186" i="3"/>
  <c r="J186" i="3" s="1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J195" i="3" l="1"/>
  <c r="K195" i="3" s="1"/>
  <c r="I195" i="3"/>
  <c r="G195" i="3"/>
  <c r="J194" i="3"/>
  <c r="K194" i="3" s="1"/>
  <c r="I194" i="3"/>
  <c r="G194" i="3"/>
  <c r="J193" i="3"/>
  <c r="K193" i="3" s="1"/>
  <c r="I193" i="3"/>
  <c r="G193" i="3"/>
  <c r="J192" i="3"/>
  <c r="K192" i="3" s="1"/>
  <c r="I192" i="3"/>
  <c r="G192" i="3"/>
  <c r="J191" i="3"/>
  <c r="K191" i="3" s="1"/>
  <c r="I191" i="3"/>
  <c r="G191" i="3"/>
  <c r="J190" i="3"/>
  <c r="K190" i="3" s="1"/>
  <c r="I190" i="3"/>
  <c r="G190" i="3"/>
  <c r="J189" i="3"/>
  <c r="K189" i="3" s="1"/>
  <c r="I189" i="3"/>
  <c r="G189" i="3"/>
  <c r="J188" i="3"/>
  <c r="K188" i="3" s="1"/>
  <c r="I188" i="3"/>
  <c r="G188" i="3"/>
  <c r="J187" i="3"/>
  <c r="K187" i="3" s="1"/>
  <c r="I187" i="3"/>
  <c r="G187" i="3"/>
  <c r="K186" i="3"/>
  <c r="I186" i="3"/>
  <c r="G186" i="3"/>
  <c r="J185" i="3"/>
  <c r="K185" i="3" s="1"/>
  <c r="I185" i="3"/>
  <c r="G185" i="3"/>
  <c r="J184" i="3"/>
  <c r="K184" i="3" s="1"/>
  <c r="I184" i="3"/>
  <c r="G184" i="3"/>
  <c r="J183" i="3"/>
  <c r="K183" i="3" s="1"/>
  <c r="I183" i="3"/>
  <c r="G183" i="3"/>
  <c r="J182" i="3"/>
  <c r="K182" i="3" s="1"/>
  <c r="I182" i="3"/>
  <c r="G182" i="3"/>
  <c r="J181" i="3"/>
  <c r="K181" i="3" s="1"/>
  <c r="I181" i="3"/>
  <c r="G181" i="3"/>
  <c r="J180" i="3"/>
  <c r="K180" i="3" s="1"/>
  <c r="I180" i="3"/>
  <c r="G180" i="3"/>
  <c r="J179" i="3"/>
  <c r="K179" i="3" s="1"/>
  <c r="I179" i="3"/>
  <c r="G179" i="3"/>
  <c r="J178" i="3"/>
  <c r="K178" i="3" s="1"/>
  <c r="I178" i="3"/>
  <c r="G178" i="3"/>
  <c r="J177" i="3"/>
  <c r="K177" i="3" s="1"/>
  <c r="I177" i="3"/>
  <c r="G177" i="3"/>
  <c r="J176" i="3"/>
  <c r="K176" i="3" s="1"/>
  <c r="I176" i="3"/>
  <c r="G176" i="3"/>
  <c r="J175" i="3"/>
  <c r="K175" i="3" s="1"/>
  <c r="I175" i="3"/>
  <c r="G175" i="3"/>
  <c r="J174" i="3"/>
  <c r="K174" i="3" s="1"/>
  <c r="I174" i="3"/>
  <c r="G174" i="3"/>
  <c r="J173" i="3"/>
  <c r="K173" i="3" s="1"/>
  <c r="I173" i="3"/>
  <c r="G173" i="3"/>
  <c r="J172" i="3"/>
  <c r="K172" i="3" s="1"/>
  <c r="I172" i="3"/>
  <c r="G172" i="3"/>
  <c r="J171" i="3"/>
  <c r="K171" i="3" s="1"/>
  <c r="I171" i="3"/>
  <c r="G171" i="3"/>
  <c r="J170" i="3"/>
  <c r="K170" i="3" s="1"/>
  <c r="I170" i="3"/>
  <c r="G170" i="3"/>
  <c r="J169" i="3"/>
  <c r="K169" i="3" s="1"/>
  <c r="I169" i="3"/>
  <c r="G169" i="3"/>
  <c r="J168" i="3"/>
  <c r="K168" i="3" s="1"/>
  <c r="I168" i="3"/>
  <c r="G168" i="3"/>
  <c r="J167" i="3"/>
  <c r="K167" i="3" s="1"/>
  <c r="I167" i="3"/>
  <c r="G167" i="3"/>
  <c r="J166" i="3"/>
  <c r="K166" i="3" s="1"/>
  <c r="I166" i="3"/>
  <c r="G166" i="3"/>
  <c r="J165" i="3"/>
  <c r="K165" i="3" s="1"/>
  <c r="I165" i="3"/>
  <c r="G165" i="3"/>
  <c r="J164" i="3"/>
  <c r="K164" i="3" s="1"/>
  <c r="I164" i="3"/>
  <c r="G164" i="3"/>
  <c r="J163" i="3"/>
  <c r="K163" i="3" s="1"/>
  <c r="I163" i="3"/>
  <c r="G163" i="3"/>
  <c r="J162" i="3"/>
  <c r="K162" i="3" s="1"/>
  <c r="I162" i="3"/>
  <c r="G162" i="3"/>
  <c r="J161" i="3"/>
  <c r="K161" i="3" s="1"/>
  <c r="I161" i="3"/>
  <c r="G161" i="3"/>
  <c r="J160" i="3"/>
  <c r="K160" i="3" s="1"/>
  <c r="I160" i="3"/>
  <c r="G160" i="3"/>
  <c r="J159" i="3"/>
  <c r="K159" i="3" s="1"/>
  <c r="I159" i="3"/>
  <c r="G159" i="3"/>
  <c r="J158" i="3"/>
  <c r="K158" i="3" s="1"/>
  <c r="I158" i="3"/>
  <c r="G158" i="3"/>
  <c r="J157" i="3"/>
  <c r="K157" i="3" s="1"/>
  <c r="I157" i="3"/>
  <c r="G157" i="3"/>
  <c r="J156" i="3"/>
  <c r="K156" i="3" s="1"/>
  <c r="I156" i="3"/>
  <c r="G156" i="3"/>
  <c r="J155" i="3"/>
  <c r="K155" i="3" s="1"/>
  <c r="I155" i="3"/>
  <c r="G155" i="3"/>
  <c r="J154" i="3"/>
  <c r="K154" i="3" s="1"/>
  <c r="I154" i="3"/>
  <c r="G154" i="3"/>
  <c r="J153" i="3"/>
  <c r="K153" i="3" s="1"/>
  <c r="I153" i="3"/>
  <c r="G153" i="3"/>
  <c r="J152" i="3"/>
  <c r="K152" i="3" s="1"/>
  <c r="I152" i="3"/>
  <c r="G152" i="3"/>
  <c r="J151" i="3"/>
  <c r="K151" i="3" s="1"/>
  <c r="I151" i="3"/>
  <c r="G151" i="3"/>
  <c r="J150" i="3"/>
  <c r="K150" i="3" s="1"/>
  <c r="I150" i="3"/>
  <c r="G150" i="3"/>
  <c r="J149" i="3"/>
  <c r="K149" i="3" s="1"/>
  <c r="I149" i="3"/>
  <c r="G149" i="3"/>
  <c r="J148" i="3"/>
  <c r="K148" i="3" s="1"/>
  <c r="I148" i="3"/>
  <c r="G148" i="3"/>
  <c r="J147" i="3"/>
  <c r="K147" i="3" s="1"/>
  <c r="I147" i="3"/>
  <c r="G147" i="3"/>
  <c r="J146" i="3"/>
  <c r="K146" i="3" s="1"/>
  <c r="I146" i="3"/>
  <c r="G146" i="3"/>
  <c r="J145" i="3"/>
  <c r="K145" i="3" s="1"/>
  <c r="I145" i="3"/>
  <c r="G145" i="3"/>
  <c r="J144" i="3"/>
  <c r="K144" i="3" s="1"/>
  <c r="I144" i="3"/>
  <c r="G144" i="3"/>
  <c r="J143" i="3"/>
  <c r="K143" i="3" s="1"/>
  <c r="I143" i="3"/>
  <c r="G143" i="3"/>
  <c r="J142" i="3"/>
  <c r="K142" i="3" s="1"/>
  <c r="I142" i="3"/>
  <c r="G142" i="3"/>
  <c r="J141" i="3"/>
  <c r="K141" i="3" s="1"/>
  <c r="I141" i="3"/>
  <c r="G141" i="3"/>
  <c r="J140" i="3"/>
  <c r="K140" i="3" s="1"/>
  <c r="I140" i="3"/>
  <c r="G140" i="3"/>
  <c r="J139" i="3"/>
  <c r="K139" i="3" s="1"/>
  <c r="I139" i="3"/>
  <c r="G139" i="3"/>
  <c r="J138" i="3"/>
  <c r="K138" i="3" s="1"/>
  <c r="I138" i="3"/>
  <c r="G138" i="3"/>
  <c r="J137" i="3"/>
  <c r="K137" i="3" s="1"/>
  <c r="I137" i="3"/>
  <c r="G137" i="3"/>
  <c r="J136" i="3"/>
  <c r="K136" i="3" s="1"/>
  <c r="I136" i="3"/>
  <c r="G136" i="3"/>
  <c r="J135" i="3"/>
  <c r="K135" i="3" s="1"/>
  <c r="I135" i="3"/>
  <c r="G135" i="3"/>
  <c r="J134" i="3"/>
  <c r="K134" i="3" s="1"/>
  <c r="I134" i="3"/>
  <c r="G134" i="3"/>
  <c r="J133" i="3"/>
  <c r="K133" i="3" s="1"/>
  <c r="I133" i="3"/>
  <c r="G133" i="3"/>
  <c r="J132" i="3"/>
  <c r="K132" i="3" s="1"/>
  <c r="I132" i="3"/>
  <c r="G132" i="3"/>
  <c r="J131" i="3"/>
  <c r="K131" i="3" s="1"/>
  <c r="I131" i="3"/>
  <c r="G131" i="3"/>
  <c r="J130" i="3"/>
  <c r="K130" i="3" s="1"/>
  <c r="I130" i="3"/>
  <c r="G130" i="3"/>
  <c r="J129" i="3"/>
  <c r="K129" i="3" s="1"/>
  <c r="I129" i="3"/>
  <c r="G129" i="3"/>
  <c r="J128" i="3"/>
  <c r="K128" i="3" s="1"/>
  <c r="I128" i="3"/>
  <c r="G128" i="3"/>
  <c r="J127" i="3"/>
  <c r="K127" i="3" s="1"/>
  <c r="I127" i="3"/>
  <c r="G127" i="3"/>
  <c r="J126" i="3"/>
  <c r="K126" i="3" s="1"/>
  <c r="I126" i="3"/>
  <c r="G126" i="3"/>
  <c r="J125" i="3"/>
  <c r="K125" i="3" s="1"/>
  <c r="I125" i="3"/>
  <c r="G125" i="3"/>
  <c r="J124" i="3"/>
  <c r="K124" i="3" s="1"/>
  <c r="I124" i="3"/>
  <c r="G124" i="3"/>
  <c r="J123" i="3"/>
  <c r="K123" i="3" s="1"/>
  <c r="I123" i="3"/>
  <c r="G123" i="3"/>
  <c r="J122" i="3"/>
  <c r="K122" i="3" s="1"/>
  <c r="I122" i="3"/>
  <c r="G122" i="3"/>
  <c r="J121" i="3"/>
  <c r="K121" i="3" s="1"/>
  <c r="I121" i="3"/>
  <c r="G121" i="3"/>
  <c r="J120" i="3"/>
  <c r="K120" i="3" s="1"/>
  <c r="I120" i="3"/>
  <c r="G120" i="3"/>
  <c r="J119" i="3"/>
  <c r="K119" i="3" s="1"/>
  <c r="I119" i="3"/>
  <c r="G119" i="3"/>
  <c r="J118" i="3"/>
  <c r="K118" i="3" s="1"/>
  <c r="I118" i="3"/>
  <c r="G118" i="3"/>
  <c r="J117" i="3"/>
  <c r="K117" i="3" s="1"/>
  <c r="I117" i="3"/>
  <c r="G117" i="3"/>
  <c r="J116" i="3"/>
  <c r="K116" i="3" s="1"/>
  <c r="I116" i="3"/>
  <c r="G116" i="3"/>
  <c r="J115" i="3"/>
  <c r="K115" i="3" s="1"/>
  <c r="I115" i="3"/>
  <c r="G115" i="3"/>
  <c r="J114" i="3"/>
  <c r="K114" i="3" s="1"/>
  <c r="I114" i="3"/>
  <c r="G114" i="3"/>
  <c r="J113" i="3"/>
  <c r="K113" i="3" s="1"/>
  <c r="I113" i="3"/>
  <c r="G113" i="3"/>
  <c r="J112" i="3"/>
  <c r="K112" i="3" s="1"/>
  <c r="I112" i="3"/>
  <c r="G112" i="3"/>
  <c r="J111" i="3"/>
  <c r="K111" i="3" s="1"/>
  <c r="I111" i="3"/>
  <c r="G111" i="3"/>
  <c r="J110" i="3"/>
  <c r="K110" i="3" s="1"/>
  <c r="I110" i="3"/>
  <c r="G110" i="3"/>
  <c r="J109" i="3"/>
  <c r="K109" i="3" s="1"/>
  <c r="I109" i="3"/>
  <c r="G109" i="3"/>
  <c r="J108" i="3"/>
  <c r="K108" i="3" s="1"/>
  <c r="I108" i="3"/>
  <c r="G108" i="3"/>
  <c r="J107" i="3"/>
  <c r="K107" i="3" s="1"/>
  <c r="I107" i="3"/>
  <c r="G107" i="3"/>
  <c r="J106" i="3"/>
  <c r="K106" i="3" s="1"/>
  <c r="I106" i="3"/>
  <c r="G106" i="3"/>
  <c r="J105" i="3"/>
  <c r="K105" i="3" s="1"/>
  <c r="I105" i="3"/>
  <c r="G105" i="3"/>
  <c r="J104" i="3"/>
  <c r="K104" i="3" s="1"/>
  <c r="I104" i="3"/>
  <c r="G104" i="3"/>
  <c r="J103" i="3"/>
  <c r="K103" i="3" s="1"/>
  <c r="I103" i="3"/>
  <c r="G103" i="3"/>
  <c r="J102" i="3"/>
  <c r="K102" i="3" s="1"/>
  <c r="I102" i="3"/>
  <c r="G102" i="3"/>
  <c r="J101" i="3"/>
  <c r="K101" i="3" s="1"/>
  <c r="I101" i="3"/>
  <c r="G101" i="3"/>
  <c r="J100" i="3"/>
  <c r="K100" i="3" s="1"/>
  <c r="I100" i="3"/>
  <c r="G100" i="3"/>
  <c r="J99" i="3"/>
  <c r="K99" i="3" s="1"/>
  <c r="I99" i="3"/>
  <c r="G99" i="3"/>
  <c r="J98" i="3"/>
  <c r="K98" i="3" s="1"/>
  <c r="I98" i="3"/>
  <c r="G98" i="3"/>
  <c r="J97" i="3"/>
  <c r="K97" i="3" s="1"/>
  <c r="I97" i="3"/>
  <c r="G97" i="3"/>
  <c r="J96" i="3"/>
  <c r="K96" i="3" s="1"/>
  <c r="I96" i="3"/>
  <c r="G96" i="3"/>
  <c r="J95" i="3"/>
  <c r="K95" i="3" s="1"/>
  <c r="I95" i="3"/>
  <c r="G95" i="3"/>
  <c r="J94" i="3"/>
  <c r="K94" i="3" s="1"/>
  <c r="I94" i="3"/>
  <c r="G94" i="3"/>
  <c r="J93" i="3"/>
  <c r="K93" i="3" s="1"/>
  <c r="I93" i="3"/>
  <c r="G93" i="3"/>
  <c r="J92" i="3"/>
  <c r="K92" i="3" s="1"/>
  <c r="I92" i="3"/>
  <c r="G92" i="3"/>
  <c r="J91" i="3"/>
  <c r="K91" i="3" s="1"/>
  <c r="I91" i="3"/>
  <c r="G91" i="3"/>
  <c r="J90" i="3"/>
  <c r="K90" i="3" s="1"/>
  <c r="I90" i="3"/>
  <c r="G90" i="3"/>
  <c r="J89" i="3"/>
  <c r="K89" i="3" s="1"/>
  <c r="I89" i="3"/>
  <c r="G89" i="3"/>
  <c r="J88" i="3"/>
  <c r="K88" i="3" s="1"/>
  <c r="I88" i="3"/>
  <c r="G88" i="3"/>
  <c r="J87" i="3"/>
  <c r="K87" i="3" s="1"/>
  <c r="I87" i="3"/>
  <c r="G87" i="3"/>
  <c r="J86" i="3"/>
  <c r="K86" i="3" s="1"/>
  <c r="I86" i="3"/>
  <c r="G86" i="3"/>
  <c r="J85" i="3"/>
  <c r="K85" i="3" s="1"/>
  <c r="I85" i="3"/>
  <c r="G85" i="3"/>
  <c r="J84" i="3"/>
  <c r="K84" i="3" s="1"/>
  <c r="I84" i="3"/>
  <c r="G84" i="3"/>
  <c r="J83" i="3"/>
  <c r="K83" i="3" s="1"/>
  <c r="I83" i="3"/>
  <c r="G83" i="3"/>
  <c r="J82" i="3"/>
  <c r="K82" i="3" s="1"/>
  <c r="I82" i="3"/>
  <c r="G82" i="3"/>
  <c r="J81" i="3"/>
  <c r="K81" i="3" s="1"/>
  <c r="I81" i="3"/>
  <c r="G81" i="3"/>
  <c r="J80" i="3"/>
  <c r="K80" i="3" s="1"/>
  <c r="I80" i="3"/>
  <c r="G80" i="3"/>
  <c r="J79" i="3"/>
  <c r="K79" i="3" s="1"/>
  <c r="I79" i="3"/>
  <c r="G79" i="3"/>
  <c r="J78" i="3"/>
  <c r="K78" i="3" s="1"/>
  <c r="I78" i="3"/>
  <c r="G78" i="3"/>
  <c r="J77" i="3"/>
  <c r="K77" i="3" s="1"/>
  <c r="I77" i="3"/>
  <c r="G77" i="3"/>
  <c r="J76" i="3"/>
  <c r="K76" i="3" s="1"/>
  <c r="I76" i="3"/>
  <c r="G76" i="3"/>
  <c r="J75" i="3"/>
  <c r="K75" i="3" s="1"/>
  <c r="I75" i="3"/>
  <c r="G75" i="3"/>
  <c r="J74" i="3"/>
  <c r="K74" i="3" s="1"/>
  <c r="I74" i="3"/>
  <c r="G74" i="3"/>
  <c r="J73" i="3"/>
  <c r="K73" i="3" s="1"/>
  <c r="I73" i="3"/>
  <c r="G73" i="3"/>
  <c r="J72" i="3"/>
  <c r="K72" i="3" s="1"/>
  <c r="I72" i="3"/>
  <c r="G72" i="3"/>
  <c r="J71" i="3"/>
  <c r="K71" i="3" s="1"/>
  <c r="I71" i="3"/>
  <c r="G71" i="3"/>
  <c r="J70" i="3"/>
  <c r="K70" i="3" s="1"/>
  <c r="I70" i="3"/>
  <c r="G70" i="3"/>
  <c r="J69" i="3"/>
  <c r="K69" i="3" s="1"/>
  <c r="I69" i="3"/>
  <c r="G69" i="3"/>
  <c r="J68" i="3"/>
  <c r="K68" i="3" s="1"/>
  <c r="I68" i="3"/>
  <c r="G68" i="3"/>
  <c r="J67" i="3"/>
  <c r="K67" i="3" s="1"/>
  <c r="I67" i="3"/>
  <c r="G67" i="3"/>
  <c r="J66" i="3"/>
  <c r="K66" i="3" s="1"/>
  <c r="I66" i="3"/>
  <c r="G66" i="3"/>
  <c r="J65" i="3"/>
  <c r="K65" i="3" s="1"/>
  <c r="I65" i="3"/>
  <c r="G65" i="3"/>
  <c r="J64" i="3"/>
  <c r="K64" i="3" s="1"/>
  <c r="I64" i="3"/>
  <c r="G64" i="3"/>
  <c r="J63" i="3"/>
  <c r="K63" i="3" s="1"/>
  <c r="I63" i="3"/>
  <c r="G63" i="3"/>
  <c r="J62" i="3"/>
  <c r="K62" i="3" s="1"/>
  <c r="I62" i="3"/>
  <c r="G62" i="3"/>
  <c r="J61" i="3"/>
  <c r="K61" i="3" s="1"/>
  <c r="I61" i="3"/>
  <c r="G61" i="3"/>
  <c r="J60" i="3"/>
  <c r="K60" i="3" s="1"/>
  <c r="I60" i="3"/>
  <c r="G60" i="3"/>
  <c r="J59" i="3"/>
  <c r="K59" i="3" s="1"/>
  <c r="I59" i="3"/>
  <c r="G59" i="3"/>
  <c r="J58" i="3"/>
  <c r="K58" i="3" s="1"/>
  <c r="I58" i="3"/>
  <c r="G58" i="3"/>
  <c r="J57" i="3"/>
  <c r="K57" i="3" s="1"/>
  <c r="I57" i="3"/>
  <c r="G57" i="3"/>
  <c r="J56" i="3"/>
  <c r="K56" i="3" s="1"/>
  <c r="I56" i="3"/>
  <c r="G56" i="3"/>
  <c r="J55" i="3"/>
  <c r="K55" i="3" s="1"/>
  <c r="I55" i="3"/>
  <c r="G55" i="3"/>
  <c r="J54" i="3"/>
  <c r="K54" i="3" s="1"/>
  <c r="I54" i="3"/>
  <c r="G54" i="3"/>
  <c r="J53" i="3"/>
  <c r="K53" i="3" s="1"/>
  <c r="I53" i="3"/>
  <c r="G53" i="3"/>
  <c r="J52" i="3"/>
  <c r="K52" i="3" s="1"/>
  <c r="I52" i="3"/>
  <c r="G52" i="3"/>
  <c r="J51" i="3"/>
  <c r="K51" i="3" s="1"/>
  <c r="I51" i="3"/>
  <c r="G51" i="3"/>
  <c r="J50" i="3"/>
  <c r="K50" i="3" s="1"/>
  <c r="I50" i="3"/>
  <c r="G50" i="3"/>
  <c r="J49" i="3"/>
  <c r="K49" i="3" s="1"/>
  <c r="I49" i="3"/>
  <c r="G49" i="3"/>
  <c r="J48" i="3"/>
  <c r="K48" i="3" s="1"/>
  <c r="I48" i="3"/>
  <c r="G48" i="3"/>
  <c r="J47" i="3"/>
  <c r="K47" i="3" s="1"/>
  <c r="I47" i="3"/>
  <c r="G47" i="3"/>
  <c r="J46" i="3"/>
  <c r="K46" i="3" s="1"/>
  <c r="I46" i="3"/>
  <c r="G46" i="3"/>
  <c r="J45" i="3"/>
  <c r="K45" i="3" s="1"/>
  <c r="I45" i="3"/>
  <c r="G45" i="3"/>
  <c r="J44" i="3"/>
  <c r="K44" i="3" s="1"/>
  <c r="I44" i="3"/>
  <c r="G44" i="3"/>
  <c r="J43" i="3"/>
  <c r="K43" i="3" s="1"/>
  <c r="I43" i="3"/>
  <c r="G43" i="3"/>
  <c r="J42" i="3"/>
  <c r="K42" i="3" s="1"/>
  <c r="I42" i="3"/>
  <c r="G42" i="3"/>
  <c r="J41" i="3"/>
  <c r="K41" i="3" s="1"/>
  <c r="I41" i="3"/>
  <c r="G41" i="3"/>
  <c r="J40" i="3"/>
  <c r="K40" i="3" s="1"/>
  <c r="I40" i="3"/>
  <c r="G40" i="3"/>
  <c r="J39" i="3"/>
  <c r="K39" i="3" s="1"/>
  <c r="I39" i="3"/>
  <c r="G39" i="3"/>
  <c r="J38" i="3"/>
  <c r="K38" i="3" s="1"/>
  <c r="I38" i="3"/>
  <c r="G38" i="3"/>
  <c r="J37" i="3"/>
  <c r="K37" i="3" s="1"/>
  <c r="I37" i="3"/>
  <c r="G37" i="3"/>
  <c r="J36" i="3"/>
  <c r="K36" i="3" s="1"/>
  <c r="I36" i="3"/>
  <c r="G36" i="3"/>
  <c r="J35" i="3"/>
  <c r="K35" i="3" s="1"/>
  <c r="I35" i="3"/>
  <c r="G35" i="3"/>
  <c r="J34" i="3"/>
  <c r="K34" i="3" s="1"/>
  <c r="I34" i="3"/>
  <c r="G34" i="3"/>
  <c r="J33" i="3"/>
  <c r="K33" i="3" s="1"/>
  <c r="I33" i="3"/>
  <c r="G33" i="3"/>
  <c r="J32" i="3"/>
  <c r="K32" i="3" s="1"/>
  <c r="I32" i="3"/>
  <c r="G32" i="3"/>
  <c r="J31" i="3"/>
  <c r="K31" i="3" s="1"/>
  <c r="I31" i="3"/>
  <c r="G31" i="3"/>
  <c r="J30" i="3"/>
  <c r="K30" i="3" s="1"/>
  <c r="I30" i="3"/>
  <c r="G30" i="3"/>
  <c r="J29" i="3"/>
  <c r="K29" i="3" s="1"/>
  <c r="I29" i="3"/>
  <c r="G29" i="3"/>
  <c r="J28" i="3"/>
  <c r="K28" i="3" s="1"/>
  <c r="I28" i="3"/>
  <c r="G28" i="3"/>
  <c r="J27" i="3"/>
  <c r="K27" i="3" s="1"/>
  <c r="I27" i="3"/>
  <c r="G27" i="3"/>
  <c r="J26" i="3"/>
  <c r="K26" i="3" s="1"/>
  <c r="I26" i="3"/>
  <c r="G26" i="3"/>
  <c r="J25" i="3"/>
  <c r="K25" i="3" s="1"/>
  <c r="I25" i="3"/>
  <c r="G25" i="3"/>
  <c r="J24" i="3"/>
  <c r="K24" i="3" s="1"/>
  <c r="I24" i="3"/>
  <c r="G24" i="3"/>
  <c r="J23" i="3"/>
  <c r="K23" i="3" s="1"/>
  <c r="I23" i="3"/>
  <c r="G23" i="3"/>
  <c r="J22" i="3"/>
  <c r="K22" i="3" s="1"/>
  <c r="I22" i="3"/>
  <c r="G22" i="3"/>
  <c r="J21" i="3"/>
  <c r="K21" i="3" s="1"/>
  <c r="I21" i="3"/>
  <c r="G21" i="3"/>
  <c r="J20" i="3"/>
  <c r="K20" i="3" s="1"/>
  <c r="I20" i="3"/>
  <c r="G20" i="3"/>
  <c r="J19" i="3"/>
  <c r="K19" i="3" s="1"/>
  <c r="I19" i="3"/>
  <c r="G19" i="3"/>
  <c r="J18" i="3"/>
  <c r="K18" i="3" s="1"/>
  <c r="I18" i="3"/>
  <c r="G18" i="3"/>
  <c r="J17" i="3"/>
  <c r="K17" i="3" s="1"/>
  <c r="I17" i="3"/>
  <c r="G17" i="3"/>
  <c r="J16" i="3"/>
  <c r="K16" i="3" s="1"/>
  <c r="I16" i="3"/>
  <c r="G16" i="3"/>
  <c r="J15" i="3"/>
  <c r="K15" i="3" s="1"/>
  <c r="I15" i="3"/>
  <c r="G15" i="3"/>
  <c r="J14" i="3"/>
  <c r="K14" i="3" s="1"/>
  <c r="I14" i="3"/>
  <c r="G14" i="3"/>
  <c r="J13" i="3"/>
  <c r="K13" i="3" s="1"/>
  <c r="I13" i="3"/>
  <c r="G13" i="3"/>
  <c r="J12" i="3"/>
  <c r="K12" i="3" s="1"/>
  <c r="I12" i="3"/>
  <c r="G12" i="3"/>
  <c r="J11" i="3"/>
  <c r="K11" i="3" s="1"/>
  <c r="I11" i="3"/>
  <c r="G11" i="3"/>
  <c r="J10" i="3"/>
  <c r="K10" i="3" s="1"/>
  <c r="I10" i="3"/>
  <c r="G10" i="3"/>
  <c r="J9" i="3"/>
  <c r="K9" i="3" s="1"/>
  <c r="I9" i="3"/>
  <c r="G9" i="3"/>
  <c r="J8" i="3"/>
  <c r="K8" i="3" s="1"/>
  <c r="I8" i="3"/>
  <c r="G8" i="3"/>
  <c r="J7" i="3"/>
  <c r="K7" i="3" s="1"/>
  <c r="I7" i="3"/>
  <c r="G7" i="3"/>
  <c r="J6" i="3"/>
  <c r="K6" i="3" s="1"/>
  <c r="I6" i="3"/>
  <c r="G6" i="3"/>
  <c r="J5" i="3"/>
  <c r="K5" i="3" s="1"/>
  <c r="I5" i="3"/>
  <c r="G5" i="3"/>
  <c r="J4" i="3"/>
  <c r="K4" i="3" s="1"/>
  <c r="I4" i="3"/>
  <c r="G4" i="3"/>
  <c r="J3" i="3"/>
  <c r="K3" i="3" s="1"/>
  <c r="I3" i="3"/>
  <c r="G3" i="3"/>
  <c r="J2" i="3"/>
  <c r="K2" i="3" s="1"/>
  <c r="I2" i="3"/>
  <c r="G196" i="3" l="1"/>
  <c r="I196" i="3"/>
  <c r="K196" i="3"/>
  <c r="F56" i="25" l="1"/>
  <c r="F37" i="25"/>
  <c r="F23" i="18" l="1"/>
  <c r="F7" i="17"/>
  <c r="F12" i="8" l="1"/>
</calcChain>
</file>

<file path=xl/sharedStrings.xml><?xml version="1.0" encoding="utf-8"?>
<sst xmlns="http://schemas.openxmlformats.org/spreadsheetml/2006/main" count="734" uniqueCount="549">
  <si>
    <t>NAZIV DOBAVLJAČA</t>
  </si>
  <si>
    <t>MODEL</t>
  </si>
  <si>
    <t>POZIV NA BROJ</t>
  </si>
  <si>
    <t>IZNOS</t>
  </si>
  <si>
    <t>DATUM RN</t>
  </si>
  <si>
    <t>ROK PLAĆANJA</t>
  </si>
  <si>
    <t>OPIS</t>
  </si>
  <si>
    <t>BROJ ŽIRO RAČUNA (IBAN)</t>
  </si>
  <si>
    <t xml:space="preserve"> RAČUNI  </t>
  </si>
  <si>
    <t>HR01</t>
  </si>
  <si>
    <t>HR3524020061100392618</t>
  </si>
  <si>
    <t>00</t>
  </si>
  <si>
    <t>HR6523600001101366009</t>
  </si>
  <si>
    <t>HR00</t>
  </si>
  <si>
    <t>PORSCHE LEASING, V. Škorpika 21, Zagreb</t>
  </si>
  <si>
    <t>HR6824840081100453261</t>
  </si>
  <si>
    <t>HR3023600001101848050</t>
  </si>
  <si>
    <t>HR5824840081100327923</t>
  </si>
  <si>
    <t>LABOR ET MEDICINA D.O.O., Zagreb, Gračec 23</t>
  </si>
  <si>
    <t>KOMED d.o.o., Sv. Nedelja - Brezje, V. Nazora 14</t>
  </si>
  <si>
    <t>HR05</t>
  </si>
  <si>
    <t>OPTIMA TELEKOM d.d.; Bani 75a, Buzin, Zagreb</t>
  </si>
  <si>
    <t>BIOINSTITUT d.o.o., R. Steinera 7, Čakovec</t>
  </si>
  <si>
    <t>01</t>
  </si>
  <si>
    <t>KEMOLAB D.O.O., Nadinska 11, 10020 Zagreb</t>
  </si>
  <si>
    <t>HR9723300031100209108</t>
  </si>
  <si>
    <t>HR2623600001101482432</t>
  </si>
  <si>
    <t>ALPHACHROM d.o.o., Karlovačka cesta 24, Zagreb</t>
  </si>
  <si>
    <t>HR4424080021100031237</t>
  </si>
  <si>
    <t>UKUPNO</t>
  </si>
  <si>
    <t>HR3423600001813300007</t>
  </si>
  <si>
    <t>ASOLUTIC d.o.o.</t>
  </si>
  <si>
    <t>HR4123300031153460109</t>
  </si>
  <si>
    <t>27.03.15.</t>
  </si>
  <si>
    <t>17.05.15.</t>
  </si>
  <si>
    <t>0022/P01/1-2015</t>
  </si>
  <si>
    <t>26.04.15.</t>
  </si>
  <si>
    <t>23.05.15.</t>
  </si>
  <si>
    <t>17.04.15.</t>
  </si>
  <si>
    <t>RN. 9 22/901/1 rata 1.</t>
  </si>
  <si>
    <t>RN. 9 22/901/1 rata 2.</t>
  </si>
  <si>
    <t>RN. 9 22/901/1 rata 3.</t>
  </si>
  <si>
    <t>RN. 9 22/901/1 rata 4.</t>
  </si>
  <si>
    <t>RN. 9 22/901/1 rata 5.</t>
  </si>
  <si>
    <t>RN. 9 22/901/1 rata 6.</t>
  </si>
  <si>
    <t>RN. 9 22/901/1 rata 7.</t>
  </si>
  <si>
    <t>RN. 9 22/901/1 rata 8.</t>
  </si>
  <si>
    <t>RN. 9 22/901/1 rata 9.</t>
  </si>
  <si>
    <t>RN. 9 22/901/1 rata 10.</t>
  </si>
  <si>
    <t>RN. 9 22/901/1 rata 11.</t>
  </si>
  <si>
    <t>RN. 9 22/901/1 rata 12.</t>
  </si>
  <si>
    <t>RN. 9 22/901/1 rata 13.</t>
  </si>
  <si>
    <t>RN. 9 22/901/1 rata 14.</t>
  </si>
  <si>
    <t>RN. 9 22/901/1 rata 15.</t>
  </si>
  <si>
    <t>RN. 9 22/901/1 rata 16.</t>
  </si>
  <si>
    <t>RN. 9 22/901/1 rata 17.</t>
  </si>
  <si>
    <t>RN. 9 22/901/1 rata 18.</t>
  </si>
  <si>
    <t>26.05.15.</t>
  </si>
  <si>
    <t>26.06.15.</t>
  </si>
  <si>
    <t>26.07.15.</t>
  </si>
  <si>
    <t>26.08.15.</t>
  </si>
  <si>
    <t>26.09.15.</t>
  </si>
  <si>
    <t>26.10.15.</t>
  </si>
  <si>
    <t>26.11.15.</t>
  </si>
  <si>
    <t>26.12.15.</t>
  </si>
  <si>
    <t>26.01.16.</t>
  </si>
  <si>
    <t>26.02.16.</t>
  </si>
  <si>
    <t>26.03.16.</t>
  </si>
  <si>
    <t>26.04.16.</t>
  </si>
  <si>
    <t>26.05.16.</t>
  </si>
  <si>
    <t>26.06.16.</t>
  </si>
  <si>
    <t>26.07.16.</t>
  </si>
  <si>
    <t>26.08.16.</t>
  </si>
  <si>
    <t>26.09.16.</t>
  </si>
  <si>
    <t>Mikrovalna
Ukupno 168.750,00 kn
plaćanje u 18 mjesečnih rata</t>
  </si>
  <si>
    <t>RAČUN BR. 5 448/P01/1 rata br.1</t>
  </si>
  <si>
    <t>RAČUN BR. 5 448/P01/1 rata br.2</t>
  </si>
  <si>
    <t>RAČUN BR. 5 448/P01/1 rata br.3</t>
  </si>
  <si>
    <t>RAČUN BR. 5 448/P01/1 rata br.4</t>
  </si>
  <si>
    <t>RAČUN BR. 5 448/P01/1 rata br.5</t>
  </si>
  <si>
    <t>RAČUN BR. 5 448/P01/1 rata br.6</t>
  </si>
  <si>
    <t>RAČUN BR. 5 448/P01/1 rata br.7</t>
  </si>
  <si>
    <t>RAČUN BR. 5 448/P01/1 rata br.8</t>
  </si>
  <si>
    <t>RAČUN BR. 5 448/P01/1 rata br.9</t>
  </si>
  <si>
    <t>RAČUN BR. 5 448/P01/1 rata br.10</t>
  </si>
  <si>
    <t>RAČUN BR. 5 448/P01/1 rata br.11</t>
  </si>
  <si>
    <t>RAČUN BR. 5 448/P01/1 rata br.12</t>
  </si>
  <si>
    <t>RAČUN BR. 5 448/P01/1 rata br.13</t>
  </si>
  <si>
    <t>RAČUN BR. 5 448/P01/1 rata br.14</t>
  </si>
  <si>
    <t>RAČUN BR. 5 448/P01/1 rata br.15</t>
  </si>
  <si>
    <t>RAČUN BR. 5 448/P01/1 rata br.16</t>
  </si>
  <si>
    <t>RAČUN BR. 5 448/P01/1 rata br.17</t>
  </si>
  <si>
    <t>RAČUN BR. 5 448/P01/1 rata br.18</t>
  </si>
  <si>
    <t>0448/P01/1-2015</t>
  </si>
  <si>
    <t>17.06.15.</t>
  </si>
  <si>
    <t>17.07.15.</t>
  </si>
  <si>
    <t>17.08.15.</t>
  </si>
  <si>
    <t>17.09.15.</t>
  </si>
  <si>
    <t>17.10.15.</t>
  </si>
  <si>
    <t>17.11.15.</t>
  </si>
  <si>
    <t>17.12.15.</t>
  </si>
  <si>
    <t>17.01.16.</t>
  </si>
  <si>
    <t>17.02.16.</t>
  </si>
  <si>
    <t>17.03.16.</t>
  </si>
  <si>
    <t>17.04.16.</t>
  </si>
  <si>
    <t>17.05.16.</t>
  </si>
  <si>
    <t>17.06.16.</t>
  </si>
  <si>
    <t>17.07.16.</t>
  </si>
  <si>
    <t>17.08.16.</t>
  </si>
  <si>
    <t>17.09.16.</t>
  </si>
  <si>
    <t>17.10.16.</t>
  </si>
  <si>
    <t>03.06.15.</t>
  </si>
  <si>
    <t xml:space="preserve">AAS Plamen i grafitna 
Ukupno = 380.000,00kn-plaćanje u 18 rata
</t>
  </si>
  <si>
    <t>15.05.15.</t>
  </si>
  <si>
    <t>31.05.15.</t>
  </si>
  <si>
    <t>STUDENTSKI CENTAR, Savska 25, 10000 Zagreb</t>
  </si>
  <si>
    <t>02.07.15.</t>
  </si>
  <si>
    <t>LABORING d.o.o., Virjanska 22, 10110 Zagreb</t>
  </si>
  <si>
    <t>HR9723600001101482512</t>
  </si>
  <si>
    <t>RN. 259/1/1</t>
  </si>
  <si>
    <t>259/1/1</t>
  </si>
  <si>
    <t xml:space="preserve">Umjeravanje </t>
  </si>
  <si>
    <t>30.06.15.</t>
  </si>
  <si>
    <t>11.07.15.</t>
  </si>
  <si>
    <t>15.06.15.</t>
  </si>
  <si>
    <t>RN. 10804867-019580686-3</t>
  </si>
  <si>
    <t>10804867-019580686-3</t>
  </si>
  <si>
    <t>10.06.15.</t>
  </si>
  <si>
    <t>RN. 10803510-019574619-7</t>
  </si>
  <si>
    <t>10803510-019574619-7</t>
  </si>
  <si>
    <t>Zagrebački Holding d.o.o.</t>
  </si>
  <si>
    <t>HR2524020061400005137</t>
  </si>
  <si>
    <t>5749/0007000012/2</t>
  </si>
  <si>
    <t>12010044-220155749-2</t>
  </si>
  <si>
    <t>76387/0007000001/2</t>
  </si>
  <si>
    <t>12010088-2201576387-6</t>
  </si>
  <si>
    <t>Dnevni parking - zaboravio produljiti...</t>
  </si>
  <si>
    <t>Grad Rijeka</t>
  </si>
  <si>
    <t>HR3324020061837300005</t>
  </si>
  <si>
    <t>6700-050373402354-995</t>
  </si>
  <si>
    <t>23</t>
  </si>
  <si>
    <t>Grad Zagreb</t>
  </si>
  <si>
    <t>6700-72-305833</t>
  </si>
  <si>
    <t>18.06.15.</t>
  </si>
  <si>
    <t>Objašnjenja</t>
  </si>
  <si>
    <t>Nije bilo dovoljno vidiljivo  parking mjesto-kad je  Matija je došao već je započelo premještanje vozila...</t>
  </si>
  <si>
    <t>Krivo parkirano vozilo Rijeka-uzorkovanje-gužva</t>
  </si>
  <si>
    <t>Krivo parkirano vozilo Zagreb-uzorkovanje - gužva</t>
  </si>
  <si>
    <t>03.07.15.</t>
  </si>
  <si>
    <t>14.07.15.</t>
  </si>
  <si>
    <t>RN. 87756</t>
  </si>
  <si>
    <t>345-1042114-5677280015</t>
  </si>
  <si>
    <t>Studentica- Veronika Volarić (6 mj.)</t>
  </si>
  <si>
    <t>Student-Antonio Pelesk (6 mj.)</t>
  </si>
  <si>
    <t>STUDENTSKI CENTAR U SISKU, Ul.Ljudevita Gaja 10a, Sisak</t>
  </si>
  <si>
    <t>HR4923400091110180934</t>
  </si>
  <si>
    <t>RN. 91506899</t>
  </si>
  <si>
    <t>06.07.15.</t>
  </si>
  <si>
    <t>59101-55510-188</t>
  </si>
  <si>
    <t>16.07.15.</t>
  </si>
  <si>
    <t>Za srpanj , 18.rata</t>
  </si>
  <si>
    <t xml:space="preserve">117141-1-1 </t>
  </si>
  <si>
    <t>Umjeravanje, zvali za plaćanje danas 10.07.15.</t>
  </si>
  <si>
    <t>Oni vole male kamate zaračunavati</t>
  </si>
  <si>
    <t xml:space="preserve"> </t>
  </si>
  <si>
    <t>30.09.15.</t>
  </si>
  <si>
    <t>21.10.15.</t>
  </si>
  <si>
    <t>08.10.15.</t>
  </si>
  <si>
    <t>27.11.15.</t>
  </si>
  <si>
    <t>RN. 889/PP1/1</t>
  </si>
  <si>
    <t>31.10.15.</t>
  </si>
  <si>
    <t>05.11.15.</t>
  </si>
  <si>
    <t>RN. 2367/41/2114</t>
  </si>
  <si>
    <t>48941-101002367-211451</t>
  </si>
  <si>
    <t>RN. 2422/41/2114</t>
  </si>
  <si>
    <t>48941-101002422-211451</t>
  </si>
  <si>
    <t>10.11.15.</t>
  </si>
  <si>
    <t>16.10.15.</t>
  </si>
  <si>
    <t>15.11.15.</t>
  </si>
  <si>
    <t>RN. 956/PP1/1</t>
  </si>
  <si>
    <t>889-PP1-1</t>
  </si>
  <si>
    <t>956-PP1-1</t>
  </si>
  <si>
    <t xml:space="preserve">Najam Vladimira iz 2014.(tek sad su izdali račun, već su bile dvije uplate, a ovo u tabeli je razlika za platitit= 6.125,00 </t>
  </si>
  <si>
    <t>RN. 2456/41/2114</t>
  </si>
  <si>
    <t>48941-101002456-211451</t>
  </si>
  <si>
    <t>30.11.15.</t>
  </si>
  <si>
    <t>RN. 2515/41/2114</t>
  </si>
  <si>
    <t>48941-101002515-211451</t>
  </si>
  <si>
    <t>20.11.15.</t>
  </si>
  <si>
    <t>12.12.15.</t>
  </si>
  <si>
    <t>RN. 2675/41/2114</t>
  </si>
  <si>
    <t>48941-101002675-211451</t>
  </si>
  <si>
    <t>05.12.15.</t>
  </si>
  <si>
    <t>RN. 2676/41/2114</t>
  </si>
  <si>
    <t>48941-101002676-211451</t>
  </si>
  <si>
    <t>RN. 2736/41/2114</t>
  </si>
  <si>
    <t>48941-101002736-211451</t>
  </si>
  <si>
    <t>RN. 2737/41/2114</t>
  </si>
  <si>
    <t>48941-101002737-211451</t>
  </si>
  <si>
    <t>RN. 635/41/2114</t>
  </si>
  <si>
    <t>48941-101000635-211451</t>
  </si>
  <si>
    <t>12.03.15.</t>
  </si>
  <si>
    <t>RN. 636/41/2114</t>
  </si>
  <si>
    <t>48941-101000636-211451</t>
  </si>
  <si>
    <t>RN. 637/41/2114</t>
  </si>
  <si>
    <t>48941-101000637-211451</t>
  </si>
  <si>
    <t>RN. 638/41/2114</t>
  </si>
  <si>
    <t>48941-101000638-211451</t>
  </si>
  <si>
    <t>15.12.15.</t>
  </si>
  <si>
    <t>RN. 2747/41/2114</t>
  </si>
  <si>
    <t>48941-101002747-211451</t>
  </si>
  <si>
    <t>RN. 2748/41/2114</t>
  </si>
  <si>
    <t>48941-101002748-211451</t>
  </si>
  <si>
    <t>RN. 2749/41/2114</t>
  </si>
  <si>
    <t>48941-101002749-211451</t>
  </si>
  <si>
    <t>RN. 2750/41/2114</t>
  </si>
  <si>
    <t>48941-101002750-211451</t>
  </si>
  <si>
    <t>RN. 2751/41/2114</t>
  </si>
  <si>
    <t>48941-101002751-211451</t>
  </si>
  <si>
    <t>RN. 2753/41/2114</t>
  </si>
  <si>
    <t>48941-101002753-211451</t>
  </si>
  <si>
    <t>RN. 2754/41/2114</t>
  </si>
  <si>
    <t>48941-101002754-211451</t>
  </si>
  <si>
    <t>AAS Plamen i grafitna Ukupno = 380.000,00kn</t>
  </si>
  <si>
    <t>plaćeno 1.rata-26.02.16.</t>
  </si>
  <si>
    <t>plaćeno 2.rata-02.03.16.</t>
  </si>
  <si>
    <t>Plaćeno 3.rata- 06.05.16.</t>
  </si>
  <si>
    <t>Plaćeno 4.rata- 09.06.16.</t>
  </si>
  <si>
    <t>plaćeno 5.rata-22.07.16.</t>
  </si>
  <si>
    <t>plaćeno 7.rata- 07.09.16.</t>
  </si>
  <si>
    <t>plaćeno 8.rata- 23.09.16.</t>
  </si>
  <si>
    <t>plaćeno 9.rata-05.10.16.</t>
  </si>
  <si>
    <t>plaćeno 6.rata-18.08.16.</t>
  </si>
  <si>
    <t>plaćeno 10.rata- 17.10.16.</t>
  </si>
  <si>
    <t>plaćeno 11.rata- 02.11.16.</t>
  </si>
  <si>
    <t>plaćeno 12.rata- 13.12.16.</t>
  </si>
  <si>
    <t>plaćeno 13.rata- 18.01.17.</t>
  </si>
  <si>
    <t>plaćeno 14.rata- 03.02.17.</t>
  </si>
  <si>
    <t>plaćeno 15.rata -07.03.17.</t>
  </si>
  <si>
    <t>plaćeno 16.rata-20.04.17.</t>
  </si>
  <si>
    <t>plaćeno 17.rata-20.04.17.</t>
  </si>
  <si>
    <t>plaćeno 18.rata-20.04.17.</t>
  </si>
  <si>
    <t>HR6423900011100970544</t>
  </si>
  <si>
    <t>09.07.18.</t>
  </si>
  <si>
    <t>16.07.18.</t>
  </si>
  <si>
    <t>23.07.18.</t>
  </si>
  <si>
    <t>20.06.18.</t>
  </si>
  <si>
    <t>27.06.18.</t>
  </si>
  <si>
    <t>05.07.18.</t>
  </si>
  <si>
    <t>29.06.18.</t>
  </si>
  <si>
    <t>12.07.18.</t>
  </si>
  <si>
    <t>19.08.18.</t>
  </si>
  <si>
    <t>14.08.18.</t>
  </si>
  <si>
    <t>RN. 1013-01-91</t>
  </si>
  <si>
    <t>1013-01-91</t>
  </si>
  <si>
    <t>RN. 001193-001-00</t>
  </si>
  <si>
    <t>26.08.18.</t>
  </si>
  <si>
    <t>RN. 001197-001-00</t>
  </si>
  <si>
    <t>RN. 001211-001-00</t>
  </si>
  <si>
    <t>28.08.18.</t>
  </si>
  <si>
    <t>RN. 001212-001-00</t>
  </si>
  <si>
    <t>27.08.18.</t>
  </si>
  <si>
    <t>RN. 1039-01-91</t>
  </si>
  <si>
    <t>1039-01-91</t>
  </si>
  <si>
    <t>01.09.18.</t>
  </si>
  <si>
    <t>RN. 001245-001-00</t>
  </si>
  <si>
    <t>03.07.18.</t>
  </si>
  <si>
    <t>0.09.18.</t>
  </si>
  <si>
    <t>10.07.18.</t>
  </si>
  <si>
    <t>RN. 1084-01-91</t>
  </si>
  <si>
    <t>1084-01-91</t>
  </si>
  <si>
    <t>03.09.18.</t>
  </si>
  <si>
    <t>RN. 001271-001-00</t>
  </si>
  <si>
    <t>04.09.18.</t>
  </si>
  <si>
    <t>08.09.18.</t>
  </si>
  <si>
    <t>07.09.18.</t>
  </si>
  <si>
    <t>RN. 001290-001-00</t>
  </si>
  <si>
    <t>RN. 001297-001-00</t>
  </si>
  <si>
    <t>RN. 001321-001-00</t>
  </si>
  <si>
    <t>10.09.18.</t>
  </si>
  <si>
    <t>RN. 001359-001-00</t>
  </si>
  <si>
    <t>18.07.18.</t>
  </si>
  <si>
    <t>16.09.18.</t>
  </si>
  <si>
    <t>RN. 1158-01-91</t>
  </si>
  <si>
    <t>1158-01-91</t>
  </si>
  <si>
    <t>14.09.18.</t>
  </si>
  <si>
    <t>RN. 1184-01-91</t>
  </si>
  <si>
    <t>1184-01-91</t>
  </si>
  <si>
    <t>19.07.18.</t>
  </si>
  <si>
    <t>17.09.18.</t>
  </si>
  <si>
    <t>RN. 001365-001-00</t>
  </si>
  <si>
    <t>24.07.18.</t>
  </si>
  <si>
    <t>22.09.18.</t>
  </si>
  <si>
    <t>RN. 001408-001-00</t>
  </si>
  <si>
    <t>27.07.18.</t>
  </si>
  <si>
    <t>25.09.18.</t>
  </si>
  <si>
    <t>RN. 1241-01-91</t>
  </si>
  <si>
    <t>1241-01-91</t>
  </si>
  <si>
    <t>RN. 1247-01-91</t>
  </si>
  <si>
    <t>1247-01-91</t>
  </si>
  <si>
    <t>30.07.18.</t>
  </si>
  <si>
    <t>28.09.18.</t>
  </si>
  <si>
    <t>01.08.18.</t>
  </si>
  <si>
    <t>RN. 001418-001-00</t>
  </si>
  <si>
    <t>RN. 001424-001-00</t>
  </si>
  <si>
    <t>30.09.18.</t>
  </si>
  <si>
    <t>07.08.18.</t>
  </si>
  <si>
    <t>RN. 001465-001-00</t>
  </si>
  <si>
    <t>06.10.18.</t>
  </si>
  <si>
    <t>RN. 1231-01-91</t>
  </si>
  <si>
    <t>1321-01-91</t>
  </si>
  <si>
    <t>08.08.18.</t>
  </si>
  <si>
    <t>07.10.18.</t>
  </si>
  <si>
    <t>RN. 001480-001-00</t>
  </si>
  <si>
    <t>RN. 001481-001-00</t>
  </si>
  <si>
    <t>RN. 001499-001-00</t>
  </si>
  <si>
    <t>13.10.18.</t>
  </si>
  <si>
    <t>15.10.18.</t>
  </si>
  <si>
    <t>RN. 001508-001-00</t>
  </si>
  <si>
    <t>16,08,18,</t>
  </si>
  <si>
    <t>RN. 001552-001-00</t>
  </si>
  <si>
    <t>26.10.18.</t>
  </si>
  <si>
    <t>RN. 001564-001-00</t>
  </si>
  <si>
    <t>27.10.18.</t>
  </si>
  <si>
    <t>02.11.18.</t>
  </si>
  <si>
    <t>RN. 001598-001-00</t>
  </si>
  <si>
    <t>RN. 001600-001-00</t>
  </si>
  <si>
    <t>03.11.18.</t>
  </si>
  <si>
    <t>RN. 1387-01-91</t>
  </si>
  <si>
    <t>1387-01-91</t>
  </si>
  <si>
    <t>RN. 1233-01-91</t>
  </si>
  <si>
    <t>1233-01-91</t>
  </si>
  <si>
    <t>RN. 1463-01-91</t>
  </si>
  <si>
    <t>1463-01-91</t>
  </si>
  <si>
    <t>11.09.18.</t>
  </si>
  <si>
    <t>10.11.18.</t>
  </si>
  <si>
    <t>RN. 001652-001-00</t>
  </si>
  <si>
    <t>AUTO GAŠPARIĆ d.o.o.
Velikogorička 19a, 10419 Vukovina-Velika Gorica</t>
  </si>
  <si>
    <t>RN 12-23003349-18</t>
  </si>
  <si>
    <t>12-23003349-18</t>
  </si>
  <si>
    <t>Citan servis</t>
  </si>
  <si>
    <t>GRUPA NABAVE</t>
  </si>
  <si>
    <t>UKUPNO IZNOS PROJEKTA</t>
  </si>
  <si>
    <t>PODGRUPA NABAVE</t>
  </si>
  <si>
    <t>Vrijednost nabave industrijsko istraživanje</t>
  </si>
  <si>
    <t>Vrijednost nabave  eksperimentalni razvoj</t>
  </si>
  <si>
    <t>Ponuđena količina</t>
  </si>
  <si>
    <t>ektoin</t>
  </si>
  <si>
    <t>alfa bisabolol, racemični</t>
  </si>
  <si>
    <t>niacinamid (nikotinamid, vitamin b3 amid)</t>
  </si>
  <si>
    <t>dekspantenol</t>
  </si>
  <si>
    <t>kalij sorbat</t>
  </si>
  <si>
    <t>metilpropandiol</t>
  </si>
  <si>
    <t>magnezij sulfat heptahidrat</t>
  </si>
  <si>
    <t>pročišćena voda</t>
  </si>
  <si>
    <t>Urea</t>
  </si>
  <si>
    <t>EDTA (dinatrijeva sol)</t>
  </si>
  <si>
    <t>bijeli vazelin</t>
  </si>
  <si>
    <t>natrij hidroksid 30%</t>
  </si>
  <si>
    <t>L-karnozin</t>
  </si>
  <si>
    <t>Hijaluronska kiselina 1.0-1.5 MDa</t>
  </si>
  <si>
    <t>Hijaluronska kiselina 8-50 kDa</t>
  </si>
  <si>
    <t>adenozin</t>
  </si>
  <si>
    <t>tokoferil acetat (vitamin E acetat)</t>
  </si>
  <si>
    <t>pentilen glikol</t>
  </si>
  <si>
    <t>kofein</t>
  </si>
  <si>
    <t>L-arginin</t>
  </si>
  <si>
    <t>ksantan guma</t>
  </si>
  <si>
    <t>salicilna kiselina</t>
  </si>
  <si>
    <t>alantoin</t>
  </si>
  <si>
    <t>butilen glikol</t>
  </si>
  <si>
    <t>gliceril monostearat</t>
  </si>
  <si>
    <t>limunska kiselina, monohidrat</t>
  </si>
  <si>
    <t>askorbil glukozid</t>
  </si>
  <si>
    <t>Laktobionska kiselina</t>
  </si>
  <si>
    <t>bakar glukonat</t>
  </si>
  <si>
    <t>vitamin b12</t>
  </si>
  <si>
    <t>biotin (vitamin H)</t>
  </si>
  <si>
    <t>eterično ulje smilja</t>
  </si>
  <si>
    <t>eterično ulje lavande</t>
  </si>
  <si>
    <t>ekstrakt magnolije</t>
  </si>
  <si>
    <t>CO2 ekstrakt cvijeta nevena, organski</t>
  </si>
  <si>
    <t>CO2 ekstrakt  njemačke kamilice, organski</t>
  </si>
  <si>
    <t>beta escin</t>
  </si>
  <si>
    <t>cink pca</t>
  </si>
  <si>
    <t>melatonin</t>
  </si>
  <si>
    <t>mentil laktat</t>
  </si>
  <si>
    <t>ulje pulpe vučjeg (pasjeg) trna, organsko</t>
  </si>
  <si>
    <t>aloe vera prah 200x, organski</t>
  </si>
  <si>
    <t>natrij askorbil fosfat</t>
  </si>
  <si>
    <t>eterično ulje mandarine</t>
  </si>
  <si>
    <t>askorbil palmitat (vitamin C palmitat)</t>
  </si>
  <si>
    <t>CO2 ekstrakt mrkve u ulju jojobe</t>
  </si>
  <si>
    <t>eterično ulje kurkume</t>
  </si>
  <si>
    <t>eterično ulje čajevca</t>
  </si>
  <si>
    <t>natrij fitat</t>
  </si>
  <si>
    <t>eterično ulje paprene metvice</t>
  </si>
  <si>
    <t>farnezol</t>
  </si>
  <si>
    <t>eterično ulje limuna</t>
  </si>
  <si>
    <t>glikolna kiselina 70%</t>
  </si>
  <si>
    <t>fenetilni alkohol</t>
  </si>
  <si>
    <t>mandelična kiselina</t>
  </si>
  <si>
    <t>ulje noćurka hladno prešano, organsko</t>
  </si>
  <si>
    <t>eterično ulje slatke naranče</t>
  </si>
  <si>
    <t>mentol</t>
  </si>
  <si>
    <t>kakao maslac, rafinirani</t>
  </si>
  <si>
    <t>aloe vera gel organski</t>
  </si>
  <si>
    <t>aktivni ugljen</t>
  </si>
  <si>
    <t>ekstrakt gotu kole, hidroglicerinski</t>
  </si>
  <si>
    <t>ulje jojobe, hladno tiješteno</t>
  </si>
  <si>
    <t>hidrolat hamamelisa</t>
  </si>
  <si>
    <t>ekstrakt ginsenga, hidroglicerinski</t>
  </si>
  <si>
    <t>ekstrakt divljeg kestena, hidroglicerinski</t>
  </si>
  <si>
    <t>ekstrakt sladića, hidroglicerinski</t>
  </si>
  <si>
    <t>hidrolat lavande 1:1</t>
  </si>
  <si>
    <t>pčelinji vosak bijeli</t>
  </si>
  <si>
    <t>lanolin</t>
  </si>
  <si>
    <t>ulje sjemenki marelice, hladno prešano</t>
  </si>
  <si>
    <t>vodeni ekstrakt crvenog grožđa, organski</t>
  </si>
  <si>
    <t>vodeni ekstrakt krastavca, organski</t>
  </si>
  <si>
    <t>Vodeni ekstrakt laminarije</t>
  </si>
  <si>
    <t>vodeni ekstrakt smokve</t>
  </si>
  <si>
    <t>hidrogenirano ulje ricinusa</t>
  </si>
  <si>
    <t>natrij PCA (50% otopina)</t>
  </si>
  <si>
    <t>glukonolakton</t>
  </si>
  <si>
    <t>ekstrakt zelenog čaja, hidroglicerinski</t>
  </si>
  <si>
    <t>cetil palmitat</t>
  </si>
  <si>
    <t>kokosovo ulje, hladno prešano, organsko</t>
  </si>
  <si>
    <t>magnezij klorid</t>
  </si>
  <si>
    <t>natrij benzoat</t>
  </si>
  <si>
    <t>metil sulfonil metan (MSM)</t>
  </si>
  <si>
    <t>cetilni alkohol</t>
  </si>
  <si>
    <t>ricinusovo ulje, hladno tiješteno</t>
  </si>
  <si>
    <t>ulje badema, rafinirano</t>
  </si>
  <si>
    <t>cink stearat</t>
  </si>
  <si>
    <t>propilen glikol</t>
  </si>
  <si>
    <t>natrij citrat</t>
  </si>
  <si>
    <t>kokosovo ulje rafinirano</t>
  </si>
  <si>
    <t>skvalan, biljni</t>
  </si>
  <si>
    <t>Ukupna količina za 3 godine/ g (2021-2023)</t>
  </si>
  <si>
    <t>Upisati ponuđenu količinu (samo ukoliko nije moguće isporučiti traženu količinu) te jedinične cijene bez pdv u za to predviđene plavo zasjenčane rubrike. Ostale elemente tablice ne dirati.</t>
  </si>
  <si>
    <t>Količina (g) za industrijsko istraživanje (2 godine)</t>
  </si>
  <si>
    <t>Količina (g) za eksperimentalni razvoj (treća godina)</t>
  </si>
  <si>
    <t>PREDMET NABAVE/ količina navedena u tablici F (tehničke specifikacije SIROVINA navedene u Obrazcu 6.)</t>
  </si>
  <si>
    <t>Jedinična cijena g/ kn; bez pdv</t>
  </si>
  <si>
    <t>biljni voskovi, smjesa</t>
  </si>
  <si>
    <t>aminokiseline, smjesa</t>
  </si>
  <si>
    <t>V/U emulgator, prirodni</t>
  </si>
  <si>
    <t>emolijens (koko kaprilat)</t>
  </si>
  <si>
    <t>betain (glicin betain)</t>
  </si>
  <si>
    <t>neutralno ulje (trigliceridi kokosa)</t>
  </si>
  <si>
    <t>glicerol biljnog podrijetla</t>
  </si>
  <si>
    <t>ekstrakt tasmanskog papra, bezalkoholni</t>
  </si>
  <si>
    <t>kompleks ceramida</t>
  </si>
  <si>
    <t>silikonski fluid</t>
  </si>
  <si>
    <t>V/Si emulgator, etoksilirani i propoksilirani</t>
  </si>
  <si>
    <t>konzervans na bazi fenoksietanola i kaprilil glikola</t>
  </si>
  <si>
    <t>mliječna kiselina, min. 90%</t>
  </si>
  <si>
    <t>probiotički kompleks na bazi Lactobacillus bakterija</t>
  </si>
  <si>
    <t>probiotički kompleks na bazi Bifida bakterija</t>
  </si>
  <si>
    <t>silikonsko ulje</t>
  </si>
  <si>
    <t>hijaluronska kiselina, 1,0-1,4 Mda</t>
  </si>
  <si>
    <t>gliciretinična kiselina, liposomi</t>
  </si>
  <si>
    <t>hidroksiprolin, lipofilni</t>
  </si>
  <si>
    <t>vitamin E, prirodni miješani tokoferoli</t>
  </si>
  <si>
    <t>uguščivač na bazi ksantan gume, hektorita i celuloze</t>
  </si>
  <si>
    <t>pentilen glikol, prirodni (COSMOS)</t>
  </si>
  <si>
    <t>U/V emulgator na bazi estera masnih kiselina masline</t>
  </si>
  <si>
    <t>U/V emulgator na bazi masnih alkohola</t>
  </si>
  <si>
    <t>Natrijev alginat</t>
  </si>
  <si>
    <t>rižin škrob</t>
  </si>
  <si>
    <t>emolijens na bazi dugolančanih alkana</t>
  </si>
  <si>
    <t>konzervans, prirodni, na bazi prirodnih organskih kiselina</t>
  </si>
  <si>
    <t>emolijens, kaprilil kaprilat/kaprat</t>
  </si>
  <si>
    <t>emolijens, triglicerid kaprilne, kapratne i sukcinične kiseline</t>
  </si>
  <si>
    <t>emolijens, izoamil laurat</t>
  </si>
  <si>
    <t>V/U emulgator na bazi glicerida ricinusovog ulja</t>
  </si>
  <si>
    <t>arapska guma</t>
  </si>
  <si>
    <t>gliceril stearat citrat</t>
  </si>
  <si>
    <t>shea maslac, rafiniran, organski</t>
  </si>
  <si>
    <t>cetearilni alkohol</t>
  </si>
  <si>
    <t>resveratrol, liposomi</t>
  </si>
  <si>
    <t>ekstrakt biljke Pancratium maritimum, hidroglicerinski</t>
  </si>
  <si>
    <t>natrijev stearoil glutamat</t>
  </si>
  <si>
    <t>kalijev cetilni fosfat</t>
  </si>
  <si>
    <t>C13-15 alkan (hemiskvalan, hidrogenirani farnezen)</t>
  </si>
  <si>
    <t>dinatrijev kokoil glutamat</t>
  </si>
  <si>
    <t>lauril glukozid</t>
  </si>
  <si>
    <t>magnezijev karnoksimetil beta-glukan</t>
  </si>
  <si>
    <t>madekazozid</t>
  </si>
  <si>
    <t>hidrolizirana hijaluronska kiselina, 100-300 kDa</t>
  </si>
  <si>
    <t>matične stanice alpske ruže</t>
  </si>
  <si>
    <t>eterično ulje egipatskog geranija</t>
  </si>
  <si>
    <t>ferulična kiselina</t>
  </si>
  <si>
    <t>kompleks peptida/matrikina</t>
  </si>
  <si>
    <t>eterično ulje pačulija</t>
  </si>
  <si>
    <t>eterično ulje ružmarina kemotip cineol</t>
  </si>
  <si>
    <t>Ekstrakt koloidne zobi</t>
  </si>
  <si>
    <t>CO2 ekstrakt gospine trave, standardiziran na 10% hiperforina</t>
  </si>
  <si>
    <t>salicilna kiselina, enkapsulirana, vodotopljiva</t>
  </si>
  <si>
    <t>CO2 ekstrakt chilli paprike</t>
  </si>
  <si>
    <t>ulje ploda divlje ruže hladno prešano</t>
  </si>
  <si>
    <t>ekstrakt matične mliječi, hidroglicerinski</t>
  </si>
  <si>
    <t>kaprilil glikol</t>
  </si>
  <si>
    <t>konzervans, smjesa glukonolaktona i natrijevog benzoata</t>
  </si>
  <si>
    <t>kalijev azeloil diglicinat</t>
  </si>
  <si>
    <t>CO2 ekstrakt ružmarina, organski, standardiziran na 14% diterpenfenola</t>
  </si>
  <si>
    <t>bis-digliceril poliaciladipat-2</t>
  </si>
  <si>
    <t>uguščivač na bazi poliakrilatnih krospolimera</t>
  </si>
  <si>
    <t>guar guma, kationski derivat</t>
  </si>
  <si>
    <t>konzervans na bazi dehidrooctene kiseline i benzilnog alkohola</t>
  </si>
  <si>
    <t>kompleks biljnih šećera i njihovih derivata</t>
  </si>
  <si>
    <t>emulgator na bazi glicerilnih estera i masnih alkohola</t>
  </si>
  <si>
    <t>arganovo ulje, deodorirano, organsko</t>
  </si>
  <si>
    <t>poliakrilna kiselina visoke molekulske mase, 940-980 monomernih jedinica</t>
  </si>
  <si>
    <t>arganovo ulje, hladno prešano</t>
  </si>
  <si>
    <t>fenilpropanol</t>
  </si>
  <si>
    <t>eterično ulje eukaliptusa</t>
  </si>
  <si>
    <t>hidrogenirano ricinusovo ulje, etoksilirano</t>
  </si>
  <si>
    <t>saharoza stearat</t>
  </si>
  <si>
    <t>suncokretov vosak</t>
  </si>
  <si>
    <t>emulgator na bazi akrilatnih polimera</t>
  </si>
  <si>
    <t>polioksietilen(20) sorbitan monooleat</t>
  </si>
  <si>
    <t>emulgator na bazi  glicerilnih estera i masnih alkohola</t>
  </si>
  <si>
    <t>polioksietilenski ester cetilnog i stearilnog alkohola, 20 jedinica etilen oksida</t>
  </si>
  <si>
    <t>oleogel na bazi triglicerida kokosovog ulja</t>
  </si>
  <si>
    <t>biljno ulje</t>
  </si>
  <si>
    <t>2% rebaudiozida A u biljnom ulju</t>
  </si>
  <si>
    <t>ceteraril izononanoat</t>
  </si>
  <si>
    <t>hidrolizirani proteini kvasca</t>
  </si>
  <si>
    <t>hidrolat ruže 1:20, organski</t>
  </si>
  <si>
    <t>hidrogenirano repičino ulje</t>
  </si>
  <si>
    <t>etoksilirani gliceril triizostearat</t>
  </si>
  <si>
    <t>vodeni ekstrakt borovnice, organski</t>
  </si>
  <si>
    <t>voden iekstrakt cikorije</t>
  </si>
  <si>
    <t>polioksi (20) sorbitan monolaurat</t>
  </si>
  <si>
    <t>natrijev lauroil metil izetionat</t>
  </si>
  <si>
    <t>polikvaternij-44, otopina</t>
  </si>
  <si>
    <t>dibutil adipat</t>
  </si>
  <si>
    <t>butil hidroksitoluen (BHT)</t>
  </si>
  <si>
    <t>akrilatni kopolimer, vodena emulzija</t>
  </si>
  <si>
    <t>decil glukozid, otopina</t>
  </si>
  <si>
    <t>smjesa surfaktanata prirodnog podrijetla, bez sulfata</t>
  </si>
  <si>
    <t>kokamidopropil betain, otopina</t>
  </si>
  <si>
    <t>Ekstrakt sjemenki biljke Psoralea corylifolia, standardiziran na min. 99% bakuchiola</t>
  </si>
  <si>
    <t>ekstrakt kore biljke Pinus pinaster, standardiziran na min. 65% procijanidina</t>
  </si>
  <si>
    <t>lecitin, min. 95% fosfatitilkolina</t>
  </si>
  <si>
    <t>GRUPA 1. NABAVA SIROVINE</t>
  </si>
  <si>
    <t>1.1. Sirovine za pripremu razvojnih testnih uzoraka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</si>
</sst>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ahoma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1" fillId="0" borderId="0"/>
  </cellStyleXfs>
  <cellXfs count="2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4" fontId="2" fillId="0" borderId="1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 vertical="center"/>
    </xf>
    <xf numFmtId="4" fontId="8" fillId="0" borderId="15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1" fillId="0" borderId="1" xfId="2" applyBorder="1" applyAlignment="1">
      <alignment horizontal="center"/>
    </xf>
    <xf numFmtId="0" fontId="1" fillId="0" borderId="5" xfId="2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3" fillId="4" borderId="5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" fontId="8" fillId="5" borderId="0" xfId="0" applyNumberFormat="1" applyFont="1" applyFill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left"/>
    </xf>
    <xf numFmtId="4" fontId="8" fillId="0" borderId="3" xfId="0" applyNumberFormat="1" applyFont="1" applyBorder="1" applyAlignment="1">
      <alignment horizontal="left" wrapText="1"/>
    </xf>
    <xf numFmtId="0" fontId="2" fillId="0" borderId="9" xfId="0" applyFont="1" applyBorder="1" applyAlignment="1">
      <alignment wrapText="1"/>
    </xf>
    <xf numFmtId="4" fontId="8" fillId="0" borderId="3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7" fillId="4" borderId="5" xfId="0" applyFont="1" applyFill="1" applyBorder="1" applyAlignment="1">
      <alignment horizontal="center" vertical="center" wrapText="1"/>
    </xf>
    <xf numFmtId="49" fontId="16" fillId="4" borderId="5" xfId="0" applyNumberFormat="1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4" fontId="17" fillId="4" borderId="7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12" fillId="0" borderId="8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" fontId="12" fillId="0" borderId="6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2" fillId="0" borderId="3" xfId="0" applyFont="1" applyBorder="1" applyAlignment="1">
      <alignment vertical="center" wrapText="1"/>
    </xf>
    <xf numFmtId="14" fontId="14" fillId="0" borderId="0" xfId="0" applyNumberFormat="1" applyFont="1"/>
    <xf numFmtId="4" fontId="14" fillId="0" borderId="0" xfId="0" applyNumberFormat="1" applyFont="1"/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49" fontId="20" fillId="4" borderId="5" xfId="0" applyNumberFormat="1" applyFont="1" applyFill="1" applyBorder="1" applyAlignment="1">
      <alignment horizontal="center" vertical="center" wrapText="1"/>
    </xf>
    <xf numFmtId="4" fontId="20" fillId="4" borderId="5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24" fillId="6" borderId="2" xfId="0" applyFont="1" applyFill="1" applyBorder="1" applyAlignment="1" applyProtection="1">
      <alignment horizontal="left" vertical="center" wrapText="1"/>
      <protection locked="0"/>
    </xf>
    <xf numFmtId="4" fontId="25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24" fillId="6" borderId="1" xfId="0" applyFont="1" applyFill="1" applyBorder="1" applyAlignment="1" applyProtection="1">
      <alignment horizontal="left" vertical="center" wrapText="1"/>
      <protection locked="0"/>
    </xf>
    <xf numFmtId="4" fontId="25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4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3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</xf>
    <xf numFmtId="0" fontId="29" fillId="0" borderId="17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</xf>
    <xf numFmtId="0" fontId="24" fillId="0" borderId="21" xfId="0" applyFont="1" applyBorder="1" applyAlignment="1" applyProtection="1">
      <alignment horizontal="center" vertical="top" wrapText="1"/>
    </xf>
    <xf numFmtId="0" fontId="25" fillId="4" borderId="17" xfId="0" applyFont="1" applyFill="1" applyBorder="1" applyAlignment="1" applyProtection="1">
      <alignment horizontal="left" vertical="center" wrapText="1"/>
    </xf>
    <xf numFmtId="3" fontId="28" fillId="0" borderId="17" xfId="0" applyNumberFormat="1" applyFont="1" applyBorder="1" applyAlignment="1" applyProtection="1">
      <alignment horizontal="center" vertical="center" wrapText="1"/>
    </xf>
    <xf numFmtId="4" fontId="28" fillId="0" borderId="17" xfId="0" applyNumberFormat="1" applyFont="1" applyBorder="1" applyAlignment="1" applyProtection="1">
      <alignment horizontal="center" vertical="center" wrapText="1"/>
    </xf>
    <xf numFmtId="3" fontId="27" fillId="0" borderId="17" xfId="0" applyNumberFormat="1" applyFont="1" applyBorder="1" applyAlignment="1" applyProtection="1">
      <alignment horizontal="center" vertical="center" wrapText="1"/>
    </xf>
    <xf numFmtId="3" fontId="26" fillId="0" borderId="2" xfId="0" applyNumberFormat="1" applyFont="1" applyBorder="1" applyAlignment="1" applyProtection="1">
      <alignment horizontal="center" vertical="center" wrapText="1"/>
    </xf>
    <xf numFmtId="4" fontId="25" fillId="0" borderId="2" xfId="0" applyNumberFormat="1" applyFont="1" applyBorder="1" applyAlignment="1" applyProtection="1">
      <alignment horizontal="right" vertical="center"/>
    </xf>
    <xf numFmtId="4" fontId="26" fillId="0" borderId="2" xfId="0" applyNumberFormat="1" applyFont="1" applyBorder="1" applyAlignment="1" applyProtection="1">
      <alignment horizontal="right" vertical="center" wrapText="1"/>
    </xf>
    <xf numFmtId="3" fontId="26" fillId="0" borderId="23" xfId="0" applyNumberFormat="1" applyFont="1" applyBorder="1" applyAlignment="1" applyProtection="1">
      <alignment horizontal="center" vertical="center" wrapText="1"/>
    </xf>
    <xf numFmtId="4" fontId="25" fillId="0" borderId="22" xfId="0" applyNumberFormat="1" applyFont="1" applyBorder="1" applyAlignment="1" applyProtection="1">
      <alignment vertical="center" wrapText="1"/>
    </xf>
    <xf numFmtId="3" fontId="26" fillId="0" borderId="1" xfId="0" applyNumberFormat="1" applyFont="1" applyBorder="1" applyAlignment="1" applyProtection="1">
      <alignment horizontal="center" vertical="center" wrapText="1"/>
    </xf>
    <xf numFmtId="4" fontId="25" fillId="0" borderId="1" xfId="0" applyNumberFormat="1" applyFont="1" applyBorder="1" applyAlignment="1" applyProtection="1">
      <alignment horizontal="right" vertical="center"/>
    </xf>
    <xf numFmtId="4" fontId="26" fillId="0" borderId="1" xfId="0" applyNumberFormat="1" applyFont="1" applyBorder="1" applyAlignment="1" applyProtection="1">
      <alignment horizontal="right" vertical="center" wrapText="1"/>
    </xf>
    <xf numFmtId="4" fontId="25" fillId="0" borderId="19" xfId="0" applyNumberFormat="1" applyFont="1" applyBorder="1" applyAlignment="1" applyProtection="1">
      <alignment vertical="center" wrapText="1"/>
    </xf>
    <xf numFmtId="3" fontId="26" fillId="4" borderId="17" xfId="0" applyNumberFormat="1" applyFont="1" applyFill="1" applyBorder="1" applyAlignment="1" applyProtection="1">
      <alignment horizontal="center" vertical="center" wrapText="1"/>
    </xf>
    <xf numFmtId="4" fontId="25" fillId="4" borderId="17" xfId="0" applyNumberFormat="1" applyFont="1" applyFill="1" applyBorder="1" applyAlignment="1" applyProtection="1">
      <alignment horizontal="right" vertical="center"/>
    </xf>
    <xf numFmtId="3" fontId="26" fillId="4" borderId="24" xfId="0" applyNumberFormat="1" applyFont="1" applyFill="1" applyBorder="1" applyAlignment="1" applyProtection="1">
      <alignment horizontal="center" vertical="center" wrapText="1"/>
    </xf>
    <xf numFmtId="4" fontId="25" fillId="4" borderId="20" xfId="0" applyNumberFormat="1" applyFont="1" applyFill="1" applyBorder="1" applyAlignment="1" applyProtection="1">
      <alignment horizontal="right" vertical="center"/>
    </xf>
    <xf numFmtId="0" fontId="30" fillId="0" borderId="17" xfId="0" applyFont="1" applyBorder="1" applyAlignment="1" applyProtection="1">
      <alignment horizontal="center" vertical="center" wrapText="1"/>
    </xf>
    <xf numFmtId="4" fontId="28" fillId="0" borderId="25" xfId="0" applyNumberFormat="1" applyFont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left" vertical="center" wrapText="1"/>
    </xf>
    <xf numFmtId="4" fontId="25" fillId="4" borderId="17" xfId="0" applyNumberFormat="1" applyFont="1" applyFill="1" applyBorder="1" applyAlignment="1" applyProtection="1">
      <alignment horizontal="right" vertical="center" wrapText="1"/>
    </xf>
    <xf numFmtId="0" fontId="32" fillId="0" borderId="26" xfId="0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Border="1" applyAlignment="1" applyProtection="1">
      <alignment horizontal="center" vertical="top" wrapText="1"/>
    </xf>
    <xf numFmtId="0" fontId="31" fillId="0" borderId="21" xfId="0" applyFont="1" applyBorder="1" applyAlignment="1" applyProtection="1">
      <alignment horizontal="center" vertical="top" wrapText="1"/>
    </xf>
    <xf numFmtId="0" fontId="19" fillId="0" borderId="6" xfId="0" applyFont="1" applyBorder="1" applyAlignment="1" applyProtection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/>
    <xf numFmtId="0" fontId="4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Bad" xfId="1" builtinId="27" customBuiltin="1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7F7F7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7"/>
  <sheetViews>
    <sheetView tabSelected="1" view="pageBreakPreview" zoomScale="70" zoomScaleNormal="80" zoomScaleSheetLayoutView="70" zoomScalePageLayoutView="70" workbookViewId="0">
      <pane ySplit="1" topLeftCell="A2" activePane="bottomLeft" state="frozen"/>
      <selection pane="bottomLeft" activeCell="C14" sqref="C14"/>
    </sheetView>
  </sheetViews>
  <sheetFormatPr defaultColWidth="9.109375" defaultRowHeight="13.2" x14ac:dyDescent="0.25"/>
  <cols>
    <col min="1" max="1" width="30.33203125" style="181" customWidth="1"/>
    <col min="2" max="2" width="30.5546875" style="182" customWidth="1"/>
    <col min="3" max="3" width="100.6640625" style="183" customWidth="1"/>
    <col min="4" max="4" width="11.6640625" style="184" customWidth="1"/>
    <col min="5" max="5" width="12.33203125" style="184" customWidth="1"/>
    <col min="6" max="6" width="12.88671875" style="184" customWidth="1"/>
    <col min="7" max="7" width="10.88671875" style="185" customWidth="1"/>
    <col min="8" max="8" width="13" style="186" customWidth="1"/>
    <col min="9" max="9" width="13.6640625" style="187" customWidth="1"/>
    <col min="10" max="10" width="13.44140625" style="188" customWidth="1"/>
    <col min="11" max="11" width="14.33203125" style="184" customWidth="1"/>
    <col min="12" max="12" width="13.6640625" style="175" customWidth="1"/>
    <col min="13" max="13" width="9.109375" style="176"/>
    <col min="14" max="14" width="9.109375" style="174"/>
    <col min="15" max="15" width="9.109375" style="118"/>
    <col min="16" max="16" width="10.5546875" style="118" bestFit="1" customWidth="1"/>
    <col min="17" max="16384" width="9.109375" style="118"/>
  </cols>
  <sheetData>
    <row r="1" spans="1:11" ht="48" customHeight="1" thickBot="1" x14ac:dyDescent="0.3">
      <c r="A1" s="189" t="s">
        <v>341</v>
      </c>
      <c r="B1" s="189" t="s">
        <v>343</v>
      </c>
      <c r="C1" s="190" t="s">
        <v>443</v>
      </c>
      <c r="D1" s="211" t="s">
        <v>346</v>
      </c>
      <c r="E1" s="212" t="s">
        <v>444</v>
      </c>
      <c r="F1" s="195" t="s">
        <v>439</v>
      </c>
      <c r="G1" s="196" t="s">
        <v>342</v>
      </c>
      <c r="H1" s="197" t="s">
        <v>441</v>
      </c>
      <c r="I1" s="196" t="s">
        <v>344</v>
      </c>
      <c r="J1" s="197" t="s">
        <v>442</v>
      </c>
      <c r="K1" s="196" t="s">
        <v>345</v>
      </c>
    </row>
    <row r="2" spans="1:11" x14ac:dyDescent="0.25">
      <c r="A2" s="216" t="s">
        <v>547</v>
      </c>
      <c r="B2" s="218" t="s">
        <v>548</v>
      </c>
      <c r="C2" s="191" t="s">
        <v>347</v>
      </c>
      <c r="D2" s="177"/>
      <c r="E2" s="178">
        <v>0</v>
      </c>
      <c r="F2" s="198">
        <v>5000</v>
      </c>
      <c r="G2" s="199">
        <f>SUM(E2*F2)</f>
        <v>0</v>
      </c>
      <c r="H2" s="198">
        <f t="shared" ref="H2:H33" si="0">SUM(F2)*0.72</f>
        <v>3600</v>
      </c>
      <c r="I2" s="200">
        <f t="shared" ref="I2:I65" si="1">SUM(E2*H2)</f>
        <v>0</v>
      </c>
      <c r="J2" s="201">
        <f t="shared" ref="J2:J65" si="2">SUM(F2-H2)</f>
        <v>1400</v>
      </c>
      <c r="K2" s="202">
        <f t="shared" ref="K2:K65" si="3">SUM(E2*J2)</f>
        <v>0</v>
      </c>
    </row>
    <row r="3" spans="1:11" x14ac:dyDescent="0.25">
      <c r="A3" s="216"/>
      <c r="B3" s="218"/>
      <c r="C3" s="192" t="s">
        <v>348</v>
      </c>
      <c r="D3" s="179"/>
      <c r="E3" s="180">
        <v>0</v>
      </c>
      <c r="F3" s="203">
        <v>250</v>
      </c>
      <c r="G3" s="204">
        <f t="shared" ref="G3:G65" si="4">SUM(E3*F3)</f>
        <v>0</v>
      </c>
      <c r="H3" s="198">
        <f t="shared" si="0"/>
        <v>180</v>
      </c>
      <c r="I3" s="205">
        <f t="shared" si="1"/>
        <v>0</v>
      </c>
      <c r="J3" s="201">
        <f t="shared" si="2"/>
        <v>70</v>
      </c>
      <c r="K3" s="206">
        <f t="shared" si="3"/>
        <v>0</v>
      </c>
    </row>
    <row r="4" spans="1:11" x14ac:dyDescent="0.25">
      <c r="A4" s="216"/>
      <c r="B4" s="218"/>
      <c r="C4" s="192" t="s">
        <v>445</v>
      </c>
      <c r="D4" s="179"/>
      <c r="E4" s="180">
        <v>0</v>
      </c>
      <c r="F4" s="203">
        <v>2500</v>
      </c>
      <c r="G4" s="199">
        <f t="shared" si="4"/>
        <v>0</v>
      </c>
      <c r="H4" s="198">
        <f t="shared" si="0"/>
        <v>1800</v>
      </c>
      <c r="I4" s="205">
        <f t="shared" si="1"/>
        <v>0</v>
      </c>
      <c r="J4" s="201">
        <f t="shared" si="2"/>
        <v>700</v>
      </c>
      <c r="K4" s="202">
        <f t="shared" si="3"/>
        <v>0</v>
      </c>
    </row>
    <row r="5" spans="1:11" x14ac:dyDescent="0.25">
      <c r="A5" s="216"/>
      <c r="B5" s="218"/>
      <c r="C5" s="192" t="s">
        <v>446</v>
      </c>
      <c r="D5" s="179"/>
      <c r="E5" s="180">
        <v>0</v>
      </c>
      <c r="F5" s="203">
        <v>2500</v>
      </c>
      <c r="G5" s="199">
        <f t="shared" si="4"/>
        <v>0</v>
      </c>
      <c r="H5" s="198">
        <f t="shared" si="0"/>
        <v>1800</v>
      </c>
      <c r="I5" s="205">
        <f t="shared" si="1"/>
        <v>0</v>
      </c>
      <c r="J5" s="201">
        <f t="shared" si="2"/>
        <v>700</v>
      </c>
      <c r="K5" s="206">
        <f t="shared" si="3"/>
        <v>0</v>
      </c>
    </row>
    <row r="6" spans="1:11" x14ac:dyDescent="0.25">
      <c r="A6" s="216"/>
      <c r="B6" s="218"/>
      <c r="C6" s="192" t="s">
        <v>447</v>
      </c>
      <c r="D6" s="179"/>
      <c r="E6" s="180">
        <v>0</v>
      </c>
      <c r="F6" s="203">
        <v>3000</v>
      </c>
      <c r="G6" s="204">
        <f t="shared" si="4"/>
        <v>0</v>
      </c>
      <c r="H6" s="198">
        <f t="shared" si="0"/>
        <v>2160</v>
      </c>
      <c r="I6" s="205">
        <f t="shared" si="1"/>
        <v>0</v>
      </c>
      <c r="J6" s="201">
        <f t="shared" si="2"/>
        <v>840</v>
      </c>
      <c r="K6" s="206">
        <f t="shared" si="3"/>
        <v>0</v>
      </c>
    </row>
    <row r="7" spans="1:11" x14ac:dyDescent="0.25">
      <c r="A7" s="216"/>
      <c r="B7" s="218"/>
      <c r="C7" s="192" t="s">
        <v>349</v>
      </c>
      <c r="D7" s="179"/>
      <c r="E7" s="180">
        <v>0</v>
      </c>
      <c r="F7" s="203">
        <v>3750</v>
      </c>
      <c r="G7" s="199">
        <f t="shared" si="4"/>
        <v>0</v>
      </c>
      <c r="H7" s="198">
        <f t="shared" si="0"/>
        <v>2700</v>
      </c>
      <c r="I7" s="205">
        <f t="shared" si="1"/>
        <v>0</v>
      </c>
      <c r="J7" s="201">
        <f t="shared" si="2"/>
        <v>1050</v>
      </c>
      <c r="K7" s="206">
        <f t="shared" si="3"/>
        <v>0</v>
      </c>
    </row>
    <row r="8" spans="1:11" x14ac:dyDescent="0.25">
      <c r="A8" s="216"/>
      <c r="B8" s="218"/>
      <c r="C8" s="192" t="s">
        <v>448</v>
      </c>
      <c r="D8" s="179"/>
      <c r="E8" s="180">
        <v>0</v>
      </c>
      <c r="F8" s="203">
        <v>10000</v>
      </c>
      <c r="G8" s="199">
        <f t="shared" si="4"/>
        <v>0</v>
      </c>
      <c r="H8" s="198">
        <f t="shared" si="0"/>
        <v>7200</v>
      </c>
      <c r="I8" s="205">
        <f t="shared" si="1"/>
        <v>0</v>
      </c>
      <c r="J8" s="201">
        <f t="shared" si="2"/>
        <v>2800</v>
      </c>
      <c r="K8" s="206">
        <f t="shared" si="3"/>
        <v>0</v>
      </c>
    </row>
    <row r="9" spans="1:11" x14ac:dyDescent="0.25">
      <c r="A9" s="216"/>
      <c r="B9" s="218"/>
      <c r="C9" s="192" t="s">
        <v>449</v>
      </c>
      <c r="D9" s="179"/>
      <c r="E9" s="180">
        <v>0</v>
      </c>
      <c r="F9" s="203">
        <v>5000</v>
      </c>
      <c r="G9" s="204">
        <f t="shared" si="4"/>
        <v>0</v>
      </c>
      <c r="H9" s="198">
        <f t="shared" si="0"/>
        <v>3600</v>
      </c>
      <c r="I9" s="205">
        <f t="shared" si="1"/>
        <v>0</v>
      </c>
      <c r="J9" s="201">
        <f t="shared" si="2"/>
        <v>1400</v>
      </c>
      <c r="K9" s="206">
        <f t="shared" si="3"/>
        <v>0</v>
      </c>
    </row>
    <row r="10" spans="1:11" x14ac:dyDescent="0.25">
      <c r="A10" s="216"/>
      <c r="B10" s="218"/>
      <c r="C10" s="192" t="s">
        <v>450</v>
      </c>
      <c r="D10" s="179"/>
      <c r="E10" s="180">
        <v>0</v>
      </c>
      <c r="F10" s="203">
        <v>25000</v>
      </c>
      <c r="G10" s="199">
        <f t="shared" si="4"/>
        <v>0</v>
      </c>
      <c r="H10" s="198">
        <f t="shared" si="0"/>
        <v>18000</v>
      </c>
      <c r="I10" s="205">
        <f t="shared" si="1"/>
        <v>0</v>
      </c>
      <c r="J10" s="201">
        <f t="shared" si="2"/>
        <v>7000</v>
      </c>
      <c r="K10" s="206">
        <f t="shared" si="3"/>
        <v>0</v>
      </c>
    </row>
    <row r="11" spans="1:11" x14ac:dyDescent="0.25">
      <c r="A11" s="216"/>
      <c r="B11" s="218"/>
      <c r="C11" s="192" t="s">
        <v>451</v>
      </c>
      <c r="D11" s="179"/>
      <c r="E11" s="180">
        <v>0</v>
      </c>
      <c r="F11" s="203">
        <v>5000</v>
      </c>
      <c r="G11" s="199">
        <f t="shared" si="4"/>
        <v>0</v>
      </c>
      <c r="H11" s="198">
        <f t="shared" si="0"/>
        <v>3600</v>
      </c>
      <c r="I11" s="205">
        <f t="shared" si="1"/>
        <v>0</v>
      </c>
      <c r="J11" s="201">
        <f t="shared" si="2"/>
        <v>1400</v>
      </c>
      <c r="K11" s="206">
        <f t="shared" si="3"/>
        <v>0</v>
      </c>
    </row>
    <row r="12" spans="1:11" x14ac:dyDescent="0.25">
      <c r="A12" s="216"/>
      <c r="B12" s="218"/>
      <c r="C12" s="192" t="s">
        <v>452</v>
      </c>
      <c r="D12" s="179"/>
      <c r="E12" s="180">
        <v>0</v>
      </c>
      <c r="F12" s="203">
        <v>2500</v>
      </c>
      <c r="G12" s="204">
        <f t="shared" si="4"/>
        <v>0</v>
      </c>
      <c r="H12" s="198">
        <f t="shared" si="0"/>
        <v>1800</v>
      </c>
      <c r="I12" s="205">
        <f t="shared" si="1"/>
        <v>0</v>
      </c>
      <c r="J12" s="201">
        <f t="shared" si="2"/>
        <v>700</v>
      </c>
      <c r="K12" s="206">
        <f t="shared" si="3"/>
        <v>0</v>
      </c>
    </row>
    <row r="13" spans="1:11" x14ac:dyDescent="0.25">
      <c r="A13" s="216"/>
      <c r="B13" s="218"/>
      <c r="C13" s="192" t="s">
        <v>453</v>
      </c>
      <c r="D13" s="179"/>
      <c r="E13" s="180">
        <v>0</v>
      </c>
      <c r="F13" s="203">
        <v>5000</v>
      </c>
      <c r="G13" s="199">
        <f t="shared" si="4"/>
        <v>0</v>
      </c>
      <c r="H13" s="198">
        <f t="shared" si="0"/>
        <v>3600</v>
      </c>
      <c r="I13" s="205">
        <f t="shared" si="1"/>
        <v>0</v>
      </c>
      <c r="J13" s="201">
        <f t="shared" si="2"/>
        <v>1400</v>
      </c>
      <c r="K13" s="206">
        <f t="shared" si="3"/>
        <v>0</v>
      </c>
    </row>
    <row r="14" spans="1:11" x14ac:dyDescent="0.25">
      <c r="A14" s="216"/>
      <c r="B14" s="218"/>
      <c r="C14" s="192" t="s">
        <v>454</v>
      </c>
      <c r="D14" s="179"/>
      <c r="E14" s="180">
        <v>0</v>
      </c>
      <c r="F14" s="203">
        <v>10000</v>
      </c>
      <c r="G14" s="199">
        <f t="shared" si="4"/>
        <v>0</v>
      </c>
      <c r="H14" s="198">
        <f t="shared" si="0"/>
        <v>7200</v>
      </c>
      <c r="I14" s="205">
        <f t="shared" si="1"/>
        <v>0</v>
      </c>
      <c r="J14" s="201">
        <f t="shared" si="2"/>
        <v>2800</v>
      </c>
      <c r="K14" s="206">
        <f t="shared" si="3"/>
        <v>0</v>
      </c>
    </row>
    <row r="15" spans="1:11" x14ac:dyDescent="0.25">
      <c r="A15" s="216"/>
      <c r="B15" s="218"/>
      <c r="C15" s="192" t="s">
        <v>455</v>
      </c>
      <c r="D15" s="179"/>
      <c r="E15" s="180">
        <v>0</v>
      </c>
      <c r="F15" s="203">
        <v>3750</v>
      </c>
      <c r="G15" s="204">
        <f t="shared" si="4"/>
        <v>0</v>
      </c>
      <c r="H15" s="198">
        <f t="shared" si="0"/>
        <v>2700</v>
      </c>
      <c r="I15" s="205">
        <f t="shared" si="1"/>
        <v>0</v>
      </c>
      <c r="J15" s="201">
        <f t="shared" si="2"/>
        <v>1050</v>
      </c>
      <c r="K15" s="206">
        <f t="shared" si="3"/>
        <v>0</v>
      </c>
    </row>
    <row r="16" spans="1:11" x14ac:dyDescent="0.25">
      <c r="A16" s="216"/>
      <c r="B16" s="218"/>
      <c r="C16" s="192" t="s">
        <v>350</v>
      </c>
      <c r="D16" s="179"/>
      <c r="E16" s="180">
        <v>0</v>
      </c>
      <c r="F16" s="203">
        <v>2500</v>
      </c>
      <c r="G16" s="199">
        <f t="shared" si="4"/>
        <v>0</v>
      </c>
      <c r="H16" s="198">
        <f t="shared" si="0"/>
        <v>1800</v>
      </c>
      <c r="I16" s="205">
        <f t="shared" si="1"/>
        <v>0</v>
      </c>
      <c r="J16" s="201">
        <f t="shared" si="2"/>
        <v>700</v>
      </c>
      <c r="K16" s="206">
        <f t="shared" si="3"/>
        <v>0</v>
      </c>
    </row>
    <row r="17" spans="1:11" x14ac:dyDescent="0.25">
      <c r="A17" s="216"/>
      <c r="B17" s="218"/>
      <c r="C17" s="192" t="s">
        <v>351</v>
      </c>
      <c r="D17" s="179"/>
      <c r="E17" s="180">
        <v>0</v>
      </c>
      <c r="F17" s="203">
        <v>500</v>
      </c>
      <c r="G17" s="199">
        <f t="shared" si="4"/>
        <v>0</v>
      </c>
      <c r="H17" s="198">
        <f t="shared" si="0"/>
        <v>360</v>
      </c>
      <c r="I17" s="205">
        <f t="shared" si="1"/>
        <v>0</v>
      </c>
      <c r="J17" s="201">
        <f t="shared" si="2"/>
        <v>140</v>
      </c>
      <c r="K17" s="206">
        <f t="shared" si="3"/>
        <v>0</v>
      </c>
    </row>
    <row r="18" spans="1:11" x14ac:dyDescent="0.25">
      <c r="A18" s="216"/>
      <c r="B18" s="218"/>
      <c r="C18" s="192" t="s">
        <v>456</v>
      </c>
      <c r="D18" s="179"/>
      <c r="E18" s="180">
        <v>0</v>
      </c>
      <c r="F18" s="203">
        <v>5000</v>
      </c>
      <c r="G18" s="204">
        <f t="shared" si="4"/>
        <v>0</v>
      </c>
      <c r="H18" s="198">
        <f t="shared" si="0"/>
        <v>3600</v>
      </c>
      <c r="I18" s="205">
        <f t="shared" si="1"/>
        <v>0</v>
      </c>
      <c r="J18" s="201">
        <f t="shared" si="2"/>
        <v>1400</v>
      </c>
      <c r="K18" s="206">
        <f t="shared" si="3"/>
        <v>0</v>
      </c>
    </row>
    <row r="19" spans="1:11" x14ac:dyDescent="0.25">
      <c r="A19" s="216"/>
      <c r="B19" s="218"/>
      <c r="C19" s="192" t="s">
        <v>352</v>
      </c>
      <c r="D19" s="179"/>
      <c r="E19" s="180">
        <v>0</v>
      </c>
      <c r="F19" s="203">
        <v>7500</v>
      </c>
      <c r="G19" s="199">
        <f t="shared" si="4"/>
        <v>0</v>
      </c>
      <c r="H19" s="198">
        <f t="shared" si="0"/>
        <v>5400</v>
      </c>
      <c r="I19" s="205">
        <f t="shared" si="1"/>
        <v>0</v>
      </c>
      <c r="J19" s="201">
        <f t="shared" si="2"/>
        <v>2100</v>
      </c>
      <c r="K19" s="206">
        <f t="shared" si="3"/>
        <v>0</v>
      </c>
    </row>
    <row r="20" spans="1:11" x14ac:dyDescent="0.25">
      <c r="A20" s="216"/>
      <c r="B20" s="218"/>
      <c r="C20" s="192" t="s">
        <v>457</v>
      </c>
      <c r="D20" s="179"/>
      <c r="E20" s="180">
        <v>0</v>
      </c>
      <c r="F20" s="203">
        <v>3750</v>
      </c>
      <c r="G20" s="199">
        <f t="shared" si="4"/>
        <v>0</v>
      </c>
      <c r="H20" s="198">
        <f t="shared" si="0"/>
        <v>2700</v>
      </c>
      <c r="I20" s="205">
        <f t="shared" si="1"/>
        <v>0</v>
      </c>
      <c r="J20" s="201">
        <f t="shared" si="2"/>
        <v>1050</v>
      </c>
      <c r="K20" s="206">
        <f t="shared" si="3"/>
        <v>0</v>
      </c>
    </row>
    <row r="21" spans="1:11" x14ac:dyDescent="0.25">
      <c r="A21" s="216"/>
      <c r="B21" s="218"/>
      <c r="C21" s="192" t="s">
        <v>353</v>
      </c>
      <c r="D21" s="179"/>
      <c r="E21" s="180">
        <v>0</v>
      </c>
      <c r="F21" s="203">
        <v>5000</v>
      </c>
      <c r="G21" s="204">
        <f t="shared" si="4"/>
        <v>0</v>
      </c>
      <c r="H21" s="198">
        <f t="shared" si="0"/>
        <v>3600</v>
      </c>
      <c r="I21" s="205">
        <f t="shared" si="1"/>
        <v>0</v>
      </c>
      <c r="J21" s="201">
        <f t="shared" si="2"/>
        <v>1400</v>
      </c>
      <c r="K21" s="206">
        <f t="shared" si="3"/>
        <v>0</v>
      </c>
    </row>
    <row r="22" spans="1:11" x14ac:dyDescent="0.25">
      <c r="A22" s="216"/>
      <c r="B22" s="218"/>
      <c r="C22" s="192" t="s">
        <v>354</v>
      </c>
      <c r="D22" s="179"/>
      <c r="E22" s="180">
        <v>0</v>
      </c>
      <c r="F22" s="203">
        <v>87500</v>
      </c>
      <c r="G22" s="199">
        <f t="shared" si="4"/>
        <v>0</v>
      </c>
      <c r="H22" s="198">
        <f t="shared" si="0"/>
        <v>63000</v>
      </c>
      <c r="I22" s="205">
        <f t="shared" si="1"/>
        <v>0</v>
      </c>
      <c r="J22" s="201">
        <f t="shared" si="2"/>
        <v>24500</v>
      </c>
      <c r="K22" s="206">
        <f t="shared" si="3"/>
        <v>0</v>
      </c>
    </row>
    <row r="23" spans="1:11" x14ac:dyDescent="0.25">
      <c r="A23" s="216"/>
      <c r="B23" s="218"/>
      <c r="C23" s="192" t="s">
        <v>458</v>
      </c>
      <c r="D23" s="179"/>
      <c r="E23" s="180">
        <v>0</v>
      </c>
      <c r="F23" s="203">
        <v>5000</v>
      </c>
      <c r="G23" s="204">
        <f t="shared" si="4"/>
        <v>0</v>
      </c>
      <c r="H23" s="198">
        <f t="shared" si="0"/>
        <v>3600</v>
      </c>
      <c r="I23" s="205">
        <f t="shared" si="1"/>
        <v>0</v>
      </c>
      <c r="J23" s="201">
        <f t="shared" si="2"/>
        <v>1400</v>
      </c>
      <c r="K23" s="206">
        <f t="shared" si="3"/>
        <v>0</v>
      </c>
    </row>
    <row r="24" spans="1:11" x14ac:dyDescent="0.25">
      <c r="A24" s="216"/>
      <c r="B24" s="218"/>
      <c r="C24" s="192" t="s">
        <v>459</v>
      </c>
      <c r="D24" s="179"/>
      <c r="E24" s="180">
        <v>0</v>
      </c>
      <c r="F24" s="203">
        <v>7500</v>
      </c>
      <c r="G24" s="199">
        <f t="shared" si="4"/>
        <v>0</v>
      </c>
      <c r="H24" s="198">
        <f t="shared" si="0"/>
        <v>5400</v>
      </c>
      <c r="I24" s="205">
        <f t="shared" si="1"/>
        <v>0</v>
      </c>
      <c r="J24" s="201">
        <f t="shared" si="2"/>
        <v>2100</v>
      </c>
      <c r="K24" s="206">
        <f t="shared" si="3"/>
        <v>0</v>
      </c>
    </row>
    <row r="25" spans="1:11" x14ac:dyDescent="0.25">
      <c r="A25" s="216"/>
      <c r="B25" s="218"/>
      <c r="C25" s="192" t="s">
        <v>460</v>
      </c>
      <c r="D25" s="179"/>
      <c r="E25" s="180">
        <v>0</v>
      </c>
      <c r="F25" s="203">
        <v>10000</v>
      </c>
      <c r="G25" s="204">
        <f t="shared" si="4"/>
        <v>0</v>
      </c>
      <c r="H25" s="198">
        <f t="shared" si="0"/>
        <v>7200</v>
      </c>
      <c r="I25" s="205">
        <f t="shared" si="1"/>
        <v>0</v>
      </c>
      <c r="J25" s="201">
        <f t="shared" si="2"/>
        <v>2800</v>
      </c>
      <c r="K25" s="206">
        <f t="shared" si="3"/>
        <v>0</v>
      </c>
    </row>
    <row r="26" spans="1:11" x14ac:dyDescent="0.25">
      <c r="A26" s="216"/>
      <c r="B26" s="218"/>
      <c r="C26" s="192" t="s">
        <v>355</v>
      </c>
      <c r="D26" s="179"/>
      <c r="E26" s="180">
        <v>0</v>
      </c>
      <c r="F26" s="203">
        <v>5000</v>
      </c>
      <c r="G26" s="199">
        <f t="shared" si="4"/>
        <v>0</v>
      </c>
      <c r="H26" s="198">
        <f t="shared" si="0"/>
        <v>3600</v>
      </c>
      <c r="I26" s="205">
        <f t="shared" si="1"/>
        <v>0</v>
      </c>
      <c r="J26" s="201">
        <f t="shared" si="2"/>
        <v>1400</v>
      </c>
      <c r="K26" s="206">
        <f t="shared" si="3"/>
        <v>0</v>
      </c>
    </row>
    <row r="27" spans="1:11" x14ac:dyDescent="0.25">
      <c r="A27" s="216"/>
      <c r="B27" s="218"/>
      <c r="C27" s="192" t="s">
        <v>356</v>
      </c>
      <c r="D27" s="179"/>
      <c r="E27" s="180">
        <v>0</v>
      </c>
      <c r="F27" s="203">
        <v>250</v>
      </c>
      <c r="G27" s="199">
        <f t="shared" si="4"/>
        <v>0</v>
      </c>
      <c r="H27" s="198">
        <f t="shared" si="0"/>
        <v>180</v>
      </c>
      <c r="I27" s="205">
        <f t="shared" si="1"/>
        <v>0</v>
      </c>
      <c r="J27" s="201">
        <f t="shared" si="2"/>
        <v>70</v>
      </c>
      <c r="K27" s="206">
        <f t="shared" si="3"/>
        <v>0</v>
      </c>
    </row>
    <row r="28" spans="1:11" x14ac:dyDescent="0.25">
      <c r="A28" s="216"/>
      <c r="B28" s="218"/>
      <c r="C28" s="192" t="s">
        <v>357</v>
      </c>
      <c r="D28" s="179"/>
      <c r="E28" s="180">
        <v>0</v>
      </c>
      <c r="F28" s="203">
        <v>3750</v>
      </c>
      <c r="G28" s="204">
        <f t="shared" si="4"/>
        <v>0</v>
      </c>
      <c r="H28" s="198">
        <f t="shared" si="0"/>
        <v>2700</v>
      </c>
      <c r="I28" s="205">
        <f t="shared" si="1"/>
        <v>0</v>
      </c>
      <c r="J28" s="201">
        <f t="shared" si="2"/>
        <v>1050</v>
      </c>
      <c r="K28" s="206">
        <f t="shared" si="3"/>
        <v>0</v>
      </c>
    </row>
    <row r="29" spans="1:11" x14ac:dyDescent="0.25">
      <c r="A29" s="216"/>
      <c r="B29" s="218"/>
      <c r="C29" s="192" t="s">
        <v>358</v>
      </c>
      <c r="D29" s="179"/>
      <c r="E29" s="180">
        <v>0</v>
      </c>
      <c r="F29" s="203">
        <v>2500</v>
      </c>
      <c r="G29" s="199">
        <f t="shared" si="4"/>
        <v>0</v>
      </c>
      <c r="H29" s="198">
        <f t="shared" si="0"/>
        <v>1800</v>
      </c>
      <c r="I29" s="205">
        <f t="shared" si="1"/>
        <v>0</v>
      </c>
      <c r="J29" s="201">
        <f t="shared" si="2"/>
        <v>700</v>
      </c>
      <c r="K29" s="206">
        <f t="shared" si="3"/>
        <v>0</v>
      </c>
    </row>
    <row r="30" spans="1:11" x14ac:dyDescent="0.25">
      <c r="A30" s="216"/>
      <c r="B30" s="218"/>
      <c r="C30" s="192" t="s">
        <v>461</v>
      </c>
      <c r="D30" s="179"/>
      <c r="E30" s="180">
        <v>0</v>
      </c>
      <c r="F30" s="203">
        <v>500</v>
      </c>
      <c r="G30" s="199">
        <f t="shared" si="4"/>
        <v>0</v>
      </c>
      <c r="H30" s="198">
        <f t="shared" si="0"/>
        <v>360</v>
      </c>
      <c r="I30" s="205">
        <f t="shared" si="1"/>
        <v>0</v>
      </c>
      <c r="J30" s="201">
        <f t="shared" si="2"/>
        <v>140</v>
      </c>
      <c r="K30" s="206">
        <f t="shared" si="3"/>
        <v>0</v>
      </c>
    </row>
    <row r="31" spans="1:11" x14ac:dyDescent="0.25">
      <c r="A31" s="216"/>
      <c r="B31" s="218"/>
      <c r="C31" s="192" t="s">
        <v>462</v>
      </c>
      <c r="D31" s="179"/>
      <c r="E31" s="180">
        <v>0</v>
      </c>
      <c r="F31" s="203">
        <v>500</v>
      </c>
      <c r="G31" s="204">
        <f t="shared" si="4"/>
        <v>0</v>
      </c>
      <c r="H31" s="198">
        <f t="shared" si="0"/>
        <v>360</v>
      </c>
      <c r="I31" s="205">
        <f t="shared" si="1"/>
        <v>0</v>
      </c>
      <c r="J31" s="201">
        <f t="shared" si="2"/>
        <v>140</v>
      </c>
      <c r="K31" s="206">
        <f t="shared" si="3"/>
        <v>0</v>
      </c>
    </row>
    <row r="32" spans="1:11" x14ac:dyDescent="0.25">
      <c r="A32" s="216"/>
      <c r="B32" s="218"/>
      <c r="C32" s="192" t="s">
        <v>463</v>
      </c>
      <c r="D32" s="179"/>
      <c r="E32" s="180">
        <v>0</v>
      </c>
      <c r="F32" s="203">
        <v>500</v>
      </c>
      <c r="G32" s="199">
        <f t="shared" si="4"/>
        <v>0</v>
      </c>
      <c r="H32" s="198">
        <f t="shared" si="0"/>
        <v>360</v>
      </c>
      <c r="I32" s="205">
        <f t="shared" si="1"/>
        <v>0</v>
      </c>
      <c r="J32" s="201">
        <f t="shared" si="2"/>
        <v>140</v>
      </c>
      <c r="K32" s="206">
        <f t="shared" si="3"/>
        <v>0</v>
      </c>
    </row>
    <row r="33" spans="1:11" x14ac:dyDescent="0.25">
      <c r="A33" s="216"/>
      <c r="B33" s="218"/>
      <c r="C33" s="192" t="s">
        <v>359</v>
      </c>
      <c r="D33" s="179"/>
      <c r="E33" s="180">
        <v>0</v>
      </c>
      <c r="F33" s="203">
        <v>500</v>
      </c>
      <c r="G33" s="199">
        <f t="shared" si="4"/>
        <v>0</v>
      </c>
      <c r="H33" s="198">
        <f t="shared" si="0"/>
        <v>360</v>
      </c>
      <c r="I33" s="205">
        <f t="shared" si="1"/>
        <v>0</v>
      </c>
      <c r="J33" s="201">
        <f t="shared" si="2"/>
        <v>140</v>
      </c>
      <c r="K33" s="206">
        <f t="shared" si="3"/>
        <v>0</v>
      </c>
    </row>
    <row r="34" spans="1:11" x14ac:dyDescent="0.25">
      <c r="A34" s="216"/>
      <c r="B34" s="218"/>
      <c r="C34" s="192" t="s">
        <v>360</v>
      </c>
      <c r="D34" s="179"/>
      <c r="E34" s="180">
        <v>0</v>
      </c>
      <c r="F34" s="203">
        <v>500</v>
      </c>
      <c r="G34" s="204">
        <f t="shared" si="4"/>
        <v>0</v>
      </c>
      <c r="H34" s="198">
        <f t="shared" ref="H34:H65" si="5">SUM(F34)*0.72</f>
        <v>360</v>
      </c>
      <c r="I34" s="205">
        <f t="shared" si="1"/>
        <v>0</v>
      </c>
      <c r="J34" s="201">
        <f t="shared" si="2"/>
        <v>140</v>
      </c>
      <c r="K34" s="206">
        <f t="shared" si="3"/>
        <v>0</v>
      </c>
    </row>
    <row r="35" spans="1:11" x14ac:dyDescent="0.25">
      <c r="A35" s="216"/>
      <c r="B35" s="218"/>
      <c r="C35" s="192" t="s">
        <v>361</v>
      </c>
      <c r="D35" s="179"/>
      <c r="E35" s="180">
        <v>0</v>
      </c>
      <c r="F35" s="203">
        <v>500</v>
      </c>
      <c r="G35" s="199">
        <f t="shared" si="4"/>
        <v>0</v>
      </c>
      <c r="H35" s="198">
        <f t="shared" si="5"/>
        <v>360</v>
      </c>
      <c r="I35" s="205">
        <f t="shared" si="1"/>
        <v>0</v>
      </c>
      <c r="J35" s="201">
        <f t="shared" si="2"/>
        <v>140</v>
      </c>
      <c r="K35" s="206">
        <f t="shared" si="3"/>
        <v>0</v>
      </c>
    </row>
    <row r="36" spans="1:11" x14ac:dyDescent="0.25">
      <c r="A36" s="216"/>
      <c r="B36" s="218"/>
      <c r="C36" s="192" t="s">
        <v>464</v>
      </c>
      <c r="D36" s="179"/>
      <c r="E36" s="180">
        <v>0</v>
      </c>
      <c r="F36" s="203">
        <v>1750</v>
      </c>
      <c r="G36" s="199">
        <f t="shared" si="4"/>
        <v>0</v>
      </c>
      <c r="H36" s="198">
        <f t="shared" si="5"/>
        <v>1260</v>
      </c>
      <c r="I36" s="205">
        <f t="shared" si="1"/>
        <v>0</v>
      </c>
      <c r="J36" s="201">
        <f t="shared" si="2"/>
        <v>490</v>
      </c>
      <c r="K36" s="206">
        <f t="shared" si="3"/>
        <v>0</v>
      </c>
    </row>
    <row r="37" spans="1:11" x14ac:dyDescent="0.25">
      <c r="A37" s="216"/>
      <c r="B37" s="218"/>
      <c r="C37" s="192" t="s">
        <v>362</v>
      </c>
      <c r="D37" s="179"/>
      <c r="E37" s="180">
        <v>0</v>
      </c>
      <c r="F37" s="203">
        <v>250</v>
      </c>
      <c r="G37" s="204">
        <f t="shared" si="4"/>
        <v>0</v>
      </c>
      <c r="H37" s="198">
        <f t="shared" si="5"/>
        <v>180</v>
      </c>
      <c r="I37" s="205">
        <f t="shared" si="1"/>
        <v>0</v>
      </c>
      <c r="J37" s="201">
        <f t="shared" si="2"/>
        <v>70</v>
      </c>
      <c r="K37" s="206">
        <f t="shared" si="3"/>
        <v>0</v>
      </c>
    </row>
    <row r="38" spans="1:11" x14ac:dyDescent="0.25">
      <c r="A38" s="216"/>
      <c r="B38" s="218"/>
      <c r="C38" s="192" t="s">
        <v>465</v>
      </c>
      <c r="D38" s="179"/>
      <c r="E38" s="180">
        <v>0</v>
      </c>
      <c r="F38" s="203">
        <v>1250</v>
      </c>
      <c r="G38" s="199">
        <f t="shared" si="4"/>
        <v>0</v>
      </c>
      <c r="H38" s="198">
        <f t="shared" si="5"/>
        <v>900</v>
      </c>
      <c r="I38" s="205">
        <f t="shared" si="1"/>
        <v>0</v>
      </c>
      <c r="J38" s="201">
        <f t="shared" si="2"/>
        <v>350</v>
      </c>
      <c r="K38" s="206">
        <f t="shared" si="3"/>
        <v>0</v>
      </c>
    </row>
    <row r="39" spans="1:11" x14ac:dyDescent="0.25">
      <c r="A39" s="216"/>
      <c r="B39" s="218"/>
      <c r="C39" s="192" t="s">
        <v>466</v>
      </c>
      <c r="D39" s="179"/>
      <c r="E39" s="180">
        <v>0</v>
      </c>
      <c r="F39" s="203">
        <v>1250</v>
      </c>
      <c r="G39" s="199">
        <f t="shared" si="4"/>
        <v>0</v>
      </c>
      <c r="H39" s="198">
        <f t="shared" si="5"/>
        <v>900</v>
      </c>
      <c r="I39" s="205">
        <f t="shared" si="1"/>
        <v>0</v>
      </c>
      <c r="J39" s="201">
        <f t="shared" si="2"/>
        <v>350</v>
      </c>
      <c r="K39" s="206">
        <f t="shared" si="3"/>
        <v>0</v>
      </c>
    </row>
    <row r="40" spans="1:11" x14ac:dyDescent="0.25">
      <c r="A40" s="216"/>
      <c r="B40" s="218"/>
      <c r="C40" s="192" t="s">
        <v>467</v>
      </c>
      <c r="D40" s="179"/>
      <c r="E40" s="180">
        <v>0</v>
      </c>
      <c r="F40" s="203">
        <v>2500</v>
      </c>
      <c r="G40" s="204">
        <f t="shared" si="4"/>
        <v>0</v>
      </c>
      <c r="H40" s="198">
        <f t="shared" si="5"/>
        <v>1800</v>
      </c>
      <c r="I40" s="205">
        <f t="shared" si="1"/>
        <v>0</v>
      </c>
      <c r="J40" s="201">
        <f t="shared" si="2"/>
        <v>700</v>
      </c>
      <c r="K40" s="206">
        <f t="shared" si="3"/>
        <v>0</v>
      </c>
    </row>
    <row r="41" spans="1:11" x14ac:dyDescent="0.25">
      <c r="A41" s="216"/>
      <c r="B41" s="218"/>
      <c r="C41" s="192" t="s">
        <v>363</v>
      </c>
      <c r="D41" s="179"/>
      <c r="E41" s="180">
        <v>0</v>
      </c>
      <c r="F41" s="203">
        <v>1250</v>
      </c>
      <c r="G41" s="199">
        <f t="shared" si="4"/>
        <v>0</v>
      </c>
      <c r="H41" s="198">
        <f t="shared" si="5"/>
        <v>900</v>
      </c>
      <c r="I41" s="205">
        <f t="shared" si="1"/>
        <v>0</v>
      </c>
      <c r="J41" s="201">
        <f t="shared" si="2"/>
        <v>350</v>
      </c>
      <c r="K41" s="206">
        <f t="shared" si="3"/>
        <v>0</v>
      </c>
    </row>
    <row r="42" spans="1:11" x14ac:dyDescent="0.25">
      <c r="A42" s="216"/>
      <c r="B42" s="218"/>
      <c r="C42" s="192" t="s">
        <v>468</v>
      </c>
      <c r="D42" s="179"/>
      <c r="E42" s="180">
        <v>0</v>
      </c>
      <c r="F42" s="203">
        <v>2500</v>
      </c>
      <c r="G42" s="199">
        <f t="shared" si="4"/>
        <v>0</v>
      </c>
      <c r="H42" s="198">
        <f t="shared" si="5"/>
        <v>1800</v>
      </c>
      <c r="I42" s="205">
        <f t="shared" si="1"/>
        <v>0</v>
      </c>
      <c r="J42" s="201">
        <f t="shared" si="2"/>
        <v>700</v>
      </c>
      <c r="K42" s="206">
        <f t="shared" si="3"/>
        <v>0</v>
      </c>
    </row>
    <row r="43" spans="1:11" x14ac:dyDescent="0.25">
      <c r="A43" s="216"/>
      <c r="B43" s="218"/>
      <c r="C43" s="192" t="s">
        <v>469</v>
      </c>
      <c r="D43" s="179"/>
      <c r="E43" s="180">
        <v>0</v>
      </c>
      <c r="F43" s="203">
        <v>2500</v>
      </c>
      <c r="G43" s="204">
        <f t="shared" si="4"/>
        <v>0</v>
      </c>
      <c r="H43" s="198">
        <f t="shared" si="5"/>
        <v>1800</v>
      </c>
      <c r="I43" s="205">
        <f t="shared" si="1"/>
        <v>0</v>
      </c>
      <c r="J43" s="201">
        <f t="shared" si="2"/>
        <v>700</v>
      </c>
      <c r="K43" s="206">
        <f t="shared" si="3"/>
        <v>0</v>
      </c>
    </row>
    <row r="44" spans="1:11" x14ac:dyDescent="0.25">
      <c r="A44" s="216"/>
      <c r="B44" s="218"/>
      <c r="C44" s="192" t="s">
        <v>364</v>
      </c>
      <c r="D44" s="179"/>
      <c r="E44" s="180">
        <v>0</v>
      </c>
      <c r="F44" s="203">
        <v>5000</v>
      </c>
      <c r="G44" s="199">
        <f t="shared" si="4"/>
        <v>0</v>
      </c>
      <c r="H44" s="198">
        <f t="shared" si="5"/>
        <v>3600</v>
      </c>
      <c r="I44" s="205">
        <f t="shared" si="1"/>
        <v>0</v>
      </c>
      <c r="J44" s="201">
        <f t="shared" si="2"/>
        <v>1400</v>
      </c>
      <c r="K44" s="206">
        <f t="shared" si="3"/>
        <v>0</v>
      </c>
    </row>
    <row r="45" spans="1:11" x14ac:dyDescent="0.25">
      <c r="A45" s="216"/>
      <c r="B45" s="218"/>
      <c r="C45" s="192" t="s">
        <v>470</v>
      </c>
      <c r="D45" s="179"/>
      <c r="E45" s="180">
        <v>0</v>
      </c>
      <c r="F45" s="203">
        <v>2500</v>
      </c>
      <c r="G45" s="199">
        <f t="shared" si="4"/>
        <v>0</v>
      </c>
      <c r="H45" s="198">
        <f t="shared" si="5"/>
        <v>1800</v>
      </c>
      <c r="I45" s="205">
        <f t="shared" si="1"/>
        <v>0</v>
      </c>
      <c r="J45" s="201">
        <f t="shared" si="2"/>
        <v>700</v>
      </c>
      <c r="K45" s="206">
        <f t="shared" si="3"/>
        <v>0</v>
      </c>
    </row>
    <row r="46" spans="1:11" x14ac:dyDescent="0.25">
      <c r="A46" s="216"/>
      <c r="B46" s="218"/>
      <c r="C46" s="192" t="s">
        <v>471</v>
      </c>
      <c r="D46" s="179"/>
      <c r="E46" s="180">
        <v>0</v>
      </c>
      <c r="F46" s="203">
        <v>5000</v>
      </c>
      <c r="G46" s="204">
        <f t="shared" si="4"/>
        <v>0</v>
      </c>
      <c r="H46" s="198">
        <f t="shared" si="5"/>
        <v>3600</v>
      </c>
      <c r="I46" s="205">
        <f t="shared" si="1"/>
        <v>0</v>
      </c>
      <c r="J46" s="201">
        <f t="shared" si="2"/>
        <v>1400</v>
      </c>
      <c r="K46" s="202">
        <f t="shared" si="3"/>
        <v>0</v>
      </c>
    </row>
    <row r="47" spans="1:11" x14ac:dyDescent="0.25">
      <c r="A47" s="216"/>
      <c r="B47" s="218"/>
      <c r="C47" s="192" t="s">
        <v>472</v>
      </c>
      <c r="D47" s="179"/>
      <c r="E47" s="180">
        <v>0</v>
      </c>
      <c r="F47" s="203">
        <v>2500</v>
      </c>
      <c r="G47" s="199">
        <f t="shared" si="4"/>
        <v>0</v>
      </c>
      <c r="H47" s="198">
        <f t="shared" si="5"/>
        <v>1800</v>
      </c>
      <c r="I47" s="205">
        <f t="shared" si="1"/>
        <v>0</v>
      </c>
      <c r="J47" s="201">
        <f t="shared" si="2"/>
        <v>700</v>
      </c>
      <c r="K47" s="202">
        <f t="shared" si="3"/>
        <v>0</v>
      </c>
    </row>
    <row r="48" spans="1:11" x14ac:dyDescent="0.25">
      <c r="A48" s="216"/>
      <c r="B48" s="218"/>
      <c r="C48" s="192" t="s">
        <v>365</v>
      </c>
      <c r="D48" s="179"/>
      <c r="E48" s="180">
        <v>0</v>
      </c>
      <c r="F48" s="203">
        <v>1250</v>
      </c>
      <c r="G48" s="199">
        <f t="shared" si="4"/>
        <v>0</v>
      </c>
      <c r="H48" s="198">
        <f t="shared" si="5"/>
        <v>900</v>
      </c>
      <c r="I48" s="205">
        <f t="shared" si="1"/>
        <v>0</v>
      </c>
      <c r="J48" s="201">
        <f t="shared" si="2"/>
        <v>350</v>
      </c>
      <c r="K48" s="202">
        <f t="shared" si="3"/>
        <v>0</v>
      </c>
    </row>
    <row r="49" spans="1:11" x14ac:dyDescent="0.25">
      <c r="A49" s="216"/>
      <c r="B49" s="218"/>
      <c r="C49" s="192" t="s">
        <v>473</v>
      </c>
      <c r="D49" s="179"/>
      <c r="E49" s="180">
        <v>0</v>
      </c>
      <c r="F49" s="203">
        <v>3750</v>
      </c>
      <c r="G49" s="204">
        <f t="shared" si="4"/>
        <v>0</v>
      </c>
      <c r="H49" s="198">
        <f t="shared" si="5"/>
        <v>2700</v>
      </c>
      <c r="I49" s="205">
        <f t="shared" si="1"/>
        <v>0</v>
      </c>
      <c r="J49" s="201">
        <f t="shared" si="2"/>
        <v>1050</v>
      </c>
      <c r="K49" s="206">
        <f t="shared" si="3"/>
        <v>0</v>
      </c>
    </row>
    <row r="50" spans="1:11" x14ac:dyDescent="0.25">
      <c r="A50" s="216"/>
      <c r="B50" s="218"/>
      <c r="C50" s="192" t="s">
        <v>474</v>
      </c>
      <c r="D50" s="179"/>
      <c r="E50" s="180">
        <v>0</v>
      </c>
      <c r="F50" s="203">
        <v>2500</v>
      </c>
      <c r="G50" s="199">
        <f t="shared" si="4"/>
        <v>0</v>
      </c>
      <c r="H50" s="198">
        <f t="shared" si="5"/>
        <v>1800</v>
      </c>
      <c r="I50" s="205">
        <f t="shared" si="1"/>
        <v>0</v>
      </c>
      <c r="J50" s="201">
        <f t="shared" si="2"/>
        <v>700</v>
      </c>
      <c r="K50" s="202">
        <f t="shared" si="3"/>
        <v>0</v>
      </c>
    </row>
    <row r="51" spans="1:11" x14ac:dyDescent="0.25">
      <c r="A51" s="216"/>
      <c r="B51" s="218"/>
      <c r="C51" s="192" t="s">
        <v>475</v>
      </c>
      <c r="D51" s="179"/>
      <c r="E51" s="180">
        <v>0</v>
      </c>
      <c r="F51" s="203">
        <v>7500</v>
      </c>
      <c r="G51" s="199">
        <f t="shared" si="4"/>
        <v>0</v>
      </c>
      <c r="H51" s="198">
        <f t="shared" si="5"/>
        <v>5400</v>
      </c>
      <c r="I51" s="205">
        <f t="shared" si="1"/>
        <v>0</v>
      </c>
      <c r="J51" s="201">
        <f t="shared" si="2"/>
        <v>2100</v>
      </c>
      <c r="K51" s="202">
        <f t="shared" si="3"/>
        <v>0</v>
      </c>
    </row>
    <row r="52" spans="1:11" x14ac:dyDescent="0.25">
      <c r="A52" s="216"/>
      <c r="B52" s="218"/>
      <c r="C52" s="192" t="s">
        <v>366</v>
      </c>
      <c r="D52" s="179"/>
      <c r="E52" s="180">
        <v>0</v>
      </c>
      <c r="F52" s="203">
        <v>750</v>
      </c>
      <c r="G52" s="204">
        <f t="shared" si="4"/>
        <v>0</v>
      </c>
      <c r="H52" s="198">
        <f t="shared" si="5"/>
        <v>540</v>
      </c>
      <c r="I52" s="205">
        <f t="shared" si="1"/>
        <v>0</v>
      </c>
      <c r="J52" s="201">
        <f t="shared" si="2"/>
        <v>210</v>
      </c>
      <c r="K52" s="206">
        <f t="shared" si="3"/>
        <v>0</v>
      </c>
    </row>
    <row r="53" spans="1:11" x14ac:dyDescent="0.25">
      <c r="A53" s="216"/>
      <c r="B53" s="218"/>
      <c r="C53" s="192" t="s">
        <v>476</v>
      </c>
      <c r="D53" s="179"/>
      <c r="E53" s="180">
        <v>0</v>
      </c>
      <c r="F53" s="203">
        <v>2500</v>
      </c>
      <c r="G53" s="199">
        <f t="shared" si="4"/>
        <v>0</v>
      </c>
      <c r="H53" s="198">
        <f t="shared" si="5"/>
        <v>1800</v>
      </c>
      <c r="I53" s="205">
        <f t="shared" si="1"/>
        <v>0</v>
      </c>
      <c r="J53" s="201">
        <f t="shared" si="2"/>
        <v>700</v>
      </c>
      <c r="K53" s="202">
        <f t="shared" si="3"/>
        <v>0</v>
      </c>
    </row>
    <row r="54" spans="1:11" x14ac:dyDescent="0.25">
      <c r="A54" s="216"/>
      <c r="B54" s="218"/>
      <c r="C54" s="192" t="s">
        <v>367</v>
      </c>
      <c r="D54" s="179"/>
      <c r="E54" s="180">
        <v>0</v>
      </c>
      <c r="F54" s="203">
        <v>2500</v>
      </c>
      <c r="G54" s="199">
        <f t="shared" si="4"/>
        <v>0</v>
      </c>
      <c r="H54" s="198">
        <f t="shared" si="5"/>
        <v>1800</v>
      </c>
      <c r="I54" s="205">
        <f t="shared" si="1"/>
        <v>0</v>
      </c>
      <c r="J54" s="201">
        <f t="shared" si="2"/>
        <v>700</v>
      </c>
      <c r="K54" s="206">
        <f t="shared" si="3"/>
        <v>0</v>
      </c>
    </row>
    <row r="55" spans="1:11" x14ac:dyDescent="0.25">
      <c r="A55" s="216"/>
      <c r="B55" s="218"/>
      <c r="C55" s="192" t="s">
        <v>477</v>
      </c>
      <c r="D55" s="179"/>
      <c r="E55" s="180">
        <v>0</v>
      </c>
      <c r="F55" s="203">
        <v>2500</v>
      </c>
      <c r="G55" s="204">
        <f t="shared" si="4"/>
        <v>0</v>
      </c>
      <c r="H55" s="198">
        <f t="shared" si="5"/>
        <v>1800</v>
      </c>
      <c r="I55" s="205">
        <f t="shared" si="1"/>
        <v>0</v>
      </c>
      <c r="J55" s="201">
        <f t="shared" si="2"/>
        <v>700</v>
      </c>
      <c r="K55" s="206">
        <f t="shared" si="3"/>
        <v>0</v>
      </c>
    </row>
    <row r="56" spans="1:11" x14ac:dyDescent="0.25">
      <c r="A56" s="216"/>
      <c r="B56" s="218"/>
      <c r="C56" s="192" t="s">
        <v>368</v>
      </c>
      <c r="D56" s="179"/>
      <c r="E56" s="180">
        <v>0</v>
      </c>
      <c r="F56" s="203">
        <v>2500</v>
      </c>
      <c r="G56" s="199">
        <f t="shared" si="4"/>
        <v>0</v>
      </c>
      <c r="H56" s="198">
        <f t="shared" si="5"/>
        <v>1800</v>
      </c>
      <c r="I56" s="205">
        <f t="shared" si="1"/>
        <v>0</v>
      </c>
      <c r="J56" s="201">
        <f t="shared" si="2"/>
        <v>700</v>
      </c>
      <c r="K56" s="206">
        <f t="shared" si="3"/>
        <v>0</v>
      </c>
    </row>
    <row r="57" spans="1:11" x14ac:dyDescent="0.25">
      <c r="A57" s="216"/>
      <c r="B57" s="218"/>
      <c r="C57" s="192" t="s">
        <v>478</v>
      </c>
      <c r="D57" s="179"/>
      <c r="E57" s="180">
        <v>0</v>
      </c>
      <c r="F57" s="203">
        <v>6250</v>
      </c>
      <c r="G57" s="199">
        <f t="shared" si="4"/>
        <v>0</v>
      </c>
      <c r="H57" s="198">
        <f t="shared" si="5"/>
        <v>4500</v>
      </c>
      <c r="I57" s="205">
        <f t="shared" si="1"/>
        <v>0</v>
      </c>
      <c r="J57" s="201">
        <f t="shared" si="2"/>
        <v>1750</v>
      </c>
      <c r="K57" s="206">
        <f t="shared" si="3"/>
        <v>0</v>
      </c>
    </row>
    <row r="58" spans="1:11" x14ac:dyDescent="0.25">
      <c r="A58" s="216"/>
      <c r="B58" s="218"/>
      <c r="C58" s="192" t="s">
        <v>369</v>
      </c>
      <c r="D58" s="179"/>
      <c r="E58" s="180">
        <v>0</v>
      </c>
      <c r="F58" s="203">
        <v>1250</v>
      </c>
      <c r="G58" s="204">
        <f t="shared" si="4"/>
        <v>0</v>
      </c>
      <c r="H58" s="198">
        <f t="shared" si="5"/>
        <v>900</v>
      </c>
      <c r="I58" s="205">
        <f t="shared" si="1"/>
        <v>0</v>
      </c>
      <c r="J58" s="201">
        <f t="shared" si="2"/>
        <v>350</v>
      </c>
      <c r="K58" s="206">
        <f t="shared" si="3"/>
        <v>0</v>
      </c>
    </row>
    <row r="59" spans="1:11" x14ac:dyDescent="0.25">
      <c r="A59" s="216"/>
      <c r="B59" s="218"/>
      <c r="C59" s="192" t="s">
        <v>479</v>
      </c>
      <c r="D59" s="179"/>
      <c r="E59" s="180">
        <v>0</v>
      </c>
      <c r="F59" s="203">
        <v>5000</v>
      </c>
      <c r="G59" s="199">
        <f t="shared" si="4"/>
        <v>0</v>
      </c>
      <c r="H59" s="198">
        <f t="shared" si="5"/>
        <v>3600</v>
      </c>
      <c r="I59" s="205">
        <f t="shared" si="1"/>
        <v>0</v>
      </c>
      <c r="J59" s="201">
        <f t="shared" si="2"/>
        <v>1400</v>
      </c>
      <c r="K59" s="206">
        <f t="shared" si="3"/>
        <v>0</v>
      </c>
    </row>
    <row r="60" spans="1:11" x14ac:dyDescent="0.25">
      <c r="A60" s="216"/>
      <c r="B60" s="218"/>
      <c r="C60" s="192" t="s">
        <v>370</v>
      </c>
      <c r="D60" s="179"/>
      <c r="E60" s="180">
        <v>0</v>
      </c>
      <c r="F60" s="203">
        <v>2500</v>
      </c>
      <c r="G60" s="199">
        <f t="shared" si="4"/>
        <v>0</v>
      </c>
      <c r="H60" s="198">
        <f t="shared" si="5"/>
        <v>1800</v>
      </c>
      <c r="I60" s="205">
        <f t="shared" si="1"/>
        <v>0</v>
      </c>
      <c r="J60" s="201">
        <f t="shared" si="2"/>
        <v>700</v>
      </c>
      <c r="K60" s="206">
        <f t="shared" si="3"/>
        <v>0</v>
      </c>
    </row>
    <row r="61" spans="1:11" x14ac:dyDescent="0.25">
      <c r="A61" s="216"/>
      <c r="B61" s="218"/>
      <c r="C61" s="192" t="s">
        <v>371</v>
      </c>
      <c r="D61" s="179"/>
      <c r="E61" s="180">
        <v>0</v>
      </c>
      <c r="F61" s="203">
        <v>3750</v>
      </c>
      <c r="G61" s="204">
        <f t="shared" si="4"/>
        <v>0</v>
      </c>
      <c r="H61" s="198">
        <f t="shared" si="5"/>
        <v>2700</v>
      </c>
      <c r="I61" s="205">
        <f t="shared" si="1"/>
        <v>0</v>
      </c>
      <c r="J61" s="201">
        <f t="shared" si="2"/>
        <v>1050</v>
      </c>
      <c r="K61" s="206">
        <f t="shared" si="3"/>
        <v>0</v>
      </c>
    </row>
    <row r="62" spans="1:11" x14ac:dyDescent="0.25">
      <c r="A62" s="216"/>
      <c r="B62" s="218"/>
      <c r="C62" s="192" t="s">
        <v>480</v>
      </c>
      <c r="D62" s="179"/>
      <c r="E62" s="180">
        <v>0</v>
      </c>
      <c r="F62" s="203">
        <v>2500</v>
      </c>
      <c r="G62" s="199">
        <f t="shared" si="4"/>
        <v>0</v>
      </c>
      <c r="H62" s="198">
        <f t="shared" si="5"/>
        <v>1800</v>
      </c>
      <c r="I62" s="205">
        <f t="shared" si="1"/>
        <v>0</v>
      </c>
      <c r="J62" s="201">
        <f t="shared" si="2"/>
        <v>700</v>
      </c>
      <c r="K62" s="206">
        <f t="shared" si="3"/>
        <v>0</v>
      </c>
    </row>
    <row r="63" spans="1:11" x14ac:dyDescent="0.25">
      <c r="A63" s="216"/>
      <c r="B63" s="218"/>
      <c r="C63" s="192" t="s">
        <v>372</v>
      </c>
      <c r="D63" s="179"/>
      <c r="E63" s="180">
        <v>0</v>
      </c>
      <c r="F63" s="203">
        <v>2500</v>
      </c>
      <c r="G63" s="199">
        <f t="shared" si="4"/>
        <v>0</v>
      </c>
      <c r="H63" s="198">
        <f t="shared" si="5"/>
        <v>1800</v>
      </c>
      <c r="I63" s="205">
        <f t="shared" si="1"/>
        <v>0</v>
      </c>
      <c r="J63" s="201">
        <f t="shared" si="2"/>
        <v>700</v>
      </c>
      <c r="K63" s="206">
        <f t="shared" si="3"/>
        <v>0</v>
      </c>
    </row>
    <row r="64" spans="1:11" x14ac:dyDescent="0.25">
      <c r="A64" s="216"/>
      <c r="B64" s="218"/>
      <c r="C64" s="192" t="s">
        <v>481</v>
      </c>
      <c r="D64" s="179"/>
      <c r="E64" s="180">
        <v>0</v>
      </c>
      <c r="F64" s="203">
        <v>250</v>
      </c>
      <c r="G64" s="204">
        <f t="shared" si="4"/>
        <v>0</v>
      </c>
      <c r="H64" s="198">
        <f t="shared" si="5"/>
        <v>180</v>
      </c>
      <c r="I64" s="205">
        <f t="shared" si="1"/>
        <v>0</v>
      </c>
      <c r="J64" s="201">
        <f t="shared" si="2"/>
        <v>70</v>
      </c>
      <c r="K64" s="206">
        <f t="shared" si="3"/>
        <v>0</v>
      </c>
    </row>
    <row r="65" spans="1:11" x14ac:dyDescent="0.25">
      <c r="A65" s="216"/>
      <c r="B65" s="218"/>
      <c r="C65" s="192" t="s">
        <v>373</v>
      </c>
      <c r="D65" s="179"/>
      <c r="E65" s="180">
        <v>0</v>
      </c>
      <c r="F65" s="203">
        <v>1250</v>
      </c>
      <c r="G65" s="199">
        <f t="shared" si="4"/>
        <v>0</v>
      </c>
      <c r="H65" s="198">
        <f t="shared" si="5"/>
        <v>900</v>
      </c>
      <c r="I65" s="205">
        <f t="shared" si="1"/>
        <v>0</v>
      </c>
      <c r="J65" s="201">
        <f t="shared" si="2"/>
        <v>350</v>
      </c>
      <c r="K65" s="206">
        <f t="shared" si="3"/>
        <v>0</v>
      </c>
    </row>
    <row r="66" spans="1:11" x14ac:dyDescent="0.25">
      <c r="A66" s="216"/>
      <c r="B66" s="218"/>
      <c r="C66" s="192" t="s">
        <v>374</v>
      </c>
      <c r="D66" s="179"/>
      <c r="E66" s="180">
        <v>0</v>
      </c>
      <c r="F66" s="203">
        <v>500</v>
      </c>
      <c r="G66" s="204">
        <f t="shared" ref="G66:G129" si="6">SUM(E66*F66)</f>
        <v>0</v>
      </c>
      <c r="H66" s="198">
        <f t="shared" ref="H66:H97" si="7">SUM(F66)*0.72</f>
        <v>360</v>
      </c>
      <c r="I66" s="205">
        <f t="shared" ref="I66:I129" si="8">SUM(E66*H66)</f>
        <v>0</v>
      </c>
      <c r="J66" s="201">
        <f t="shared" ref="J66:J129" si="9">SUM(F66-H66)</f>
        <v>140</v>
      </c>
      <c r="K66" s="206">
        <f t="shared" ref="K66:K129" si="10">SUM(E66*J66)</f>
        <v>0</v>
      </c>
    </row>
    <row r="67" spans="1:11" x14ac:dyDescent="0.25">
      <c r="A67" s="216"/>
      <c r="B67" s="218"/>
      <c r="C67" s="192" t="s">
        <v>482</v>
      </c>
      <c r="D67" s="179"/>
      <c r="E67" s="180">
        <v>0</v>
      </c>
      <c r="F67" s="203">
        <v>1250</v>
      </c>
      <c r="G67" s="199">
        <f t="shared" si="6"/>
        <v>0</v>
      </c>
      <c r="H67" s="198">
        <f t="shared" si="7"/>
        <v>900</v>
      </c>
      <c r="I67" s="205">
        <f t="shared" si="8"/>
        <v>0</v>
      </c>
      <c r="J67" s="201">
        <f t="shared" si="9"/>
        <v>350</v>
      </c>
      <c r="K67" s="206">
        <f t="shared" si="10"/>
        <v>0</v>
      </c>
    </row>
    <row r="68" spans="1:11" x14ac:dyDescent="0.25">
      <c r="A68" s="216"/>
      <c r="B68" s="218"/>
      <c r="C68" s="192" t="s">
        <v>483</v>
      </c>
      <c r="D68" s="179"/>
      <c r="E68" s="180">
        <v>0</v>
      </c>
      <c r="F68" s="203">
        <v>1250</v>
      </c>
      <c r="G68" s="204">
        <f t="shared" si="6"/>
        <v>0</v>
      </c>
      <c r="H68" s="198">
        <f t="shared" si="7"/>
        <v>900</v>
      </c>
      <c r="I68" s="205">
        <f t="shared" si="8"/>
        <v>0</v>
      </c>
      <c r="J68" s="201">
        <f t="shared" si="9"/>
        <v>350</v>
      </c>
      <c r="K68" s="206">
        <f t="shared" si="10"/>
        <v>0</v>
      </c>
    </row>
    <row r="69" spans="1:11" x14ac:dyDescent="0.25">
      <c r="A69" s="216"/>
      <c r="B69" s="218"/>
      <c r="C69" s="192" t="s">
        <v>484</v>
      </c>
      <c r="D69" s="179"/>
      <c r="E69" s="180">
        <v>0</v>
      </c>
      <c r="F69" s="203">
        <v>2500</v>
      </c>
      <c r="G69" s="199">
        <f t="shared" si="6"/>
        <v>0</v>
      </c>
      <c r="H69" s="198">
        <f t="shared" si="7"/>
        <v>1800</v>
      </c>
      <c r="I69" s="205">
        <f t="shared" si="8"/>
        <v>0</v>
      </c>
      <c r="J69" s="201">
        <f t="shared" si="9"/>
        <v>700</v>
      </c>
      <c r="K69" s="206">
        <f t="shared" si="10"/>
        <v>0</v>
      </c>
    </row>
    <row r="70" spans="1:11" x14ac:dyDescent="0.25">
      <c r="A70" s="216"/>
      <c r="B70" s="218"/>
      <c r="C70" s="192" t="s">
        <v>375</v>
      </c>
      <c r="D70" s="179"/>
      <c r="E70" s="180">
        <v>0</v>
      </c>
      <c r="F70" s="203">
        <v>1250</v>
      </c>
      <c r="G70" s="199">
        <f t="shared" si="6"/>
        <v>0</v>
      </c>
      <c r="H70" s="198">
        <f t="shared" si="7"/>
        <v>900</v>
      </c>
      <c r="I70" s="205">
        <f t="shared" si="8"/>
        <v>0</v>
      </c>
      <c r="J70" s="201">
        <f t="shared" si="9"/>
        <v>350</v>
      </c>
      <c r="K70" s="206">
        <f t="shared" si="10"/>
        <v>0</v>
      </c>
    </row>
    <row r="71" spans="1:11" x14ac:dyDescent="0.25">
      <c r="A71" s="216"/>
      <c r="B71" s="218"/>
      <c r="C71" s="192" t="s">
        <v>485</v>
      </c>
      <c r="D71" s="179"/>
      <c r="E71" s="180">
        <v>0</v>
      </c>
      <c r="F71" s="203">
        <v>5000</v>
      </c>
      <c r="G71" s="204">
        <f t="shared" si="6"/>
        <v>0</v>
      </c>
      <c r="H71" s="198">
        <f t="shared" si="7"/>
        <v>3600</v>
      </c>
      <c r="I71" s="205">
        <f t="shared" si="8"/>
        <v>0</v>
      </c>
      <c r="J71" s="201">
        <f t="shared" si="9"/>
        <v>1400</v>
      </c>
      <c r="K71" s="206">
        <f t="shared" si="10"/>
        <v>0</v>
      </c>
    </row>
    <row r="72" spans="1:11" x14ac:dyDescent="0.25">
      <c r="A72" s="216"/>
      <c r="B72" s="218"/>
      <c r="C72" s="192" t="s">
        <v>486</v>
      </c>
      <c r="D72" s="179"/>
      <c r="E72" s="180">
        <v>0</v>
      </c>
      <c r="F72" s="203">
        <v>15000</v>
      </c>
      <c r="G72" s="199">
        <f t="shared" si="6"/>
        <v>0</v>
      </c>
      <c r="H72" s="198">
        <f t="shared" si="7"/>
        <v>10800</v>
      </c>
      <c r="I72" s="205">
        <f t="shared" si="8"/>
        <v>0</v>
      </c>
      <c r="J72" s="201">
        <f t="shared" si="9"/>
        <v>4200</v>
      </c>
      <c r="K72" s="206">
        <f t="shared" si="10"/>
        <v>0</v>
      </c>
    </row>
    <row r="73" spans="1:11" x14ac:dyDescent="0.25">
      <c r="A73" s="216"/>
      <c r="B73" s="218"/>
      <c r="C73" s="192" t="s">
        <v>487</v>
      </c>
      <c r="D73" s="179"/>
      <c r="E73" s="180">
        <v>0</v>
      </c>
      <c r="F73" s="203">
        <v>12500</v>
      </c>
      <c r="G73" s="199">
        <f t="shared" si="6"/>
        <v>0</v>
      </c>
      <c r="H73" s="198">
        <f t="shared" si="7"/>
        <v>9000</v>
      </c>
      <c r="I73" s="205">
        <f t="shared" si="8"/>
        <v>0</v>
      </c>
      <c r="J73" s="201">
        <f t="shared" si="9"/>
        <v>3500</v>
      </c>
      <c r="K73" s="206">
        <f t="shared" si="10"/>
        <v>0</v>
      </c>
    </row>
    <row r="74" spans="1:11" x14ac:dyDescent="0.25">
      <c r="A74" s="216"/>
      <c r="B74" s="218"/>
      <c r="C74" s="192" t="s">
        <v>376</v>
      </c>
      <c r="D74" s="179"/>
      <c r="E74" s="180">
        <v>0</v>
      </c>
      <c r="F74" s="203">
        <v>25</v>
      </c>
      <c r="G74" s="204">
        <f t="shared" si="6"/>
        <v>0</v>
      </c>
      <c r="H74" s="198">
        <f t="shared" si="7"/>
        <v>18</v>
      </c>
      <c r="I74" s="205">
        <f t="shared" si="8"/>
        <v>0</v>
      </c>
      <c r="J74" s="201">
        <f t="shared" si="9"/>
        <v>7</v>
      </c>
      <c r="K74" s="206">
        <f t="shared" si="10"/>
        <v>0</v>
      </c>
    </row>
    <row r="75" spans="1:11" x14ac:dyDescent="0.25">
      <c r="A75" s="216"/>
      <c r="B75" s="218"/>
      <c r="C75" s="192" t="s">
        <v>488</v>
      </c>
      <c r="D75" s="179"/>
      <c r="E75" s="180">
        <v>0</v>
      </c>
      <c r="F75" s="203">
        <v>125</v>
      </c>
      <c r="G75" s="199">
        <f t="shared" si="6"/>
        <v>0</v>
      </c>
      <c r="H75" s="198">
        <f t="shared" si="7"/>
        <v>90</v>
      </c>
      <c r="I75" s="205">
        <f t="shared" si="8"/>
        <v>0</v>
      </c>
      <c r="J75" s="201">
        <f t="shared" si="9"/>
        <v>35</v>
      </c>
      <c r="K75" s="206">
        <f t="shared" si="10"/>
        <v>0</v>
      </c>
    </row>
    <row r="76" spans="1:11" x14ac:dyDescent="0.25">
      <c r="A76" s="216"/>
      <c r="B76" s="218"/>
      <c r="C76" s="192" t="s">
        <v>489</v>
      </c>
      <c r="D76" s="179"/>
      <c r="E76" s="180">
        <v>0</v>
      </c>
      <c r="F76" s="203">
        <v>125</v>
      </c>
      <c r="G76" s="199">
        <f t="shared" si="6"/>
        <v>0</v>
      </c>
      <c r="H76" s="198">
        <f t="shared" si="7"/>
        <v>90</v>
      </c>
      <c r="I76" s="205">
        <f t="shared" si="8"/>
        <v>0</v>
      </c>
      <c r="J76" s="201">
        <f t="shared" si="9"/>
        <v>35</v>
      </c>
      <c r="K76" s="206">
        <f t="shared" si="10"/>
        <v>0</v>
      </c>
    </row>
    <row r="77" spans="1:11" x14ac:dyDescent="0.25">
      <c r="A77" s="216"/>
      <c r="B77" s="218"/>
      <c r="C77" s="192" t="s">
        <v>490</v>
      </c>
      <c r="D77" s="179"/>
      <c r="E77" s="180">
        <v>0</v>
      </c>
      <c r="F77" s="203">
        <v>250</v>
      </c>
      <c r="G77" s="204">
        <f t="shared" si="6"/>
        <v>0</v>
      </c>
      <c r="H77" s="198">
        <f t="shared" si="7"/>
        <v>180</v>
      </c>
      <c r="I77" s="205">
        <f t="shared" si="8"/>
        <v>0</v>
      </c>
      <c r="J77" s="201">
        <f t="shared" si="9"/>
        <v>70</v>
      </c>
      <c r="K77" s="206">
        <f t="shared" si="10"/>
        <v>0</v>
      </c>
    </row>
    <row r="78" spans="1:11" x14ac:dyDescent="0.25">
      <c r="A78" s="216"/>
      <c r="B78" s="218"/>
      <c r="C78" s="192" t="s">
        <v>377</v>
      </c>
      <c r="D78" s="179"/>
      <c r="E78" s="180">
        <v>0</v>
      </c>
      <c r="F78" s="203">
        <v>25</v>
      </c>
      <c r="G78" s="199">
        <f t="shared" si="6"/>
        <v>0</v>
      </c>
      <c r="H78" s="198">
        <f t="shared" si="7"/>
        <v>18</v>
      </c>
      <c r="I78" s="205">
        <f t="shared" si="8"/>
        <v>0</v>
      </c>
      <c r="J78" s="201">
        <f t="shared" si="9"/>
        <v>7</v>
      </c>
      <c r="K78" s="206">
        <f t="shared" si="10"/>
        <v>0</v>
      </c>
    </row>
    <row r="79" spans="1:11" x14ac:dyDescent="0.25">
      <c r="A79" s="216"/>
      <c r="B79" s="218"/>
      <c r="C79" s="192" t="s">
        <v>491</v>
      </c>
      <c r="D79" s="179"/>
      <c r="E79" s="180">
        <v>0</v>
      </c>
      <c r="F79" s="203">
        <v>125</v>
      </c>
      <c r="G79" s="199">
        <f t="shared" si="6"/>
        <v>0</v>
      </c>
      <c r="H79" s="198">
        <f t="shared" si="7"/>
        <v>90</v>
      </c>
      <c r="I79" s="205">
        <f t="shared" si="8"/>
        <v>0</v>
      </c>
      <c r="J79" s="201">
        <f t="shared" si="9"/>
        <v>35</v>
      </c>
      <c r="K79" s="206">
        <f t="shared" si="10"/>
        <v>0</v>
      </c>
    </row>
    <row r="80" spans="1:11" x14ac:dyDescent="0.25">
      <c r="A80" s="216"/>
      <c r="B80" s="218"/>
      <c r="C80" s="192" t="s">
        <v>378</v>
      </c>
      <c r="D80" s="179"/>
      <c r="E80" s="180">
        <v>0</v>
      </c>
      <c r="F80" s="203">
        <v>250</v>
      </c>
      <c r="G80" s="204">
        <f t="shared" si="6"/>
        <v>0</v>
      </c>
      <c r="H80" s="198">
        <f t="shared" si="7"/>
        <v>180</v>
      </c>
      <c r="I80" s="205">
        <f t="shared" si="8"/>
        <v>0</v>
      </c>
      <c r="J80" s="201">
        <f t="shared" si="9"/>
        <v>70</v>
      </c>
      <c r="K80" s="206">
        <f t="shared" si="10"/>
        <v>0</v>
      </c>
    </row>
    <row r="81" spans="1:11" x14ac:dyDescent="0.25">
      <c r="A81" s="216"/>
      <c r="B81" s="218"/>
      <c r="C81" s="192" t="s">
        <v>379</v>
      </c>
      <c r="D81" s="179"/>
      <c r="E81" s="180">
        <v>0</v>
      </c>
      <c r="F81" s="203">
        <v>250</v>
      </c>
      <c r="G81" s="199">
        <f t="shared" si="6"/>
        <v>0</v>
      </c>
      <c r="H81" s="198">
        <f t="shared" si="7"/>
        <v>180</v>
      </c>
      <c r="I81" s="205">
        <f t="shared" si="8"/>
        <v>0</v>
      </c>
      <c r="J81" s="201">
        <f t="shared" si="9"/>
        <v>70</v>
      </c>
      <c r="K81" s="206">
        <f t="shared" si="10"/>
        <v>0</v>
      </c>
    </row>
    <row r="82" spans="1:11" x14ac:dyDescent="0.25">
      <c r="A82" s="216"/>
      <c r="B82" s="218"/>
      <c r="C82" s="192" t="s">
        <v>492</v>
      </c>
      <c r="D82" s="179"/>
      <c r="E82" s="180">
        <v>0</v>
      </c>
      <c r="F82" s="203">
        <v>250</v>
      </c>
      <c r="G82" s="199">
        <f t="shared" si="6"/>
        <v>0</v>
      </c>
      <c r="H82" s="198">
        <f t="shared" si="7"/>
        <v>180</v>
      </c>
      <c r="I82" s="205">
        <f t="shared" si="8"/>
        <v>0</v>
      </c>
      <c r="J82" s="201">
        <f t="shared" si="9"/>
        <v>70</v>
      </c>
      <c r="K82" s="206">
        <f t="shared" si="10"/>
        <v>0</v>
      </c>
    </row>
    <row r="83" spans="1:11" x14ac:dyDescent="0.25">
      <c r="A83" s="216"/>
      <c r="B83" s="218"/>
      <c r="C83" s="192" t="s">
        <v>493</v>
      </c>
      <c r="D83" s="179"/>
      <c r="E83" s="180">
        <v>0</v>
      </c>
      <c r="F83" s="203">
        <v>250</v>
      </c>
      <c r="G83" s="204">
        <f t="shared" si="6"/>
        <v>0</v>
      </c>
      <c r="H83" s="198">
        <f t="shared" si="7"/>
        <v>180</v>
      </c>
      <c r="I83" s="205">
        <f t="shared" si="8"/>
        <v>0</v>
      </c>
      <c r="J83" s="201">
        <f t="shared" si="9"/>
        <v>70</v>
      </c>
      <c r="K83" s="206">
        <f t="shared" si="10"/>
        <v>0</v>
      </c>
    </row>
    <row r="84" spans="1:11" x14ac:dyDescent="0.25">
      <c r="A84" s="216"/>
      <c r="B84" s="218"/>
      <c r="C84" s="192" t="s">
        <v>380</v>
      </c>
      <c r="D84" s="179"/>
      <c r="E84" s="180">
        <v>0</v>
      </c>
      <c r="F84" s="203">
        <v>250</v>
      </c>
      <c r="G84" s="199">
        <f t="shared" si="6"/>
        <v>0</v>
      </c>
      <c r="H84" s="198">
        <f t="shared" si="7"/>
        <v>180</v>
      </c>
      <c r="I84" s="205">
        <f t="shared" si="8"/>
        <v>0</v>
      </c>
      <c r="J84" s="201">
        <f t="shared" si="9"/>
        <v>70</v>
      </c>
      <c r="K84" s="206">
        <f t="shared" si="10"/>
        <v>0</v>
      </c>
    </row>
    <row r="85" spans="1:11" x14ac:dyDescent="0.25">
      <c r="A85" s="216"/>
      <c r="B85" s="218"/>
      <c r="C85" s="192" t="s">
        <v>381</v>
      </c>
      <c r="D85" s="179"/>
      <c r="E85" s="180">
        <v>0</v>
      </c>
      <c r="F85" s="203">
        <v>250</v>
      </c>
      <c r="G85" s="199">
        <f t="shared" si="6"/>
        <v>0</v>
      </c>
      <c r="H85" s="198">
        <f t="shared" si="7"/>
        <v>180</v>
      </c>
      <c r="I85" s="205">
        <f t="shared" si="8"/>
        <v>0</v>
      </c>
      <c r="J85" s="201">
        <f t="shared" si="9"/>
        <v>70</v>
      </c>
      <c r="K85" s="206">
        <f t="shared" si="10"/>
        <v>0</v>
      </c>
    </row>
    <row r="86" spans="1:11" x14ac:dyDescent="0.25">
      <c r="A86" s="216"/>
      <c r="B86" s="218"/>
      <c r="C86" s="192" t="s">
        <v>382</v>
      </c>
      <c r="D86" s="179"/>
      <c r="E86" s="180">
        <v>0</v>
      </c>
      <c r="F86" s="203">
        <v>250</v>
      </c>
      <c r="G86" s="204">
        <f t="shared" si="6"/>
        <v>0</v>
      </c>
      <c r="H86" s="198">
        <f t="shared" si="7"/>
        <v>180</v>
      </c>
      <c r="I86" s="205">
        <f t="shared" si="8"/>
        <v>0</v>
      </c>
      <c r="J86" s="201">
        <f t="shared" si="9"/>
        <v>70</v>
      </c>
      <c r="K86" s="206">
        <f t="shared" si="10"/>
        <v>0</v>
      </c>
    </row>
    <row r="87" spans="1:11" x14ac:dyDescent="0.25">
      <c r="A87" s="216"/>
      <c r="B87" s="218"/>
      <c r="C87" s="192" t="s">
        <v>383</v>
      </c>
      <c r="D87" s="179"/>
      <c r="E87" s="180">
        <v>0</v>
      </c>
      <c r="F87" s="203">
        <v>250</v>
      </c>
      <c r="G87" s="199">
        <f t="shared" si="6"/>
        <v>0</v>
      </c>
      <c r="H87" s="198">
        <f t="shared" si="7"/>
        <v>180</v>
      </c>
      <c r="I87" s="205">
        <f t="shared" si="8"/>
        <v>0</v>
      </c>
      <c r="J87" s="201">
        <f t="shared" si="9"/>
        <v>70</v>
      </c>
      <c r="K87" s="206">
        <f t="shared" si="10"/>
        <v>0</v>
      </c>
    </row>
    <row r="88" spans="1:11" x14ac:dyDescent="0.25">
      <c r="A88" s="216"/>
      <c r="B88" s="218"/>
      <c r="C88" s="192" t="s">
        <v>494</v>
      </c>
      <c r="D88" s="179"/>
      <c r="E88" s="180">
        <v>0</v>
      </c>
      <c r="F88" s="203">
        <v>250</v>
      </c>
      <c r="G88" s="199">
        <f t="shared" si="6"/>
        <v>0</v>
      </c>
      <c r="H88" s="198">
        <f t="shared" si="7"/>
        <v>180</v>
      </c>
      <c r="I88" s="205">
        <f t="shared" si="8"/>
        <v>0</v>
      </c>
      <c r="J88" s="201">
        <f t="shared" si="9"/>
        <v>70</v>
      </c>
      <c r="K88" s="206">
        <f t="shared" si="10"/>
        <v>0</v>
      </c>
    </row>
    <row r="89" spans="1:11" x14ac:dyDescent="0.25">
      <c r="A89" s="216"/>
      <c r="B89" s="218"/>
      <c r="C89" s="192" t="s">
        <v>384</v>
      </c>
      <c r="D89" s="179"/>
      <c r="E89" s="180">
        <v>0</v>
      </c>
      <c r="F89" s="203">
        <v>500</v>
      </c>
      <c r="G89" s="204">
        <f t="shared" si="6"/>
        <v>0</v>
      </c>
      <c r="H89" s="198">
        <f t="shared" si="7"/>
        <v>360</v>
      </c>
      <c r="I89" s="205">
        <f t="shared" si="8"/>
        <v>0</v>
      </c>
      <c r="J89" s="201">
        <f t="shared" si="9"/>
        <v>140</v>
      </c>
      <c r="K89" s="206">
        <f t="shared" si="10"/>
        <v>0</v>
      </c>
    </row>
    <row r="90" spans="1:11" x14ac:dyDescent="0.25">
      <c r="A90" s="216"/>
      <c r="B90" s="218"/>
      <c r="C90" s="192" t="s">
        <v>385</v>
      </c>
      <c r="D90" s="179"/>
      <c r="E90" s="180">
        <v>0</v>
      </c>
      <c r="F90" s="203">
        <v>250</v>
      </c>
      <c r="G90" s="199">
        <f t="shared" si="6"/>
        <v>0</v>
      </c>
      <c r="H90" s="198">
        <f t="shared" si="7"/>
        <v>180</v>
      </c>
      <c r="I90" s="205">
        <f t="shared" si="8"/>
        <v>0</v>
      </c>
      <c r="J90" s="201">
        <f t="shared" si="9"/>
        <v>70</v>
      </c>
      <c r="K90" s="206">
        <f t="shared" si="10"/>
        <v>0</v>
      </c>
    </row>
    <row r="91" spans="1:11" x14ac:dyDescent="0.25">
      <c r="A91" s="216"/>
      <c r="B91" s="218"/>
      <c r="C91" s="192" t="s">
        <v>495</v>
      </c>
      <c r="D91" s="179"/>
      <c r="E91" s="180">
        <v>0</v>
      </c>
      <c r="F91" s="203">
        <v>125</v>
      </c>
      <c r="G91" s="199">
        <f t="shared" si="6"/>
        <v>0</v>
      </c>
      <c r="H91" s="198">
        <f t="shared" si="7"/>
        <v>90</v>
      </c>
      <c r="I91" s="205">
        <f t="shared" si="8"/>
        <v>0</v>
      </c>
      <c r="J91" s="201">
        <f t="shared" si="9"/>
        <v>35</v>
      </c>
      <c r="K91" s="206">
        <f t="shared" si="10"/>
        <v>0</v>
      </c>
    </row>
    <row r="92" spans="1:11" x14ac:dyDescent="0.25">
      <c r="A92" s="216"/>
      <c r="B92" s="218"/>
      <c r="C92" s="192" t="s">
        <v>496</v>
      </c>
      <c r="D92" s="179"/>
      <c r="E92" s="180">
        <v>0</v>
      </c>
      <c r="F92" s="203">
        <v>250</v>
      </c>
      <c r="G92" s="204">
        <f t="shared" si="6"/>
        <v>0</v>
      </c>
      <c r="H92" s="198">
        <f t="shared" si="7"/>
        <v>180</v>
      </c>
      <c r="I92" s="205">
        <f t="shared" si="8"/>
        <v>0</v>
      </c>
      <c r="J92" s="201">
        <f t="shared" si="9"/>
        <v>70</v>
      </c>
      <c r="K92" s="206">
        <f t="shared" si="10"/>
        <v>0</v>
      </c>
    </row>
    <row r="93" spans="1:11" x14ac:dyDescent="0.25">
      <c r="A93" s="216"/>
      <c r="B93" s="218"/>
      <c r="C93" s="192" t="s">
        <v>386</v>
      </c>
      <c r="D93" s="179"/>
      <c r="E93" s="180">
        <v>0</v>
      </c>
      <c r="F93" s="203">
        <v>250</v>
      </c>
      <c r="G93" s="199">
        <f t="shared" si="6"/>
        <v>0</v>
      </c>
      <c r="H93" s="198">
        <f t="shared" si="7"/>
        <v>180</v>
      </c>
      <c r="I93" s="205">
        <f t="shared" si="8"/>
        <v>0</v>
      </c>
      <c r="J93" s="201">
        <f t="shared" si="9"/>
        <v>70</v>
      </c>
      <c r="K93" s="206">
        <f t="shared" si="10"/>
        <v>0</v>
      </c>
    </row>
    <row r="94" spans="1:11" x14ac:dyDescent="0.25">
      <c r="A94" s="216"/>
      <c r="B94" s="218"/>
      <c r="C94" s="192" t="s">
        <v>387</v>
      </c>
      <c r="D94" s="179"/>
      <c r="E94" s="180">
        <v>0</v>
      </c>
      <c r="F94" s="203">
        <v>1250</v>
      </c>
      <c r="G94" s="199">
        <f t="shared" si="6"/>
        <v>0</v>
      </c>
      <c r="H94" s="198">
        <f t="shared" si="7"/>
        <v>900</v>
      </c>
      <c r="I94" s="205">
        <f t="shared" si="8"/>
        <v>0</v>
      </c>
      <c r="J94" s="201">
        <f t="shared" si="9"/>
        <v>350</v>
      </c>
      <c r="K94" s="206">
        <f t="shared" si="10"/>
        <v>0</v>
      </c>
    </row>
    <row r="95" spans="1:11" x14ac:dyDescent="0.25">
      <c r="A95" s="216"/>
      <c r="B95" s="218"/>
      <c r="C95" s="192" t="s">
        <v>388</v>
      </c>
      <c r="D95" s="179"/>
      <c r="E95" s="180">
        <v>0</v>
      </c>
      <c r="F95" s="203">
        <v>250</v>
      </c>
      <c r="G95" s="204">
        <f t="shared" si="6"/>
        <v>0</v>
      </c>
      <c r="H95" s="198">
        <f t="shared" si="7"/>
        <v>180</v>
      </c>
      <c r="I95" s="205">
        <f t="shared" si="8"/>
        <v>0</v>
      </c>
      <c r="J95" s="201">
        <f t="shared" si="9"/>
        <v>70</v>
      </c>
      <c r="K95" s="202">
        <f t="shared" si="10"/>
        <v>0</v>
      </c>
    </row>
    <row r="96" spans="1:11" x14ac:dyDescent="0.25">
      <c r="A96" s="216"/>
      <c r="B96" s="218"/>
      <c r="C96" s="192" t="s">
        <v>497</v>
      </c>
      <c r="D96" s="179"/>
      <c r="E96" s="180">
        <v>0</v>
      </c>
      <c r="F96" s="203">
        <v>500</v>
      </c>
      <c r="G96" s="199">
        <f t="shared" si="6"/>
        <v>0</v>
      </c>
      <c r="H96" s="198">
        <f t="shared" si="7"/>
        <v>360</v>
      </c>
      <c r="I96" s="205">
        <f t="shared" si="8"/>
        <v>0</v>
      </c>
      <c r="J96" s="201">
        <f t="shared" si="9"/>
        <v>140</v>
      </c>
      <c r="K96" s="202">
        <f t="shared" si="10"/>
        <v>0</v>
      </c>
    </row>
    <row r="97" spans="1:11" x14ac:dyDescent="0.25">
      <c r="A97" s="216"/>
      <c r="B97" s="218"/>
      <c r="C97" s="192" t="s">
        <v>389</v>
      </c>
      <c r="D97" s="179"/>
      <c r="E97" s="180">
        <v>0</v>
      </c>
      <c r="F97" s="203">
        <v>1250</v>
      </c>
      <c r="G97" s="199">
        <f t="shared" si="6"/>
        <v>0</v>
      </c>
      <c r="H97" s="198">
        <f t="shared" si="7"/>
        <v>900</v>
      </c>
      <c r="I97" s="205">
        <f t="shared" si="8"/>
        <v>0</v>
      </c>
      <c r="J97" s="201">
        <f t="shared" si="9"/>
        <v>350</v>
      </c>
      <c r="K97" s="202">
        <f t="shared" si="10"/>
        <v>0</v>
      </c>
    </row>
    <row r="98" spans="1:11" x14ac:dyDescent="0.25">
      <c r="A98" s="216"/>
      <c r="B98" s="218"/>
      <c r="C98" s="192" t="s">
        <v>390</v>
      </c>
      <c r="D98" s="179"/>
      <c r="E98" s="180">
        <v>0</v>
      </c>
      <c r="F98" s="203">
        <v>125</v>
      </c>
      <c r="G98" s="204">
        <f t="shared" si="6"/>
        <v>0</v>
      </c>
      <c r="H98" s="198">
        <f t="shared" ref="H98:H129" si="11">SUM(F98)*0.72</f>
        <v>90</v>
      </c>
      <c r="I98" s="205">
        <f t="shared" si="8"/>
        <v>0</v>
      </c>
      <c r="J98" s="201">
        <f t="shared" si="9"/>
        <v>35</v>
      </c>
      <c r="K98" s="206">
        <f t="shared" si="10"/>
        <v>0</v>
      </c>
    </row>
    <row r="99" spans="1:11" x14ac:dyDescent="0.25">
      <c r="A99" s="216"/>
      <c r="B99" s="218"/>
      <c r="C99" s="192" t="s">
        <v>498</v>
      </c>
      <c r="D99" s="179"/>
      <c r="E99" s="180">
        <v>0</v>
      </c>
      <c r="F99" s="203">
        <v>125</v>
      </c>
      <c r="G99" s="199">
        <f t="shared" si="6"/>
        <v>0</v>
      </c>
      <c r="H99" s="198">
        <f t="shared" si="11"/>
        <v>90</v>
      </c>
      <c r="I99" s="205">
        <f t="shared" si="8"/>
        <v>0</v>
      </c>
      <c r="J99" s="201">
        <f t="shared" si="9"/>
        <v>35</v>
      </c>
      <c r="K99" s="202">
        <f t="shared" si="10"/>
        <v>0</v>
      </c>
    </row>
    <row r="100" spans="1:11" x14ac:dyDescent="0.25">
      <c r="A100" s="216"/>
      <c r="B100" s="218"/>
      <c r="C100" s="192" t="s">
        <v>391</v>
      </c>
      <c r="D100" s="179"/>
      <c r="E100" s="180">
        <v>0</v>
      </c>
      <c r="F100" s="203">
        <v>250</v>
      </c>
      <c r="G100" s="199">
        <f t="shared" si="6"/>
        <v>0</v>
      </c>
      <c r="H100" s="198">
        <f t="shared" si="11"/>
        <v>180</v>
      </c>
      <c r="I100" s="205">
        <f t="shared" si="8"/>
        <v>0</v>
      </c>
      <c r="J100" s="201">
        <f t="shared" si="9"/>
        <v>70</v>
      </c>
      <c r="K100" s="202">
        <f t="shared" si="10"/>
        <v>0</v>
      </c>
    </row>
    <row r="101" spans="1:11" x14ac:dyDescent="0.25">
      <c r="A101" s="216"/>
      <c r="B101" s="218"/>
      <c r="C101" s="192" t="s">
        <v>499</v>
      </c>
      <c r="D101" s="179"/>
      <c r="E101" s="180">
        <v>0</v>
      </c>
      <c r="F101" s="203">
        <v>1250</v>
      </c>
      <c r="G101" s="204">
        <f t="shared" si="6"/>
        <v>0</v>
      </c>
      <c r="H101" s="198">
        <f t="shared" si="11"/>
        <v>900</v>
      </c>
      <c r="I101" s="205">
        <f t="shared" si="8"/>
        <v>0</v>
      </c>
      <c r="J101" s="201">
        <f t="shared" si="9"/>
        <v>350</v>
      </c>
      <c r="K101" s="206">
        <f t="shared" si="10"/>
        <v>0</v>
      </c>
    </row>
    <row r="102" spans="1:11" x14ac:dyDescent="0.25">
      <c r="A102" s="216"/>
      <c r="B102" s="218"/>
      <c r="C102" s="192" t="s">
        <v>500</v>
      </c>
      <c r="D102" s="179"/>
      <c r="E102" s="180">
        <v>0</v>
      </c>
      <c r="F102" s="203">
        <v>1250</v>
      </c>
      <c r="G102" s="199">
        <f t="shared" si="6"/>
        <v>0</v>
      </c>
      <c r="H102" s="198">
        <f t="shared" si="11"/>
        <v>900</v>
      </c>
      <c r="I102" s="205">
        <f t="shared" si="8"/>
        <v>0</v>
      </c>
      <c r="J102" s="201">
        <f t="shared" si="9"/>
        <v>350</v>
      </c>
      <c r="K102" s="202">
        <f t="shared" si="10"/>
        <v>0</v>
      </c>
    </row>
    <row r="103" spans="1:11" x14ac:dyDescent="0.25">
      <c r="A103" s="216"/>
      <c r="B103" s="218"/>
      <c r="C103" s="192" t="s">
        <v>501</v>
      </c>
      <c r="D103" s="179"/>
      <c r="E103" s="180">
        <v>0</v>
      </c>
      <c r="F103" s="203">
        <v>1250</v>
      </c>
      <c r="G103" s="199">
        <f t="shared" si="6"/>
        <v>0</v>
      </c>
      <c r="H103" s="198">
        <f t="shared" si="11"/>
        <v>900</v>
      </c>
      <c r="I103" s="205">
        <f t="shared" si="8"/>
        <v>0</v>
      </c>
      <c r="J103" s="201">
        <f t="shared" si="9"/>
        <v>350</v>
      </c>
      <c r="K103" s="206">
        <f t="shared" si="10"/>
        <v>0</v>
      </c>
    </row>
    <row r="104" spans="1:11" x14ac:dyDescent="0.25">
      <c r="A104" s="216"/>
      <c r="B104" s="218"/>
      <c r="C104" s="192" t="s">
        <v>392</v>
      </c>
      <c r="D104" s="179"/>
      <c r="E104" s="180">
        <v>0</v>
      </c>
      <c r="F104" s="203">
        <v>1250</v>
      </c>
      <c r="G104" s="204">
        <f t="shared" si="6"/>
        <v>0</v>
      </c>
      <c r="H104" s="198">
        <f t="shared" si="11"/>
        <v>900</v>
      </c>
      <c r="I104" s="205">
        <f t="shared" si="8"/>
        <v>0</v>
      </c>
      <c r="J104" s="201">
        <f t="shared" si="9"/>
        <v>350</v>
      </c>
      <c r="K104" s="206">
        <f t="shared" si="10"/>
        <v>0</v>
      </c>
    </row>
    <row r="105" spans="1:11" x14ac:dyDescent="0.25">
      <c r="A105" s="216"/>
      <c r="B105" s="218"/>
      <c r="C105" s="192" t="s">
        <v>502</v>
      </c>
      <c r="D105" s="179"/>
      <c r="E105" s="180">
        <v>0</v>
      </c>
      <c r="F105" s="203">
        <v>750</v>
      </c>
      <c r="G105" s="199">
        <f t="shared" si="6"/>
        <v>0</v>
      </c>
      <c r="H105" s="198">
        <f t="shared" si="11"/>
        <v>540</v>
      </c>
      <c r="I105" s="205">
        <f t="shared" si="8"/>
        <v>0</v>
      </c>
      <c r="J105" s="201">
        <f t="shared" si="9"/>
        <v>210</v>
      </c>
      <c r="K105" s="206">
        <f t="shared" si="10"/>
        <v>0</v>
      </c>
    </row>
    <row r="106" spans="1:11" x14ac:dyDescent="0.25">
      <c r="A106" s="216"/>
      <c r="B106" s="218"/>
      <c r="C106" s="192" t="s">
        <v>393</v>
      </c>
      <c r="D106" s="179"/>
      <c r="E106" s="180">
        <v>0</v>
      </c>
      <c r="F106" s="203">
        <v>125</v>
      </c>
      <c r="G106" s="199">
        <f t="shared" si="6"/>
        <v>0</v>
      </c>
      <c r="H106" s="198">
        <f t="shared" si="11"/>
        <v>90</v>
      </c>
      <c r="I106" s="205">
        <f t="shared" si="8"/>
        <v>0</v>
      </c>
      <c r="J106" s="201">
        <f t="shared" si="9"/>
        <v>35</v>
      </c>
      <c r="K106" s="206">
        <f t="shared" si="10"/>
        <v>0</v>
      </c>
    </row>
    <row r="107" spans="1:11" x14ac:dyDescent="0.25">
      <c r="A107" s="216"/>
      <c r="B107" s="218"/>
      <c r="C107" s="192" t="s">
        <v>394</v>
      </c>
      <c r="D107" s="179"/>
      <c r="E107" s="180">
        <v>0</v>
      </c>
      <c r="F107" s="203">
        <v>250</v>
      </c>
      <c r="G107" s="204">
        <f t="shared" si="6"/>
        <v>0</v>
      </c>
      <c r="H107" s="198">
        <f t="shared" si="11"/>
        <v>180</v>
      </c>
      <c r="I107" s="205">
        <f t="shared" si="8"/>
        <v>0</v>
      </c>
      <c r="J107" s="201">
        <f t="shared" si="9"/>
        <v>70</v>
      </c>
      <c r="K107" s="206">
        <f t="shared" si="10"/>
        <v>0</v>
      </c>
    </row>
    <row r="108" spans="1:11" x14ac:dyDescent="0.25">
      <c r="A108" s="216"/>
      <c r="B108" s="218"/>
      <c r="C108" s="192" t="s">
        <v>395</v>
      </c>
      <c r="D108" s="179"/>
      <c r="E108" s="180">
        <v>0</v>
      </c>
      <c r="F108" s="203">
        <v>500</v>
      </c>
      <c r="G108" s="199">
        <f t="shared" si="6"/>
        <v>0</v>
      </c>
      <c r="H108" s="198">
        <f t="shared" si="11"/>
        <v>360</v>
      </c>
      <c r="I108" s="205">
        <f t="shared" si="8"/>
        <v>0</v>
      </c>
      <c r="J108" s="201">
        <f t="shared" si="9"/>
        <v>140</v>
      </c>
      <c r="K108" s="206">
        <f t="shared" si="10"/>
        <v>0</v>
      </c>
    </row>
    <row r="109" spans="1:11" x14ac:dyDescent="0.25">
      <c r="A109" s="216"/>
      <c r="B109" s="218"/>
      <c r="C109" s="192" t="s">
        <v>503</v>
      </c>
      <c r="D109" s="179"/>
      <c r="E109" s="180">
        <v>0</v>
      </c>
      <c r="F109" s="203">
        <v>1250</v>
      </c>
      <c r="G109" s="204">
        <f t="shared" si="6"/>
        <v>0</v>
      </c>
      <c r="H109" s="198">
        <f t="shared" si="11"/>
        <v>900</v>
      </c>
      <c r="I109" s="205">
        <f t="shared" si="8"/>
        <v>0</v>
      </c>
      <c r="J109" s="201">
        <f t="shared" si="9"/>
        <v>350</v>
      </c>
      <c r="K109" s="206">
        <f t="shared" si="10"/>
        <v>0</v>
      </c>
    </row>
    <row r="110" spans="1:11" x14ac:dyDescent="0.25">
      <c r="A110" s="216"/>
      <c r="B110" s="218"/>
      <c r="C110" s="192" t="s">
        <v>396</v>
      </c>
      <c r="D110" s="179"/>
      <c r="E110" s="180">
        <v>0</v>
      </c>
      <c r="F110" s="203">
        <v>250</v>
      </c>
      <c r="G110" s="199">
        <f t="shared" si="6"/>
        <v>0</v>
      </c>
      <c r="H110" s="198">
        <f t="shared" si="11"/>
        <v>180</v>
      </c>
      <c r="I110" s="205">
        <f t="shared" si="8"/>
        <v>0</v>
      </c>
      <c r="J110" s="201">
        <f t="shared" si="9"/>
        <v>70</v>
      </c>
      <c r="K110" s="206">
        <f t="shared" si="10"/>
        <v>0</v>
      </c>
    </row>
    <row r="111" spans="1:11" x14ac:dyDescent="0.25">
      <c r="A111" s="216"/>
      <c r="B111" s="218"/>
      <c r="C111" s="192" t="s">
        <v>504</v>
      </c>
      <c r="D111" s="179"/>
      <c r="E111" s="180">
        <v>0</v>
      </c>
      <c r="F111" s="203">
        <v>1250</v>
      </c>
      <c r="G111" s="204">
        <f t="shared" si="6"/>
        <v>0</v>
      </c>
      <c r="H111" s="198">
        <f t="shared" si="11"/>
        <v>900</v>
      </c>
      <c r="I111" s="205">
        <f t="shared" si="8"/>
        <v>0</v>
      </c>
      <c r="J111" s="201">
        <f t="shared" si="9"/>
        <v>350</v>
      </c>
      <c r="K111" s="206">
        <f t="shared" si="10"/>
        <v>0</v>
      </c>
    </row>
    <row r="112" spans="1:11" x14ac:dyDescent="0.25">
      <c r="A112" s="216"/>
      <c r="B112" s="218"/>
      <c r="C112" s="192" t="s">
        <v>397</v>
      </c>
      <c r="D112" s="179"/>
      <c r="E112" s="180">
        <v>0</v>
      </c>
      <c r="F112" s="203">
        <v>250</v>
      </c>
      <c r="G112" s="199">
        <f t="shared" si="6"/>
        <v>0</v>
      </c>
      <c r="H112" s="198">
        <f t="shared" si="11"/>
        <v>180</v>
      </c>
      <c r="I112" s="205">
        <f t="shared" si="8"/>
        <v>0</v>
      </c>
      <c r="J112" s="201">
        <f t="shared" si="9"/>
        <v>70</v>
      </c>
      <c r="K112" s="206">
        <f t="shared" si="10"/>
        <v>0</v>
      </c>
    </row>
    <row r="113" spans="1:11" x14ac:dyDescent="0.25">
      <c r="A113" s="216"/>
      <c r="B113" s="218"/>
      <c r="C113" s="192" t="s">
        <v>505</v>
      </c>
      <c r="D113" s="179"/>
      <c r="E113" s="180">
        <v>0</v>
      </c>
      <c r="F113" s="203">
        <v>2500</v>
      </c>
      <c r="G113" s="199">
        <f t="shared" si="6"/>
        <v>0</v>
      </c>
      <c r="H113" s="198">
        <f t="shared" si="11"/>
        <v>1800</v>
      </c>
      <c r="I113" s="205">
        <f t="shared" si="8"/>
        <v>0</v>
      </c>
      <c r="J113" s="201">
        <f t="shared" si="9"/>
        <v>700</v>
      </c>
      <c r="K113" s="206">
        <f t="shared" si="10"/>
        <v>0</v>
      </c>
    </row>
    <row r="114" spans="1:11" x14ac:dyDescent="0.25">
      <c r="A114" s="216"/>
      <c r="B114" s="218"/>
      <c r="C114" s="192" t="s">
        <v>506</v>
      </c>
      <c r="D114" s="179"/>
      <c r="E114" s="180">
        <v>0</v>
      </c>
      <c r="F114" s="203">
        <v>250</v>
      </c>
      <c r="G114" s="204">
        <f t="shared" si="6"/>
        <v>0</v>
      </c>
      <c r="H114" s="198">
        <f t="shared" si="11"/>
        <v>180</v>
      </c>
      <c r="I114" s="205">
        <f t="shared" si="8"/>
        <v>0</v>
      </c>
      <c r="J114" s="201">
        <f t="shared" si="9"/>
        <v>70</v>
      </c>
      <c r="K114" s="206">
        <f t="shared" si="10"/>
        <v>0</v>
      </c>
    </row>
    <row r="115" spans="1:11" x14ac:dyDescent="0.25">
      <c r="A115" s="216"/>
      <c r="B115" s="218"/>
      <c r="C115" s="192" t="s">
        <v>398</v>
      </c>
      <c r="D115" s="179"/>
      <c r="E115" s="180">
        <v>0</v>
      </c>
      <c r="F115" s="203">
        <v>125</v>
      </c>
      <c r="G115" s="199">
        <f t="shared" si="6"/>
        <v>0</v>
      </c>
      <c r="H115" s="198">
        <f t="shared" si="11"/>
        <v>90</v>
      </c>
      <c r="I115" s="205">
        <f t="shared" si="8"/>
        <v>0</v>
      </c>
      <c r="J115" s="201">
        <f t="shared" si="9"/>
        <v>35</v>
      </c>
      <c r="K115" s="206">
        <f t="shared" si="10"/>
        <v>0</v>
      </c>
    </row>
    <row r="116" spans="1:11" x14ac:dyDescent="0.25">
      <c r="A116" s="216"/>
      <c r="B116" s="218"/>
      <c r="C116" s="192" t="s">
        <v>507</v>
      </c>
      <c r="D116" s="179"/>
      <c r="E116" s="180">
        <v>0</v>
      </c>
      <c r="F116" s="203">
        <v>1250</v>
      </c>
      <c r="G116" s="199">
        <f t="shared" si="6"/>
        <v>0</v>
      </c>
      <c r="H116" s="198">
        <f t="shared" si="11"/>
        <v>900</v>
      </c>
      <c r="I116" s="205">
        <f t="shared" si="8"/>
        <v>0</v>
      </c>
      <c r="J116" s="201">
        <f t="shared" si="9"/>
        <v>350</v>
      </c>
      <c r="K116" s="206">
        <f t="shared" si="10"/>
        <v>0</v>
      </c>
    </row>
    <row r="117" spans="1:11" x14ac:dyDescent="0.25">
      <c r="A117" s="216"/>
      <c r="B117" s="218"/>
      <c r="C117" s="192" t="s">
        <v>399</v>
      </c>
      <c r="D117" s="179"/>
      <c r="E117" s="180">
        <v>0</v>
      </c>
      <c r="F117" s="203">
        <v>1250</v>
      </c>
      <c r="G117" s="204">
        <f t="shared" si="6"/>
        <v>0</v>
      </c>
      <c r="H117" s="198">
        <f t="shared" si="11"/>
        <v>900</v>
      </c>
      <c r="I117" s="205">
        <f t="shared" si="8"/>
        <v>0</v>
      </c>
      <c r="J117" s="201">
        <f t="shared" si="9"/>
        <v>350</v>
      </c>
      <c r="K117" s="206">
        <f t="shared" si="10"/>
        <v>0</v>
      </c>
    </row>
    <row r="118" spans="1:11" x14ac:dyDescent="0.25">
      <c r="A118" s="216"/>
      <c r="B118" s="218"/>
      <c r="C118" s="192" t="s">
        <v>508</v>
      </c>
      <c r="D118" s="179"/>
      <c r="E118" s="180">
        <v>0</v>
      </c>
      <c r="F118" s="203">
        <v>1250</v>
      </c>
      <c r="G118" s="199">
        <f t="shared" si="6"/>
        <v>0</v>
      </c>
      <c r="H118" s="198">
        <f t="shared" si="11"/>
        <v>900</v>
      </c>
      <c r="I118" s="205">
        <f t="shared" si="8"/>
        <v>0</v>
      </c>
      <c r="J118" s="201">
        <f t="shared" si="9"/>
        <v>350</v>
      </c>
      <c r="K118" s="206">
        <f t="shared" si="10"/>
        <v>0</v>
      </c>
    </row>
    <row r="119" spans="1:11" x14ac:dyDescent="0.25">
      <c r="A119" s="216"/>
      <c r="B119" s="218"/>
      <c r="C119" s="192" t="s">
        <v>509</v>
      </c>
      <c r="D119" s="179"/>
      <c r="E119" s="180">
        <v>0</v>
      </c>
      <c r="F119" s="203">
        <v>1250</v>
      </c>
      <c r="G119" s="199">
        <f t="shared" si="6"/>
        <v>0</v>
      </c>
      <c r="H119" s="198">
        <f t="shared" si="11"/>
        <v>900</v>
      </c>
      <c r="I119" s="205">
        <f t="shared" si="8"/>
        <v>0</v>
      </c>
      <c r="J119" s="201">
        <f t="shared" si="9"/>
        <v>350</v>
      </c>
      <c r="K119" s="206">
        <f t="shared" si="10"/>
        <v>0</v>
      </c>
    </row>
    <row r="120" spans="1:11" x14ac:dyDescent="0.25">
      <c r="A120" s="216"/>
      <c r="B120" s="218"/>
      <c r="C120" s="192" t="s">
        <v>510</v>
      </c>
      <c r="D120" s="179"/>
      <c r="E120" s="180">
        <v>0</v>
      </c>
      <c r="F120" s="203">
        <v>1250</v>
      </c>
      <c r="G120" s="204">
        <f t="shared" si="6"/>
        <v>0</v>
      </c>
      <c r="H120" s="198">
        <f t="shared" si="11"/>
        <v>900</v>
      </c>
      <c r="I120" s="205">
        <f t="shared" si="8"/>
        <v>0</v>
      </c>
      <c r="J120" s="201">
        <f t="shared" si="9"/>
        <v>350</v>
      </c>
      <c r="K120" s="206">
        <f t="shared" si="10"/>
        <v>0</v>
      </c>
    </row>
    <row r="121" spans="1:11" x14ac:dyDescent="0.25">
      <c r="A121" s="216"/>
      <c r="B121" s="218"/>
      <c r="C121" s="192" t="s">
        <v>511</v>
      </c>
      <c r="D121" s="179"/>
      <c r="E121" s="180">
        <v>0</v>
      </c>
      <c r="F121" s="203">
        <v>1250</v>
      </c>
      <c r="G121" s="199">
        <f t="shared" si="6"/>
        <v>0</v>
      </c>
      <c r="H121" s="198">
        <f t="shared" si="11"/>
        <v>900</v>
      </c>
      <c r="I121" s="205">
        <f t="shared" si="8"/>
        <v>0</v>
      </c>
      <c r="J121" s="201">
        <f t="shared" si="9"/>
        <v>350</v>
      </c>
      <c r="K121" s="206">
        <f t="shared" si="10"/>
        <v>0</v>
      </c>
    </row>
    <row r="122" spans="1:11" x14ac:dyDescent="0.25">
      <c r="A122" s="216"/>
      <c r="B122" s="218"/>
      <c r="C122" s="192" t="s">
        <v>512</v>
      </c>
      <c r="D122" s="179"/>
      <c r="E122" s="180">
        <v>0</v>
      </c>
      <c r="F122" s="203">
        <v>2500</v>
      </c>
      <c r="G122" s="199">
        <f t="shared" si="6"/>
        <v>0</v>
      </c>
      <c r="H122" s="198">
        <f t="shared" si="11"/>
        <v>1800</v>
      </c>
      <c r="I122" s="205">
        <f t="shared" si="8"/>
        <v>0</v>
      </c>
      <c r="J122" s="201">
        <f t="shared" si="9"/>
        <v>700</v>
      </c>
      <c r="K122" s="206">
        <f t="shared" si="10"/>
        <v>0</v>
      </c>
    </row>
    <row r="123" spans="1:11" x14ac:dyDescent="0.25">
      <c r="A123" s="216"/>
      <c r="B123" s="218"/>
      <c r="C123" s="192" t="s">
        <v>513</v>
      </c>
      <c r="D123" s="179"/>
      <c r="E123" s="180">
        <v>0</v>
      </c>
      <c r="F123" s="203">
        <v>2500</v>
      </c>
      <c r="G123" s="204">
        <f t="shared" si="6"/>
        <v>0</v>
      </c>
      <c r="H123" s="198">
        <f t="shared" si="11"/>
        <v>1800</v>
      </c>
      <c r="I123" s="205">
        <f t="shared" si="8"/>
        <v>0</v>
      </c>
      <c r="J123" s="201">
        <f t="shared" si="9"/>
        <v>700</v>
      </c>
      <c r="K123" s="206">
        <f t="shared" si="10"/>
        <v>0</v>
      </c>
    </row>
    <row r="124" spans="1:11" x14ac:dyDescent="0.25">
      <c r="A124" s="216"/>
      <c r="B124" s="218"/>
      <c r="C124" s="192" t="s">
        <v>514</v>
      </c>
      <c r="D124" s="179"/>
      <c r="E124" s="180">
        <v>0</v>
      </c>
      <c r="F124" s="203">
        <v>1250</v>
      </c>
      <c r="G124" s="199">
        <f t="shared" si="6"/>
        <v>0</v>
      </c>
      <c r="H124" s="198">
        <f t="shared" si="11"/>
        <v>900</v>
      </c>
      <c r="I124" s="205">
        <f t="shared" si="8"/>
        <v>0</v>
      </c>
      <c r="J124" s="201">
        <f t="shared" si="9"/>
        <v>350</v>
      </c>
      <c r="K124" s="206">
        <f t="shared" si="10"/>
        <v>0</v>
      </c>
    </row>
    <row r="125" spans="1:11" x14ac:dyDescent="0.25">
      <c r="A125" s="216"/>
      <c r="B125" s="218"/>
      <c r="C125" s="192" t="s">
        <v>515</v>
      </c>
      <c r="D125" s="179"/>
      <c r="E125" s="180">
        <v>0</v>
      </c>
      <c r="F125" s="203">
        <v>2500</v>
      </c>
      <c r="G125" s="199">
        <f t="shared" si="6"/>
        <v>0</v>
      </c>
      <c r="H125" s="198">
        <f t="shared" si="11"/>
        <v>1800</v>
      </c>
      <c r="I125" s="205">
        <f t="shared" si="8"/>
        <v>0</v>
      </c>
      <c r="J125" s="201">
        <f t="shared" si="9"/>
        <v>700</v>
      </c>
      <c r="K125" s="206">
        <f t="shared" si="10"/>
        <v>0</v>
      </c>
    </row>
    <row r="126" spans="1:11" x14ac:dyDescent="0.25">
      <c r="A126" s="216"/>
      <c r="B126" s="218"/>
      <c r="C126" s="192" t="s">
        <v>516</v>
      </c>
      <c r="D126" s="179"/>
      <c r="E126" s="180">
        <v>0</v>
      </c>
      <c r="F126" s="203">
        <v>500</v>
      </c>
      <c r="G126" s="204">
        <f t="shared" si="6"/>
        <v>0</v>
      </c>
      <c r="H126" s="198">
        <f t="shared" si="11"/>
        <v>360</v>
      </c>
      <c r="I126" s="205">
        <f t="shared" si="8"/>
        <v>0</v>
      </c>
      <c r="J126" s="201">
        <f t="shared" si="9"/>
        <v>140</v>
      </c>
      <c r="K126" s="206">
        <f t="shared" si="10"/>
        <v>0</v>
      </c>
    </row>
    <row r="127" spans="1:11" x14ac:dyDescent="0.25">
      <c r="A127" s="216"/>
      <c r="B127" s="218"/>
      <c r="C127" s="192" t="s">
        <v>517</v>
      </c>
      <c r="D127" s="179"/>
      <c r="E127" s="180">
        <v>0</v>
      </c>
      <c r="F127" s="203">
        <v>250</v>
      </c>
      <c r="G127" s="199">
        <f t="shared" si="6"/>
        <v>0</v>
      </c>
      <c r="H127" s="198">
        <f t="shared" si="11"/>
        <v>180</v>
      </c>
      <c r="I127" s="205">
        <f t="shared" si="8"/>
        <v>0</v>
      </c>
      <c r="J127" s="201">
        <f t="shared" si="9"/>
        <v>70</v>
      </c>
      <c r="K127" s="206">
        <f t="shared" si="10"/>
        <v>0</v>
      </c>
    </row>
    <row r="128" spans="1:11" x14ac:dyDescent="0.25">
      <c r="A128" s="216"/>
      <c r="B128" s="218"/>
      <c r="C128" s="192" t="s">
        <v>400</v>
      </c>
      <c r="D128" s="179"/>
      <c r="E128" s="180">
        <v>0</v>
      </c>
      <c r="F128" s="203">
        <v>1250</v>
      </c>
      <c r="G128" s="199">
        <f t="shared" si="6"/>
        <v>0</v>
      </c>
      <c r="H128" s="198">
        <f t="shared" si="11"/>
        <v>900</v>
      </c>
      <c r="I128" s="205">
        <f t="shared" si="8"/>
        <v>0</v>
      </c>
      <c r="J128" s="201">
        <f t="shared" si="9"/>
        <v>350</v>
      </c>
      <c r="K128" s="206">
        <f t="shared" si="10"/>
        <v>0</v>
      </c>
    </row>
    <row r="129" spans="1:11" x14ac:dyDescent="0.25">
      <c r="A129" s="216"/>
      <c r="B129" s="218"/>
      <c r="C129" s="192" t="s">
        <v>401</v>
      </c>
      <c r="D129" s="179"/>
      <c r="E129" s="180">
        <v>0</v>
      </c>
      <c r="F129" s="203">
        <v>250</v>
      </c>
      <c r="G129" s="204">
        <f t="shared" si="6"/>
        <v>0</v>
      </c>
      <c r="H129" s="198">
        <f t="shared" si="11"/>
        <v>180</v>
      </c>
      <c r="I129" s="205">
        <f t="shared" si="8"/>
        <v>0</v>
      </c>
      <c r="J129" s="201">
        <f t="shared" si="9"/>
        <v>70</v>
      </c>
      <c r="K129" s="206">
        <f t="shared" si="10"/>
        <v>0</v>
      </c>
    </row>
    <row r="130" spans="1:11" x14ac:dyDescent="0.25">
      <c r="A130" s="216"/>
      <c r="B130" s="218"/>
      <c r="C130" s="192" t="s">
        <v>518</v>
      </c>
      <c r="D130" s="179"/>
      <c r="E130" s="180">
        <v>0</v>
      </c>
      <c r="F130" s="203">
        <v>1250</v>
      </c>
      <c r="G130" s="199">
        <f t="shared" ref="G130:G193" si="12">SUM(E130*F130)</f>
        <v>0</v>
      </c>
      <c r="H130" s="198">
        <f t="shared" ref="H130:H161" si="13">SUM(F130)*0.72</f>
        <v>900</v>
      </c>
      <c r="I130" s="205">
        <f t="shared" ref="I130:I193" si="14">SUM(E130*H130)</f>
        <v>0</v>
      </c>
      <c r="J130" s="201">
        <f t="shared" ref="J130:J193" si="15">SUM(F130-H130)</f>
        <v>350</v>
      </c>
      <c r="K130" s="206">
        <f t="shared" ref="K130:K193" si="16">SUM(E130*J130)</f>
        <v>0</v>
      </c>
    </row>
    <row r="131" spans="1:11" x14ac:dyDescent="0.25">
      <c r="A131" s="216"/>
      <c r="B131" s="218"/>
      <c r="C131" s="192" t="s">
        <v>402</v>
      </c>
      <c r="D131" s="179"/>
      <c r="E131" s="180">
        <v>0</v>
      </c>
      <c r="F131" s="203">
        <v>1250</v>
      </c>
      <c r="G131" s="199">
        <f t="shared" si="12"/>
        <v>0</v>
      </c>
      <c r="H131" s="198">
        <f t="shared" si="13"/>
        <v>900</v>
      </c>
      <c r="I131" s="205">
        <f t="shared" si="14"/>
        <v>0</v>
      </c>
      <c r="J131" s="201">
        <f t="shared" si="15"/>
        <v>350</v>
      </c>
      <c r="K131" s="206">
        <f t="shared" si="16"/>
        <v>0</v>
      </c>
    </row>
    <row r="132" spans="1:11" x14ac:dyDescent="0.25">
      <c r="A132" s="216"/>
      <c r="B132" s="218"/>
      <c r="C132" s="192" t="s">
        <v>403</v>
      </c>
      <c r="D132" s="179"/>
      <c r="E132" s="180">
        <v>0</v>
      </c>
      <c r="F132" s="203">
        <v>250</v>
      </c>
      <c r="G132" s="204">
        <f t="shared" si="12"/>
        <v>0</v>
      </c>
      <c r="H132" s="198">
        <f t="shared" si="13"/>
        <v>180</v>
      </c>
      <c r="I132" s="205">
        <f t="shared" si="14"/>
        <v>0</v>
      </c>
      <c r="J132" s="201">
        <f t="shared" si="15"/>
        <v>70</v>
      </c>
      <c r="K132" s="206">
        <f t="shared" si="16"/>
        <v>0</v>
      </c>
    </row>
    <row r="133" spans="1:11" x14ac:dyDescent="0.25">
      <c r="A133" s="216"/>
      <c r="B133" s="218"/>
      <c r="C133" s="192" t="s">
        <v>519</v>
      </c>
      <c r="D133" s="179"/>
      <c r="E133" s="180">
        <v>0</v>
      </c>
      <c r="F133" s="203">
        <v>1250</v>
      </c>
      <c r="G133" s="199">
        <f t="shared" si="12"/>
        <v>0</v>
      </c>
      <c r="H133" s="198">
        <f t="shared" si="13"/>
        <v>900</v>
      </c>
      <c r="I133" s="205">
        <f t="shared" si="14"/>
        <v>0</v>
      </c>
      <c r="J133" s="201">
        <f t="shared" si="15"/>
        <v>350</v>
      </c>
      <c r="K133" s="206">
        <f t="shared" si="16"/>
        <v>0</v>
      </c>
    </row>
    <row r="134" spans="1:11" x14ac:dyDescent="0.25">
      <c r="A134" s="216"/>
      <c r="B134" s="218"/>
      <c r="C134" s="192" t="s">
        <v>520</v>
      </c>
      <c r="D134" s="179"/>
      <c r="E134" s="180">
        <v>0</v>
      </c>
      <c r="F134" s="203">
        <v>2500</v>
      </c>
      <c r="G134" s="199">
        <f t="shared" si="12"/>
        <v>0</v>
      </c>
      <c r="H134" s="198">
        <f t="shared" si="13"/>
        <v>1800</v>
      </c>
      <c r="I134" s="205">
        <f t="shared" si="14"/>
        <v>0</v>
      </c>
      <c r="J134" s="201">
        <f t="shared" si="15"/>
        <v>700</v>
      </c>
      <c r="K134" s="206">
        <f t="shared" si="16"/>
        <v>0</v>
      </c>
    </row>
    <row r="135" spans="1:11" x14ac:dyDescent="0.25">
      <c r="A135" s="216"/>
      <c r="B135" s="218"/>
      <c r="C135" s="192" t="s">
        <v>521</v>
      </c>
      <c r="D135" s="179"/>
      <c r="E135" s="180">
        <v>0</v>
      </c>
      <c r="F135" s="203">
        <v>7500</v>
      </c>
      <c r="G135" s="204">
        <f t="shared" si="12"/>
        <v>0</v>
      </c>
      <c r="H135" s="198">
        <f t="shared" si="13"/>
        <v>5400</v>
      </c>
      <c r="I135" s="205">
        <f t="shared" si="14"/>
        <v>0</v>
      </c>
      <c r="J135" s="201">
        <f t="shared" si="15"/>
        <v>2100</v>
      </c>
      <c r="K135" s="206">
        <f t="shared" si="16"/>
        <v>0</v>
      </c>
    </row>
    <row r="136" spans="1:11" x14ac:dyDescent="0.25">
      <c r="A136" s="216"/>
      <c r="B136" s="218"/>
      <c r="C136" s="192" t="s">
        <v>404</v>
      </c>
      <c r="D136" s="179"/>
      <c r="E136" s="180">
        <v>0</v>
      </c>
      <c r="F136" s="203">
        <v>1250</v>
      </c>
      <c r="G136" s="199">
        <f t="shared" si="12"/>
        <v>0</v>
      </c>
      <c r="H136" s="198">
        <f t="shared" si="13"/>
        <v>900</v>
      </c>
      <c r="I136" s="205">
        <f t="shared" si="14"/>
        <v>0</v>
      </c>
      <c r="J136" s="201">
        <f t="shared" si="15"/>
        <v>350</v>
      </c>
      <c r="K136" s="206">
        <f t="shared" si="16"/>
        <v>0</v>
      </c>
    </row>
    <row r="137" spans="1:11" x14ac:dyDescent="0.25">
      <c r="A137" s="216"/>
      <c r="B137" s="218"/>
      <c r="C137" s="192" t="s">
        <v>522</v>
      </c>
      <c r="D137" s="179"/>
      <c r="E137" s="180">
        <v>0</v>
      </c>
      <c r="F137" s="203">
        <v>1250</v>
      </c>
      <c r="G137" s="199">
        <f t="shared" si="12"/>
        <v>0</v>
      </c>
      <c r="H137" s="198">
        <f t="shared" si="13"/>
        <v>900</v>
      </c>
      <c r="I137" s="205">
        <f t="shared" si="14"/>
        <v>0</v>
      </c>
      <c r="J137" s="201">
        <f t="shared" si="15"/>
        <v>350</v>
      </c>
      <c r="K137" s="206">
        <f t="shared" si="16"/>
        <v>0</v>
      </c>
    </row>
    <row r="138" spans="1:11" x14ac:dyDescent="0.25">
      <c r="A138" s="216"/>
      <c r="B138" s="218"/>
      <c r="C138" s="192" t="s">
        <v>405</v>
      </c>
      <c r="D138" s="179"/>
      <c r="E138" s="180">
        <v>0</v>
      </c>
      <c r="F138" s="203">
        <v>2500</v>
      </c>
      <c r="G138" s="204">
        <f t="shared" si="12"/>
        <v>0</v>
      </c>
      <c r="H138" s="198">
        <f t="shared" si="13"/>
        <v>1800</v>
      </c>
      <c r="I138" s="205">
        <f t="shared" si="14"/>
        <v>0</v>
      </c>
      <c r="J138" s="201">
        <f t="shared" si="15"/>
        <v>700</v>
      </c>
      <c r="K138" s="206">
        <f t="shared" si="16"/>
        <v>0</v>
      </c>
    </row>
    <row r="139" spans="1:11" x14ac:dyDescent="0.25">
      <c r="A139" s="216"/>
      <c r="B139" s="218"/>
      <c r="C139" s="192" t="s">
        <v>523</v>
      </c>
      <c r="D139" s="179"/>
      <c r="E139" s="180">
        <v>0</v>
      </c>
      <c r="F139" s="203">
        <v>2500</v>
      </c>
      <c r="G139" s="199">
        <f t="shared" si="12"/>
        <v>0</v>
      </c>
      <c r="H139" s="198">
        <f t="shared" si="13"/>
        <v>1800</v>
      </c>
      <c r="I139" s="205">
        <f t="shared" si="14"/>
        <v>0</v>
      </c>
      <c r="J139" s="201">
        <f t="shared" si="15"/>
        <v>700</v>
      </c>
      <c r="K139" s="206">
        <f t="shared" si="16"/>
        <v>0</v>
      </c>
    </row>
    <row r="140" spans="1:11" x14ac:dyDescent="0.25">
      <c r="A140" s="216"/>
      <c r="B140" s="218"/>
      <c r="C140" s="192" t="s">
        <v>406</v>
      </c>
      <c r="D140" s="179"/>
      <c r="E140" s="180">
        <v>0</v>
      </c>
      <c r="F140" s="203">
        <v>2500</v>
      </c>
      <c r="G140" s="199">
        <f t="shared" si="12"/>
        <v>0</v>
      </c>
      <c r="H140" s="198">
        <f t="shared" si="13"/>
        <v>1800</v>
      </c>
      <c r="I140" s="205">
        <f t="shared" si="14"/>
        <v>0</v>
      </c>
      <c r="J140" s="201">
        <f t="shared" si="15"/>
        <v>700</v>
      </c>
      <c r="K140" s="206">
        <f t="shared" si="16"/>
        <v>0</v>
      </c>
    </row>
    <row r="141" spans="1:11" x14ac:dyDescent="0.25">
      <c r="A141" s="216"/>
      <c r="B141" s="218"/>
      <c r="C141" s="192" t="s">
        <v>407</v>
      </c>
      <c r="D141" s="179"/>
      <c r="E141" s="180">
        <v>0</v>
      </c>
      <c r="F141" s="203">
        <v>1250</v>
      </c>
      <c r="G141" s="204">
        <f t="shared" si="12"/>
        <v>0</v>
      </c>
      <c r="H141" s="198">
        <f t="shared" si="13"/>
        <v>900</v>
      </c>
      <c r="I141" s="205">
        <f t="shared" si="14"/>
        <v>0</v>
      </c>
      <c r="J141" s="201">
        <f t="shared" si="15"/>
        <v>350</v>
      </c>
      <c r="K141" s="206">
        <f t="shared" si="16"/>
        <v>0</v>
      </c>
    </row>
    <row r="142" spans="1:11" x14ac:dyDescent="0.25">
      <c r="A142" s="216"/>
      <c r="B142" s="218"/>
      <c r="C142" s="192" t="s">
        <v>524</v>
      </c>
      <c r="D142" s="179"/>
      <c r="E142" s="180">
        <v>0</v>
      </c>
      <c r="F142" s="203">
        <v>1250</v>
      </c>
      <c r="G142" s="199">
        <f t="shared" si="12"/>
        <v>0</v>
      </c>
      <c r="H142" s="198">
        <f t="shared" si="13"/>
        <v>900</v>
      </c>
      <c r="I142" s="205">
        <f t="shared" si="14"/>
        <v>0</v>
      </c>
      <c r="J142" s="201">
        <f t="shared" si="15"/>
        <v>350</v>
      </c>
      <c r="K142" s="206">
        <f t="shared" si="16"/>
        <v>0</v>
      </c>
    </row>
    <row r="143" spans="1:11" x14ac:dyDescent="0.25">
      <c r="A143" s="216"/>
      <c r="B143" s="218"/>
      <c r="C143" s="192" t="s">
        <v>408</v>
      </c>
      <c r="D143" s="179"/>
      <c r="E143" s="180">
        <v>0</v>
      </c>
      <c r="F143" s="203">
        <v>2500</v>
      </c>
      <c r="G143" s="199">
        <f t="shared" si="12"/>
        <v>0</v>
      </c>
      <c r="H143" s="198">
        <f t="shared" si="13"/>
        <v>1800</v>
      </c>
      <c r="I143" s="205">
        <f t="shared" si="14"/>
        <v>0</v>
      </c>
      <c r="J143" s="201">
        <f t="shared" si="15"/>
        <v>700</v>
      </c>
      <c r="K143" s="206">
        <f t="shared" si="16"/>
        <v>0</v>
      </c>
    </row>
    <row r="144" spans="1:11" x14ac:dyDescent="0.25">
      <c r="A144" s="216"/>
      <c r="B144" s="218"/>
      <c r="C144" s="192" t="s">
        <v>409</v>
      </c>
      <c r="D144" s="179"/>
      <c r="E144" s="180">
        <v>0</v>
      </c>
      <c r="F144" s="203">
        <v>3750</v>
      </c>
      <c r="G144" s="204">
        <f t="shared" si="12"/>
        <v>0</v>
      </c>
      <c r="H144" s="198">
        <f t="shared" si="13"/>
        <v>2700</v>
      </c>
      <c r="I144" s="205">
        <f t="shared" si="14"/>
        <v>0</v>
      </c>
      <c r="J144" s="201">
        <f t="shared" si="15"/>
        <v>1050</v>
      </c>
      <c r="K144" s="202">
        <f t="shared" si="16"/>
        <v>0</v>
      </c>
    </row>
    <row r="145" spans="1:11" x14ac:dyDescent="0.25">
      <c r="A145" s="216"/>
      <c r="B145" s="218"/>
      <c r="C145" s="192" t="s">
        <v>525</v>
      </c>
      <c r="D145" s="179"/>
      <c r="E145" s="180">
        <v>0</v>
      </c>
      <c r="F145" s="203">
        <v>2500</v>
      </c>
      <c r="G145" s="199">
        <f t="shared" si="12"/>
        <v>0</v>
      </c>
      <c r="H145" s="198">
        <f t="shared" si="13"/>
        <v>1800</v>
      </c>
      <c r="I145" s="205">
        <f t="shared" si="14"/>
        <v>0</v>
      </c>
      <c r="J145" s="201">
        <f t="shared" si="15"/>
        <v>700</v>
      </c>
      <c r="K145" s="202">
        <f t="shared" si="16"/>
        <v>0</v>
      </c>
    </row>
    <row r="146" spans="1:11" x14ac:dyDescent="0.25">
      <c r="A146" s="216"/>
      <c r="B146" s="218"/>
      <c r="C146" s="192" t="s">
        <v>526</v>
      </c>
      <c r="D146" s="179"/>
      <c r="E146" s="180">
        <v>0</v>
      </c>
      <c r="F146" s="203">
        <v>1250</v>
      </c>
      <c r="G146" s="199">
        <f t="shared" si="12"/>
        <v>0</v>
      </c>
      <c r="H146" s="198">
        <f t="shared" si="13"/>
        <v>900</v>
      </c>
      <c r="I146" s="205">
        <f t="shared" si="14"/>
        <v>0</v>
      </c>
      <c r="J146" s="201">
        <f t="shared" si="15"/>
        <v>350</v>
      </c>
      <c r="K146" s="202">
        <f t="shared" si="16"/>
        <v>0</v>
      </c>
    </row>
    <row r="147" spans="1:11" x14ac:dyDescent="0.25">
      <c r="A147" s="216"/>
      <c r="B147" s="218"/>
      <c r="C147" s="192" t="s">
        <v>527</v>
      </c>
      <c r="D147" s="179"/>
      <c r="E147" s="180">
        <v>0</v>
      </c>
      <c r="F147" s="203">
        <v>250</v>
      </c>
      <c r="G147" s="204">
        <f t="shared" si="12"/>
        <v>0</v>
      </c>
      <c r="H147" s="198">
        <f t="shared" si="13"/>
        <v>180</v>
      </c>
      <c r="I147" s="205">
        <f t="shared" si="14"/>
        <v>0</v>
      </c>
      <c r="J147" s="201">
        <f t="shared" si="15"/>
        <v>70</v>
      </c>
      <c r="K147" s="206">
        <f t="shared" si="16"/>
        <v>0</v>
      </c>
    </row>
    <row r="148" spans="1:11" x14ac:dyDescent="0.25">
      <c r="A148" s="216"/>
      <c r="B148" s="218"/>
      <c r="C148" s="192" t="s">
        <v>410</v>
      </c>
      <c r="D148" s="179"/>
      <c r="E148" s="180">
        <v>0</v>
      </c>
      <c r="F148" s="203">
        <v>3750</v>
      </c>
      <c r="G148" s="199">
        <f t="shared" si="12"/>
        <v>0</v>
      </c>
      <c r="H148" s="198">
        <f t="shared" si="13"/>
        <v>2700</v>
      </c>
      <c r="I148" s="205">
        <f t="shared" si="14"/>
        <v>0</v>
      </c>
      <c r="J148" s="201">
        <f t="shared" si="15"/>
        <v>1050</v>
      </c>
      <c r="K148" s="202">
        <f t="shared" si="16"/>
        <v>0</v>
      </c>
    </row>
    <row r="149" spans="1:11" x14ac:dyDescent="0.25">
      <c r="A149" s="216"/>
      <c r="B149" s="218"/>
      <c r="C149" s="192" t="s">
        <v>528</v>
      </c>
      <c r="D149" s="179"/>
      <c r="E149" s="180">
        <v>0</v>
      </c>
      <c r="F149" s="203">
        <v>3750</v>
      </c>
      <c r="G149" s="199">
        <f t="shared" si="12"/>
        <v>0</v>
      </c>
      <c r="H149" s="198">
        <f t="shared" si="13"/>
        <v>2700</v>
      </c>
      <c r="I149" s="205">
        <f t="shared" si="14"/>
        <v>0</v>
      </c>
      <c r="J149" s="201">
        <f t="shared" si="15"/>
        <v>1050</v>
      </c>
      <c r="K149" s="202">
        <f t="shared" si="16"/>
        <v>0</v>
      </c>
    </row>
    <row r="150" spans="1:11" x14ac:dyDescent="0.25">
      <c r="A150" s="216"/>
      <c r="B150" s="218"/>
      <c r="C150" s="192" t="s">
        <v>529</v>
      </c>
      <c r="D150" s="179"/>
      <c r="E150" s="180">
        <v>0</v>
      </c>
      <c r="F150" s="203">
        <v>1250</v>
      </c>
      <c r="G150" s="204">
        <f t="shared" si="12"/>
        <v>0</v>
      </c>
      <c r="H150" s="198">
        <f t="shared" si="13"/>
        <v>900</v>
      </c>
      <c r="I150" s="205">
        <f t="shared" si="14"/>
        <v>0</v>
      </c>
      <c r="J150" s="201">
        <f t="shared" si="15"/>
        <v>350</v>
      </c>
      <c r="K150" s="206">
        <f t="shared" si="16"/>
        <v>0</v>
      </c>
    </row>
    <row r="151" spans="1:11" x14ac:dyDescent="0.25">
      <c r="A151" s="216"/>
      <c r="B151" s="218"/>
      <c r="C151" s="192" t="s">
        <v>411</v>
      </c>
      <c r="D151" s="179"/>
      <c r="E151" s="180">
        <v>0</v>
      </c>
      <c r="F151" s="203">
        <v>2500</v>
      </c>
      <c r="G151" s="199">
        <f t="shared" si="12"/>
        <v>0</v>
      </c>
      <c r="H151" s="198">
        <f t="shared" si="13"/>
        <v>1800</v>
      </c>
      <c r="I151" s="205">
        <f t="shared" si="14"/>
        <v>0</v>
      </c>
      <c r="J151" s="201">
        <f t="shared" si="15"/>
        <v>700</v>
      </c>
      <c r="K151" s="202">
        <f t="shared" si="16"/>
        <v>0</v>
      </c>
    </row>
    <row r="152" spans="1:11" x14ac:dyDescent="0.25">
      <c r="A152" s="216"/>
      <c r="B152" s="218"/>
      <c r="C152" s="192" t="s">
        <v>412</v>
      </c>
      <c r="D152" s="179"/>
      <c r="E152" s="180">
        <v>0</v>
      </c>
      <c r="F152" s="203">
        <v>2500</v>
      </c>
      <c r="G152" s="204">
        <f t="shared" si="12"/>
        <v>0</v>
      </c>
      <c r="H152" s="198">
        <f t="shared" si="13"/>
        <v>1800</v>
      </c>
      <c r="I152" s="205">
        <f t="shared" si="14"/>
        <v>0</v>
      </c>
      <c r="J152" s="201">
        <f t="shared" si="15"/>
        <v>700</v>
      </c>
      <c r="K152" s="206">
        <f t="shared" si="16"/>
        <v>0</v>
      </c>
    </row>
    <row r="153" spans="1:11" x14ac:dyDescent="0.25">
      <c r="A153" s="216"/>
      <c r="B153" s="218"/>
      <c r="C153" s="192" t="s">
        <v>413</v>
      </c>
      <c r="D153" s="179"/>
      <c r="E153" s="180">
        <v>0</v>
      </c>
      <c r="F153" s="203">
        <v>2500</v>
      </c>
      <c r="G153" s="199">
        <f t="shared" si="12"/>
        <v>0</v>
      </c>
      <c r="H153" s="198">
        <f t="shared" si="13"/>
        <v>1800</v>
      </c>
      <c r="I153" s="205">
        <f t="shared" si="14"/>
        <v>0</v>
      </c>
      <c r="J153" s="201">
        <f t="shared" si="15"/>
        <v>700</v>
      </c>
      <c r="K153" s="206">
        <f t="shared" si="16"/>
        <v>0</v>
      </c>
    </row>
    <row r="154" spans="1:11" x14ac:dyDescent="0.25">
      <c r="A154" s="216"/>
      <c r="B154" s="218"/>
      <c r="C154" s="192" t="s">
        <v>530</v>
      </c>
      <c r="D154" s="179"/>
      <c r="E154" s="180">
        <v>0</v>
      </c>
      <c r="F154" s="203">
        <v>2500</v>
      </c>
      <c r="G154" s="204">
        <f t="shared" si="12"/>
        <v>0</v>
      </c>
      <c r="H154" s="198">
        <f t="shared" si="13"/>
        <v>1800</v>
      </c>
      <c r="I154" s="205">
        <f t="shared" si="14"/>
        <v>0</v>
      </c>
      <c r="J154" s="201">
        <f t="shared" si="15"/>
        <v>700</v>
      </c>
      <c r="K154" s="206">
        <f t="shared" si="16"/>
        <v>0</v>
      </c>
    </row>
    <row r="155" spans="1:11" x14ac:dyDescent="0.25">
      <c r="A155" s="216"/>
      <c r="B155" s="218"/>
      <c r="C155" s="192" t="s">
        <v>414</v>
      </c>
      <c r="D155" s="179"/>
      <c r="E155" s="180">
        <v>0</v>
      </c>
      <c r="F155" s="203">
        <v>2500</v>
      </c>
      <c r="G155" s="199">
        <f t="shared" si="12"/>
        <v>0</v>
      </c>
      <c r="H155" s="198">
        <f t="shared" si="13"/>
        <v>1800</v>
      </c>
      <c r="I155" s="205">
        <f t="shared" si="14"/>
        <v>0</v>
      </c>
      <c r="J155" s="201">
        <f t="shared" si="15"/>
        <v>700</v>
      </c>
      <c r="K155" s="206">
        <f t="shared" si="16"/>
        <v>0</v>
      </c>
    </row>
    <row r="156" spans="1:11" x14ac:dyDescent="0.25">
      <c r="A156" s="216"/>
      <c r="B156" s="218"/>
      <c r="C156" s="192" t="s">
        <v>531</v>
      </c>
      <c r="D156" s="179"/>
      <c r="E156" s="180">
        <v>0</v>
      </c>
      <c r="F156" s="203">
        <v>1250</v>
      </c>
      <c r="G156" s="199">
        <f t="shared" si="12"/>
        <v>0</v>
      </c>
      <c r="H156" s="198">
        <f t="shared" si="13"/>
        <v>900</v>
      </c>
      <c r="I156" s="205">
        <f t="shared" si="14"/>
        <v>0</v>
      </c>
      <c r="J156" s="201">
        <f t="shared" si="15"/>
        <v>350</v>
      </c>
      <c r="K156" s="206">
        <f t="shared" si="16"/>
        <v>0</v>
      </c>
    </row>
    <row r="157" spans="1:11" x14ac:dyDescent="0.25">
      <c r="A157" s="216"/>
      <c r="B157" s="218"/>
      <c r="C157" s="192" t="s">
        <v>415</v>
      </c>
      <c r="D157" s="179"/>
      <c r="E157" s="180">
        <v>0</v>
      </c>
      <c r="F157" s="203">
        <v>2500</v>
      </c>
      <c r="G157" s="204">
        <f t="shared" si="12"/>
        <v>0</v>
      </c>
      <c r="H157" s="198">
        <f t="shared" si="13"/>
        <v>1800</v>
      </c>
      <c r="I157" s="205">
        <f t="shared" si="14"/>
        <v>0</v>
      </c>
      <c r="J157" s="201">
        <f t="shared" si="15"/>
        <v>700</v>
      </c>
      <c r="K157" s="206">
        <f t="shared" si="16"/>
        <v>0</v>
      </c>
    </row>
    <row r="158" spans="1:11" x14ac:dyDescent="0.25">
      <c r="A158" s="216"/>
      <c r="B158" s="218"/>
      <c r="C158" s="192" t="s">
        <v>532</v>
      </c>
      <c r="D158" s="179"/>
      <c r="E158" s="180">
        <v>0</v>
      </c>
      <c r="F158" s="203">
        <v>2500</v>
      </c>
      <c r="G158" s="199">
        <f t="shared" si="12"/>
        <v>0</v>
      </c>
      <c r="H158" s="198">
        <f t="shared" si="13"/>
        <v>1800</v>
      </c>
      <c r="I158" s="205">
        <f t="shared" si="14"/>
        <v>0</v>
      </c>
      <c r="J158" s="201">
        <f t="shared" si="15"/>
        <v>700</v>
      </c>
      <c r="K158" s="206">
        <f t="shared" si="16"/>
        <v>0</v>
      </c>
    </row>
    <row r="159" spans="1:11" x14ac:dyDescent="0.25">
      <c r="A159" s="216"/>
      <c r="B159" s="218"/>
      <c r="C159" s="192" t="s">
        <v>416</v>
      </c>
      <c r="D159" s="179"/>
      <c r="E159" s="180">
        <v>0</v>
      </c>
      <c r="F159" s="203">
        <v>5000</v>
      </c>
      <c r="G159" s="199">
        <f t="shared" si="12"/>
        <v>0</v>
      </c>
      <c r="H159" s="198">
        <f t="shared" si="13"/>
        <v>3600</v>
      </c>
      <c r="I159" s="205">
        <f t="shared" si="14"/>
        <v>0</v>
      </c>
      <c r="J159" s="201">
        <f t="shared" si="15"/>
        <v>1400</v>
      </c>
      <c r="K159" s="206">
        <f t="shared" si="16"/>
        <v>0</v>
      </c>
    </row>
    <row r="160" spans="1:11" x14ac:dyDescent="0.25">
      <c r="A160" s="216"/>
      <c r="B160" s="218"/>
      <c r="C160" s="192" t="s">
        <v>417</v>
      </c>
      <c r="D160" s="179"/>
      <c r="E160" s="180">
        <v>0</v>
      </c>
      <c r="F160" s="203">
        <v>2500</v>
      </c>
      <c r="G160" s="204">
        <f t="shared" si="12"/>
        <v>0</v>
      </c>
      <c r="H160" s="198">
        <f t="shared" si="13"/>
        <v>1800</v>
      </c>
      <c r="I160" s="205">
        <f t="shared" si="14"/>
        <v>0</v>
      </c>
      <c r="J160" s="201">
        <f t="shared" si="15"/>
        <v>700</v>
      </c>
      <c r="K160" s="206">
        <f t="shared" si="16"/>
        <v>0</v>
      </c>
    </row>
    <row r="161" spans="1:11" x14ac:dyDescent="0.25">
      <c r="A161" s="216"/>
      <c r="B161" s="218"/>
      <c r="C161" s="192" t="s">
        <v>533</v>
      </c>
      <c r="D161" s="179"/>
      <c r="E161" s="180">
        <v>0</v>
      </c>
      <c r="F161" s="203">
        <v>1250</v>
      </c>
      <c r="G161" s="199">
        <f t="shared" si="12"/>
        <v>0</v>
      </c>
      <c r="H161" s="198">
        <f t="shared" si="13"/>
        <v>900</v>
      </c>
      <c r="I161" s="205">
        <f t="shared" si="14"/>
        <v>0</v>
      </c>
      <c r="J161" s="201">
        <f t="shared" si="15"/>
        <v>350</v>
      </c>
      <c r="K161" s="206">
        <f t="shared" si="16"/>
        <v>0</v>
      </c>
    </row>
    <row r="162" spans="1:11" x14ac:dyDescent="0.25">
      <c r="A162" s="216"/>
      <c r="B162" s="218"/>
      <c r="C162" s="192" t="s">
        <v>534</v>
      </c>
      <c r="D162" s="179"/>
      <c r="E162" s="180">
        <v>0</v>
      </c>
      <c r="F162" s="203">
        <v>1250</v>
      </c>
      <c r="G162" s="199">
        <f t="shared" si="12"/>
        <v>0</v>
      </c>
      <c r="H162" s="198">
        <f t="shared" ref="H162:H195" si="17">SUM(F162)*0.72</f>
        <v>900</v>
      </c>
      <c r="I162" s="205">
        <f t="shared" si="14"/>
        <v>0</v>
      </c>
      <c r="J162" s="201">
        <f t="shared" si="15"/>
        <v>350</v>
      </c>
      <c r="K162" s="206">
        <f t="shared" si="16"/>
        <v>0</v>
      </c>
    </row>
    <row r="163" spans="1:11" x14ac:dyDescent="0.25">
      <c r="A163" s="216"/>
      <c r="B163" s="218"/>
      <c r="C163" s="192" t="s">
        <v>418</v>
      </c>
      <c r="D163" s="179"/>
      <c r="E163" s="180">
        <v>0</v>
      </c>
      <c r="F163" s="203">
        <v>1250</v>
      </c>
      <c r="G163" s="204">
        <f t="shared" si="12"/>
        <v>0</v>
      </c>
      <c r="H163" s="198">
        <f t="shared" si="17"/>
        <v>900</v>
      </c>
      <c r="I163" s="205">
        <f t="shared" si="14"/>
        <v>0</v>
      </c>
      <c r="J163" s="201">
        <f t="shared" si="15"/>
        <v>350</v>
      </c>
      <c r="K163" s="206">
        <f t="shared" si="16"/>
        <v>0</v>
      </c>
    </row>
    <row r="164" spans="1:11" x14ac:dyDescent="0.25">
      <c r="A164" s="216"/>
      <c r="B164" s="218"/>
      <c r="C164" s="192" t="s">
        <v>419</v>
      </c>
      <c r="D164" s="179"/>
      <c r="E164" s="180">
        <v>0</v>
      </c>
      <c r="F164" s="203">
        <v>1250</v>
      </c>
      <c r="G164" s="199">
        <f t="shared" si="12"/>
        <v>0</v>
      </c>
      <c r="H164" s="198">
        <f t="shared" si="17"/>
        <v>900</v>
      </c>
      <c r="I164" s="205">
        <f t="shared" si="14"/>
        <v>0</v>
      </c>
      <c r="J164" s="201">
        <f t="shared" si="15"/>
        <v>350</v>
      </c>
      <c r="K164" s="206">
        <f t="shared" si="16"/>
        <v>0</v>
      </c>
    </row>
    <row r="165" spans="1:11" x14ac:dyDescent="0.25">
      <c r="A165" s="216"/>
      <c r="B165" s="218"/>
      <c r="C165" s="192" t="s">
        <v>420</v>
      </c>
      <c r="D165" s="179"/>
      <c r="E165" s="180">
        <v>0</v>
      </c>
      <c r="F165" s="203">
        <v>2500</v>
      </c>
      <c r="G165" s="199">
        <f t="shared" si="12"/>
        <v>0</v>
      </c>
      <c r="H165" s="198">
        <f t="shared" si="17"/>
        <v>1800</v>
      </c>
      <c r="I165" s="205">
        <f t="shared" si="14"/>
        <v>0</v>
      </c>
      <c r="J165" s="201">
        <f t="shared" si="15"/>
        <v>700</v>
      </c>
      <c r="K165" s="206">
        <f t="shared" si="16"/>
        <v>0</v>
      </c>
    </row>
    <row r="166" spans="1:11" x14ac:dyDescent="0.25">
      <c r="A166" s="216"/>
      <c r="B166" s="218"/>
      <c r="C166" s="192" t="s">
        <v>421</v>
      </c>
      <c r="D166" s="179"/>
      <c r="E166" s="180">
        <v>0</v>
      </c>
      <c r="F166" s="203">
        <v>1250</v>
      </c>
      <c r="G166" s="204">
        <f t="shared" si="12"/>
        <v>0</v>
      </c>
      <c r="H166" s="198">
        <f t="shared" si="17"/>
        <v>900</v>
      </c>
      <c r="I166" s="205">
        <f t="shared" si="14"/>
        <v>0</v>
      </c>
      <c r="J166" s="201">
        <f t="shared" si="15"/>
        <v>350</v>
      </c>
      <c r="K166" s="206">
        <f t="shared" si="16"/>
        <v>0</v>
      </c>
    </row>
    <row r="167" spans="1:11" x14ac:dyDescent="0.25">
      <c r="A167" s="216"/>
      <c r="B167" s="218"/>
      <c r="C167" s="192" t="s">
        <v>535</v>
      </c>
      <c r="D167" s="179"/>
      <c r="E167" s="180">
        <v>0</v>
      </c>
      <c r="F167" s="203">
        <v>1250</v>
      </c>
      <c r="G167" s="199">
        <f t="shared" si="12"/>
        <v>0</v>
      </c>
      <c r="H167" s="198">
        <f t="shared" si="17"/>
        <v>900</v>
      </c>
      <c r="I167" s="205">
        <f t="shared" si="14"/>
        <v>0</v>
      </c>
      <c r="J167" s="201">
        <f t="shared" si="15"/>
        <v>350</v>
      </c>
      <c r="K167" s="206">
        <f t="shared" si="16"/>
        <v>0</v>
      </c>
    </row>
    <row r="168" spans="1:11" x14ac:dyDescent="0.25">
      <c r="A168" s="216"/>
      <c r="B168" s="218"/>
      <c r="C168" s="192" t="s">
        <v>422</v>
      </c>
      <c r="D168" s="179"/>
      <c r="E168" s="180">
        <v>0</v>
      </c>
      <c r="F168" s="203">
        <v>1250</v>
      </c>
      <c r="G168" s="199">
        <f t="shared" si="12"/>
        <v>0</v>
      </c>
      <c r="H168" s="198">
        <f t="shared" si="17"/>
        <v>900</v>
      </c>
      <c r="I168" s="205">
        <f t="shared" si="14"/>
        <v>0</v>
      </c>
      <c r="J168" s="201">
        <f t="shared" si="15"/>
        <v>350</v>
      </c>
      <c r="K168" s="206">
        <f t="shared" si="16"/>
        <v>0</v>
      </c>
    </row>
    <row r="169" spans="1:11" x14ac:dyDescent="0.25">
      <c r="A169" s="216"/>
      <c r="B169" s="218"/>
      <c r="C169" s="192" t="s">
        <v>423</v>
      </c>
      <c r="D169" s="179"/>
      <c r="E169" s="180">
        <v>0</v>
      </c>
      <c r="F169" s="203">
        <v>2500</v>
      </c>
      <c r="G169" s="204">
        <f t="shared" si="12"/>
        <v>0</v>
      </c>
      <c r="H169" s="198">
        <f t="shared" si="17"/>
        <v>1800</v>
      </c>
      <c r="I169" s="205">
        <f t="shared" si="14"/>
        <v>0</v>
      </c>
      <c r="J169" s="201">
        <f t="shared" si="15"/>
        <v>700</v>
      </c>
      <c r="K169" s="206">
        <f t="shared" si="16"/>
        <v>0</v>
      </c>
    </row>
    <row r="170" spans="1:11" x14ac:dyDescent="0.25">
      <c r="A170" s="216"/>
      <c r="B170" s="218"/>
      <c r="C170" s="192" t="s">
        <v>424</v>
      </c>
      <c r="D170" s="179"/>
      <c r="E170" s="180">
        <v>0</v>
      </c>
      <c r="F170" s="203">
        <v>1250</v>
      </c>
      <c r="G170" s="199">
        <f t="shared" si="12"/>
        <v>0</v>
      </c>
      <c r="H170" s="198">
        <f t="shared" si="17"/>
        <v>900</v>
      </c>
      <c r="I170" s="205">
        <f t="shared" si="14"/>
        <v>0</v>
      </c>
      <c r="J170" s="201">
        <f t="shared" si="15"/>
        <v>350</v>
      </c>
      <c r="K170" s="206">
        <f t="shared" si="16"/>
        <v>0</v>
      </c>
    </row>
    <row r="171" spans="1:11" x14ac:dyDescent="0.25">
      <c r="A171" s="216"/>
      <c r="B171" s="218"/>
      <c r="C171" s="192" t="s">
        <v>536</v>
      </c>
      <c r="D171" s="179"/>
      <c r="E171" s="180">
        <v>0</v>
      </c>
      <c r="F171" s="203">
        <v>12500</v>
      </c>
      <c r="G171" s="199">
        <f t="shared" si="12"/>
        <v>0</v>
      </c>
      <c r="H171" s="198">
        <f t="shared" si="17"/>
        <v>9000</v>
      </c>
      <c r="I171" s="205">
        <f t="shared" si="14"/>
        <v>0</v>
      </c>
      <c r="J171" s="201">
        <f t="shared" si="15"/>
        <v>3500</v>
      </c>
      <c r="K171" s="206">
        <f t="shared" si="16"/>
        <v>0</v>
      </c>
    </row>
    <row r="172" spans="1:11" x14ac:dyDescent="0.25">
      <c r="A172" s="216"/>
      <c r="B172" s="218"/>
      <c r="C172" s="192" t="s">
        <v>425</v>
      </c>
      <c r="D172" s="179"/>
      <c r="E172" s="180">
        <v>0</v>
      </c>
      <c r="F172" s="203">
        <v>7500</v>
      </c>
      <c r="G172" s="204">
        <f t="shared" si="12"/>
        <v>0</v>
      </c>
      <c r="H172" s="198">
        <f t="shared" si="17"/>
        <v>5400</v>
      </c>
      <c r="I172" s="205">
        <f t="shared" si="14"/>
        <v>0</v>
      </c>
      <c r="J172" s="201">
        <f t="shared" si="15"/>
        <v>2100</v>
      </c>
      <c r="K172" s="206">
        <f t="shared" si="16"/>
        <v>0</v>
      </c>
    </row>
    <row r="173" spans="1:11" x14ac:dyDescent="0.25">
      <c r="A173" s="216"/>
      <c r="B173" s="218"/>
      <c r="C173" s="192" t="s">
        <v>426</v>
      </c>
      <c r="D173" s="179"/>
      <c r="E173" s="180">
        <v>0</v>
      </c>
      <c r="F173" s="203">
        <v>2500</v>
      </c>
      <c r="G173" s="199">
        <f t="shared" si="12"/>
        <v>0</v>
      </c>
      <c r="H173" s="198">
        <f t="shared" si="17"/>
        <v>1800</v>
      </c>
      <c r="I173" s="205">
        <f t="shared" si="14"/>
        <v>0</v>
      </c>
      <c r="J173" s="201">
        <f t="shared" si="15"/>
        <v>700</v>
      </c>
      <c r="K173" s="206">
        <f t="shared" si="16"/>
        <v>0</v>
      </c>
    </row>
    <row r="174" spans="1:11" x14ac:dyDescent="0.25">
      <c r="A174" s="216"/>
      <c r="B174" s="218"/>
      <c r="C174" s="192" t="s">
        <v>537</v>
      </c>
      <c r="D174" s="179"/>
      <c r="E174" s="180">
        <v>0</v>
      </c>
      <c r="F174" s="203">
        <v>1250</v>
      </c>
      <c r="G174" s="199">
        <f t="shared" si="12"/>
        <v>0</v>
      </c>
      <c r="H174" s="198">
        <f t="shared" si="17"/>
        <v>900</v>
      </c>
      <c r="I174" s="205">
        <f t="shared" si="14"/>
        <v>0</v>
      </c>
      <c r="J174" s="201">
        <f t="shared" si="15"/>
        <v>350</v>
      </c>
      <c r="K174" s="206">
        <f t="shared" si="16"/>
        <v>0</v>
      </c>
    </row>
    <row r="175" spans="1:11" x14ac:dyDescent="0.25">
      <c r="A175" s="216"/>
      <c r="B175" s="218"/>
      <c r="C175" s="192" t="s">
        <v>427</v>
      </c>
      <c r="D175" s="179"/>
      <c r="E175" s="180">
        <v>0</v>
      </c>
      <c r="F175" s="203">
        <v>2500</v>
      </c>
      <c r="G175" s="204">
        <f t="shared" si="12"/>
        <v>0</v>
      </c>
      <c r="H175" s="198">
        <f t="shared" si="17"/>
        <v>1800</v>
      </c>
      <c r="I175" s="205">
        <f t="shared" si="14"/>
        <v>0</v>
      </c>
      <c r="J175" s="201">
        <f t="shared" si="15"/>
        <v>700</v>
      </c>
      <c r="K175" s="206">
        <f t="shared" si="16"/>
        <v>0</v>
      </c>
    </row>
    <row r="176" spans="1:11" x14ac:dyDescent="0.25">
      <c r="A176" s="216"/>
      <c r="B176" s="218"/>
      <c r="C176" s="192" t="s">
        <v>428</v>
      </c>
      <c r="D176" s="179"/>
      <c r="E176" s="180">
        <v>0</v>
      </c>
      <c r="F176" s="203">
        <v>2500</v>
      </c>
      <c r="G176" s="199">
        <f t="shared" si="12"/>
        <v>0</v>
      </c>
      <c r="H176" s="198">
        <f t="shared" si="17"/>
        <v>1800</v>
      </c>
      <c r="I176" s="205">
        <f t="shared" si="14"/>
        <v>0</v>
      </c>
      <c r="J176" s="201">
        <f t="shared" si="15"/>
        <v>700</v>
      </c>
      <c r="K176" s="206">
        <f t="shared" si="16"/>
        <v>0</v>
      </c>
    </row>
    <row r="177" spans="1:11" x14ac:dyDescent="0.25">
      <c r="A177" s="216"/>
      <c r="B177" s="218"/>
      <c r="C177" s="192" t="s">
        <v>429</v>
      </c>
      <c r="D177" s="179"/>
      <c r="E177" s="180">
        <v>0</v>
      </c>
      <c r="F177" s="203">
        <v>1250</v>
      </c>
      <c r="G177" s="199">
        <f t="shared" si="12"/>
        <v>0</v>
      </c>
      <c r="H177" s="198">
        <f t="shared" si="17"/>
        <v>900</v>
      </c>
      <c r="I177" s="205">
        <f t="shared" si="14"/>
        <v>0</v>
      </c>
      <c r="J177" s="201">
        <f t="shared" si="15"/>
        <v>350</v>
      </c>
      <c r="K177" s="206">
        <f t="shared" si="16"/>
        <v>0</v>
      </c>
    </row>
    <row r="178" spans="1:11" x14ac:dyDescent="0.25">
      <c r="A178" s="216"/>
      <c r="B178" s="218"/>
      <c r="C178" s="192" t="s">
        <v>538</v>
      </c>
      <c r="D178" s="179"/>
      <c r="E178" s="180">
        <v>0</v>
      </c>
      <c r="F178" s="203">
        <v>2500</v>
      </c>
      <c r="G178" s="204">
        <f t="shared" si="12"/>
        <v>0</v>
      </c>
      <c r="H178" s="198">
        <f t="shared" si="17"/>
        <v>1800</v>
      </c>
      <c r="I178" s="205">
        <f t="shared" si="14"/>
        <v>0</v>
      </c>
      <c r="J178" s="201">
        <f t="shared" si="15"/>
        <v>700</v>
      </c>
      <c r="K178" s="206">
        <f t="shared" si="16"/>
        <v>0</v>
      </c>
    </row>
    <row r="179" spans="1:11" x14ac:dyDescent="0.25">
      <c r="A179" s="216"/>
      <c r="B179" s="218"/>
      <c r="C179" s="192" t="s">
        <v>539</v>
      </c>
      <c r="D179" s="179"/>
      <c r="E179" s="180">
        <v>0</v>
      </c>
      <c r="F179" s="203">
        <v>1250</v>
      </c>
      <c r="G179" s="199">
        <f t="shared" si="12"/>
        <v>0</v>
      </c>
      <c r="H179" s="198">
        <f t="shared" si="17"/>
        <v>900</v>
      </c>
      <c r="I179" s="205">
        <f t="shared" si="14"/>
        <v>0</v>
      </c>
      <c r="J179" s="201">
        <f t="shared" si="15"/>
        <v>350</v>
      </c>
      <c r="K179" s="206">
        <f t="shared" si="16"/>
        <v>0</v>
      </c>
    </row>
    <row r="180" spans="1:11" x14ac:dyDescent="0.25">
      <c r="A180" s="216"/>
      <c r="B180" s="218"/>
      <c r="C180" s="192" t="s">
        <v>430</v>
      </c>
      <c r="D180" s="179"/>
      <c r="E180" s="180">
        <v>0</v>
      </c>
      <c r="F180" s="203">
        <v>2500</v>
      </c>
      <c r="G180" s="199">
        <f t="shared" si="12"/>
        <v>0</v>
      </c>
      <c r="H180" s="198">
        <f t="shared" si="17"/>
        <v>1800</v>
      </c>
      <c r="I180" s="205">
        <f t="shared" si="14"/>
        <v>0</v>
      </c>
      <c r="J180" s="201">
        <f t="shared" si="15"/>
        <v>700</v>
      </c>
      <c r="K180" s="206">
        <f t="shared" si="16"/>
        <v>0</v>
      </c>
    </row>
    <row r="181" spans="1:11" x14ac:dyDescent="0.25">
      <c r="A181" s="216"/>
      <c r="B181" s="218"/>
      <c r="C181" s="192" t="s">
        <v>431</v>
      </c>
      <c r="D181" s="179"/>
      <c r="E181" s="180">
        <v>0</v>
      </c>
      <c r="F181" s="203">
        <v>2500</v>
      </c>
      <c r="G181" s="204">
        <f t="shared" si="12"/>
        <v>0</v>
      </c>
      <c r="H181" s="198">
        <f t="shared" si="17"/>
        <v>1800</v>
      </c>
      <c r="I181" s="205">
        <f t="shared" si="14"/>
        <v>0</v>
      </c>
      <c r="J181" s="201">
        <f t="shared" si="15"/>
        <v>700</v>
      </c>
      <c r="K181" s="206">
        <f t="shared" si="16"/>
        <v>0</v>
      </c>
    </row>
    <row r="182" spans="1:11" x14ac:dyDescent="0.25">
      <c r="A182" s="216"/>
      <c r="B182" s="218"/>
      <c r="C182" s="192" t="s">
        <v>540</v>
      </c>
      <c r="D182" s="179"/>
      <c r="E182" s="180">
        <v>0</v>
      </c>
      <c r="F182" s="203">
        <v>7500</v>
      </c>
      <c r="G182" s="199">
        <f t="shared" si="12"/>
        <v>0</v>
      </c>
      <c r="H182" s="198">
        <f t="shared" si="17"/>
        <v>5400</v>
      </c>
      <c r="I182" s="205">
        <f t="shared" si="14"/>
        <v>0</v>
      </c>
      <c r="J182" s="201">
        <f t="shared" si="15"/>
        <v>2100</v>
      </c>
      <c r="K182" s="206">
        <f t="shared" si="16"/>
        <v>0</v>
      </c>
    </row>
    <row r="183" spans="1:11" x14ac:dyDescent="0.25">
      <c r="A183" s="216"/>
      <c r="B183" s="218"/>
      <c r="C183" s="192" t="s">
        <v>432</v>
      </c>
      <c r="D183" s="179"/>
      <c r="E183" s="180">
        <v>0</v>
      </c>
      <c r="F183" s="203">
        <v>2500</v>
      </c>
      <c r="G183" s="199">
        <f t="shared" si="12"/>
        <v>0</v>
      </c>
      <c r="H183" s="198">
        <f t="shared" si="17"/>
        <v>1800</v>
      </c>
      <c r="I183" s="205">
        <f t="shared" si="14"/>
        <v>0</v>
      </c>
      <c r="J183" s="201">
        <f t="shared" si="15"/>
        <v>700</v>
      </c>
      <c r="K183" s="206">
        <f t="shared" si="16"/>
        <v>0</v>
      </c>
    </row>
    <row r="184" spans="1:11" x14ac:dyDescent="0.25">
      <c r="A184" s="216"/>
      <c r="B184" s="218"/>
      <c r="C184" s="192" t="s">
        <v>541</v>
      </c>
      <c r="D184" s="179"/>
      <c r="E184" s="180">
        <v>0</v>
      </c>
      <c r="F184" s="203">
        <v>12500</v>
      </c>
      <c r="G184" s="204">
        <f t="shared" si="12"/>
        <v>0</v>
      </c>
      <c r="H184" s="198">
        <f t="shared" si="17"/>
        <v>9000</v>
      </c>
      <c r="I184" s="205">
        <f t="shared" si="14"/>
        <v>0</v>
      </c>
      <c r="J184" s="201">
        <f t="shared" si="15"/>
        <v>3500</v>
      </c>
      <c r="K184" s="206">
        <f t="shared" si="16"/>
        <v>0</v>
      </c>
    </row>
    <row r="185" spans="1:11" x14ac:dyDescent="0.25">
      <c r="A185" s="216"/>
      <c r="B185" s="218"/>
      <c r="C185" s="192" t="s">
        <v>542</v>
      </c>
      <c r="D185" s="179"/>
      <c r="E185" s="180">
        <v>0</v>
      </c>
      <c r="F185" s="203">
        <v>12500</v>
      </c>
      <c r="G185" s="199">
        <f t="shared" si="12"/>
        <v>0</v>
      </c>
      <c r="H185" s="198">
        <f t="shared" si="17"/>
        <v>9000</v>
      </c>
      <c r="I185" s="205">
        <f t="shared" si="14"/>
        <v>0</v>
      </c>
      <c r="J185" s="201">
        <f t="shared" si="15"/>
        <v>3500</v>
      </c>
      <c r="K185" s="206">
        <f t="shared" si="16"/>
        <v>0</v>
      </c>
    </row>
    <row r="186" spans="1:11" x14ac:dyDescent="0.25">
      <c r="A186" s="216"/>
      <c r="B186" s="218"/>
      <c r="C186" s="192" t="s">
        <v>433</v>
      </c>
      <c r="D186" s="179"/>
      <c r="E186" s="180">
        <v>0</v>
      </c>
      <c r="F186" s="203">
        <v>2500</v>
      </c>
      <c r="G186" s="199">
        <f t="shared" si="12"/>
        <v>0</v>
      </c>
      <c r="H186" s="198">
        <f t="shared" si="17"/>
        <v>1800</v>
      </c>
      <c r="I186" s="205">
        <f t="shared" si="14"/>
        <v>0</v>
      </c>
      <c r="J186" s="201">
        <f>SUM(F186-H186)</f>
        <v>700</v>
      </c>
      <c r="K186" s="206">
        <f t="shared" si="16"/>
        <v>0</v>
      </c>
    </row>
    <row r="187" spans="1:11" x14ac:dyDescent="0.25">
      <c r="A187" s="216"/>
      <c r="B187" s="218"/>
      <c r="C187" s="192" t="s">
        <v>434</v>
      </c>
      <c r="D187" s="179"/>
      <c r="E187" s="180">
        <v>0</v>
      </c>
      <c r="F187" s="203">
        <v>1250</v>
      </c>
      <c r="G187" s="204">
        <f t="shared" si="12"/>
        <v>0</v>
      </c>
      <c r="H187" s="198">
        <f t="shared" si="17"/>
        <v>900</v>
      </c>
      <c r="I187" s="205">
        <f t="shared" si="14"/>
        <v>0</v>
      </c>
      <c r="J187" s="201">
        <f t="shared" si="15"/>
        <v>350</v>
      </c>
      <c r="K187" s="206">
        <f t="shared" si="16"/>
        <v>0</v>
      </c>
    </row>
    <row r="188" spans="1:11" x14ac:dyDescent="0.25">
      <c r="A188" s="216"/>
      <c r="B188" s="218"/>
      <c r="C188" s="192" t="s">
        <v>435</v>
      </c>
      <c r="D188" s="179"/>
      <c r="E188" s="180">
        <v>0</v>
      </c>
      <c r="F188" s="203">
        <v>2500</v>
      </c>
      <c r="G188" s="199">
        <f t="shared" si="12"/>
        <v>0</v>
      </c>
      <c r="H188" s="198">
        <f t="shared" si="17"/>
        <v>1800</v>
      </c>
      <c r="I188" s="205">
        <f t="shared" si="14"/>
        <v>0</v>
      </c>
      <c r="J188" s="201">
        <f t="shared" si="15"/>
        <v>700</v>
      </c>
      <c r="K188" s="206">
        <f t="shared" si="16"/>
        <v>0</v>
      </c>
    </row>
    <row r="189" spans="1:11" x14ac:dyDescent="0.25">
      <c r="A189" s="216"/>
      <c r="B189" s="218"/>
      <c r="C189" s="192" t="s">
        <v>436</v>
      </c>
      <c r="D189" s="179"/>
      <c r="E189" s="180">
        <v>0</v>
      </c>
      <c r="F189" s="203">
        <v>1250</v>
      </c>
      <c r="G189" s="199">
        <f t="shared" si="12"/>
        <v>0</v>
      </c>
      <c r="H189" s="198">
        <f t="shared" si="17"/>
        <v>900</v>
      </c>
      <c r="I189" s="205">
        <f t="shared" si="14"/>
        <v>0</v>
      </c>
      <c r="J189" s="201">
        <f t="shared" si="15"/>
        <v>350</v>
      </c>
      <c r="K189" s="206">
        <f t="shared" si="16"/>
        <v>0</v>
      </c>
    </row>
    <row r="190" spans="1:11" x14ac:dyDescent="0.25">
      <c r="A190" s="216"/>
      <c r="B190" s="218"/>
      <c r="C190" s="192" t="s">
        <v>543</v>
      </c>
      <c r="D190" s="179"/>
      <c r="E190" s="180">
        <v>0</v>
      </c>
      <c r="F190" s="203">
        <v>12500</v>
      </c>
      <c r="G190" s="204">
        <f t="shared" si="12"/>
        <v>0</v>
      </c>
      <c r="H190" s="198">
        <f t="shared" si="17"/>
        <v>9000</v>
      </c>
      <c r="I190" s="205">
        <f t="shared" si="14"/>
        <v>0</v>
      </c>
      <c r="J190" s="201">
        <f t="shared" si="15"/>
        <v>3500</v>
      </c>
      <c r="K190" s="206">
        <f t="shared" si="16"/>
        <v>0</v>
      </c>
    </row>
    <row r="191" spans="1:11" x14ac:dyDescent="0.25">
      <c r="A191" s="216"/>
      <c r="B191" s="218"/>
      <c r="C191" s="192" t="s">
        <v>437</v>
      </c>
      <c r="D191" s="179"/>
      <c r="E191" s="180">
        <v>0</v>
      </c>
      <c r="F191" s="203">
        <v>2500</v>
      </c>
      <c r="G191" s="199">
        <f t="shared" si="12"/>
        <v>0</v>
      </c>
      <c r="H191" s="198">
        <f t="shared" si="17"/>
        <v>1800</v>
      </c>
      <c r="I191" s="205">
        <f t="shared" si="14"/>
        <v>0</v>
      </c>
      <c r="J191" s="201">
        <f t="shared" si="15"/>
        <v>700</v>
      </c>
      <c r="K191" s="206">
        <f t="shared" si="16"/>
        <v>0</v>
      </c>
    </row>
    <row r="192" spans="1:11" x14ac:dyDescent="0.25">
      <c r="A192" s="216"/>
      <c r="B192" s="218"/>
      <c r="C192" s="192" t="s">
        <v>544</v>
      </c>
      <c r="D192" s="179"/>
      <c r="E192" s="180">
        <v>0</v>
      </c>
      <c r="F192" s="203">
        <v>1250</v>
      </c>
      <c r="G192" s="199">
        <f t="shared" si="12"/>
        <v>0</v>
      </c>
      <c r="H192" s="198">
        <f t="shared" si="17"/>
        <v>900</v>
      </c>
      <c r="I192" s="205">
        <f t="shared" si="14"/>
        <v>0</v>
      </c>
      <c r="J192" s="201">
        <f t="shared" si="15"/>
        <v>350</v>
      </c>
      <c r="K192" s="206">
        <f t="shared" si="16"/>
        <v>0</v>
      </c>
    </row>
    <row r="193" spans="1:11" x14ac:dyDescent="0.25">
      <c r="A193" s="216"/>
      <c r="B193" s="218"/>
      <c r="C193" s="192" t="s">
        <v>545</v>
      </c>
      <c r="D193" s="179"/>
      <c r="E193" s="180">
        <v>0</v>
      </c>
      <c r="F193" s="203">
        <v>250</v>
      </c>
      <c r="G193" s="204">
        <f t="shared" si="12"/>
        <v>0</v>
      </c>
      <c r="H193" s="198">
        <f t="shared" si="17"/>
        <v>180</v>
      </c>
      <c r="I193" s="205">
        <f t="shared" si="14"/>
        <v>0</v>
      </c>
      <c r="J193" s="201">
        <f t="shared" si="15"/>
        <v>70</v>
      </c>
      <c r="K193" s="202">
        <f t="shared" si="16"/>
        <v>0</v>
      </c>
    </row>
    <row r="194" spans="1:11" x14ac:dyDescent="0.25">
      <c r="A194" s="216"/>
      <c r="B194" s="218"/>
      <c r="C194" s="192" t="s">
        <v>546</v>
      </c>
      <c r="D194" s="179"/>
      <c r="E194" s="180">
        <v>0</v>
      </c>
      <c r="F194" s="203">
        <v>250</v>
      </c>
      <c r="G194" s="199">
        <f t="shared" ref="G194:G195" si="18">SUM(E194*F194)</f>
        <v>0</v>
      </c>
      <c r="H194" s="198">
        <f t="shared" si="17"/>
        <v>180</v>
      </c>
      <c r="I194" s="205">
        <f t="shared" ref="I194:I195" si="19">SUM(E194*H194)</f>
        <v>0</v>
      </c>
      <c r="J194" s="201">
        <f t="shared" ref="J194:J195" si="20">SUM(F194-H194)</f>
        <v>70</v>
      </c>
      <c r="K194" s="202">
        <f t="shared" ref="K194:K195" si="21">SUM(E194*J194)</f>
        <v>0</v>
      </c>
    </row>
    <row r="195" spans="1:11" x14ac:dyDescent="0.25">
      <c r="A195" s="216"/>
      <c r="B195" s="218"/>
      <c r="C195" s="192" t="s">
        <v>438</v>
      </c>
      <c r="D195" s="179"/>
      <c r="E195" s="180">
        <v>0</v>
      </c>
      <c r="F195" s="203">
        <v>7500</v>
      </c>
      <c r="G195" s="204">
        <f t="shared" si="18"/>
        <v>0</v>
      </c>
      <c r="H195" s="198">
        <f t="shared" si="17"/>
        <v>5400</v>
      </c>
      <c r="I195" s="205">
        <f t="shared" si="19"/>
        <v>0</v>
      </c>
      <c r="J195" s="201">
        <f t="shared" si="20"/>
        <v>2100</v>
      </c>
      <c r="K195" s="202">
        <f t="shared" si="21"/>
        <v>0</v>
      </c>
    </row>
    <row r="196" spans="1:11" ht="13.8" thickBot="1" x14ac:dyDescent="0.3">
      <c r="A196" s="217"/>
      <c r="B196" s="193"/>
      <c r="C196" s="194"/>
      <c r="D196" s="213"/>
      <c r="E196" s="214"/>
      <c r="F196" s="207"/>
      <c r="G196" s="208">
        <f>SUM(G2:G195)</f>
        <v>0</v>
      </c>
      <c r="H196" s="207"/>
      <c r="I196" s="208">
        <f>SUM(I2:I195)</f>
        <v>0</v>
      </c>
      <c r="J196" s="209"/>
      <c r="K196" s="210">
        <f>SUM(K2:K195)</f>
        <v>0</v>
      </c>
    </row>
    <row r="197" spans="1:11" ht="21.6" customHeight="1" x14ac:dyDescent="0.25">
      <c r="A197" s="215" t="s">
        <v>440</v>
      </c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</row>
  </sheetData>
  <sheetProtection algorithmName="SHA-512" hashValue="IyxEoW5znuru5PyIpGVW4An2cAgYzUQwurHErP82sqHBUY/U7UnA7EwiVRkfNoV6HnHOumoY3TZc+LYdpE6QLQ==" saltValue="youZT2/wjlOQoJ5X5Pjipw==" spinCount="100000" sheet="1" objects="1" scenarios="1"/>
  <mergeCells count="3">
    <mergeCell ref="A197:K197"/>
    <mergeCell ref="A2:A196"/>
    <mergeCell ref="B2:B195"/>
  </mergeCells>
  <phoneticPr fontId="0" type="noConversion"/>
  <pageMargins left="0.55118110236220474" right="0.55118110236220474" top="0.62992125984251968" bottom="0.55118110236220474" header="0.27559055118110237" footer="0.19685039370078741"/>
  <pageSetup paperSize="8" scale="76" fitToHeight="0" orientation="landscape" r:id="rId1"/>
  <headerFooter alignWithMargins="0">
    <oddHeader xml:space="preserve">&amp;L&amp;"Arial,Bold"&amp;11PROTEKO D.O.O.&amp;R&amp;"Arial,Bold"&amp;11OBRAZAC 5a TROŠKOVNIK SIROVINA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3"/>
  <sheetViews>
    <sheetView workbookViewId="0">
      <selection activeCell="A2" sqref="A2:I3"/>
    </sheetView>
  </sheetViews>
  <sheetFormatPr defaultRowHeight="13.2" x14ac:dyDescent="0.25"/>
  <cols>
    <col min="1" max="1" width="41.5546875" bestFit="1" customWidth="1"/>
    <col min="2" max="2" width="47" customWidth="1"/>
    <col min="3" max="3" width="30.6640625" bestFit="1" customWidth="1"/>
    <col min="4" max="5" width="15.109375" bestFit="1" customWidth="1"/>
    <col min="6" max="6" width="10.88671875" bestFit="1" customWidth="1"/>
    <col min="7" max="7" width="15.88671875" customWidth="1"/>
    <col min="8" max="8" width="17.33203125" customWidth="1"/>
    <col min="9" max="9" width="35.6640625" customWidth="1"/>
  </cols>
  <sheetData>
    <row r="2" spans="1:14" ht="30" customHeight="1" x14ac:dyDescent="0.25">
      <c r="A2" s="56" t="s">
        <v>0</v>
      </c>
      <c r="B2" s="57" t="s">
        <v>7</v>
      </c>
      <c r="C2" s="57" t="s">
        <v>6</v>
      </c>
      <c r="D2" s="58" t="s">
        <v>1</v>
      </c>
      <c r="E2" s="59" t="s">
        <v>2</v>
      </c>
      <c r="F2" s="60" t="s">
        <v>3</v>
      </c>
      <c r="G2" s="57" t="s">
        <v>4</v>
      </c>
      <c r="H2" s="57" t="s">
        <v>5</v>
      </c>
      <c r="I2" s="68"/>
      <c r="J2" s="52"/>
      <c r="K2" s="53"/>
      <c r="L2" s="53"/>
      <c r="M2" s="53"/>
      <c r="N2" s="53"/>
    </row>
    <row r="3" spans="1:14" ht="33" customHeight="1" x14ac:dyDescent="0.25">
      <c r="A3" s="1" t="s">
        <v>117</v>
      </c>
      <c r="B3" s="1" t="s">
        <v>118</v>
      </c>
      <c r="C3" s="1" t="s">
        <v>119</v>
      </c>
      <c r="D3" s="33"/>
      <c r="E3" s="1" t="s">
        <v>120</v>
      </c>
      <c r="F3" s="4">
        <v>4601.25</v>
      </c>
      <c r="G3" s="5" t="s">
        <v>113</v>
      </c>
      <c r="H3" s="5" t="s">
        <v>37</v>
      </c>
      <c r="I3" s="52" t="s">
        <v>121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A2" sqref="A2:H13"/>
    </sheetView>
  </sheetViews>
  <sheetFormatPr defaultRowHeight="13.2" x14ac:dyDescent="0.25"/>
  <cols>
    <col min="2" max="3" width="9.109375" customWidth="1"/>
  </cols>
  <sheetData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sqref="A1:A10"/>
    </sheetView>
  </sheetViews>
  <sheetFormatPr defaultRowHeight="13.2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8"/>
  <sheetViews>
    <sheetView workbookViewId="0">
      <selection sqref="A1:H1048576"/>
    </sheetView>
  </sheetViews>
  <sheetFormatPr defaultRowHeight="13.2" x14ac:dyDescent="0.25"/>
  <cols>
    <col min="1" max="1" width="38.33203125" bestFit="1" customWidth="1"/>
    <col min="2" max="2" width="23" bestFit="1" customWidth="1"/>
    <col min="3" max="3" width="13.5546875" bestFit="1" customWidth="1"/>
    <col min="5" max="5" width="9.6640625" bestFit="1" customWidth="1"/>
    <col min="6" max="6" width="8.109375" bestFit="1" customWidth="1"/>
    <col min="7" max="8" width="8.6640625" bestFit="1" customWidth="1"/>
    <col min="10" max="10" width="120.5546875" customWidth="1"/>
  </cols>
  <sheetData>
    <row r="1" spans="1:14" ht="13.8" thickBot="1" x14ac:dyDescent="0.3"/>
    <row r="2" spans="1:14" ht="13.8" thickTop="1" x14ac:dyDescent="0.25">
      <c r="A2" s="226" t="s">
        <v>24</v>
      </c>
      <c r="B2" s="244" t="s">
        <v>25</v>
      </c>
      <c r="C2" s="18"/>
      <c r="D2" s="32"/>
      <c r="E2" s="18"/>
      <c r="F2" s="27"/>
      <c r="G2" s="29"/>
      <c r="H2" s="29"/>
      <c r="I2" s="71"/>
      <c r="J2" s="52"/>
      <c r="K2" s="53"/>
      <c r="L2" s="53"/>
      <c r="M2" s="53"/>
      <c r="N2" s="53"/>
    </row>
    <row r="3" spans="1:14" x14ac:dyDescent="0.25">
      <c r="A3" s="239"/>
      <c r="B3" s="239"/>
      <c r="C3" s="24"/>
      <c r="D3" s="106"/>
      <c r="E3" s="24"/>
      <c r="F3" s="30"/>
      <c r="G3" s="31"/>
      <c r="H3" s="108"/>
      <c r="I3" s="109"/>
      <c r="J3" s="55"/>
      <c r="K3" s="53"/>
      <c r="L3" s="53"/>
      <c r="M3" s="53"/>
      <c r="N3" s="53"/>
    </row>
    <row r="4" spans="1:14" x14ac:dyDescent="0.25">
      <c r="A4" s="239"/>
      <c r="B4" s="239"/>
      <c r="C4" s="3"/>
      <c r="D4" s="106"/>
      <c r="E4" s="3"/>
      <c r="F4" s="22"/>
      <c r="G4" s="23"/>
      <c r="H4" s="23"/>
      <c r="I4" s="71"/>
      <c r="J4" s="55"/>
      <c r="K4" s="53"/>
      <c r="L4" s="53"/>
      <c r="M4" s="53"/>
      <c r="N4" s="53"/>
    </row>
    <row r="5" spans="1:14" x14ac:dyDescent="0.25">
      <c r="A5" s="239"/>
      <c r="B5" s="239"/>
      <c r="C5" s="3" t="s">
        <v>169</v>
      </c>
      <c r="D5" s="32"/>
      <c r="E5" s="24" t="s">
        <v>180</v>
      </c>
      <c r="F5" s="30">
        <v>675</v>
      </c>
      <c r="G5" s="31" t="s">
        <v>165</v>
      </c>
      <c r="H5" s="31" t="s">
        <v>167</v>
      </c>
      <c r="I5" s="71"/>
      <c r="J5" s="55"/>
      <c r="K5" s="53"/>
      <c r="L5" s="53"/>
      <c r="M5" s="53"/>
      <c r="N5" s="53"/>
    </row>
    <row r="6" spans="1:14" ht="13.8" thickBot="1" x14ac:dyDescent="0.3">
      <c r="A6" s="239"/>
      <c r="B6" s="239"/>
      <c r="C6" s="3" t="s">
        <v>179</v>
      </c>
      <c r="D6" s="32"/>
      <c r="E6" s="35" t="s">
        <v>181</v>
      </c>
      <c r="F6" s="36">
        <v>6125</v>
      </c>
      <c r="G6" s="38" t="s">
        <v>177</v>
      </c>
      <c r="H6" s="38" t="s">
        <v>178</v>
      </c>
      <c r="I6" s="71"/>
      <c r="J6" s="55" t="s">
        <v>182</v>
      </c>
      <c r="K6" s="53"/>
      <c r="L6" s="53"/>
      <c r="M6" s="53"/>
      <c r="N6" s="53"/>
    </row>
    <row r="7" spans="1:14" ht="13.8" thickBot="1" x14ac:dyDescent="0.3">
      <c r="A7" s="240"/>
      <c r="B7" s="240"/>
      <c r="C7" s="16"/>
      <c r="D7" s="37"/>
      <c r="E7" s="62" t="s">
        <v>29</v>
      </c>
      <c r="F7" s="61">
        <f>SUM(F3:F6)</f>
        <v>6800</v>
      </c>
      <c r="G7" s="67"/>
      <c r="H7" s="67"/>
      <c r="I7" s="71"/>
      <c r="J7" s="52"/>
      <c r="K7" s="53"/>
      <c r="L7" s="53"/>
      <c r="M7" s="53"/>
      <c r="N7" s="53"/>
    </row>
    <row r="8" spans="1:14" ht="13.8" thickTop="1" x14ac:dyDescent="0.25"/>
  </sheetData>
  <mergeCells count="2">
    <mergeCell ref="A2:A7"/>
    <mergeCell ref="B2:B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24"/>
  <sheetViews>
    <sheetView workbookViewId="0">
      <selection sqref="A1:A1048576"/>
    </sheetView>
  </sheetViews>
  <sheetFormatPr defaultRowHeight="13.2" x14ac:dyDescent="0.25"/>
  <cols>
    <col min="1" max="1" width="35.5546875" bestFit="1" customWidth="1"/>
    <col min="2" max="2" width="23" bestFit="1" customWidth="1"/>
    <col min="3" max="3" width="16" bestFit="1" customWidth="1"/>
    <col min="4" max="4" width="5.5546875" bestFit="1" customWidth="1"/>
    <col min="5" max="5" width="22.5546875" bestFit="1" customWidth="1"/>
    <col min="7" max="8" width="8.6640625" bestFit="1" customWidth="1"/>
  </cols>
  <sheetData>
    <row r="1" spans="1:14" s="6" customFormat="1" ht="13.8" thickTop="1" x14ac:dyDescent="0.25">
      <c r="A1" s="226" t="s">
        <v>22</v>
      </c>
      <c r="B1" s="244" t="s">
        <v>17</v>
      </c>
      <c r="C1" s="24"/>
      <c r="D1" s="244" t="s">
        <v>20</v>
      </c>
      <c r="E1" s="3"/>
      <c r="F1" s="30"/>
      <c r="G1" s="11"/>
      <c r="H1" s="11"/>
      <c r="I1" s="70"/>
      <c r="J1" s="52"/>
      <c r="K1" s="54"/>
      <c r="L1" s="54"/>
      <c r="M1" s="54"/>
      <c r="N1" s="54"/>
    </row>
    <row r="2" spans="1:14" s="6" customFormat="1" x14ac:dyDescent="0.25">
      <c r="A2" s="227"/>
      <c r="B2" s="227"/>
      <c r="C2" s="74" t="s">
        <v>199</v>
      </c>
      <c r="D2" s="223"/>
      <c r="E2" s="110" t="s">
        <v>200</v>
      </c>
      <c r="F2" s="73">
        <v>7990</v>
      </c>
      <c r="G2" s="110" t="s">
        <v>201</v>
      </c>
      <c r="H2" s="110" t="s">
        <v>33</v>
      </c>
      <c r="I2" s="91"/>
      <c r="J2" s="52"/>
      <c r="K2" s="54"/>
      <c r="L2" s="54"/>
      <c r="M2" s="54"/>
      <c r="N2" s="54"/>
    </row>
    <row r="3" spans="1:14" s="6" customFormat="1" x14ac:dyDescent="0.25">
      <c r="A3" s="227"/>
      <c r="B3" s="227"/>
      <c r="C3" s="74" t="s">
        <v>202</v>
      </c>
      <c r="D3" s="223"/>
      <c r="E3" s="110" t="s">
        <v>203</v>
      </c>
      <c r="F3" s="73">
        <v>1147.5</v>
      </c>
      <c r="G3" s="110" t="s">
        <v>201</v>
      </c>
      <c r="H3" s="110" t="s">
        <v>33</v>
      </c>
      <c r="I3" s="91"/>
      <c r="J3" s="52"/>
      <c r="K3" s="54"/>
      <c r="L3" s="54"/>
      <c r="M3" s="54"/>
      <c r="N3" s="54"/>
    </row>
    <row r="4" spans="1:14" s="6" customFormat="1" x14ac:dyDescent="0.25">
      <c r="A4" s="227"/>
      <c r="B4" s="227"/>
      <c r="C4" s="74" t="s">
        <v>204</v>
      </c>
      <c r="D4" s="223"/>
      <c r="E4" s="110" t="s">
        <v>205</v>
      </c>
      <c r="F4" s="73">
        <v>701.26</v>
      </c>
      <c r="G4" s="110" t="s">
        <v>201</v>
      </c>
      <c r="H4" s="110" t="s">
        <v>33</v>
      </c>
      <c r="I4" s="91"/>
      <c r="J4" s="52"/>
      <c r="K4" s="54"/>
      <c r="L4" s="54"/>
      <c r="M4" s="54"/>
      <c r="N4" s="54"/>
    </row>
    <row r="5" spans="1:14" s="6" customFormat="1" x14ac:dyDescent="0.25">
      <c r="A5" s="227"/>
      <c r="B5" s="227"/>
      <c r="C5" s="74" t="s">
        <v>206</v>
      </c>
      <c r="D5" s="223"/>
      <c r="E5" s="110" t="s">
        <v>207</v>
      </c>
      <c r="F5" s="73">
        <v>346.38</v>
      </c>
      <c r="G5" s="110" t="s">
        <v>201</v>
      </c>
      <c r="H5" s="110" t="s">
        <v>33</v>
      </c>
      <c r="I5" s="91"/>
      <c r="J5" s="52"/>
      <c r="K5" s="54"/>
      <c r="L5" s="54"/>
      <c r="M5" s="54"/>
      <c r="N5" s="54"/>
    </row>
    <row r="6" spans="1:14" s="6" customFormat="1" x14ac:dyDescent="0.25">
      <c r="A6" s="227"/>
      <c r="B6" s="227"/>
      <c r="C6" s="3" t="s">
        <v>172</v>
      </c>
      <c r="D6" s="223"/>
      <c r="E6" s="24" t="s">
        <v>173</v>
      </c>
      <c r="F6" s="30">
        <v>1794.58</v>
      </c>
      <c r="G6" s="24" t="s">
        <v>166</v>
      </c>
      <c r="H6" s="24" t="s">
        <v>171</v>
      </c>
      <c r="I6" s="91"/>
      <c r="J6" s="52"/>
      <c r="K6" s="54"/>
      <c r="L6" s="54"/>
      <c r="M6" s="54"/>
      <c r="N6" s="54"/>
    </row>
    <row r="7" spans="1:14" s="6" customFormat="1" x14ac:dyDescent="0.25">
      <c r="A7" s="227"/>
      <c r="B7" s="227"/>
      <c r="C7" s="3" t="s">
        <v>174</v>
      </c>
      <c r="D7" s="223"/>
      <c r="E7" s="3" t="s">
        <v>175</v>
      </c>
      <c r="F7" s="22">
        <v>3729.38</v>
      </c>
      <c r="G7" s="3" t="s">
        <v>62</v>
      </c>
      <c r="H7" s="3" t="s">
        <v>176</v>
      </c>
      <c r="I7" s="91"/>
      <c r="J7" s="52"/>
      <c r="K7" s="54"/>
      <c r="L7" s="54"/>
      <c r="M7" s="54"/>
      <c r="N7" s="54"/>
    </row>
    <row r="8" spans="1:14" s="6" customFormat="1" x14ac:dyDescent="0.25">
      <c r="A8" s="227"/>
      <c r="B8" s="227"/>
      <c r="C8" s="3" t="s">
        <v>183</v>
      </c>
      <c r="D8" s="223"/>
      <c r="E8" s="3" t="s">
        <v>184</v>
      </c>
      <c r="F8" s="22">
        <v>5950</v>
      </c>
      <c r="G8" s="3" t="s">
        <v>170</v>
      </c>
      <c r="H8" s="3" t="s">
        <v>178</v>
      </c>
      <c r="I8" s="91"/>
      <c r="J8" s="52"/>
      <c r="K8" s="54"/>
      <c r="L8" s="54"/>
      <c r="M8" s="54"/>
      <c r="N8" s="54"/>
    </row>
    <row r="9" spans="1:14" s="6" customFormat="1" x14ac:dyDescent="0.25">
      <c r="A9" s="227"/>
      <c r="B9" s="227"/>
      <c r="C9" s="3" t="s">
        <v>186</v>
      </c>
      <c r="D9" s="223"/>
      <c r="E9" s="24" t="s">
        <v>187</v>
      </c>
      <c r="F9" s="30">
        <v>8967.52</v>
      </c>
      <c r="G9" s="24" t="s">
        <v>171</v>
      </c>
      <c r="H9" s="24" t="s">
        <v>188</v>
      </c>
      <c r="I9" s="91"/>
      <c r="J9" s="52"/>
      <c r="K9" s="54"/>
      <c r="L9" s="54"/>
      <c r="M9" s="54"/>
      <c r="N9" s="54"/>
    </row>
    <row r="10" spans="1:14" s="6" customFormat="1" x14ac:dyDescent="0.25">
      <c r="A10" s="227"/>
      <c r="B10" s="227"/>
      <c r="C10" s="3" t="s">
        <v>190</v>
      </c>
      <c r="D10" s="223"/>
      <c r="E10" s="3" t="s">
        <v>191</v>
      </c>
      <c r="F10" s="22">
        <v>4400.7299999999996</v>
      </c>
      <c r="G10" s="3" t="s">
        <v>188</v>
      </c>
      <c r="H10" s="3" t="s">
        <v>192</v>
      </c>
      <c r="I10" s="91"/>
      <c r="J10" s="52"/>
      <c r="K10" s="54"/>
      <c r="L10" s="54"/>
      <c r="M10" s="54"/>
      <c r="N10" s="54"/>
    </row>
    <row r="11" spans="1:14" s="6" customFormat="1" x14ac:dyDescent="0.25">
      <c r="A11" s="227"/>
      <c r="B11" s="227"/>
      <c r="C11" s="3" t="s">
        <v>193</v>
      </c>
      <c r="D11" s="223"/>
      <c r="E11" s="3" t="s">
        <v>194</v>
      </c>
      <c r="F11" s="22">
        <v>1628.42</v>
      </c>
      <c r="G11" s="3" t="s">
        <v>188</v>
      </c>
      <c r="H11" s="23" t="s">
        <v>192</v>
      </c>
      <c r="I11" s="91"/>
      <c r="J11" s="52"/>
      <c r="K11" s="54"/>
      <c r="L11" s="54"/>
      <c r="M11" s="54"/>
      <c r="N11" s="54"/>
    </row>
    <row r="12" spans="1:14" s="6" customFormat="1" x14ac:dyDescent="0.25">
      <c r="A12" s="227"/>
      <c r="B12" s="227"/>
      <c r="C12" s="3" t="s">
        <v>195</v>
      </c>
      <c r="D12" s="223"/>
      <c r="E12" s="3" t="s">
        <v>196</v>
      </c>
      <c r="F12" s="22">
        <v>2614.1799999999998</v>
      </c>
      <c r="G12" s="3" t="s">
        <v>168</v>
      </c>
      <c r="H12" s="3" t="s">
        <v>189</v>
      </c>
      <c r="I12" s="91"/>
      <c r="J12" s="52"/>
      <c r="K12" s="54"/>
      <c r="L12" s="54"/>
      <c r="M12" s="54"/>
      <c r="N12" s="54"/>
    </row>
    <row r="13" spans="1:14" s="6" customFormat="1" x14ac:dyDescent="0.25">
      <c r="A13" s="227"/>
      <c r="B13" s="227"/>
      <c r="C13" s="3" t="s">
        <v>197</v>
      </c>
      <c r="D13" s="223"/>
      <c r="E13" s="3" t="s">
        <v>198</v>
      </c>
      <c r="F13" s="22">
        <v>1007.25</v>
      </c>
      <c r="G13" s="3" t="s">
        <v>168</v>
      </c>
      <c r="H13" s="3" t="s">
        <v>189</v>
      </c>
      <c r="I13" s="91"/>
      <c r="J13" s="52"/>
      <c r="K13" s="54"/>
      <c r="L13" s="54"/>
      <c r="M13" s="54"/>
      <c r="N13" s="54"/>
    </row>
    <row r="14" spans="1:14" s="6" customFormat="1" x14ac:dyDescent="0.25">
      <c r="A14" s="227"/>
      <c r="B14" s="227"/>
      <c r="C14" s="3" t="s">
        <v>209</v>
      </c>
      <c r="D14" s="223"/>
      <c r="E14" s="24" t="s">
        <v>210</v>
      </c>
      <c r="F14" s="30">
        <v>2943.13</v>
      </c>
      <c r="G14" s="24" t="s">
        <v>185</v>
      </c>
      <c r="H14" s="24" t="s">
        <v>208</v>
      </c>
      <c r="I14" s="91"/>
      <c r="J14" s="52"/>
      <c r="K14" s="54"/>
      <c r="L14" s="54"/>
      <c r="M14" s="54"/>
      <c r="N14" s="54"/>
    </row>
    <row r="15" spans="1:14" s="6" customFormat="1" x14ac:dyDescent="0.25">
      <c r="A15" s="227"/>
      <c r="B15" s="227"/>
      <c r="C15" s="3" t="s">
        <v>211</v>
      </c>
      <c r="D15" s="223"/>
      <c r="E15" s="24" t="s">
        <v>212</v>
      </c>
      <c r="F15" s="30">
        <v>2040</v>
      </c>
      <c r="G15" s="24" t="s">
        <v>185</v>
      </c>
      <c r="H15" s="24" t="s">
        <v>208</v>
      </c>
      <c r="I15" s="91"/>
      <c r="J15" s="52"/>
      <c r="K15" s="54"/>
      <c r="L15" s="54"/>
      <c r="M15" s="54"/>
      <c r="N15" s="54"/>
    </row>
    <row r="16" spans="1:14" s="6" customFormat="1" x14ac:dyDescent="0.25">
      <c r="A16" s="227"/>
      <c r="B16" s="227"/>
      <c r="C16" s="3" t="s">
        <v>213</v>
      </c>
      <c r="D16" s="223"/>
      <c r="E16" s="24" t="s">
        <v>214</v>
      </c>
      <c r="F16" s="30">
        <v>3442.5</v>
      </c>
      <c r="G16" s="24" t="s">
        <v>185</v>
      </c>
      <c r="H16" s="24" t="s">
        <v>208</v>
      </c>
      <c r="I16" s="91"/>
      <c r="J16" s="52"/>
      <c r="K16" s="54"/>
      <c r="L16" s="54"/>
      <c r="M16" s="54"/>
      <c r="N16" s="54"/>
    </row>
    <row r="17" spans="1:14" s="6" customFormat="1" x14ac:dyDescent="0.25">
      <c r="A17" s="227"/>
      <c r="B17" s="227"/>
      <c r="C17" s="3" t="s">
        <v>215</v>
      </c>
      <c r="D17" s="223"/>
      <c r="E17" s="24" t="s">
        <v>216</v>
      </c>
      <c r="F17" s="30">
        <v>12441.88</v>
      </c>
      <c r="G17" s="24" t="s">
        <v>185</v>
      </c>
      <c r="H17" s="24" t="s">
        <v>208</v>
      </c>
      <c r="I17" s="91"/>
      <c r="J17" s="52"/>
      <c r="K17" s="54"/>
      <c r="L17" s="54"/>
      <c r="M17" s="54"/>
      <c r="N17" s="54"/>
    </row>
    <row r="18" spans="1:14" s="6" customFormat="1" x14ac:dyDescent="0.25">
      <c r="A18" s="227"/>
      <c r="B18" s="227"/>
      <c r="C18" s="3" t="s">
        <v>217</v>
      </c>
      <c r="D18" s="223"/>
      <c r="E18" s="24" t="s">
        <v>218</v>
      </c>
      <c r="F18" s="30">
        <v>711.88</v>
      </c>
      <c r="G18" s="24" t="s">
        <v>185</v>
      </c>
      <c r="H18" s="24" t="s">
        <v>208</v>
      </c>
      <c r="I18" s="91"/>
      <c r="J18" s="52"/>
      <c r="K18" s="54"/>
      <c r="L18" s="54"/>
      <c r="M18" s="54"/>
      <c r="N18" s="54"/>
    </row>
    <row r="19" spans="1:14" s="6" customFormat="1" x14ac:dyDescent="0.25">
      <c r="A19" s="227"/>
      <c r="B19" s="227"/>
      <c r="C19" s="3" t="s">
        <v>219</v>
      </c>
      <c r="D19" s="223"/>
      <c r="E19" s="24" t="s">
        <v>220</v>
      </c>
      <c r="F19" s="30">
        <v>11188.13</v>
      </c>
      <c r="G19" s="24" t="s">
        <v>185</v>
      </c>
      <c r="H19" s="24" t="s">
        <v>208</v>
      </c>
      <c r="I19" s="91"/>
      <c r="J19" s="52"/>
      <c r="K19" s="54"/>
      <c r="L19" s="54"/>
      <c r="M19" s="54"/>
      <c r="N19" s="54"/>
    </row>
    <row r="20" spans="1:14" s="6" customFormat="1" x14ac:dyDescent="0.25">
      <c r="A20" s="227"/>
      <c r="B20" s="227"/>
      <c r="C20" s="3" t="s">
        <v>221</v>
      </c>
      <c r="D20" s="223"/>
      <c r="E20" s="24" t="s">
        <v>222</v>
      </c>
      <c r="F20" s="30">
        <v>2071.88</v>
      </c>
      <c r="G20" s="24" t="s">
        <v>185</v>
      </c>
      <c r="H20" s="24" t="s">
        <v>208</v>
      </c>
      <c r="I20" s="91"/>
      <c r="J20" s="52"/>
      <c r="K20" s="54"/>
      <c r="L20" s="54"/>
      <c r="M20" s="54"/>
      <c r="N20" s="54"/>
    </row>
    <row r="21" spans="1:14" s="6" customFormat="1" x14ac:dyDescent="0.25">
      <c r="A21" s="227"/>
      <c r="B21" s="227"/>
      <c r="C21" s="3"/>
      <c r="D21" s="223"/>
      <c r="E21" s="24"/>
      <c r="F21" s="30"/>
      <c r="G21" s="24"/>
      <c r="H21" s="24"/>
      <c r="I21" s="91"/>
      <c r="J21" s="52"/>
      <c r="K21" s="54"/>
      <c r="L21" s="54"/>
      <c r="M21" s="54"/>
      <c r="N21" s="54"/>
    </row>
    <row r="22" spans="1:14" s="6" customFormat="1" ht="13.8" thickBot="1" x14ac:dyDescent="0.3">
      <c r="A22" s="227"/>
      <c r="B22" s="227"/>
      <c r="C22" s="3"/>
      <c r="D22" s="223"/>
      <c r="E22" s="35"/>
      <c r="F22" s="36"/>
      <c r="G22" s="35"/>
      <c r="H22" s="35"/>
      <c r="I22" s="91"/>
      <c r="J22" s="52"/>
      <c r="K22" s="54"/>
      <c r="L22" s="54"/>
      <c r="M22" s="54"/>
      <c r="N22" s="54"/>
    </row>
    <row r="23" spans="1:14" s="6" customFormat="1" ht="15" customHeight="1" thickBot="1" x14ac:dyDescent="0.3">
      <c r="A23" s="231"/>
      <c r="B23" s="231"/>
      <c r="C23" s="16"/>
      <c r="D23" s="111"/>
      <c r="E23" s="62" t="s">
        <v>29</v>
      </c>
      <c r="F23" s="61">
        <f>SUM(F2:F22)</f>
        <v>75116.599999999991</v>
      </c>
      <c r="G23" s="63"/>
      <c r="H23" s="63"/>
      <c r="I23" s="69"/>
      <c r="J23" s="52"/>
      <c r="K23" s="54"/>
      <c r="L23" s="54"/>
      <c r="M23" s="54"/>
      <c r="N23" s="54"/>
    </row>
    <row r="24" spans="1:14" ht="13.8" thickTop="1" x14ac:dyDescent="0.25"/>
  </sheetData>
  <mergeCells count="3">
    <mergeCell ref="A1:A23"/>
    <mergeCell ref="B1:B23"/>
    <mergeCell ref="D1:D2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9"/>
  <sheetViews>
    <sheetView workbookViewId="0">
      <selection activeCell="A20" sqref="A20:XFD47"/>
    </sheetView>
  </sheetViews>
  <sheetFormatPr defaultRowHeight="13.2" x14ac:dyDescent="0.25"/>
  <cols>
    <col min="3" max="3" width="16.33203125" bestFit="1" customWidth="1"/>
    <col min="5" max="5" width="12.109375" bestFit="1" customWidth="1"/>
    <col min="7" max="8" width="8.6640625" bestFit="1" customWidth="1"/>
    <col min="10" max="10" width="37.6640625" customWidth="1"/>
  </cols>
  <sheetData>
    <row r="1" spans="1:14" s="17" customFormat="1" ht="42" customHeight="1" x14ac:dyDescent="0.25">
      <c r="A1"/>
      <c r="B1"/>
      <c r="C1" s="26"/>
      <c r="D1" s="94"/>
      <c r="E1" s="44"/>
      <c r="F1" s="45" t="s">
        <v>164</v>
      </c>
      <c r="G1" s="46"/>
      <c r="H1" s="46"/>
      <c r="I1" s="112"/>
      <c r="J1" s="115" t="s">
        <v>223</v>
      </c>
      <c r="K1" s="107"/>
      <c r="L1" s="107"/>
      <c r="M1" s="107"/>
      <c r="N1" s="107"/>
    </row>
    <row r="2" spans="1:14" s="17" customFormat="1" ht="15" customHeight="1" x14ac:dyDescent="0.25">
      <c r="A2"/>
      <c r="B2"/>
      <c r="C2" s="3"/>
      <c r="D2" s="94"/>
      <c r="E2" s="24"/>
      <c r="F2" s="30"/>
      <c r="G2" s="24"/>
      <c r="H2" s="24"/>
      <c r="I2" s="112"/>
      <c r="J2" s="115" t="s">
        <v>224</v>
      </c>
      <c r="K2" s="107"/>
      <c r="L2" s="107"/>
      <c r="M2" s="107"/>
      <c r="N2" s="107"/>
    </row>
    <row r="3" spans="1:14" s="17" customFormat="1" ht="15" customHeight="1" x14ac:dyDescent="0.25">
      <c r="A3"/>
      <c r="B3"/>
      <c r="C3" s="3"/>
      <c r="D3" s="94"/>
      <c r="E3" s="24"/>
      <c r="F3" s="30"/>
      <c r="G3" s="24"/>
      <c r="H3" s="24"/>
      <c r="I3" s="112"/>
      <c r="J3" s="115" t="s">
        <v>225</v>
      </c>
      <c r="K3" s="107"/>
      <c r="L3" s="107"/>
      <c r="M3" s="107"/>
      <c r="N3" s="107"/>
    </row>
    <row r="4" spans="1:14" s="17" customFormat="1" ht="15" customHeight="1" x14ac:dyDescent="0.25">
      <c r="A4"/>
      <c r="B4"/>
      <c r="C4" s="3"/>
      <c r="D4" s="94"/>
      <c r="E4" s="24"/>
      <c r="F4" s="30"/>
      <c r="G4" s="24"/>
      <c r="H4" s="24"/>
      <c r="I4" s="112"/>
      <c r="J4" s="113" t="s">
        <v>226</v>
      </c>
      <c r="K4" s="107"/>
      <c r="L4" s="107"/>
      <c r="M4" s="107"/>
      <c r="N4" s="107"/>
    </row>
    <row r="5" spans="1:14" s="17" customFormat="1" ht="15" customHeight="1" x14ac:dyDescent="0.25">
      <c r="A5"/>
      <c r="B5"/>
      <c r="C5" s="3"/>
      <c r="D5" s="94"/>
      <c r="E5" s="24"/>
      <c r="F5" s="30"/>
      <c r="G5" s="24"/>
      <c r="H5" s="24"/>
      <c r="I5" s="112"/>
      <c r="J5" s="115" t="s">
        <v>227</v>
      </c>
      <c r="K5" s="107"/>
      <c r="L5" s="107"/>
      <c r="M5" s="107"/>
      <c r="N5" s="107"/>
    </row>
    <row r="6" spans="1:14" s="17" customFormat="1" ht="15" customHeight="1" x14ac:dyDescent="0.25">
      <c r="A6"/>
      <c r="B6"/>
      <c r="C6" s="3"/>
      <c r="D6" s="94"/>
      <c r="E6" s="24"/>
      <c r="F6" s="30"/>
      <c r="G6" s="24"/>
      <c r="H6" s="24"/>
      <c r="I6" s="112"/>
      <c r="J6" s="115" t="s">
        <v>228</v>
      </c>
      <c r="K6" s="107"/>
      <c r="L6" s="107"/>
      <c r="M6" s="107"/>
      <c r="N6" s="107"/>
    </row>
    <row r="7" spans="1:14" s="17" customFormat="1" ht="15" customHeight="1" x14ac:dyDescent="0.25">
      <c r="A7"/>
      <c r="B7"/>
      <c r="C7" s="3"/>
      <c r="D7" s="94"/>
      <c r="E7" s="24"/>
      <c r="F7" s="30"/>
      <c r="G7" s="24"/>
      <c r="H7" s="24"/>
      <c r="I7" s="112"/>
      <c r="J7" s="115" t="s">
        <v>232</v>
      </c>
      <c r="K7" s="107"/>
      <c r="L7" s="107"/>
      <c r="M7" s="107"/>
      <c r="N7" s="107"/>
    </row>
    <row r="8" spans="1:14" s="17" customFormat="1" ht="15" customHeight="1" x14ac:dyDescent="0.25">
      <c r="A8"/>
      <c r="B8"/>
      <c r="C8" s="3"/>
      <c r="D8" s="94"/>
      <c r="E8" s="24"/>
      <c r="F8" s="30"/>
      <c r="G8" s="24"/>
      <c r="H8" s="24"/>
      <c r="I8" s="112"/>
      <c r="J8" s="115" t="s">
        <v>229</v>
      </c>
      <c r="K8" s="107"/>
      <c r="L8" s="107"/>
      <c r="M8" s="107"/>
      <c r="N8" s="107"/>
    </row>
    <row r="9" spans="1:14" s="17" customFormat="1" ht="15" customHeight="1" x14ac:dyDescent="0.25">
      <c r="A9"/>
      <c r="B9"/>
      <c r="C9" s="3"/>
      <c r="D9" s="94"/>
      <c r="E9" s="24"/>
      <c r="F9" s="30"/>
      <c r="G9" s="24"/>
      <c r="H9" s="24"/>
      <c r="I9" s="112"/>
      <c r="J9" s="115" t="s">
        <v>230</v>
      </c>
      <c r="K9" s="107"/>
      <c r="L9" s="107"/>
      <c r="M9" s="107"/>
      <c r="N9" s="107"/>
    </row>
    <row r="10" spans="1:14" s="17" customFormat="1" ht="15" customHeight="1" x14ac:dyDescent="0.25">
      <c r="A10"/>
      <c r="B10"/>
      <c r="C10" s="3"/>
      <c r="D10" s="94"/>
      <c r="E10" s="24"/>
      <c r="F10" s="30"/>
      <c r="G10" s="24"/>
      <c r="H10" s="24"/>
      <c r="I10" s="112"/>
      <c r="J10" s="115" t="s">
        <v>231</v>
      </c>
      <c r="K10" s="107"/>
      <c r="L10" s="107"/>
      <c r="M10" s="107"/>
      <c r="N10" s="107"/>
    </row>
    <row r="11" spans="1:14" s="17" customFormat="1" ht="15" customHeight="1" x14ac:dyDescent="0.25">
      <c r="A11"/>
      <c r="B11"/>
      <c r="C11" s="3"/>
      <c r="D11" s="94"/>
      <c r="E11" s="24"/>
      <c r="F11" s="30"/>
      <c r="G11" s="24"/>
      <c r="H11" s="24"/>
      <c r="I11" s="112"/>
      <c r="J11" s="115" t="s">
        <v>233</v>
      </c>
      <c r="K11" s="107"/>
      <c r="L11" s="107"/>
      <c r="M11" s="107"/>
      <c r="N11" s="107"/>
    </row>
    <row r="12" spans="1:14" s="17" customFormat="1" ht="15" customHeight="1" x14ac:dyDescent="0.25">
      <c r="A12"/>
      <c r="B12"/>
      <c r="C12" s="3"/>
      <c r="D12" s="94"/>
      <c r="E12" s="24"/>
      <c r="F12" s="30"/>
      <c r="G12" s="24"/>
      <c r="H12" s="24"/>
      <c r="I12" s="112"/>
      <c r="J12" s="115" t="s">
        <v>234</v>
      </c>
      <c r="K12" s="107"/>
      <c r="L12" s="107"/>
      <c r="M12" s="107"/>
      <c r="N12" s="107"/>
    </row>
    <row r="13" spans="1:14" s="17" customFormat="1" ht="15" customHeight="1" x14ac:dyDescent="0.25">
      <c r="A13"/>
      <c r="B13"/>
      <c r="C13" s="3"/>
      <c r="D13" s="94"/>
      <c r="E13" s="24"/>
      <c r="F13" s="30"/>
      <c r="G13" s="24"/>
      <c r="H13" s="24"/>
      <c r="I13" s="112"/>
      <c r="J13" s="115" t="s">
        <v>235</v>
      </c>
      <c r="K13" s="107"/>
      <c r="L13" s="107"/>
      <c r="M13" s="107"/>
      <c r="N13" s="107"/>
    </row>
    <row r="14" spans="1:14" s="17" customFormat="1" ht="15" customHeight="1" x14ac:dyDescent="0.25">
      <c r="A14"/>
      <c r="B14"/>
      <c r="C14" s="3"/>
      <c r="D14" s="94"/>
      <c r="E14" s="24"/>
      <c r="F14" s="30"/>
      <c r="G14" s="24"/>
      <c r="H14" s="24"/>
      <c r="I14" s="112"/>
      <c r="J14" s="115" t="s">
        <v>236</v>
      </c>
      <c r="K14" s="107"/>
      <c r="L14" s="107"/>
      <c r="M14" s="107"/>
      <c r="N14" s="107"/>
    </row>
    <row r="15" spans="1:14" s="17" customFormat="1" ht="15" customHeight="1" x14ac:dyDescent="0.25">
      <c r="A15"/>
      <c r="B15"/>
      <c r="C15" s="3"/>
      <c r="D15" s="94"/>
      <c r="E15" s="24"/>
      <c r="F15" s="30"/>
      <c r="G15" s="24"/>
      <c r="H15" s="24"/>
      <c r="I15" s="112"/>
      <c r="J15" s="115" t="s">
        <v>237</v>
      </c>
      <c r="K15" s="107"/>
      <c r="L15" s="107"/>
      <c r="M15" s="107"/>
      <c r="N15" s="107"/>
    </row>
    <row r="16" spans="1:14" s="17" customFormat="1" ht="15" customHeight="1" x14ac:dyDescent="0.25">
      <c r="A16"/>
      <c r="B16"/>
      <c r="C16" s="3"/>
      <c r="D16" s="94"/>
      <c r="E16" s="24"/>
      <c r="F16" s="30"/>
      <c r="G16" s="24"/>
      <c r="H16" s="24"/>
      <c r="I16" s="112"/>
      <c r="J16" s="115" t="s">
        <v>238</v>
      </c>
      <c r="K16" s="107"/>
      <c r="L16" s="107"/>
      <c r="M16" s="107"/>
      <c r="N16" s="107"/>
    </row>
    <row r="17" spans="1:14" s="17" customFormat="1" ht="15" customHeight="1" x14ac:dyDescent="0.25">
      <c r="A17"/>
      <c r="B17"/>
      <c r="C17" s="3"/>
      <c r="D17" s="94"/>
      <c r="E17" s="24"/>
      <c r="F17" s="30"/>
      <c r="G17" s="24"/>
      <c r="H17" s="24"/>
      <c r="I17" s="112"/>
      <c r="J17" s="115" t="s">
        <v>239</v>
      </c>
      <c r="K17" s="107"/>
      <c r="L17" s="107"/>
      <c r="M17" s="107"/>
      <c r="N17" s="107"/>
    </row>
    <row r="18" spans="1:14" s="17" customFormat="1" ht="15" customHeight="1" x14ac:dyDescent="0.25">
      <c r="A18"/>
      <c r="B18"/>
      <c r="C18" s="3"/>
      <c r="D18" s="94"/>
      <c r="E18" s="24"/>
      <c r="F18" s="30"/>
      <c r="G18" s="24"/>
      <c r="H18" s="24"/>
      <c r="I18" s="112"/>
      <c r="J18" s="115" t="s">
        <v>240</v>
      </c>
      <c r="K18" s="107"/>
      <c r="L18" s="107"/>
      <c r="M18" s="107"/>
      <c r="N18" s="107"/>
    </row>
    <row r="19" spans="1:14" s="17" customFormat="1" ht="15" customHeight="1" x14ac:dyDescent="0.25">
      <c r="A19"/>
      <c r="B19"/>
      <c r="C19" s="3"/>
      <c r="D19" s="94"/>
      <c r="E19" s="24"/>
      <c r="F19" s="30"/>
      <c r="G19" s="24"/>
      <c r="H19" s="24"/>
      <c r="I19" s="112"/>
      <c r="J19" s="115" t="s">
        <v>241</v>
      </c>
      <c r="K19" s="107"/>
      <c r="L19" s="107"/>
      <c r="M19" s="107"/>
      <c r="N19" s="10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7"/>
  <sheetViews>
    <sheetView zoomScale="80" zoomScaleNormal="80" workbookViewId="0">
      <pane ySplit="2" topLeftCell="A3" activePane="bottomLeft" state="frozen"/>
      <selection pane="bottomLeft" activeCell="C40" sqref="A40:XFD46"/>
    </sheetView>
  </sheetViews>
  <sheetFormatPr defaultColWidth="9.109375" defaultRowHeight="13.2" x14ac:dyDescent="0.25"/>
  <cols>
    <col min="1" max="1" width="36.44140625" style="150" customWidth="1"/>
    <col min="2" max="2" width="61.5546875" style="152" customWidth="1"/>
    <col min="3" max="3" width="64.44140625" style="152" bestFit="1" customWidth="1"/>
    <col min="4" max="4" width="7.5546875" style="145" customWidth="1"/>
    <col min="5" max="5" width="25.44140625" style="151" customWidth="1"/>
    <col min="6" max="6" width="14.88671875" style="153" bestFit="1" customWidth="1"/>
    <col min="7" max="7" width="11.88671875" style="152" customWidth="1"/>
    <col min="8" max="8" width="12.88671875" style="152" customWidth="1"/>
    <col min="9" max="9" width="14.44140625" style="162" customWidth="1"/>
    <col min="10" max="10" width="35.6640625" style="116" customWidth="1"/>
    <col min="11" max="11" width="17" style="117" customWidth="1"/>
    <col min="12" max="12" width="10.88671875" style="117" bestFit="1" customWidth="1"/>
    <col min="13" max="14" width="9.109375" style="117"/>
    <col min="15" max="15" width="14" style="118" bestFit="1" customWidth="1"/>
    <col min="16" max="16384" width="9.109375" style="118"/>
  </cols>
  <sheetData>
    <row r="1" spans="1:10" ht="36.75" customHeight="1" x14ac:dyDescent="0.4">
      <c r="A1" s="224" t="s">
        <v>8</v>
      </c>
      <c r="B1" s="225"/>
      <c r="C1" s="225"/>
      <c r="D1" s="225"/>
      <c r="E1" s="225"/>
      <c r="F1" s="225"/>
      <c r="G1" s="225"/>
      <c r="H1" s="225"/>
      <c r="J1" s="114" t="s">
        <v>164</v>
      </c>
    </row>
    <row r="2" spans="1:10" ht="30" customHeight="1" x14ac:dyDescent="0.25">
      <c r="A2" s="56" t="s">
        <v>164</v>
      </c>
      <c r="B2" s="119" t="s">
        <v>7</v>
      </c>
      <c r="C2" s="119" t="s">
        <v>6</v>
      </c>
      <c r="D2" s="120" t="s">
        <v>1</v>
      </c>
      <c r="E2" s="121" t="s">
        <v>2</v>
      </c>
      <c r="F2" s="122" t="s">
        <v>3</v>
      </c>
      <c r="G2" s="119" t="s">
        <v>4</v>
      </c>
      <c r="H2" s="119" t="s">
        <v>5</v>
      </c>
    </row>
    <row r="3" spans="1:10" x14ac:dyDescent="0.25">
      <c r="A3" s="222" t="s">
        <v>19</v>
      </c>
      <c r="B3" s="223" t="s">
        <v>10</v>
      </c>
      <c r="C3" s="127"/>
      <c r="D3" s="128"/>
      <c r="E3" s="132"/>
      <c r="F3" s="165" t="s">
        <v>164</v>
      </c>
      <c r="G3" s="133"/>
      <c r="H3" s="133"/>
      <c r="I3" s="163"/>
    </row>
    <row r="4" spans="1:10" x14ac:dyDescent="0.25">
      <c r="A4" s="220"/>
      <c r="B4" s="220"/>
      <c r="C4" s="155"/>
      <c r="D4" s="128"/>
      <c r="E4" s="129"/>
      <c r="F4" s="139"/>
      <c r="G4" s="5"/>
      <c r="H4" s="5"/>
    </row>
    <row r="5" spans="1:10" x14ac:dyDescent="0.25">
      <c r="A5" s="220"/>
      <c r="B5" s="220"/>
      <c r="C5" s="155"/>
      <c r="D5" s="94"/>
      <c r="E5" s="129"/>
      <c r="F5" s="139"/>
      <c r="G5" s="5"/>
      <c r="H5" s="5"/>
    </row>
    <row r="6" spans="1:10" x14ac:dyDescent="0.25">
      <c r="A6" s="220"/>
      <c r="B6" s="220"/>
      <c r="C6" s="155"/>
      <c r="D6" s="94" t="s">
        <v>11</v>
      </c>
      <c r="E6" s="129"/>
      <c r="F6" s="139"/>
      <c r="G6" s="5"/>
      <c r="H6" s="5"/>
    </row>
    <row r="7" spans="1:10" x14ac:dyDescent="0.25">
      <c r="A7" s="220"/>
      <c r="B7" s="220"/>
      <c r="C7" s="155"/>
      <c r="D7" s="160"/>
      <c r="E7" s="129"/>
      <c r="F7" s="139"/>
      <c r="G7" s="5"/>
      <c r="H7" s="5"/>
    </row>
    <row r="8" spans="1:10" x14ac:dyDescent="0.25">
      <c r="A8" s="220"/>
      <c r="B8" s="220"/>
      <c r="C8" s="155"/>
      <c r="D8" s="160"/>
      <c r="E8" s="129"/>
      <c r="F8" s="139"/>
      <c r="G8" s="5"/>
      <c r="H8" s="5"/>
    </row>
    <row r="9" spans="1:10" x14ac:dyDescent="0.25">
      <c r="A9" s="220"/>
      <c r="B9" s="220"/>
      <c r="C9" s="155"/>
      <c r="D9" s="160"/>
      <c r="E9" s="129"/>
      <c r="F9" s="139"/>
      <c r="G9" s="5"/>
      <c r="H9" s="5"/>
    </row>
    <row r="10" spans="1:10" x14ac:dyDescent="0.25">
      <c r="A10" s="220"/>
      <c r="B10" s="220"/>
      <c r="C10" s="155"/>
      <c r="D10" s="160"/>
      <c r="E10" s="129"/>
      <c r="F10" s="139"/>
      <c r="G10" s="5"/>
      <c r="H10" s="5"/>
    </row>
    <row r="11" spans="1:10" x14ac:dyDescent="0.25">
      <c r="A11" s="220"/>
      <c r="B11" s="220"/>
      <c r="C11" s="155" t="s">
        <v>255</v>
      </c>
      <c r="D11" s="160"/>
      <c r="E11" s="129">
        <v>18001193</v>
      </c>
      <c r="F11" s="139">
        <v>2300</v>
      </c>
      <c r="G11" s="5" t="s">
        <v>247</v>
      </c>
      <c r="H11" s="5" t="s">
        <v>256</v>
      </c>
    </row>
    <row r="12" spans="1:10" x14ac:dyDescent="0.25">
      <c r="A12" s="220"/>
      <c r="B12" s="220"/>
      <c r="C12" s="155" t="s">
        <v>257</v>
      </c>
      <c r="D12" s="160"/>
      <c r="E12" s="129">
        <v>18001197</v>
      </c>
      <c r="F12" s="139">
        <v>1806.65</v>
      </c>
      <c r="G12" s="5" t="s">
        <v>247</v>
      </c>
      <c r="H12" s="5" t="s">
        <v>256</v>
      </c>
    </row>
    <row r="13" spans="1:10" x14ac:dyDescent="0.25">
      <c r="A13" s="220"/>
      <c r="B13" s="220"/>
      <c r="C13" s="155" t="s">
        <v>258</v>
      </c>
      <c r="D13" s="160"/>
      <c r="E13" s="129">
        <v>18001211</v>
      </c>
      <c r="F13" s="139">
        <v>1825.05</v>
      </c>
      <c r="G13" s="5" t="s">
        <v>249</v>
      </c>
      <c r="H13" s="5" t="s">
        <v>259</v>
      </c>
    </row>
    <row r="14" spans="1:10" x14ac:dyDescent="0.25">
      <c r="A14" s="220"/>
      <c r="B14" s="220"/>
      <c r="C14" s="155" t="s">
        <v>260</v>
      </c>
      <c r="D14" s="160"/>
      <c r="E14" s="129">
        <v>18001212</v>
      </c>
      <c r="F14" s="139">
        <v>2300</v>
      </c>
      <c r="G14" s="5" t="s">
        <v>249</v>
      </c>
      <c r="H14" s="5" t="s">
        <v>259</v>
      </c>
    </row>
    <row r="15" spans="1:10" x14ac:dyDescent="0.25">
      <c r="A15" s="220"/>
      <c r="B15" s="220"/>
      <c r="C15" s="155" t="s">
        <v>265</v>
      </c>
      <c r="D15" s="160"/>
      <c r="E15" s="129">
        <v>18001245</v>
      </c>
      <c r="F15" s="139">
        <v>2929.05</v>
      </c>
      <c r="G15" s="5" t="s">
        <v>266</v>
      </c>
      <c r="H15" s="5" t="s">
        <v>267</v>
      </c>
    </row>
    <row r="16" spans="1:10" x14ac:dyDescent="0.25">
      <c r="A16" s="220"/>
      <c r="B16" s="220"/>
      <c r="C16" s="155" t="s">
        <v>272</v>
      </c>
      <c r="D16" s="160"/>
      <c r="E16" s="132">
        <v>18001271</v>
      </c>
      <c r="F16" s="138">
        <v>2300</v>
      </c>
      <c r="G16" s="161" t="s">
        <v>248</v>
      </c>
      <c r="H16" s="161" t="s">
        <v>271</v>
      </c>
    </row>
    <row r="17" spans="1:16" s="116" customFormat="1" x14ac:dyDescent="0.25">
      <c r="A17" s="220"/>
      <c r="B17" s="220"/>
      <c r="C17" s="155" t="s">
        <v>276</v>
      </c>
      <c r="D17" s="128"/>
      <c r="E17" s="127">
        <v>18001290</v>
      </c>
      <c r="F17" s="140">
        <v>2300</v>
      </c>
      <c r="G17" s="157" t="s">
        <v>243</v>
      </c>
      <c r="H17" s="157" t="s">
        <v>275</v>
      </c>
      <c r="I17" s="162"/>
      <c r="K17" s="117"/>
      <c r="L17" s="117"/>
      <c r="M17" s="117"/>
      <c r="N17" s="117"/>
      <c r="O17" s="118"/>
      <c r="P17" s="118"/>
    </row>
    <row r="18" spans="1:16" s="116" customFormat="1" x14ac:dyDescent="0.25">
      <c r="A18" s="220"/>
      <c r="B18" s="220"/>
      <c r="C18" s="155" t="s">
        <v>277</v>
      </c>
      <c r="D18" s="128"/>
      <c r="E18" s="129">
        <v>18001297</v>
      </c>
      <c r="F18" s="139">
        <v>1225.29</v>
      </c>
      <c r="G18" s="5" t="s">
        <v>268</v>
      </c>
      <c r="H18" s="5" t="s">
        <v>274</v>
      </c>
      <c r="I18" s="162"/>
      <c r="K18" s="117"/>
      <c r="L18" s="117"/>
      <c r="M18" s="117"/>
      <c r="N18" s="117"/>
      <c r="O18" s="118"/>
      <c r="P18" s="118"/>
    </row>
    <row r="19" spans="1:16" s="116" customFormat="1" x14ac:dyDescent="0.25">
      <c r="A19" s="220"/>
      <c r="B19" s="220"/>
      <c r="C19" s="155" t="s">
        <v>278</v>
      </c>
      <c r="D19" s="128"/>
      <c r="E19" s="129">
        <v>18001321</v>
      </c>
      <c r="F19" s="139">
        <v>1150</v>
      </c>
      <c r="G19" s="5" t="s">
        <v>250</v>
      </c>
      <c r="H19" s="5" t="s">
        <v>279</v>
      </c>
      <c r="I19" s="162"/>
      <c r="K19" s="117"/>
      <c r="L19" s="117"/>
      <c r="M19" s="117"/>
      <c r="N19" s="117"/>
      <c r="O19" s="118"/>
      <c r="P19" s="118"/>
    </row>
    <row r="20" spans="1:16" s="116" customFormat="1" x14ac:dyDescent="0.25">
      <c r="A20" s="220"/>
      <c r="B20" s="220"/>
      <c r="C20" s="155" t="s">
        <v>280</v>
      </c>
      <c r="D20" s="128"/>
      <c r="E20" s="127">
        <v>18001359</v>
      </c>
      <c r="F20" s="140">
        <v>5608.95</v>
      </c>
      <c r="G20" s="157" t="s">
        <v>281</v>
      </c>
      <c r="H20" s="157" t="s">
        <v>282</v>
      </c>
      <c r="I20" s="162"/>
      <c r="K20" s="117"/>
      <c r="L20" s="117"/>
      <c r="M20" s="117"/>
      <c r="N20" s="117"/>
      <c r="O20" s="118"/>
      <c r="P20" s="118"/>
    </row>
    <row r="21" spans="1:16" s="116" customFormat="1" x14ac:dyDescent="0.25">
      <c r="A21" s="220"/>
      <c r="B21" s="220"/>
      <c r="C21" s="155" t="s">
        <v>290</v>
      </c>
      <c r="D21" s="128"/>
      <c r="E21" s="129">
        <v>18001365</v>
      </c>
      <c r="F21" s="139">
        <v>5008.05</v>
      </c>
      <c r="G21" s="5" t="s">
        <v>288</v>
      </c>
      <c r="H21" s="5" t="s">
        <v>289</v>
      </c>
      <c r="I21" s="162"/>
      <c r="K21" s="117"/>
      <c r="L21" s="117"/>
      <c r="M21" s="117"/>
      <c r="N21" s="117"/>
      <c r="O21" s="118"/>
      <c r="P21" s="118"/>
    </row>
    <row r="22" spans="1:16" s="116" customFormat="1" x14ac:dyDescent="0.25">
      <c r="A22" s="220"/>
      <c r="B22" s="220"/>
      <c r="C22" s="155" t="s">
        <v>293</v>
      </c>
      <c r="D22" s="128"/>
      <c r="E22" s="129">
        <v>18001408</v>
      </c>
      <c r="F22" s="139">
        <v>1345.5</v>
      </c>
      <c r="G22" s="5" t="s">
        <v>294</v>
      </c>
      <c r="H22" s="5" t="s">
        <v>295</v>
      </c>
      <c r="I22" s="162"/>
      <c r="K22" s="117"/>
      <c r="L22" s="117"/>
      <c r="M22" s="117"/>
      <c r="N22" s="117"/>
      <c r="O22" s="118"/>
      <c r="P22" s="118"/>
    </row>
    <row r="23" spans="1:16" s="116" customFormat="1" x14ac:dyDescent="0.25">
      <c r="A23" s="220"/>
      <c r="B23" s="220"/>
      <c r="C23" s="155" t="s">
        <v>303</v>
      </c>
      <c r="D23" s="128"/>
      <c r="E23" s="129">
        <v>18001418</v>
      </c>
      <c r="F23" s="139">
        <v>685.4</v>
      </c>
      <c r="G23" s="5" t="s">
        <v>300</v>
      </c>
      <c r="H23" s="5" t="s">
        <v>301</v>
      </c>
      <c r="I23" s="162"/>
      <c r="K23" s="117"/>
      <c r="L23" s="117"/>
      <c r="M23" s="117"/>
      <c r="N23" s="117"/>
      <c r="O23" s="118"/>
      <c r="P23" s="118"/>
    </row>
    <row r="24" spans="1:16" s="116" customFormat="1" x14ac:dyDescent="0.25">
      <c r="A24" s="220"/>
      <c r="B24" s="220"/>
      <c r="C24" s="155" t="s">
        <v>304</v>
      </c>
      <c r="D24" s="128"/>
      <c r="E24" s="129">
        <v>18001424</v>
      </c>
      <c r="F24" s="139">
        <v>965.25</v>
      </c>
      <c r="G24" s="5" t="s">
        <v>302</v>
      </c>
      <c r="H24" s="5" t="s">
        <v>305</v>
      </c>
      <c r="I24" s="162"/>
      <c r="K24" s="117"/>
      <c r="L24" s="117"/>
      <c r="M24" s="117"/>
      <c r="N24" s="117"/>
      <c r="O24" s="118"/>
      <c r="P24" s="118"/>
    </row>
    <row r="25" spans="1:16" s="116" customFormat="1" x14ac:dyDescent="0.25">
      <c r="A25" s="220"/>
      <c r="B25" s="220"/>
      <c r="C25" s="155" t="s">
        <v>307</v>
      </c>
      <c r="D25" s="128"/>
      <c r="E25" s="129">
        <v>18001465</v>
      </c>
      <c r="F25" s="139">
        <v>2526.5500000000002</v>
      </c>
      <c r="G25" s="5" t="s">
        <v>306</v>
      </c>
      <c r="H25" s="5" t="s">
        <v>308</v>
      </c>
      <c r="I25" s="162"/>
      <c r="K25" s="117"/>
      <c r="L25" s="117"/>
      <c r="M25" s="117"/>
      <c r="N25" s="117"/>
      <c r="O25" s="118"/>
      <c r="P25" s="118"/>
    </row>
    <row r="26" spans="1:16" s="116" customFormat="1" x14ac:dyDescent="0.25">
      <c r="A26" s="220"/>
      <c r="B26" s="220"/>
      <c r="C26" s="155" t="s">
        <v>313</v>
      </c>
      <c r="D26" s="128"/>
      <c r="E26" s="129">
        <v>18001480</v>
      </c>
      <c r="F26" s="139">
        <v>2300</v>
      </c>
      <c r="G26" s="5" t="s">
        <v>311</v>
      </c>
      <c r="H26" s="5" t="s">
        <v>312</v>
      </c>
      <c r="I26" s="162"/>
      <c r="K26" s="117"/>
      <c r="L26" s="117"/>
      <c r="M26" s="117"/>
      <c r="N26" s="117"/>
      <c r="O26" s="118"/>
      <c r="P26" s="118"/>
    </row>
    <row r="27" spans="1:16" s="116" customFormat="1" x14ac:dyDescent="0.25">
      <c r="A27" s="220"/>
      <c r="B27" s="220"/>
      <c r="C27" s="155" t="s">
        <v>314</v>
      </c>
      <c r="D27" s="128"/>
      <c r="E27" s="129">
        <v>18001481</v>
      </c>
      <c r="F27" s="139">
        <v>2203.4</v>
      </c>
      <c r="G27" s="5" t="s">
        <v>311</v>
      </c>
      <c r="H27" s="5" t="s">
        <v>312</v>
      </c>
      <c r="I27" s="162"/>
      <c r="K27" s="117"/>
      <c r="L27" s="117"/>
      <c r="M27" s="117"/>
      <c r="N27" s="117"/>
      <c r="O27" s="118"/>
      <c r="P27" s="118"/>
    </row>
    <row r="28" spans="1:16" s="116" customFormat="1" x14ac:dyDescent="0.25">
      <c r="A28" s="220"/>
      <c r="B28" s="220"/>
      <c r="C28" s="155" t="s">
        <v>315</v>
      </c>
      <c r="D28" s="128"/>
      <c r="E28" s="129">
        <v>18001499</v>
      </c>
      <c r="F28" s="139">
        <v>3415.5</v>
      </c>
      <c r="G28" s="5" t="s">
        <v>252</v>
      </c>
      <c r="H28" s="5" t="s">
        <v>316</v>
      </c>
      <c r="I28" s="162"/>
      <c r="K28" s="117"/>
      <c r="L28" s="117"/>
      <c r="M28" s="117"/>
      <c r="N28" s="117"/>
      <c r="O28" s="118"/>
      <c r="P28" s="118"/>
    </row>
    <row r="29" spans="1:16" s="116" customFormat="1" x14ac:dyDescent="0.25">
      <c r="A29" s="220"/>
      <c r="B29" s="220"/>
      <c r="C29" s="155" t="s">
        <v>318</v>
      </c>
      <c r="D29" s="128"/>
      <c r="E29" s="127">
        <v>18001508</v>
      </c>
      <c r="F29" s="140">
        <v>408.25</v>
      </c>
      <c r="G29" s="157" t="s">
        <v>319</v>
      </c>
      <c r="H29" s="157" t="s">
        <v>317</v>
      </c>
      <c r="I29" s="162"/>
      <c r="K29" s="117"/>
      <c r="L29" s="117"/>
      <c r="M29" s="117"/>
      <c r="N29" s="117"/>
      <c r="O29" s="118"/>
      <c r="P29" s="118"/>
    </row>
    <row r="30" spans="1:16" s="116" customFormat="1" x14ac:dyDescent="0.25">
      <c r="A30" s="220"/>
      <c r="B30" s="220"/>
      <c r="C30" s="155" t="s">
        <v>320</v>
      </c>
      <c r="D30" s="128"/>
      <c r="E30" s="129">
        <v>18001552</v>
      </c>
      <c r="F30" s="139">
        <v>4965.75</v>
      </c>
      <c r="G30" s="5" t="s">
        <v>261</v>
      </c>
      <c r="H30" s="5" t="s">
        <v>321</v>
      </c>
      <c r="I30" s="162"/>
      <c r="K30" s="117"/>
      <c r="L30" s="117"/>
      <c r="M30" s="117"/>
      <c r="N30" s="117"/>
      <c r="O30" s="118"/>
      <c r="P30" s="118"/>
    </row>
    <row r="31" spans="1:16" s="116" customFormat="1" x14ac:dyDescent="0.25">
      <c r="A31" s="220"/>
      <c r="B31" s="220"/>
      <c r="C31" s="155" t="s">
        <v>322</v>
      </c>
      <c r="D31" s="128"/>
      <c r="E31" s="129">
        <v>18001564</v>
      </c>
      <c r="F31" s="139">
        <v>1606</v>
      </c>
      <c r="G31" s="5" t="s">
        <v>259</v>
      </c>
      <c r="H31" s="5" t="s">
        <v>323</v>
      </c>
      <c r="I31" s="162"/>
      <c r="K31" s="117"/>
      <c r="L31" s="117"/>
      <c r="M31" s="117"/>
      <c r="N31" s="117"/>
      <c r="O31" s="118"/>
      <c r="P31" s="118"/>
    </row>
    <row r="32" spans="1:16" s="116" customFormat="1" x14ac:dyDescent="0.25">
      <c r="A32" s="220"/>
      <c r="B32" s="220"/>
      <c r="C32" s="155" t="s">
        <v>325</v>
      </c>
      <c r="D32" s="128"/>
      <c r="E32" s="129">
        <v>18001598</v>
      </c>
      <c r="F32" s="139">
        <v>2589.8000000000002</v>
      </c>
      <c r="G32" s="5" t="s">
        <v>271</v>
      </c>
      <c r="H32" s="5" t="s">
        <v>324</v>
      </c>
      <c r="I32" s="162"/>
      <c r="K32" s="117"/>
      <c r="L32" s="117"/>
      <c r="M32" s="117"/>
      <c r="N32" s="117"/>
      <c r="O32" s="118"/>
      <c r="P32" s="118"/>
    </row>
    <row r="33" spans="1:16" s="117" customFormat="1" x14ac:dyDescent="0.25">
      <c r="A33" s="220"/>
      <c r="B33" s="220"/>
      <c r="C33" s="155" t="s">
        <v>326</v>
      </c>
      <c r="D33" s="128"/>
      <c r="E33" s="129">
        <v>18001600</v>
      </c>
      <c r="F33" s="139">
        <v>4025.05</v>
      </c>
      <c r="G33" s="5" t="s">
        <v>273</v>
      </c>
      <c r="H33" s="5" t="s">
        <v>327</v>
      </c>
      <c r="I33" s="162"/>
      <c r="J33" s="116"/>
      <c r="O33" s="118"/>
      <c r="P33" s="118"/>
    </row>
    <row r="34" spans="1:16" s="117" customFormat="1" x14ac:dyDescent="0.25">
      <c r="A34" s="220"/>
      <c r="B34" s="220"/>
      <c r="C34" s="155" t="s">
        <v>336</v>
      </c>
      <c r="D34" s="128"/>
      <c r="E34" s="129">
        <v>18001652</v>
      </c>
      <c r="F34" s="139">
        <v>2200</v>
      </c>
      <c r="G34" s="5" t="s">
        <v>334</v>
      </c>
      <c r="H34" s="5" t="s">
        <v>335</v>
      </c>
      <c r="I34" s="162"/>
      <c r="J34" s="116"/>
      <c r="O34" s="118"/>
      <c r="P34" s="118"/>
    </row>
    <row r="35" spans="1:16" s="117" customFormat="1" x14ac:dyDescent="0.25">
      <c r="A35" s="220"/>
      <c r="B35" s="220"/>
      <c r="C35" s="155"/>
      <c r="D35" s="128"/>
      <c r="E35" s="129"/>
      <c r="F35" s="139"/>
      <c r="G35" s="5"/>
      <c r="H35" s="5"/>
      <c r="I35" s="162"/>
      <c r="J35" s="116"/>
      <c r="O35" s="118"/>
      <c r="P35" s="118"/>
    </row>
    <row r="36" spans="1:16" s="117" customFormat="1" ht="13.8" thickBot="1" x14ac:dyDescent="0.3">
      <c r="A36" s="220"/>
      <c r="B36" s="220"/>
      <c r="C36" s="155"/>
      <c r="D36" s="128"/>
      <c r="E36" s="127"/>
      <c r="F36" s="140"/>
      <c r="G36" s="157"/>
      <c r="H36" s="157"/>
      <c r="I36" s="162"/>
      <c r="J36" s="116"/>
      <c r="O36" s="118"/>
      <c r="P36" s="118"/>
    </row>
    <row r="37" spans="1:16" s="117" customFormat="1" ht="13.8" thickBot="1" x14ac:dyDescent="0.3">
      <c r="A37" s="221"/>
      <c r="B37" s="221"/>
      <c r="C37" s="147"/>
      <c r="D37" s="135"/>
      <c r="E37" s="126" t="s">
        <v>29</v>
      </c>
      <c r="F37" s="131">
        <f>SUM(F8:F34)</f>
        <v>57989.490000000013</v>
      </c>
      <c r="G37" s="130"/>
      <c r="H37" s="130"/>
      <c r="I37" s="164"/>
      <c r="J37" s="116"/>
      <c r="O37" s="118"/>
      <c r="P37" s="118"/>
    </row>
    <row r="38" spans="1:16" s="146" customFormat="1" ht="13.8" thickTop="1" x14ac:dyDescent="0.25">
      <c r="A38" s="219" t="s">
        <v>18</v>
      </c>
      <c r="B38" s="219" t="s">
        <v>12</v>
      </c>
      <c r="C38" s="143"/>
      <c r="D38" s="137"/>
      <c r="E38" s="137"/>
      <c r="F38" s="144"/>
      <c r="G38" s="143"/>
      <c r="H38" s="143"/>
      <c r="I38" s="163"/>
      <c r="J38" s="134"/>
      <c r="K38" s="148"/>
      <c r="L38" s="117"/>
      <c r="M38" s="117"/>
      <c r="N38" s="117"/>
    </row>
    <row r="39" spans="1:16" x14ac:dyDescent="0.25">
      <c r="A39" s="220"/>
      <c r="B39" s="220"/>
      <c r="C39" s="154"/>
      <c r="D39" s="136"/>
      <c r="E39" s="156"/>
      <c r="F39" s="142"/>
      <c r="G39" s="154"/>
      <c r="H39" s="154"/>
    </row>
    <row r="40" spans="1:16" s="117" customFormat="1" x14ac:dyDescent="0.25">
      <c r="A40" s="220"/>
      <c r="B40" s="220"/>
      <c r="C40" s="154"/>
      <c r="D40" s="136"/>
      <c r="E40" s="156"/>
      <c r="F40" s="142"/>
      <c r="G40" s="154"/>
      <c r="H40" s="154"/>
      <c r="I40" s="162"/>
      <c r="J40" s="114"/>
      <c r="O40" s="118"/>
      <c r="P40" s="118"/>
    </row>
    <row r="41" spans="1:16" s="117" customFormat="1" x14ac:dyDescent="0.25">
      <c r="A41" s="220"/>
      <c r="B41" s="220"/>
      <c r="C41" s="154"/>
      <c r="D41" s="136"/>
      <c r="E41" s="156"/>
      <c r="F41" s="142"/>
      <c r="G41" s="154"/>
      <c r="H41" s="154"/>
      <c r="I41" s="162"/>
      <c r="J41" s="114"/>
      <c r="O41" s="118"/>
      <c r="P41" s="118"/>
    </row>
    <row r="42" spans="1:16" s="117" customFormat="1" x14ac:dyDescent="0.25">
      <c r="A42" s="220"/>
      <c r="B42" s="220"/>
      <c r="C42" s="154" t="s">
        <v>253</v>
      </c>
      <c r="D42" s="136"/>
      <c r="E42" s="156" t="s">
        <v>254</v>
      </c>
      <c r="F42" s="142">
        <v>4983.75</v>
      </c>
      <c r="G42" s="154" t="s">
        <v>246</v>
      </c>
      <c r="H42" s="154" t="s">
        <v>251</v>
      </c>
      <c r="I42" s="162"/>
      <c r="J42" s="114"/>
      <c r="O42" s="118"/>
      <c r="P42" s="118"/>
    </row>
    <row r="43" spans="1:16" s="117" customFormat="1" x14ac:dyDescent="0.25">
      <c r="A43" s="220"/>
      <c r="B43" s="220"/>
      <c r="C43" s="154" t="s">
        <v>262</v>
      </c>
      <c r="D43" s="136"/>
      <c r="E43" s="156" t="s">
        <v>263</v>
      </c>
      <c r="F43" s="142">
        <v>1447.5</v>
      </c>
      <c r="G43" s="154" t="s">
        <v>247</v>
      </c>
      <c r="H43" s="154" t="s">
        <v>256</v>
      </c>
      <c r="I43" s="162"/>
      <c r="J43" s="114"/>
      <c r="O43" s="118"/>
      <c r="P43" s="118"/>
    </row>
    <row r="44" spans="1:16" s="117" customFormat="1" x14ac:dyDescent="0.25">
      <c r="A44" s="220"/>
      <c r="B44" s="220"/>
      <c r="C44" s="154" t="s">
        <v>269</v>
      </c>
      <c r="D44" s="136"/>
      <c r="E44" s="156" t="s">
        <v>270</v>
      </c>
      <c r="F44" s="142">
        <v>5538.75</v>
      </c>
      <c r="G44" s="154" t="s">
        <v>266</v>
      </c>
      <c r="H44" s="154" t="s">
        <v>264</v>
      </c>
      <c r="I44" s="162"/>
      <c r="J44" s="114"/>
      <c r="O44" s="118"/>
      <c r="P44" s="118"/>
    </row>
    <row r="45" spans="1:16" s="117" customFormat="1" x14ac:dyDescent="0.25">
      <c r="A45" s="220"/>
      <c r="B45" s="220"/>
      <c r="C45" s="154" t="s">
        <v>283</v>
      </c>
      <c r="D45" s="136"/>
      <c r="E45" s="156" t="s">
        <v>284</v>
      </c>
      <c r="F45" s="142">
        <v>1442.8</v>
      </c>
      <c r="G45" s="154" t="s">
        <v>244</v>
      </c>
      <c r="H45" s="154" t="s">
        <v>285</v>
      </c>
      <c r="I45" s="162"/>
      <c r="J45" s="114"/>
      <c r="O45" s="118"/>
      <c r="P45" s="118"/>
    </row>
    <row r="46" spans="1:16" s="117" customFormat="1" x14ac:dyDescent="0.25">
      <c r="A46" s="220"/>
      <c r="B46" s="220"/>
      <c r="C46" s="154" t="s">
        <v>286</v>
      </c>
      <c r="D46" s="136"/>
      <c r="E46" s="156" t="s">
        <v>287</v>
      </c>
      <c r="F46" s="142">
        <v>8311.75</v>
      </c>
      <c r="G46" s="154" t="s">
        <v>281</v>
      </c>
      <c r="H46" s="154" t="s">
        <v>282</v>
      </c>
      <c r="I46" s="162"/>
      <c r="J46" s="114"/>
      <c r="O46" s="118"/>
      <c r="P46" s="118"/>
    </row>
    <row r="47" spans="1:16" s="117" customFormat="1" x14ac:dyDescent="0.25">
      <c r="A47" s="220"/>
      <c r="B47" s="220"/>
      <c r="C47" s="154" t="s">
        <v>330</v>
      </c>
      <c r="D47" s="136"/>
      <c r="E47" s="156" t="s">
        <v>331</v>
      </c>
      <c r="F47" s="142">
        <v>2100</v>
      </c>
      <c r="G47" s="154" t="s">
        <v>291</v>
      </c>
      <c r="H47" s="154" t="s">
        <v>292</v>
      </c>
      <c r="I47" s="162"/>
      <c r="J47" s="114"/>
      <c r="O47" s="118"/>
      <c r="P47" s="118"/>
    </row>
    <row r="48" spans="1:16" s="117" customFormat="1" x14ac:dyDescent="0.25">
      <c r="A48" s="220"/>
      <c r="B48" s="220"/>
      <c r="C48" s="154" t="s">
        <v>296</v>
      </c>
      <c r="D48" s="136"/>
      <c r="E48" s="156" t="s">
        <v>297</v>
      </c>
      <c r="F48" s="142">
        <v>787.5</v>
      </c>
      <c r="G48" s="154" t="s">
        <v>294</v>
      </c>
      <c r="H48" s="154" t="s">
        <v>295</v>
      </c>
      <c r="I48" s="162"/>
      <c r="J48" s="114"/>
      <c r="O48" s="118"/>
      <c r="P48" s="118"/>
    </row>
    <row r="49" spans="1:16" s="117" customFormat="1" x14ac:dyDescent="0.25">
      <c r="A49" s="220"/>
      <c r="B49" s="220"/>
      <c r="C49" s="154" t="s">
        <v>298</v>
      </c>
      <c r="D49" s="136"/>
      <c r="E49" s="156" t="s">
        <v>299</v>
      </c>
      <c r="F49" s="142">
        <v>237.5</v>
      </c>
      <c r="G49" s="154" t="s">
        <v>300</v>
      </c>
      <c r="H49" s="154" t="s">
        <v>301</v>
      </c>
      <c r="I49" s="162"/>
      <c r="J49" s="114"/>
      <c r="O49" s="118"/>
      <c r="P49" s="118"/>
    </row>
    <row r="50" spans="1:16" s="117" customFormat="1" x14ac:dyDescent="0.25">
      <c r="A50" s="220"/>
      <c r="B50" s="220"/>
      <c r="C50" s="154" t="s">
        <v>309</v>
      </c>
      <c r="D50" s="136"/>
      <c r="E50" s="156" t="s">
        <v>310</v>
      </c>
      <c r="F50" s="142">
        <v>4017.5</v>
      </c>
      <c r="G50" s="154" t="s">
        <v>311</v>
      </c>
      <c r="H50" s="154" t="s">
        <v>312</v>
      </c>
      <c r="I50" s="162"/>
      <c r="J50" s="114"/>
      <c r="O50" s="118"/>
      <c r="P50" s="118"/>
    </row>
    <row r="51" spans="1:16" s="117" customFormat="1" x14ac:dyDescent="0.25">
      <c r="A51" s="220"/>
      <c r="B51" s="220"/>
      <c r="C51" s="154" t="s">
        <v>328</v>
      </c>
      <c r="D51" s="136"/>
      <c r="E51" s="156" t="s">
        <v>329</v>
      </c>
      <c r="F51" s="142">
        <v>2852.5</v>
      </c>
      <c r="G51" s="154" t="s">
        <v>259</v>
      </c>
      <c r="H51" s="154" t="s">
        <v>323</v>
      </c>
      <c r="I51" s="162"/>
      <c r="J51" s="114"/>
      <c r="O51" s="118"/>
      <c r="P51" s="118"/>
    </row>
    <row r="52" spans="1:16" s="117" customFormat="1" x14ac:dyDescent="0.25">
      <c r="A52" s="220"/>
      <c r="B52" s="220"/>
      <c r="C52" s="154" t="s">
        <v>332</v>
      </c>
      <c r="D52" s="136"/>
      <c r="E52" s="156" t="s">
        <v>333</v>
      </c>
      <c r="F52" s="142">
        <v>2822.5</v>
      </c>
      <c r="G52" s="154" t="s">
        <v>334</v>
      </c>
      <c r="H52" s="154" t="s">
        <v>335</v>
      </c>
      <c r="I52" s="162"/>
      <c r="J52" s="114"/>
      <c r="O52" s="118"/>
      <c r="P52" s="118"/>
    </row>
    <row r="53" spans="1:16" s="117" customFormat="1" x14ac:dyDescent="0.25">
      <c r="A53" s="220"/>
      <c r="B53" s="220"/>
      <c r="C53" s="154"/>
      <c r="D53" s="136"/>
      <c r="E53" s="156"/>
      <c r="F53" s="142"/>
      <c r="G53" s="154"/>
      <c r="H53" s="154"/>
      <c r="I53" s="162"/>
      <c r="J53" s="114"/>
      <c r="O53" s="118"/>
      <c r="P53" s="118"/>
    </row>
    <row r="54" spans="1:16" s="117" customFormat="1" x14ac:dyDescent="0.25">
      <c r="A54" s="220"/>
      <c r="B54" s="220"/>
      <c r="C54" s="154"/>
      <c r="D54" s="136"/>
      <c r="E54" s="156"/>
      <c r="F54" s="142"/>
      <c r="G54" s="154"/>
      <c r="H54" s="154"/>
      <c r="I54" s="162"/>
      <c r="J54" s="114"/>
      <c r="O54" s="118"/>
      <c r="P54" s="118"/>
    </row>
    <row r="55" spans="1:16" s="117" customFormat="1" ht="13.8" thickBot="1" x14ac:dyDescent="0.3">
      <c r="A55" s="220"/>
      <c r="B55" s="220"/>
      <c r="C55" s="141"/>
      <c r="D55" s="136"/>
      <c r="E55" s="137"/>
      <c r="F55" s="144"/>
      <c r="G55" s="143"/>
      <c r="H55" s="143"/>
      <c r="I55" s="162"/>
      <c r="J55" s="116"/>
      <c r="O55" s="118"/>
      <c r="P55" s="118"/>
    </row>
    <row r="56" spans="1:16" s="117" customFormat="1" ht="13.8" thickBot="1" x14ac:dyDescent="0.3">
      <c r="A56" s="221"/>
      <c r="B56" s="221"/>
      <c r="C56" s="123"/>
      <c r="D56" s="123"/>
      <c r="E56" s="126" t="s">
        <v>29</v>
      </c>
      <c r="F56" s="131">
        <f>SUM(F40:F55)</f>
        <v>34542.050000000003</v>
      </c>
      <c r="G56" s="130"/>
      <c r="H56" s="130" t="s">
        <v>164</v>
      </c>
      <c r="I56" s="164"/>
      <c r="J56" s="116"/>
      <c r="K56" s="149"/>
      <c r="O56" s="118"/>
      <c r="P56" s="118"/>
    </row>
    <row r="57" spans="1:16" ht="13.8" thickTop="1" x14ac:dyDescent="0.25"/>
  </sheetData>
  <mergeCells count="5">
    <mergeCell ref="A38:A56"/>
    <mergeCell ref="B38:B56"/>
    <mergeCell ref="A3:A37"/>
    <mergeCell ref="B3:B37"/>
    <mergeCell ref="A1:H1"/>
  </mergeCells>
  <pageMargins left="0.74803149606299213" right="0.74803149606299213" top="0.43307086614173229" bottom="0.35433070866141736" header="0.27559055118110237" footer="0.19685039370078741"/>
  <pageSetup paperSize="9" scale="26" fitToHeight="3" orientation="portrait" r:id="rId1"/>
  <headerFooter alignWithMargins="0">
    <oddHeader>&amp;L&amp;"Arial,Bold"SAMPLE CONTROL D.O.O.</oddHeader>
    <oddFooter>&amp;L&amp;"Arial,Bold"01-2014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39"/>
  <sheetViews>
    <sheetView workbookViewId="0">
      <selection activeCell="I3" sqref="I3:I20"/>
    </sheetView>
  </sheetViews>
  <sheetFormatPr defaultRowHeight="13.2" x14ac:dyDescent="0.25"/>
  <cols>
    <col min="1" max="1" width="41.5546875" bestFit="1" customWidth="1"/>
    <col min="2" max="2" width="23" bestFit="1" customWidth="1"/>
    <col min="3" max="3" width="30.6640625" bestFit="1" customWidth="1"/>
    <col min="4" max="5" width="15.109375" bestFit="1" customWidth="1"/>
    <col min="6" max="6" width="9.109375" bestFit="1" customWidth="1"/>
    <col min="7" max="7" width="8.6640625" bestFit="1" customWidth="1"/>
    <col min="8" max="8" width="10.88671875" bestFit="1" customWidth="1"/>
    <col min="9" max="9" width="35.6640625" customWidth="1"/>
  </cols>
  <sheetData>
    <row r="2" spans="1:14" ht="30" customHeight="1" thickBot="1" x14ac:dyDescent="0.3">
      <c r="A2" s="56" t="s">
        <v>0</v>
      </c>
      <c r="B2" s="57" t="s">
        <v>7</v>
      </c>
      <c r="C2" s="57" t="s">
        <v>6</v>
      </c>
      <c r="D2" s="58" t="s">
        <v>1</v>
      </c>
      <c r="E2" s="59" t="s">
        <v>2</v>
      </c>
      <c r="F2" s="60" t="s">
        <v>3</v>
      </c>
      <c r="G2" s="57" t="s">
        <v>4</v>
      </c>
      <c r="H2" s="57" t="s">
        <v>5</v>
      </c>
      <c r="I2" s="68"/>
      <c r="J2" s="52"/>
      <c r="K2" s="53"/>
      <c r="L2" s="53"/>
      <c r="M2" s="53"/>
      <c r="N2" s="53"/>
    </row>
    <row r="3" spans="1:14" ht="15" thickTop="1" x14ac:dyDescent="0.3">
      <c r="A3" s="226" t="s">
        <v>27</v>
      </c>
      <c r="B3" s="226" t="s">
        <v>28</v>
      </c>
      <c r="C3" s="77" t="s">
        <v>75</v>
      </c>
      <c r="D3" s="228" t="s">
        <v>23</v>
      </c>
      <c r="E3" s="75" t="s">
        <v>93</v>
      </c>
      <c r="F3" s="76">
        <v>21111</v>
      </c>
      <c r="G3" s="24" t="s">
        <v>38</v>
      </c>
      <c r="H3" s="24" t="s">
        <v>34</v>
      </c>
      <c r="I3" s="229" t="s">
        <v>112</v>
      </c>
    </row>
    <row r="4" spans="1:14" ht="14.4" x14ac:dyDescent="0.3">
      <c r="A4" s="227"/>
      <c r="B4" s="227"/>
      <c r="C4" s="77" t="s">
        <v>76</v>
      </c>
      <c r="D4" s="228"/>
      <c r="E4" s="75" t="s">
        <v>93</v>
      </c>
      <c r="F4" s="76">
        <v>21111</v>
      </c>
      <c r="G4" s="24" t="s">
        <v>38</v>
      </c>
      <c r="H4" s="24" t="s">
        <v>94</v>
      </c>
      <c r="I4" s="229"/>
    </row>
    <row r="5" spans="1:14" ht="14.4" x14ac:dyDescent="0.3">
      <c r="A5" s="227"/>
      <c r="B5" s="227"/>
      <c r="C5" s="77" t="s">
        <v>77</v>
      </c>
      <c r="D5" s="228"/>
      <c r="E5" s="75" t="s">
        <v>93</v>
      </c>
      <c r="F5" s="76">
        <v>21111</v>
      </c>
      <c r="G5" s="24" t="s">
        <v>38</v>
      </c>
      <c r="H5" s="24" t="s">
        <v>95</v>
      </c>
      <c r="I5" s="229"/>
    </row>
    <row r="6" spans="1:14" ht="14.4" x14ac:dyDescent="0.3">
      <c r="A6" s="227"/>
      <c r="B6" s="227"/>
      <c r="C6" s="77" t="s">
        <v>78</v>
      </c>
      <c r="D6" s="228"/>
      <c r="E6" s="75" t="s">
        <v>93</v>
      </c>
      <c r="F6" s="76">
        <v>21111</v>
      </c>
      <c r="G6" s="24" t="s">
        <v>38</v>
      </c>
      <c r="H6" s="24" t="s">
        <v>96</v>
      </c>
      <c r="I6" s="229"/>
    </row>
    <row r="7" spans="1:14" ht="14.4" x14ac:dyDescent="0.3">
      <c r="A7" s="227"/>
      <c r="B7" s="227"/>
      <c r="C7" s="77" t="s">
        <v>79</v>
      </c>
      <c r="D7" s="228"/>
      <c r="E7" s="75" t="s">
        <v>93</v>
      </c>
      <c r="F7" s="76">
        <v>21111</v>
      </c>
      <c r="G7" s="24" t="s">
        <v>38</v>
      </c>
      <c r="H7" s="24" t="s">
        <v>97</v>
      </c>
      <c r="I7" s="229"/>
    </row>
    <row r="8" spans="1:14" ht="14.4" x14ac:dyDescent="0.3">
      <c r="A8" s="227"/>
      <c r="B8" s="227"/>
      <c r="C8" s="77" t="s">
        <v>80</v>
      </c>
      <c r="D8" s="228"/>
      <c r="E8" s="75" t="s">
        <v>93</v>
      </c>
      <c r="F8" s="76">
        <v>21111</v>
      </c>
      <c r="G8" s="24" t="s">
        <v>38</v>
      </c>
      <c r="H8" s="24" t="s">
        <v>98</v>
      </c>
      <c r="I8" s="229"/>
    </row>
    <row r="9" spans="1:14" ht="14.4" x14ac:dyDescent="0.3">
      <c r="A9" s="227"/>
      <c r="B9" s="227"/>
      <c r="C9" s="77" t="s">
        <v>81</v>
      </c>
      <c r="D9" s="228"/>
      <c r="E9" s="75" t="s">
        <v>93</v>
      </c>
      <c r="F9" s="76">
        <v>21111</v>
      </c>
      <c r="G9" s="24" t="s">
        <v>38</v>
      </c>
      <c r="H9" s="24" t="s">
        <v>99</v>
      </c>
      <c r="I9" s="229"/>
    </row>
    <row r="10" spans="1:14" ht="14.4" x14ac:dyDescent="0.3">
      <c r="A10" s="227"/>
      <c r="B10" s="227"/>
      <c r="C10" s="77" t="s">
        <v>82</v>
      </c>
      <c r="D10" s="228"/>
      <c r="E10" s="75" t="s">
        <v>93</v>
      </c>
      <c r="F10" s="76">
        <v>21111</v>
      </c>
      <c r="G10" s="24" t="s">
        <v>38</v>
      </c>
      <c r="H10" s="24" t="s">
        <v>100</v>
      </c>
      <c r="I10" s="229"/>
    </row>
    <row r="11" spans="1:14" ht="14.4" x14ac:dyDescent="0.3">
      <c r="A11" s="227"/>
      <c r="B11" s="227"/>
      <c r="C11" s="77" t="s">
        <v>83</v>
      </c>
      <c r="D11" s="228"/>
      <c r="E11" s="75" t="s">
        <v>93</v>
      </c>
      <c r="F11" s="76">
        <v>21111</v>
      </c>
      <c r="G11" s="24" t="s">
        <v>38</v>
      </c>
      <c r="H11" s="24" t="s">
        <v>101</v>
      </c>
      <c r="I11" s="229"/>
    </row>
    <row r="12" spans="1:14" ht="14.4" x14ac:dyDescent="0.3">
      <c r="A12" s="227"/>
      <c r="B12" s="227"/>
      <c r="C12" s="77" t="s">
        <v>84</v>
      </c>
      <c r="D12" s="228"/>
      <c r="E12" s="75" t="s">
        <v>93</v>
      </c>
      <c r="F12" s="76">
        <v>21111</v>
      </c>
      <c r="G12" s="24" t="s">
        <v>38</v>
      </c>
      <c r="H12" s="24" t="s">
        <v>102</v>
      </c>
      <c r="I12" s="229"/>
    </row>
    <row r="13" spans="1:14" ht="14.4" x14ac:dyDescent="0.3">
      <c r="A13" s="227"/>
      <c r="B13" s="227"/>
      <c r="C13" s="77" t="s">
        <v>85</v>
      </c>
      <c r="D13" s="228"/>
      <c r="E13" s="75" t="s">
        <v>93</v>
      </c>
      <c r="F13" s="76">
        <v>21111</v>
      </c>
      <c r="G13" s="24" t="s">
        <v>38</v>
      </c>
      <c r="H13" s="24" t="s">
        <v>103</v>
      </c>
      <c r="I13" s="229"/>
    </row>
    <row r="14" spans="1:14" ht="14.4" x14ac:dyDescent="0.3">
      <c r="A14" s="227"/>
      <c r="B14" s="227"/>
      <c r="C14" s="77" t="s">
        <v>86</v>
      </c>
      <c r="D14" s="228"/>
      <c r="E14" s="75" t="s">
        <v>93</v>
      </c>
      <c r="F14" s="76">
        <v>21111</v>
      </c>
      <c r="G14" s="24" t="s">
        <v>38</v>
      </c>
      <c r="H14" s="24" t="s">
        <v>104</v>
      </c>
      <c r="I14" s="229"/>
    </row>
    <row r="15" spans="1:14" ht="14.4" x14ac:dyDescent="0.3">
      <c r="A15" s="227"/>
      <c r="B15" s="227"/>
      <c r="C15" s="77" t="s">
        <v>87</v>
      </c>
      <c r="D15" s="228"/>
      <c r="E15" s="75" t="s">
        <v>93</v>
      </c>
      <c r="F15" s="76">
        <v>21111</v>
      </c>
      <c r="G15" s="24" t="s">
        <v>38</v>
      </c>
      <c r="H15" s="24" t="s">
        <v>105</v>
      </c>
      <c r="I15" s="229"/>
    </row>
    <row r="16" spans="1:14" ht="14.4" x14ac:dyDescent="0.3">
      <c r="A16" s="227"/>
      <c r="B16" s="227"/>
      <c r="C16" s="77" t="s">
        <v>88</v>
      </c>
      <c r="D16" s="228"/>
      <c r="E16" s="75" t="s">
        <v>93</v>
      </c>
      <c r="F16" s="76">
        <v>21111</v>
      </c>
      <c r="G16" s="24" t="s">
        <v>38</v>
      </c>
      <c r="H16" s="24" t="s">
        <v>106</v>
      </c>
      <c r="I16" s="229"/>
    </row>
    <row r="17" spans="1:9" ht="14.4" x14ac:dyDescent="0.3">
      <c r="A17" s="227"/>
      <c r="B17" s="227"/>
      <c r="C17" s="77" t="s">
        <v>89</v>
      </c>
      <c r="D17" s="228"/>
      <c r="E17" s="75" t="s">
        <v>93</v>
      </c>
      <c r="F17" s="76">
        <v>21111</v>
      </c>
      <c r="G17" s="24" t="s">
        <v>38</v>
      </c>
      <c r="H17" s="24" t="s">
        <v>107</v>
      </c>
      <c r="I17" s="229"/>
    </row>
    <row r="18" spans="1:9" ht="14.4" x14ac:dyDescent="0.3">
      <c r="A18" s="227"/>
      <c r="B18" s="227"/>
      <c r="C18" s="77" t="s">
        <v>90</v>
      </c>
      <c r="D18" s="228"/>
      <c r="E18" s="75" t="s">
        <v>93</v>
      </c>
      <c r="F18" s="76">
        <v>21111</v>
      </c>
      <c r="G18" s="24" t="s">
        <v>38</v>
      </c>
      <c r="H18" s="24" t="s">
        <v>108</v>
      </c>
      <c r="I18" s="229"/>
    </row>
    <row r="19" spans="1:9" ht="14.4" x14ac:dyDescent="0.3">
      <c r="A19" s="227"/>
      <c r="B19" s="227"/>
      <c r="C19" s="77" t="s">
        <v>91</v>
      </c>
      <c r="D19" s="228"/>
      <c r="E19" s="75" t="s">
        <v>93</v>
      </c>
      <c r="F19" s="76">
        <v>21111</v>
      </c>
      <c r="G19" s="24" t="s">
        <v>38</v>
      </c>
      <c r="H19" s="24" t="s">
        <v>109</v>
      </c>
      <c r="I19" s="229"/>
    </row>
    <row r="20" spans="1:9" ht="15" thickBot="1" x14ac:dyDescent="0.35">
      <c r="A20" s="227"/>
      <c r="B20" s="227"/>
      <c r="C20" s="78" t="s">
        <v>92</v>
      </c>
      <c r="D20" s="228"/>
      <c r="E20" s="75" t="s">
        <v>93</v>
      </c>
      <c r="F20" s="76">
        <v>21113</v>
      </c>
      <c r="G20" s="24" t="s">
        <v>38</v>
      </c>
      <c r="H20" s="24" t="s">
        <v>110</v>
      </c>
      <c r="I20" s="229"/>
    </row>
    <row r="21" spans="1:9" ht="13.8" thickTop="1" x14ac:dyDescent="0.25">
      <c r="A21" s="230" t="s">
        <v>31</v>
      </c>
      <c r="B21" s="230" t="s">
        <v>32</v>
      </c>
      <c r="C21" s="42" t="s">
        <v>39</v>
      </c>
      <c r="D21" s="232" t="s">
        <v>23</v>
      </c>
      <c r="E21" s="14" t="s">
        <v>35</v>
      </c>
      <c r="F21" s="40">
        <v>9375</v>
      </c>
      <c r="G21" s="41" t="s">
        <v>33</v>
      </c>
      <c r="H21" s="41" t="s">
        <v>36</v>
      </c>
      <c r="I21" s="235" t="s">
        <v>74</v>
      </c>
    </row>
    <row r="22" spans="1:9" x14ac:dyDescent="0.25">
      <c r="A22" s="227"/>
      <c r="B22" s="227"/>
      <c r="C22" s="1" t="s">
        <v>40</v>
      </c>
      <c r="D22" s="233"/>
      <c r="E22" s="24" t="s">
        <v>35</v>
      </c>
      <c r="F22" s="30">
        <v>9375</v>
      </c>
      <c r="G22" s="31" t="s">
        <v>33</v>
      </c>
      <c r="H22" s="31" t="s">
        <v>57</v>
      </c>
      <c r="I22" s="236"/>
    </row>
    <row r="23" spans="1:9" x14ac:dyDescent="0.25">
      <c r="A23" s="227"/>
      <c r="B23" s="227"/>
      <c r="C23" s="1" t="s">
        <v>41</v>
      </c>
      <c r="D23" s="233"/>
      <c r="E23" s="24" t="s">
        <v>35</v>
      </c>
      <c r="F23" s="30">
        <v>9375</v>
      </c>
      <c r="G23" s="31" t="s">
        <v>33</v>
      </c>
      <c r="H23" s="31" t="s">
        <v>58</v>
      </c>
      <c r="I23" s="236"/>
    </row>
    <row r="24" spans="1:9" x14ac:dyDescent="0.25">
      <c r="A24" s="227"/>
      <c r="B24" s="227"/>
      <c r="C24" s="1" t="s">
        <v>42</v>
      </c>
      <c r="D24" s="233"/>
      <c r="E24" s="24" t="s">
        <v>35</v>
      </c>
      <c r="F24" s="30">
        <v>9375</v>
      </c>
      <c r="G24" s="31" t="s">
        <v>33</v>
      </c>
      <c r="H24" s="31" t="s">
        <v>59</v>
      </c>
      <c r="I24" s="236"/>
    </row>
    <row r="25" spans="1:9" x14ac:dyDescent="0.25">
      <c r="A25" s="227"/>
      <c r="B25" s="227"/>
      <c r="C25" s="1" t="s">
        <v>43</v>
      </c>
      <c r="D25" s="233"/>
      <c r="E25" s="24" t="s">
        <v>35</v>
      </c>
      <c r="F25" s="30">
        <v>9375</v>
      </c>
      <c r="G25" s="31" t="s">
        <v>33</v>
      </c>
      <c r="H25" s="31" t="s">
        <v>60</v>
      </c>
      <c r="I25" s="236"/>
    </row>
    <row r="26" spans="1:9" x14ac:dyDescent="0.25">
      <c r="A26" s="227"/>
      <c r="B26" s="227"/>
      <c r="C26" s="1" t="s">
        <v>44</v>
      </c>
      <c r="D26" s="233"/>
      <c r="E26" s="24" t="s">
        <v>35</v>
      </c>
      <c r="F26" s="30">
        <v>9375</v>
      </c>
      <c r="G26" s="31" t="s">
        <v>33</v>
      </c>
      <c r="H26" s="31" t="s">
        <v>61</v>
      </c>
      <c r="I26" s="236"/>
    </row>
    <row r="27" spans="1:9" x14ac:dyDescent="0.25">
      <c r="A27" s="227"/>
      <c r="B27" s="227"/>
      <c r="C27" s="1" t="s">
        <v>45</v>
      </c>
      <c r="D27" s="233"/>
      <c r="E27" s="24" t="s">
        <v>35</v>
      </c>
      <c r="F27" s="30">
        <v>9375</v>
      </c>
      <c r="G27" s="31" t="s">
        <v>33</v>
      </c>
      <c r="H27" s="31" t="s">
        <v>62</v>
      </c>
      <c r="I27" s="236"/>
    </row>
    <row r="28" spans="1:9" x14ac:dyDescent="0.25">
      <c r="A28" s="227"/>
      <c r="B28" s="227"/>
      <c r="C28" s="1" t="s">
        <v>46</v>
      </c>
      <c r="D28" s="233"/>
      <c r="E28" s="24" t="s">
        <v>35</v>
      </c>
      <c r="F28" s="30">
        <v>9375</v>
      </c>
      <c r="G28" s="31" t="s">
        <v>33</v>
      </c>
      <c r="H28" s="31" t="s">
        <v>63</v>
      </c>
      <c r="I28" s="236"/>
    </row>
    <row r="29" spans="1:9" x14ac:dyDescent="0.25">
      <c r="A29" s="227"/>
      <c r="B29" s="227"/>
      <c r="C29" s="1" t="s">
        <v>47</v>
      </c>
      <c r="D29" s="233"/>
      <c r="E29" s="24" t="s">
        <v>35</v>
      </c>
      <c r="F29" s="30">
        <v>9375</v>
      </c>
      <c r="G29" s="31" t="s">
        <v>33</v>
      </c>
      <c r="H29" s="31" t="s">
        <v>64</v>
      </c>
      <c r="I29" s="236"/>
    </row>
    <row r="30" spans="1:9" x14ac:dyDescent="0.25">
      <c r="A30" s="227"/>
      <c r="B30" s="227"/>
      <c r="C30" s="1" t="s">
        <v>48</v>
      </c>
      <c r="D30" s="233"/>
      <c r="E30" s="24" t="s">
        <v>35</v>
      </c>
      <c r="F30" s="30">
        <v>9375</v>
      </c>
      <c r="G30" s="31" t="s">
        <v>33</v>
      </c>
      <c r="H30" s="31" t="s">
        <v>65</v>
      </c>
      <c r="I30" s="236"/>
    </row>
    <row r="31" spans="1:9" x14ac:dyDescent="0.25">
      <c r="A31" s="227"/>
      <c r="B31" s="227"/>
      <c r="C31" s="1" t="s">
        <v>49</v>
      </c>
      <c r="D31" s="233"/>
      <c r="E31" s="24" t="s">
        <v>35</v>
      </c>
      <c r="F31" s="30">
        <v>9375</v>
      </c>
      <c r="G31" s="31" t="s">
        <v>33</v>
      </c>
      <c r="H31" s="31" t="s">
        <v>66</v>
      </c>
      <c r="I31" s="236"/>
    </row>
    <row r="32" spans="1:9" x14ac:dyDescent="0.25">
      <c r="A32" s="227"/>
      <c r="B32" s="227"/>
      <c r="C32" s="1" t="s">
        <v>50</v>
      </c>
      <c r="D32" s="233"/>
      <c r="E32" s="24" t="s">
        <v>35</v>
      </c>
      <c r="F32" s="30">
        <v>9375</v>
      </c>
      <c r="G32" s="31" t="s">
        <v>33</v>
      </c>
      <c r="H32" s="31" t="s">
        <v>67</v>
      </c>
      <c r="I32" s="236"/>
    </row>
    <row r="33" spans="1:9" x14ac:dyDescent="0.25">
      <c r="A33" s="227"/>
      <c r="B33" s="227"/>
      <c r="C33" s="1" t="s">
        <v>51</v>
      </c>
      <c r="D33" s="233"/>
      <c r="E33" s="24" t="s">
        <v>35</v>
      </c>
      <c r="F33" s="30">
        <v>9375</v>
      </c>
      <c r="G33" s="31" t="s">
        <v>33</v>
      </c>
      <c r="H33" s="31" t="s">
        <v>68</v>
      </c>
      <c r="I33" s="236"/>
    </row>
    <row r="34" spans="1:9" x14ac:dyDescent="0.25">
      <c r="A34" s="227"/>
      <c r="B34" s="227"/>
      <c r="C34" s="1" t="s">
        <v>52</v>
      </c>
      <c r="D34" s="233"/>
      <c r="E34" s="24" t="s">
        <v>35</v>
      </c>
      <c r="F34" s="30">
        <v>9375</v>
      </c>
      <c r="G34" s="31" t="s">
        <v>33</v>
      </c>
      <c r="H34" s="31" t="s">
        <v>69</v>
      </c>
      <c r="I34" s="236"/>
    </row>
    <row r="35" spans="1:9" x14ac:dyDescent="0.25">
      <c r="A35" s="227"/>
      <c r="B35" s="227"/>
      <c r="C35" s="1" t="s">
        <v>53</v>
      </c>
      <c r="D35" s="233"/>
      <c r="E35" s="24" t="s">
        <v>35</v>
      </c>
      <c r="F35" s="30">
        <v>9375</v>
      </c>
      <c r="G35" s="31" t="s">
        <v>33</v>
      </c>
      <c r="H35" s="31" t="s">
        <v>70</v>
      </c>
      <c r="I35" s="236"/>
    </row>
    <row r="36" spans="1:9" x14ac:dyDescent="0.25">
      <c r="A36" s="227"/>
      <c r="B36" s="227"/>
      <c r="C36" s="1" t="s">
        <v>54</v>
      </c>
      <c r="D36" s="233"/>
      <c r="E36" s="24" t="s">
        <v>35</v>
      </c>
      <c r="F36" s="30">
        <v>9375</v>
      </c>
      <c r="G36" s="31" t="s">
        <v>33</v>
      </c>
      <c r="H36" s="31" t="s">
        <v>71</v>
      </c>
      <c r="I36" s="236"/>
    </row>
    <row r="37" spans="1:9" x14ac:dyDescent="0.25">
      <c r="A37" s="227"/>
      <c r="B37" s="227"/>
      <c r="C37" s="1" t="s">
        <v>55</v>
      </c>
      <c r="D37" s="233"/>
      <c r="E37" s="24" t="s">
        <v>35</v>
      </c>
      <c r="F37" s="30">
        <v>9375</v>
      </c>
      <c r="G37" s="31" t="s">
        <v>33</v>
      </c>
      <c r="H37" s="31" t="s">
        <v>72</v>
      </c>
      <c r="I37" s="236"/>
    </row>
    <row r="38" spans="1:9" ht="13.8" thickBot="1" x14ac:dyDescent="0.3">
      <c r="A38" s="231"/>
      <c r="B38" s="231"/>
      <c r="C38" s="9" t="s">
        <v>56</v>
      </c>
      <c r="D38" s="234"/>
      <c r="E38" s="8" t="s">
        <v>35</v>
      </c>
      <c r="F38" s="21">
        <v>9375</v>
      </c>
      <c r="G38" s="25" t="s">
        <v>33</v>
      </c>
      <c r="H38" s="25" t="s">
        <v>73</v>
      </c>
      <c r="I38" s="236"/>
    </row>
    <row r="39" spans="1:9" ht="13.8" thickTop="1" x14ac:dyDescent="0.25"/>
  </sheetData>
  <mergeCells count="8">
    <mergeCell ref="A3:A20"/>
    <mergeCell ref="B3:B20"/>
    <mergeCell ref="D3:D20"/>
    <mergeCell ref="I3:I20"/>
    <mergeCell ref="A21:A38"/>
    <mergeCell ref="B21:B38"/>
    <mergeCell ref="D21:D38"/>
    <mergeCell ref="I21:I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"/>
  <sheetViews>
    <sheetView workbookViewId="0">
      <selection sqref="A1:I5"/>
    </sheetView>
  </sheetViews>
  <sheetFormatPr defaultRowHeight="13.2" x14ac:dyDescent="0.25"/>
  <cols>
    <col min="1" max="1" width="36.5546875" bestFit="1" customWidth="1"/>
    <col min="2" max="2" width="25.5546875" customWidth="1"/>
    <col min="3" max="3" width="24" bestFit="1" customWidth="1"/>
    <col min="4" max="4" width="7.5546875" bestFit="1" customWidth="1"/>
    <col min="5" max="5" width="31.88671875" customWidth="1"/>
    <col min="6" max="6" width="12.109375" customWidth="1"/>
    <col min="7" max="7" width="8.6640625" bestFit="1" customWidth="1"/>
    <col min="8" max="8" width="10.88671875" bestFit="1" customWidth="1"/>
    <col min="9" max="9" width="42.6640625" customWidth="1"/>
  </cols>
  <sheetData>
    <row r="1" spans="1:14" ht="30" customHeight="1" x14ac:dyDescent="0.25">
      <c r="A1" s="79" t="s">
        <v>0</v>
      </c>
      <c r="B1" s="57" t="s">
        <v>7</v>
      </c>
      <c r="C1" s="57" t="s">
        <v>6</v>
      </c>
      <c r="D1" s="88" t="s">
        <v>1</v>
      </c>
      <c r="E1" s="57" t="s">
        <v>2</v>
      </c>
      <c r="F1" s="80" t="s">
        <v>3</v>
      </c>
      <c r="G1" s="57" t="s">
        <v>4</v>
      </c>
      <c r="H1" s="57" t="s">
        <v>5</v>
      </c>
      <c r="I1" s="90" t="s">
        <v>144</v>
      </c>
      <c r="J1" s="52"/>
      <c r="K1" s="53"/>
      <c r="L1" s="53"/>
      <c r="M1" s="53"/>
      <c r="N1" s="53"/>
    </row>
    <row r="2" spans="1:14" ht="39.6" x14ac:dyDescent="0.25">
      <c r="A2" s="237" t="s">
        <v>130</v>
      </c>
      <c r="B2" s="238" t="s">
        <v>131</v>
      </c>
      <c r="C2" s="3" t="s">
        <v>132</v>
      </c>
      <c r="D2" s="89" t="s">
        <v>23</v>
      </c>
      <c r="E2" s="3" t="s">
        <v>133</v>
      </c>
      <c r="F2" s="34">
        <v>250</v>
      </c>
      <c r="G2" s="23" t="s">
        <v>114</v>
      </c>
      <c r="H2" s="3" t="s">
        <v>122</v>
      </c>
      <c r="I2" s="86" t="s">
        <v>145</v>
      </c>
      <c r="J2" s="82"/>
    </row>
    <row r="3" spans="1:14" x14ac:dyDescent="0.25">
      <c r="A3" s="237"/>
      <c r="B3" s="238"/>
      <c r="C3" s="3" t="s">
        <v>134</v>
      </c>
      <c r="D3" s="89" t="s">
        <v>23</v>
      </c>
      <c r="E3" s="3" t="s">
        <v>135</v>
      </c>
      <c r="F3" s="34">
        <v>60</v>
      </c>
      <c r="G3" s="23" t="s">
        <v>114</v>
      </c>
      <c r="H3" s="3" t="s">
        <v>122</v>
      </c>
      <c r="I3" s="84" t="s">
        <v>136</v>
      </c>
    </row>
    <row r="4" spans="1:14" x14ac:dyDescent="0.25">
      <c r="A4" s="83" t="s">
        <v>137</v>
      </c>
      <c r="B4" s="1" t="s">
        <v>138</v>
      </c>
      <c r="C4" s="3" t="s">
        <v>139</v>
      </c>
      <c r="D4" s="89" t="s">
        <v>140</v>
      </c>
      <c r="E4" s="3" t="s">
        <v>139</v>
      </c>
      <c r="F4" s="34">
        <v>333.33</v>
      </c>
      <c r="G4" s="23" t="s">
        <v>57</v>
      </c>
      <c r="H4" s="3" t="s">
        <v>111</v>
      </c>
      <c r="I4" s="87" t="s">
        <v>146</v>
      </c>
    </row>
    <row r="5" spans="1:14" x14ac:dyDescent="0.25">
      <c r="A5" s="85" t="s">
        <v>141</v>
      </c>
      <c r="B5" s="85" t="s">
        <v>30</v>
      </c>
      <c r="C5" s="3" t="s">
        <v>142</v>
      </c>
      <c r="D5" s="84">
        <v>23</v>
      </c>
      <c r="E5" s="3" t="s">
        <v>142</v>
      </c>
      <c r="F5" s="22">
        <v>150</v>
      </c>
      <c r="G5" s="23" t="s">
        <v>124</v>
      </c>
      <c r="H5" s="3" t="s">
        <v>143</v>
      </c>
      <c r="I5" s="87" t="s">
        <v>147</v>
      </c>
    </row>
  </sheetData>
  <mergeCells count="2"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4"/>
  <sheetViews>
    <sheetView workbookViewId="0">
      <selection activeCell="A2" sqref="A2:J3"/>
    </sheetView>
  </sheetViews>
  <sheetFormatPr defaultColWidth="9.109375" defaultRowHeight="10.199999999999999" x14ac:dyDescent="0.2"/>
  <cols>
    <col min="1" max="1" width="35.88671875" style="172" customWidth="1"/>
    <col min="2" max="2" width="32.109375" style="173" customWidth="1"/>
    <col min="3" max="3" width="40.109375" style="172" bestFit="1" customWidth="1"/>
    <col min="4" max="4" width="10.109375" style="172" customWidth="1"/>
    <col min="5" max="5" width="23.33203125" style="172" customWidth="1"/>
    <col min="6" max="6" width="10.88671875" style="172" bestFit="1" customWidth="1"/>
    <col min="7" max="7" width="15.88671875" style="172" customWidth="1"/>
    <col min="8" max="8" width="17.33203125" style="172" customWidth="1"/>
    <col min="9" max="9" width="0" style="172" hidden="1" customWidth="1"/>
    <col min="10" max="10" width="33.88671875" style="172" bestFit="1" customWidth="1"/>
    <col min="11" max="16384" width="9.109375" style="172"/>
  </cols>
  <sheetData>
    <row r="2" spans="1:14" ht="29.25" customHeight="1" x14ac:dyDescent="0.2">
      <c r="A2" s="166" t="s">
        <v>0</v>
      </c>
      <c r="B2" s="166" t="s">
        <v>7</v>
      </c>
      <c r="C2" s="166" t="s">
        <v>6</v>
      </c>
      <c r="D2" s="167" t="s">
        <v>1</v>
      </c>
      <c r="E2" s="166" t="s">
        <v>2</v>
      </c>
      <c r="F2" s="168" t="s">
        <v>3</v>
      </c>
      <c r="G2" s="166" t="s">
        <v>4</v>
      </c>
      <c r="H2" s="166" t="s">
        <v>5</v>
      </c>
      <c r="I2" s="169"/>
      <c r="J2" s="170"/>
      <c r="K2" s="171"/>
      <c r="L2" s="171"/>
      <c r="M2" s="171"/>
      <c r="N2" s="171"/>
    </row>
    <row r="3" spans="1:14" s="118" customFormat="1" ht="44.25" customHeight="1" thickBot="1" x14ac:dyDescent="0.3">
      <c r="A3" s="158" t="s">
        <v>337</v>
      </c>
      <c r="B3" s="92" t="s">
        <v>242</v>
      </c>
      <c r="C3" s="92" t="s">
        <v>338</v>
      </c>
      <c r="D3" s="124"/>
      <c r="E3" s="159" t="s">
        <v>339</v>
      </c>
      <c r="F3" s="125">
        <v>1875.99</v>
      </c>
      <c r="G3" s="92" t="s">
        <v>245</v>
      </c>
      <c r="H3" s="159" t="s">
        <v>300</v>
      </c>
      <c r="I3" s="162"/>
      <c r="J3" s="114" t="s">
        <v>340</v>
      </c>
      <c r="K3" s="117"/>
      <c r="L3" s="117"/>
      <c r="M3" s="117"/>
      <c r="N3" s="117"/>
    </row>
    <row r="4" spans="1:14" ht="10.8" thickTop="1" x14ac:dyDescent="0.2"/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13"/>
  <sheetViews>
    <sheetView workbookViewId="0">
      <selection activeCell="A2" sqref="A2:I12"/>
    </sheetView>
  </sheetViews>
  <sheetFormatPr defaultRowHeight="13.2" x14ac:dyDescent="0.25"/>
  <cols>
    <col min="1" max="1" width="54.33203125" bestFit="1" customWidth="1"/>
    <col min="2" max="2" width="25.5546875" customWidth="1"/>
    <col min="3" max="3" width="29" customWidth="1"/>
    <col min="4" max="4" width="7.5546875" bestFit="1" customWidth="1"/>
    <col min="5" max="5" width="42.6640625" customWidth="1"/>
    <col min="6" max="8" width="13" customWidth="1"/>
    <col min="9" max="9" width="32.33203125" customWidth="1"/>
  </cols>
  <sheetData>
    <row r="2" spans="1:14" ht="30" customHeight="1" thickBot="1" x14ac:dyDescent="0.3">
      <c r="A2" s="56" t="s">
        <v>0</v>
      </c>
      <c r="B2" s="57" t="s">
        <v>7</v>
      </c>
      <c r="C2" s="57" t="s">
        <v>6</v>
      </c>
      <c r="D2" s="58" t="s">
        <v>1</v>
      </c>
      <c r="E2" s="59" t="s">
        <v>2</v>
      </c>
      <c r="F2" s="60" t="s">
        <v>3</v>
      </c>
      <c r="G2" s="57" t="s">
        <v>4</v>
      </c>
      <c r="H2" s="57" t="s">
        <v>5</v>
      </c>
      <c r="I2" s="98"/>
      <c r="J2" s="52"/>
      <c r="K2" s="53"/>
      <c r="L2" s="53"/>
      <c r="M2" s="53"/>
      <c r="N2" s="53"/>
    </row>
    <row r="3" spans="1:14" s="47" customFormat="1" ht="13.8" thickTop="1" x14ac:dyDescent="0.25">
      <c r="A3" s="244" t="s">
        <v>115</v>
      </c>
      <c r="B3" s="244" t="s">
        <v>26</v>
      </c>
      <c r="C3" s="48" t="s">
        <v>150</v>
      </c>
      <c r="D3" s="49">
        <v>11</v>
      </c>
      <c r="E3" s="49" t="s">
        <v>151</v>
      </c>
      <c r="F3" s="50">
        <v>1950.5</v>
      </c>
      <c r="G3" s="51" t="s">
        <v>148</v>
      </c>
      <c r="H3" s="51" t="s">
        <v>123</v>
      </c>
      <c r="I3" s="100" t="s">
        <v>152</v>
      </c>
      <c r="K3" s="53"/>
      <c r="L3" s="53"/>
      <c r="M3" s="53"/>
      <c r="N3" s="53"/>
    </row>
    <row r="4" spans="1:14" ht="13.8" thickBot="1" x14ac:dyDescent="0.3">
      <c r="A4" s="223"/>
      <c r="B4" s="223"/>
      <c r="C4" s="8"/>
      <c r="D4" s="39"/>
      <c r="E4" s="9"/>
      <c r="F4" s="10"/>
      <c r="G4" s="13"/>
      <c r="H4" s="13"/>
      <c r="I4" s="101"/>
      <c r="K4" s="53"/>
      <c r="L4" s="53"/>
      <c r="M4" s="53"/>
      <c r="N4" s="53"/>
    </row>
    <row r="5" spans="1:14" s="47" customFormat="1" ht="13.8" thickTop="1" x14ac:dyDescent="0.25">
      <c r="A5" s="244" t="s">
        <v>154</v>
      </c>
      <c r="B5" s="244" t="s">
        <v>155</v>
      </c>
      <c r="C5" s="48" t="s">
        <v>156</v>
      </c>
      <c r="D5" s="49" t="s">
        <v>13</v>
      </c>
      <c r="E5" s="49">
        <v>91506899</v>
      </c>
      <c r="F5" s="50">
        <v>963.5</v>
      </c>
      <c r="G5" s="51" t="s">
        <v>157</v>
      </c>
      <c r="H5" s="51" t="s">
        <v>149</v>
      </c>
      <c r="I5" s="99" t="s">
        <v>153</v>
      </c>
      <c r="K5" s="53"/>
      <c r="L5" s="53"/>
      <c r="M5" s="53"/>
      <c r="N5" s="53"/>
    </row>
    <row r="6" spans="1:14" ht="13.8" thickBot="1" x14ac:dyDescent="0.3">
      <c r="A6" s="245"/>
      <c r="B6" s="245"/>
      <c r="C6" s="8"/>
      <c r="D6" s="95"/>
      <c r="E6" s="9"/>
      <c r="F6" s="10"/>
      <c r="G6" s="13"/>
      <c r="H6" s="13"/>
      <c r="I6" s="102"/>
      <c r="J6" s="52"/>
      <c r="K6" s="53"/>
      <c r="L6" s="53"/>
      <c r="M6" s="53"/>
      <c r="N6" s="53"/>
    </row>
    <row r="7" spans="1:14" ht="13.8" thickTop="1" x14ac:dyDescent="0.25">
      <c r="A7" s="226" t="s">
        <v>14</v>
      </c>
      <c r="B7" s="244" t="s">
        <v>15</v>
      </c>
      <c r="C7" s="14" t="s">
        <v>161</v>
      </c>
      <c r="D7" s="96" t="s">
        <v>23</v>
      </c>
      <c r="E7" s="14" t="s">
        <v>158</v>
      </c>
      <c r="F7" s="72">
        <v>3104.67</v>
      </c>
      <c r="G7" s="41" t="s">
        <v>116</v>
      </c>
      <c r="H7" s="14" t="s">
        <v>159</v>
      </c>
      <c r="I7" s="100" t="s">
        <v>160</v>
      </c>
      <c r="K7" s="53"/>
      <c r="L7" s="53"/>
      <c r="M7" s="53"/>
      <c r="N7" s="53"/>
    </row>
    <row r="8" spans="1:14" ht="13.8" thickBot="1" x14ac:dyDescent="0.3">
      <c r="A8" s="240"/>
      <c r="B8" s="240"/>
      <c r="C8" s="8"/>
      <c r="D8" s="97"/>
      <c r="E8" s="8"/>
      <c r="F8" s="28"/>
      <c r="G8" s="25"/>
      <c r="H8" s="8"/>
      <c r="I8" s="103"/>
      <c r="J8" s="52"/>
      <c r="K8" s="53"/>
      <c r="L8" s="53"/>
      <c r="M8" s="53"/>
      <c r="N8" s="53"/>
    </row>
    <row r="9" spans="1:14" ht="27.6" thickTop="1" thickBot="1" x14ac:dyDescent="0.3">
      <c r="A9" s="92" t="s">
        <v>117</v>
      </c>
      <c r="B9" s="92" t="s">
        <v>118</v>
      </c>
      <c r="C9" s="2" t="s">
        <v>119</v>
      </c>
      <c r="D9" s="7"/>
      <c r="E9" s="2" t="s">
        <v>120</v>
      </c>
      <c r="F9" s="15">
        <v>4601.25</v>
      </c>
      <c r="G9" s="12" t="s">
        <v>113</v>
      </c>
      <c r="H9" s="81" t="s">
        <v>37</v>
      </c>
      <c r="I9" s="104" t="s">
        <v>162</v>
      </c>
    </row>
    <row r="10" spans="1:14" s="47" customFormat="1" ht="13.8" thickTop="1" x14ac:dyDescent="0.25">
      <c r="A10" s="226" t="s">
        <v>21</v>
      </c>
      <c r="B10" s="241" t="s">
        <v>16</v>
      </c>
      <c r="C10" s="19" t="s">
        <v>125</v>
      </c>
      <c r="D10" s="93" t="s">
        <v>9</v>
      </c>
      <c r="E10" s="14" t="s">
        <v>126</v>
      </c>
      <c r="F10" s="20">
        <v>70.010000000000005</v>
      </c>
      <c r="G10" s="41" t="s">
        <v>114</v>
      </c>
      <c r="H10" s="41" t="s">
        <v>127</v>
      </c>
      <c r="I10" s="242" t="s">
        <v>163</v>
      </c>
      <c r="J10" s="52"/>
      <c r="K10" s="53"/>
      <c r="L10" s="53"/>
      <c r="M10" s="53"/>
      <c r="N10" s="53"/>
    </row>
    <row r="11" spans="1:14" s="47" customFormat="1" ht="13.8" thickBot="1" x14ac:dyDescent="0.3">
      <c r="A11" s="239"/>
      <c r="B11" s="239"/>
      <c r="C11" s="18" t="s">
        <v>128</v>
      </c>
      <c r="D11" s="94" t="s">
        <v>9</v>
      </c>
      <c r="E11" s="3" t="s">
        <v>129</v>
      </c>
      <c r="F11" s="22">
        <v>353.14</v>
      </c>
      <c r="G11" s="23" t="s">
        <v>114</v>
      </c>
      <c r="H11" s="23" t="s">
        <v>127</v>
      </c>
      <c r="I11" s="243"/>
      <c r="J11" s="52"/>
      <c r="K11" s="53"/>
      <c r="L11" s="53"/>
      <c r="M11" s="53"/>
      <c r="N11" s="53"/>
    </row>
    <row r="12" spans="1:14" ht="17.25" customHeight="1" thickBot="1" x14ac:dyDescent="0.3">
      <c r="A12" s="240"/>
      <c r="B12" s="240"/>
      <c r="C12" s="8"/>
      <c r="D12" s="43"/>
      <c r="E12" s="64" t="s">
        <v>29</v>
      </c>
      <c r="F12" s="65">
        <f>SUM(F10:F11)</f>
        <v>423.15</v>
      </c>
      <c r="G12" s="66"/>
      <c r="H12" s="66"/>
      <c r="I12" s="105"/>
      <c r="J12" s="52"/>
      <c r="K12" s="53"/>
      <c r="L12" s="53"/>
      <c r="M12" s="53"/>
      <c r="N12" s="53"/>
    </row>
    <row r="13" spans="1:14" ht="13.8" thickTop="1" x14ac:dyDescent="0.25"/>
  </sheetData>
  <mergeCells count="9">
    <mergeCell ref="A10:A12"/>
    <mergeCell ref="B10:B12"/>
    <mergeCell ref="I10:I11"/>
    <mergeCell ref="A3:A4"/>
    <mergeCell ref="B3:B4"/>
    <mergeCell ref="A5:A6"/>
    <mergeCell ref="B5:B6"/>
    <mergeCell ref="A7:A8"/>
    <mergeCell ref="B7:B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B49" sqref="B4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Obrazac 5a - Troškovnik sirovin</vt:lpstr>
      <vt:lpstr>2017_2018 (2)</vt:lpstr>
      <vt:lpstr>Rate</vt:lpstr>
      <vt:lpstr>Za mATIJA</vt:lpstr>
      <vt:lpstr>za platiti</vt:lpstr>
      <vt:lpstr>za plaćanje</vt:lpstr>
      <vt:lpstr>Sheet1</vt:lpstr>
      <vt:lpstr>Sheet3</vt:lpstr>
      <vt:lpstr>Sheet2</vt:lpstr>
      <vt:lpstr>za platiti Labornig</vt:lpstr>
      <vt:lpstr>Sheet4</vt:lpstr>
      <vt:lpstr>Sheet5</vt:lpstr>
      <vt:lpstr>Sheet6</vt:lpstr>
      <vt:lpstr>VLADO NAJAM  2014</vt:lpstr>
      <vt:lpstr>Sheet8</vt:lpstr>
      <vt:lpstr>Sheet7</vt:lpstr>
      <vt:lpstr>Sheet9</vt:lpstr>
      <vt:lpstr>Sheet10</vt:lpstr>
      <vt:lpstr>ALPHACHROM AAS PLAMEN</vt:lpstr>
      <vt:lpstr>Sheet11</vt:lpstr>
      <vt:lpstr>Sheet12</vt:lpstr>
      <vt:lpstr>'2017_2018 (2)'!lgc</vt:lpstr>
      <vt:lpstr>lgc</vt:lpstr>
      <vt:lpstr>'Obrazac 5a - Troškovnik sirovin'!Print_Titles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Mladen Meglaj</cp:lastModifiedBy>
  <cp:lastPrinted>2021-02-04T13:31:26Z</cp:lastPrinted>
  <dcterms:created xsi:type="dcterms:W3CDTF">1996-10-14T23:33:28Z</dcterms:created>
  <dcterms:modified xsi:type="dcterms:W3CDTF">2021-03-02T06:42:01Z</dcterms:modified>
</cp:coreProperties>
</file>