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Troškovnik" sheetId="1" r:id="rId1"/>
  </sheets>
  <definedNames>
    <definedName name="_xlnm.Print_Area" localSheetId="0">Troškovnik!$A$1:$H$53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4" i="1" l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33" i="1"/>
  <c r="H31" i="1"/>
  <c r="H30" i="1"/>
  <c r="H29" i="1"/>
  <c r="H27" i="1"/>
  <c r="H26" i="1"/>
  <c r="H25" i="1"/>
  <c r="H24" i="1"/>
  <c r="H23" i="1"/>
  <c r="H22" i="1"/>
  <c r="H21" i="1"/>
  <c r="H20" i="1"/>
  <c r="H18" i="1"/>
  <c r="H51" i="1" l="1"/>
  <c r="H52" i="1" s="1"/>
  <c r="H53" i="1" s="1"/>
</calcChain>
</file>

<file path=xl/sharedStrings.xml><?xml version="1.0" encoding="utf-8"?>
<sst xmlns="http://schemas.openxmlformats.org/spreadsheetml/2006/main" count="85" uniqueCount="60">
  <si>
    <t>Predmet nabave: Implementacija IKT sustava – Radna stanica za projektiranje</t>
  </si>
  <si>
    <t>Evidencijski broj nabave: 12/2020</t>
  </si>
  <si>
    <t xml:space="preserve">U cijenu ponude moraju biti uračunati svi troškovi kao i sve tražene robe i usluge </t>
  </si>
  <si>
    <t xml:space="preserve">upisuje isti iznos kao što je upisan na mjestu predviđenom za upis cijene ponude bez PDV-a, a mjesto </t>
  </si>
  <si>
    <t>predviđeno za upis iznosa PDV-a ostavlja prazno te umjesto naziva „HRK“ upisuje kraticu svoje valute</t>
  </si>
  <si>
    <t>Rb.</t>
  </si>
  <si>
    <t>Naziv robe/usluge</t>
  </si>
  <si>
    <t>Jmj</t>
  </si>
  <si>
    <t>Količina</t>
  </si>
  <si>
    <t>Cijena</t>
  </si>
  <si>
    <t>Iznos</t>
  </si>
  <si>
    <t>HARDWARE</t>
  </si>
  <si>
    <t>kom</t>
  </si>
  <si>
    <t>ugovor</t>
  </si>
  <si>
    <t>SOFTWARE</t>
  </si>
  <si>
    <t>MREŽA</t>
  </si>
  <si>
    <t>m</t>
  </si>
  <si>
    <t>usl</t>
  </si>
  <si>
    <t xml:space="preserve"> </t>
  </si>
  <si>
    <t>UKUPNO</t>
  </si>
  <si>
    <t>SVEUKUPNO</t>
  </si>
  <si>
    <t>PDV 25%</t>
  </si>
  <si>
    <t>Računalo server Intel Xeon 8-Core (2.10GHz) ; 4 x 16GB DDR4 RDIMM, 2xSSD 240GB; 4x2TB SAS/SATA HDD; RAID 0,1,5,10; DVD-RW; 2 x 500W PS; 2x 1Gb LAN, tower kućište, miš, tipkovnica, monitor 19" ili jednakovrijedno</t>
  </si>
  <si>
    <t>Windows Svr Std 2019 x64 2CPU ili jednakovrijedno</t>
  </si>
  <si>
    <t>Allplan radna stanica, CPU Intel® Core™ i7 3,8GHz, cache 16MB, 8 jezgri, AVX support; Matična ploča sck.1200, 4xDDR4 do 4133MHz; VGA GTX minimalno RTX2060, 8GB GDDR6, 256-bit, 1470 MHz, DP, HDMI, rezolucija 7680x4320, Vulkan 1.1 ili OpenGL 4.5 kompatibilno; 24" LED display 16:10, IPS, 1920x1200, 300 cd/m2, 5ms, HDMI, DP; 32GB RAM DDR4 najmanje 3200MHz; 512 SSD M.2 NVMe; 3TB HDD; napajanje 700W 80+; kućište midi-tower, 2 ventilatora; Win10 Pro, tipkovnica i miš ili jednakovrijedno</t>
  </si>
  <si>
    <t>AutoCAD radna stanica, CPU Intel® Core™ i7 3,2GHz, cache 12MB, 6 jezgri, AVX support; Matična ploča sck.1151, 4xDDR4 do 4133MHz; VGA GTX minimalno RTX2060, 8GB GDDR6, 256-bit, 1470 MHz, DP, HDMI, rezolucija 7680x4320, Vulkan 1.1 ili OpenGL 4.5 kompatibilno; 24" LED display 16:10, IPS, 1920x1200, 300 cd/m2, 5ms, HDMI, DP; 32GB RAM DDR4 najmanje 2666MHz; 512 SSD M.2 NVMe; 1TB HDD; DVD/RW; napajanje 700W 80+;  kućište midi-tower, 2 ventilatora; Win10 Pro, tipkovnica i miš ili jednakovrijedno</t>
  </si>
  <si>
    <t>Desktop računalo, Intel® Core™ i5 2.90 GHz cache 9MB, 6 jezgri; VGA minimalno GTX1050, 4GB GDDR5 ; 24" LED display 16:10, IPS, 1920x1200, 300 cd/m2, 5ms, HDMI, DP ; 16GB RAM DDR4 2666MHz; 240GB SSD 2.5" SATA; 1TB HDD; DVD/RW; napajanje 600W 80+;  kućište midi-tower; Win10 Pro, tipkovnica i miš ili jednakovrijedno</t>
  </si>
  <si>
    <t>Monitor 27", 16:9, Panel IPS, 1920x1080, 300 cd/m2, 1.000:1, 5 ms, HDMI, DP,USB 3.0, Ravni, Postolje pivot, podesivo po visini ili jednakovrijedno</t>
  </si>
  <si>
    <t>Prijenosno računalo; CPU Intel Core i7; 16 GB DDR4; 15,6" 1920x1080; SSD 512 GB; Win 10 Pro, Intel UHD, 1x 10/100/1000, BT 5.0, 802.11ax, HDMI, USB 2.0, USB 3.1, USB Type-C ili jednakovrijedno</t>
  </si>
  <si>
    <t>Prijenosno računalo; CPU Intel Core i5; 8 GB DDR4; 15,6" FHD 1920x1080, SSD 256 GB + 1TB HDD, Win 10 Pro, Intel UHD, 802.11ax, BT 5.0, HDMIx1, RJ45x1, USB 3.2, USB TypeC ili jednakovrijedno</t>
  </si>
  <si>
    <t>Uređaj za pohranu podataka, CPU Intel Celeron, 4GB memorije, 2xGB LAN, 4x3TB diskovi za pohranu ili jednakovrijedno</t>
  </si>
  <si>
    <t>Instalacija računala i opreme, podešavanje za rad u mreži, podešavanje arhive ili jednakovrijedno</t>
  </si>
  <si>
    <t>MS Windows Server CAL 2019 ili jednakovrijedno</t>
  </si>
  <si>
    <t>MS Office Home and Business 2019 ili jednakovrijedno</t>
  </si>
  <si>
    <t>ESET Endpoint protection Standard/ 1 god - server+30radnih stanica ili jednakovrijedno</t>
  </si>
  <si>
    <t>Dobava i montaža komunikacijskog ormara - 18U ili jednakovrijedno</t>
  </si>
  <si>
    <t>Dobava i montaža komunikacijskog ormara - zidni 9U ili jednakovrijedno</t>
  </si>
  <si>
    <t>Switch 24port 10/100/1000 - firewall ili jednakovrijedno</t>
  </si>
  <si>
    <t>Switch 24port 10/100/1000 ili jednakovrijedno</t>
  </si>
  <si>
    <t>Dobava i montaža patch panela 24x, cat.5e ili jednakovrijedno</t>
  </si>
  <si>
    <t>Cable organizer 5 ili jednakovrijedno</t>
  </si>
  <si>
    <r>
      <t xml:space="preserve">Strujna letva, šuko, 8 utičnih mjesta </t>
    </r>
    <r>
      <rPr>
        <sz val="8"/>
        <color indexed="8"/>
        <rFont val="Arial CE"/>
        <charset val="238"/>
      </rPr>
      <t>ili jednakovrijedno</t>
    </r>
  </si>
  <si>
    <t>UPS 900W ili jednakovrijedno</t>
  </si>
  <si>
    <t>UPS 630W ili jednakovrijedno</t>
  </si>
  <si>
    <t>Polica za komunikacijski ormar ili jednakovrijedno</t>
  </si>
  <si>
    <t>Patch kabl UTP 1m-2m, cat.6e ili jednakovrijedno</t>
  </si>
  <si>
    <t>Dobava i montaža Keystone modula cat 6.e sa držačem za parapetni kanal ili jednakovrijedno</t>
  </si>
  <si>
    <t>Dobava i montaža parapetnog kanala s poklopcem ili jednakovrijedno</t>
  </si>
  <si>
    <t>Dobava i postavljanje UTP kabela cat.6e ili jednakovrijedno</t>
  </si>
  <si>
    <t>Dobava i montaža utičnica 220 V za parapetni kanal sa držačem za parapetni kanal ili jednakovrijedno</t>
  </si>
  <si>
    <t>Dobava i postavljanje strujnog kabela PGP 3x1,5 ili jednakovrijedno</t>
  </si>
  <si>
    <t>Postavljanje aktivne i pasivne opreme i puštanje u rad aktivne opreme u komunikacijskim ormarima, podešavanje za komunikaciju između izdvojenih lokacija i sjedišta firme, testiranje ili jednakovrijedno</t>
  </si>
  <si>
    <t xml:space="preserve">Naručitelj: Alfa-inženjering d.o.o., sa sjedištem u Osječka 125, 35000 Slavonski Brod, </t>
  </si>
  <si>
    <t>Republika Hrvatska</t>
  </si>
  <si>
    <t xml:space="preserve">Ponuditelj je dužan ponuditi, tj. upisati jediničnu cijenu i ukupnu cijenu (zaokružene na dvije </t>
  </si>
  <si>
    <t>porez na dodanu vrijednost te sumarnu (ukupnu) cijenu.</t>
  </si>
  <si>
    <t xml:space="preserve">decimale) za svaku stavku Troškovnika, cijenu ponude bez poreza na dodanu vrijednost, </t>
  </si>
  <si>
    <t xml:space="preserve">definirane u Dokumentaciji za nadmetanje i pripadajućim prilozima. Ako je cijena ponude u drugoj </t>
  </si>
  <si>
    <t xml:space="preserve">valuti Ponuditelj treba prikazati </t>
  </si>
  <si>
    <t>samo iznos bez PDV-a, pri čemu na mjesto predviđeno za upis cijene ponude s PDV-om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</si>
</sst>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sz val="8"/>
      <color indexed="8"/>
      <name val="Arial CE"/>
      <family val="2"/>
      <charset val="238"/>
    </font>
    <font>
      <sz val="8"/>
      <color indexed="8"/>
      <name val="Arial CE"/>
      <charset val="238"/>
    </font>
    <font>
      <sz val="10"/>
      <color indexed="8"/>
      <name val="Arial CE"/>
      <family val="2"/>
      <charset val="238"/>
    </font>
    <font>
      <sz val="10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78">
    <xf numFmtId="0" fontId="0" fillId="0" borderId="0" xfId="0"/>
    <xf numFmtId="4" fontId="3" fillId="0" borderId="14" xfId="2" applyNumberFormat="1" applyFont="1" applyFill="1" applyBorder="1" applyAlignment="1" applyProtection="1">
      <alignment horizontal="right" vertical="center"/>
      <protection locked="0"/>
    </xf>
    <xf numFmtId="4" fontId="3" fillId="0" borderId="12" xfId="2" applyNumberFormat="1" applyFont="1" applyFill="1" applyBorder="1" applyAlignment="1" applyProtection="1">
      <alignment horizontal="right" vertical="center"/>
      <protection locked="0"/>
    </xf>
    <xf numFmtId="4" fontId="3" fillId="0" borderId="21" xfId="2" applyNumberFormat="1" applyFont="1" applyFill="1" applyBorder="1" applyAlignment="1" applyProtection="1">
      <alignment horizontal="right" vertical="center"/>
      <protection locked="0"/>
    </xf>
    <xf numFmtId="0" fontId="0" fillId="0" borderId="14" xfId="0" applyFill="1" applyBorder="1" applyProtection="1"/>
    <xf numFmtId="0" fontId="0" fillId="0" borderId="14" xfId="0" applyBorder="1" applyProtection="1"/>
    <xf numFmtId="0" fontId="1" fillId="0" borderId="14" xfId="0" applyFont="1" applyBorder="1" applyProtection="1"/>
    <xf numFmtId="4" fontId="0" fillId="0" borderId="14" xfId="0" applyNumberFormat="1" applyBorder="1" applyProtection="1"/>
    <xf numFmtId="0" fontId="0" fillId="0" borderId="0" xfId="0" applyProtection="1"/>
    <xf numFmtId="0" fontId="0" fillId="0" borderId="0" xfId="0" applyFill="1" applyProtection="1"/>
    <xf numFmtId="4" fontId="3" fillId="0" borderId="12" xfId="2" applyNumberFormat="1" applyFill="1" applyBorder="1" applyAlignment="1" applyProtection="1">
      <alignment vertical="center"/>
    </xf>
    <xf numFmtId="3" fontId="3" fillId="0" borderId="11" xfId="2" applyNumberFormat="1" applyFont="1" applyFill="1" applyBorder="1" applyAlignment="1" applyProtection="1">
      <alignment horizontal="center" vertical="center"/>
    </xf>
    <xf numFmtId="0" fontId="3" fillId="0" borderId="15" xfId="2" applyFont="1" applyFill="1" applyBorder="1" applyAlignment="1" applyProtection="1">
      <alignment horizontal="center" vertical="center"/>
    </xf>
    <xf numFmtId="1" fontId="3" fillId="0" borderId="15" xfId="2" applyNumberFormat="1" applyFont="1" applyFill="1" applyBorder="1" applyAlignment="1" applyProtection="1">
      <alignment horizontal="right" vertical="center"/>
    </xf>
    <xf numFmtId="0" fontId="3" fillId="0" borderId="6" xfId="2" applyFont="1" applyFill="1" applyBorder="1" applyAlignment="1" applyProtection="1">
      <alignment horizontal="center" vertical="center"/>
    </xf>
    <xf numFmtId="1" fontId="3" fillId="0" borderId="6" xfId="2" applyNumberFormat="1" applyFont="1" applyFill="1" applyBorder="1" applyAlignment="1" applyProtection="1">
      <alignment horizontal="right" vertical="center"/>
    </xf>
    <xf numFmtId="0" fontId="3" fillId="0" borderId="18" xfId="2" applyFont="1" applyFill="1" applyBorder="1" applyAlignment="1" applyProtection="1">
      <alignment horizontal="center" vertical="center"/>
    </xf>
    <xf numFmtId="1" fontId="3" fillId="0" borderId="18" xfId="2" applyNumberFormat="1" applyFont="1" applyFill="1" applyBorder="1" applyAlignment="1" applyProtection="1">
      <alignment horizontal="right" vertical="center"/>
    </xf>
    <xf numFmtId="0" fontId="3" fillId="0" borderId="1" xfId="1" applyFill="1" applyBorder="1" applyAlignment="1" applyProtection="1">
      <alignment horizontal="center"/>
    </xf>
    <xf numFmtId="4" fontId="3" fillId="0" borderId="14" xfId="2" applyNumberFormat="1" applyFill="1" applyBorder="1" applyAlignment="1" applyProtection="1">
      <alignment vertical="center"/>
    </xf>
    <xf numFmtId="3" fontId="3" fillId="0" borderId="13" xfId="2" applyNumberFormat="1" applyFont="1" applyFill="1" applyBorder="1" applyAlignment="1" applyProtection="1">
      <alignment horizontal="center" vertical="center"/>
    </xf>
    <xf numFmtId="4" fontId="3" fillId="0" borderId="21" xfId="2" applyNumberFormat="1" applyFill="1" applyBorder="1" applyAlignment="1" applyProtection="1">
      <alignment vertical="center"/>
    </xf>
    <xf numFmtId="3" fontId="3" fillId="0" borderId="9" xfId="2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3" fillId="0" borderId="4" xfId="1" applyBorder="1" applyAlignment="1" applyProtection="1">
      <alignment horizontal="center"/>
    </xf>
    <xf numFmtId="0" fontId="3" fillId="0" borderId="5" xfId="1" applyFill="1" applyBorder="1" applyAlignment="1" applyProtection="1">
      <alignment horizontal="center"/>
    </xf>
    <xf numFmtId="0" fontId="3" fillId="0" borderId="2" xfId="1" applyBorder="1" applyAlignment="1" applyProtection="1">
      <alignment horizontal="center"/>
    </xf>
    <xf numFmtId="0" fontId="9" fillId="0" borderId="0" xfId="0" applyFont="1" applyFill="1" applyProtection="1"/>
    <xf numFmtId="0" fontId="0" fillId="0" borderId="0" xfId="0" applyFont="1" applyProtection="1"/>
    <xf numFmtId="4" fontId="5" fillId="0" borderId="6" xfId="1" applyNumberFormat="1" applyFont="1" applyBorder="1" applyAlignment="1" applyProtection="1">
      <alignment horizontal="right"/>
    </xf>
    <xf numFmtId="0" fontId="5" fillId="0" borderId="7" xfId="1" applyFont="1" applyBorder="1" applyAlignment="1" applyProtection="1">
      <alignment horizontal="right"/>
    </xf>
    <xf numFmtId="0" fontId="5" fillId="0" borderId="8" xfId="1" applyFont="1" applyBorder="1" applyAlignment="1" applyProtection="1">
      <alignment horizontal="right"/>
    </xf>
    <xf numFmtId="0" fontId="6" fillId="0" borderId="6" xfId="2" applyFont="1" applyFill="1" applyBorder="1" applyAlignment="1" applyProtection="1">
      <alignment horizontal="left" vertical="center" wrapText="1"/>
    </xf>
    <xf numFmtId="0" fontId="6" fillId="0" borderId="7" xfId="2" applyFont="1" applyFill="1" applyBorder="1" applyAlignment="1" applyProtection="1">
      <alignment horizontal="left" vertical="center" wrapText="1"/>
    </xf>
    <xf numFmtId="0" fontId="6" fillId="0" borderId="8" xfId="2" applyFont="1" applyFill="1" applyBorder="1" applyAlignment="1" applyProtection="1">
      <alignment horizontal="left" vertical="center" wrapText="1"/>
    </xf>
    <xf numFmtId="0" fontId="3" fillId="0" borderId="10" xfId="2" applyFont="1" applyFill="1" applyBorder="1" applyAlignment="1" applyProtection="1">
      <alignment horizontal="center" vertical="center"/>
    </xf>
    <xf numFmtId="0" fontId="3" fillId="0" borderId="12" xfId="2" applyFont="1" applyFill="1" applyBorder="1" applyAlignment="1" applyProtection="1">
      <alignment horizontal="center" vertical="center"/>
    </xf>
    <xf numFmtId="1" fontId="3" fillId="0" borderId="10" xfId="2" applyNumberFormat="1" applyFont="1" applyFill="1" applyBorder="1" applyAlignment="1" applyProtection="1">
      <alignment horizontal="right" vertical="center"/>
    </xf>
    <xf numFmtId="1" fontId="3" fillId="0" borderId="12" xfId="2" applyNumberFormat="1" applyFont="1" applyFill="1" applyBorder="1" applyAlignment="1" applyProtection="1">
      <alignment horizontal="right" vertical="center"/>
    </xf>
    <xf numFmtId="4" fontId="3" fillId="0" borderId="10" xfId="2" applyNumberFormat="1" applyFont="1" applyFill="1" applyBorder="1" applyAlignment="1" applyProtection="1">
      <alignment horizontal="center" vertical="center"/>
      <protection locked="0"/>
    </xf>
    <xf numFmtId="4" fontId="3" fillId="0" borderId="12" xfId="2" applyNumberFormat="1" applyFont="1" applyFill="1" applyBorder="1" applyAlignment="1" applyProtection="1">
      <alignment horizontal="center" vertical="center"/>
      <protection locked="0"/>
    </xf>
    <xf numFmtId="4" fontId="3" fillId="0" borderId="10" xfId="2" applyNumberFormat="1" applyFill="1" applyBorder="1" applyAlignment="1" applyProtection="1">
      <alignment horizontal="center" vertical="center"/>
    </xf>
    <xf numFmtId="4" fontId="3" fillId="0" borderId="12" xfId="2" applyNumberFormat="1" applyFill="1" applyBorder="1" applyAlignment="1" applyProtection="1">
      <alignment horizontal="center" vertical="center"/>
    </xf>
    <xf numFmtId="0" fontId="6" fillId="0" borderId="15" xfId="2" applyFont="1" applyFill="1" applyBorder="1" applyAlignment="1" applyProtection="1">
      <alignment horizontal="left" vertical="center" wrapText="1"/>
    </xf>
    <xf numFmtId="0" fontId="6" fillId="0" borderId="16" xfId="2" applyFont="1" applyFill="1" applyBorder="1" applyAlignment="1" applyProtection="1">
      <alignment horizontal="left" vertical="center" wrapText="1"/>
    </xf>
    <xf numFmtId="0" fontId="6" fillId="0" borderId="17" xfId="2" applyFont="1" applyFill="1" applyBorder="1" applyAlignment="1" applyProtection="1">
      <alignment horizontal="left" vertical="center" wrapText="1"/>
    </xf>
    <xf numFmtId="0" fontId="8" fillId="0" borderId="15" xfId="2" applyFont="1" applyFill="1" applyBorder="1" applyAlignment="1" applyProtection="1">
      <alignment horizontal="left" vertical="center" wrapText="1"/>
    </xf>
    <xf numFmtId="0" fontId="8" fillId="0" borderId="16" xfId="2" applyFont="1" applyFill="1" applyBorder="1" applyAlignment="1" applyProtection="1">
      <alignment horizontal="left" vertical="center" wrapText="1"/>
    </xf>
    <xf numFmtId="0" fontId="8" fillId="0" borderId="17" xfId="2" applyFont="1" applyFill="1" applyBorder="1" applyAlignment="1" applyProtection="1">
      <alignment horizontal="left" vertical="center" wrapText="1"/>
    </xf>
    <xf numFmtId="0" fontId="8" fillId="0" borderId="18" xfId="2" applyFont="1" applyFill="1" applyBorder="1" applyAlignment="1" applyProtection="1">
      <alignment horizontal="left" vertical="center" wrapText="1"/>
    </xf>
    <xf numFmtId="0" fontId="8" fillId="0" borderId="19" xfId="2" applyFont="1" applyFill="1" applyBorder="1" applyAlignment="1" applyProtection="1">
      <alignment horizontal="left" vertical="center" wrapText="1"/>
    </xf>
    <xf numFmtId="0" fontId="8" fillId="0" borderId="20" xfId="2" applyFont="1" applyFill="1" applyBorder="1" applyAlignment="1" applyProtection="1">
      <alignment horizontal="left" vertical="center" wrapText="1"/>
    </xf>
    <xf numFmtId="0" fontId="4" fillId="0" borderId="2" xfId="1" applyFont="1" applyFill="1" applyBorder="1" applyAlignment="1" applyProtection="1">
      <alignment horizontal="left"/>
    </xf>
    <xf numFmtId="0" fontId="4" fillId="0" borderId="3" xfId="1" applyFont="1" applyFill="1" applyBorder="1" applyAlignment="1" applyProtection="1">
      <alignment horizontal="left"/>
    </xf>
    <xf numFmtId="0" fontId="4" fillId="0" borderId="22" xfId="1" applyFont="1" applyFill="1" applyBorder="1" applyAlignment="1" applyProtection="1">
      <alignment horizontal="left"/>
    </xf>
    <xf numFmtId="0" fontId="3" fillId="0" borderId="2" xfId="1" applyBorder="1" applyAlignment="1" applyProtection="1">
      <alignment horizontal="center"/>
    </xf>
    <xf numFmtId="0" fontId="3" fillId="0" borderId="3" xfId="1" applyBorder="1" applyAlignment="1" applyProtection="1">
      <alignment horizontal="center"/>
    </xf>
    <xf numFmtId="0" fontId="4" fillId="0" borderId="6" xfId="1" applyFont="1" applyBorder="1" applyAlignment="1" applyProtection="1">
      <alignment horizontal="left"/>
    </xf>
    <xf numFmtId="0" fontId="4" fillId="0" borderId="7" xfId="1" applyFont="1" applyBorder="1" applyAlignment="1" applyProtection="1">
      <alignment horizontal="left"/>
    </xf>
    <xf numFmtId="0" fontId="4" fillId="0" borderId="8" xfId="1" applyFont="1" applyBorder="1" applyAlignment="1" applyProtection="1">
      <alignment horizontal="left"/>
    </xf>
    <xf numFmtId="0" fontId="7" fillId="0" borderId="6" xfId="2" applyFont="1" applyFill="1" applyBorder="1" applyAlignment="1" applyProtection="1">
      <alignment horizontal="left" vertical="center" wrapText="1"/>
    </xf>
    <xf numFmtId="0" fontId="7" fillId="0" borderId="7" xfId="2" applyFont="1" applyFill="1" applyBorder="1" applyAlignment="1" applyProtection="1">
      <alignment horizontal="left" vertical="center" wrapText="1"/>
    </xf>
    <xf numFmtId="0" fontId="7" fillId="0" borderId="8" xfId="2" applyFont="1" applyFill="1" applyBorder="1" applyAlignment="1" applyProtection="1">
      <alignment horizontal="left" vertical="center" wrapText="1"/>
    </xf>
    <xf numFmtId="4" fontId="5" fillId="0" borderId="2" xfId="1" applyNumberFormat="1" applyFont="1" applyFill="1" applyBorder="1" applyAlignment="1" applyProtection="1">
      <alignment horizontal="right"/>
    </xf>
    <xf numFmtId="0" fontId="5" fillId="0" borderId="3" xfId="1" applyFont="1" applyFill="1" applyBorder="1" applyAlignment="1" applyProtection="1">
      <alignment horizontal="right"/>
    </xf>
    <xf numFmtId="0" fontId="5" fillId="0" borderId="22" xfId="1" applyFont="1" applyFill="1" applyBorder="1" applyAlignment="1" applyProtection="1">
      <alignment horizontal="right"/>
    </xf>
    <xf numFmtId="0" fontId="8" fillId="0" borderId="6" xfId="2" applyFont="1" applyFill="1" applyBorder="1" applyAlignment="1" applyProtection="1">
      <alignment horizontal="left" vertical="center" wrapText="1"/>
    </xf>
    <xf numFmtId="0" fontId="8" fillId="0" borderId="7" xfId="2" applyFont="1" applyFill="1" applyBorder="1" applyAlignment="1" applyProtection="1">
      <alignment horizontal="left" vertical="center" wrapText="1"/>
    </xf>
    <xf numFmtId="0" fontId="8" fillId="0" borderId="8" xfId="2" applyFont="1" applyFill="1" applyBorder="1" applyAlignment="1" applyProtection="1">
      <alignment horizontal="left" vertical="center" wrapText="1"/>
    </xf>
    <xf numFmtId="0" fontId="4" fillId="0" borderId="2" xfId="1" applyFont="1" applyBorder="1" applyAlignment="1" applyProtection="1">
      <alignment horizontal="left"/>
    </xf>
    <xf numFmtId="0" fontId="4" fillId="0" borderId="3" xfId="1" applyFont="1" applyBorder="1" applyAlignment="1" applyProtection="1">
      <alignment horizontal="left"/>
    </xf>
    <xf numFmtId="0" fontId="4" fillId="0" borderId="22" xfId="1" applyFont="1" applyBorder="1" applyAlignment="1" applyProtection="1">
      <alignment horizontal="left"/>
    </xf>
    <xf numFmtId="4" fontId="5" fillId="0" borderId="2" xfId="1" applyNumberFormat="1" applyFont="1" applyBorder="1" applyAlignment="1" applyProtection="1">
      <alignment horizontal="right"/>
    </xf>
    <xf numFmtId="0" fontId="5" fillId="0" borderId="3" xfId="1" applyFont="1" applyBorder="1" applyAlignment="1" applyProtection="1">
      <alignment horizontal="right"/>
    </xf>
    <xf numFmtId="0" fontId="5" fillId="0" borderId="22" xfId="1" applyFont="1" applyBorder="1" applyAlignment="1" applyProtection="1">
      <alignment horizontal="right"/>
    </xf>
    <xf numFmtId="0" fontId="6" fillId="0" borderId="18" xfId="2" applyFont="1" applyFill="1" applyBorder="1" applyAlignment="1" applyProtection="1">
      <alignment horizontal="left" vertical="center" wrapText="1"/>
    </xf>
    <xf numFmtId="0" fontId="6" fillId="0" borderId="19" xfId="2" applyFont="1" applyFill="1" applyBorder="1" applyAlignment="1" applyProtection="1">
      <alignment horizontal="left" vertical="center" wrapText="1"/>
    </xf>
    <xf numFmtId="0" fontId="6" fillId="0" borderId="20" xfId="2" applyFont="1" applyFill="1" applyBorder="1" applyAlignment="1" applyProtection="1">
      <alignment horizontal="left" vertical="center" wrapText="1"/>
    </xf>
  </cellXfs>
  <cellStyles count="3">
    <cellStyle name="Normal_CROSYS_rn.99" xfId="1"/>
    <cellStyle name="Normal_PREDRC~1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3" name="Text Box 23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4" name="Text Box 24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5" name="Text Box 25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6" name="Text Box 26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8" name="Text Box 29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29" name="Text Box 3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0" name="Text Box 31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1" name="Text Box 32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2" name="Text Box 33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3" name="Text Box 34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4" name="Text Box 35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5" name="Text Box 36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6" name="Text Box 37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7" name="Text Box 38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8" name="Text Box 39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39" name="Text Box 4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0" name="Text Box 41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1" name="Text Box 42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2" name="Text Box 43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3" name="Text Box 44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4" name="Text Box 45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5" name="Text Box 46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6" name="Text Box 47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7" name="Text Box 48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8" name="Text Box 49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49" name="Text Box 5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0" name="Text Box 51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1" name="Text Box 52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2" name="Text Box 53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3" name="Text Box 54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4" name="Text Box 55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5" name="Text Box 56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6" name="Text Box 57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7" name="Text Box 58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8" name="Text Box 59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59" name="Text Box 6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0" name="Text Box 61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1" name="Text Box 62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2" name="Text Box 63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3" name="Text Box 64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4" name="Text Box 65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5" name="Text Box 66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6" name="Text Box 67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7" name="Text Box 68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8" name="Text Box 69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69" name="Text Box 7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0" name="Text Box 71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1" name="Text Box 72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2" name="Text Box 73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3" name="Text Box 74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4" name="Text Box 75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5" name="Text Box 7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6" name="Text Box 77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7" name="Text Box 78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123825</xdr:colOff>
      <xdr:row>25</xdr:row>
      <xdr:rowOff>0</xdr:rowOff>
    </xdr:from>
    <xdr:to>
      <xdr:col>2</xdr:col>
      <xdr:colOff>228600</xdr:colOff>
      <xdr:row>25</xdr:row>
      <xdr:rowOff>187325</xdr:rowOff>
    </xdr:to>
    <xdr:sp macro="" textlink="">
      <xdr:nvSpPr>
        <xdr:cNvPr id="78" name="Text Box 79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028700" y="7229475"/>
          <a:ext cx="104775" cy="225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tabSelected="1" view="pageBreakPreview" zoomScaleNormal="100" zoomScaleSheetLayoutView="100" workbookViewId="0">
      <selection activeCell="G18" sqref="G18:G19"/>
    </sheetView>
  </sheetViews>
  <sheetFormatPr defaultRowHeight="15" x14ac:dyDescent="0.25"/>
  <cols>
    <col min="1" max="1" width="9.140625" style="9"/>
    <col min="2" max="3" width="9.140625" style="8"/>
    <col min="4" max="4" width="22" style="8" customWidth="1"/>
    <col min="5" max="5" width="9.140625" style="8"/>
    <col min="6" max="6" width="7.7109375" style="8" customWidth="1"/>
    <col min="7" max="8" width="12.7109375" style="8" customWidth="1"/>
    <col min="9" max="16384" width="9.140625" style="8"/>
  </cols>
  <sheetData>
    <row r="1" spans="1:8" x14ac:dyDescent="0.25">
      <c r="A1" s="23" t="s">
        <v>52</v>
      </c>
    </row>
    <row r="2" spans="1:8" x14ac:dyDescent="0.25">
      <c r="A2" s="23" t="s">
        <v>53</v>
      </c>
    </row>
    <row r="3" spans="1:8" x14ac:dyDescent="0.25">
      <c r="A3" s="23" t="s">
        <v>0</v>
      </c>
    </row>
    <row r="4" spans="1:8" x14ac:dyDescent="0.25">
      <c r="A4" s="23" t="s">
        <v>1</v>
      </c>
    </row>
    <row r="6" spans="1:8" x14ac:dyDescent="0.25">
      <c r="A6" s="27" t="s">
        <v>54</v>
      </c>
      <c r="B6" s="28"/>
    </row>
    <row r="7" spans="1:8" x14ac:dyDescent="0.25">
      <c r="A7" s="27" t="s">
        <v>56</v>
      </c>
      <c r="B7" s="28"/>
    </row>
    <row r="8" spans="1:8" x14ac:dyDescent="0.25">
      <c r="A8" s="27" t="s">
        <v>55</v>
      </c>
      <c r="B8" s="28"/>
    </row>
    <row r="9" spans="1:8" x14ac:dyDescent="0.25">
      <c r="A9" s="27" t="s">
        <v>2</v>
      </c>
      <c r="B9" s="28"/>
    </row>
    <row r="10" spans="1:8" x14ac:dyDescent="0.25">
      <c r="A10" s="27" t="s">
        <v>57</v>
      </c>
      <c r="B10" s="28"/>
    </row>
    <row r="11" spans="1:8" x14ac:dyDescent="0.25">
      <c r="A11" s="27" t="s">
        <v>58</v>
      </c>
      <c r="B11" s="28"/>
    </row>
    <row r="12" spans="1:8" x14ac:dyDescent="0.25">
      <c r="A12" s="27" t="s">
        <v>59</v>
      </c>
      <c r="B12" s="28"/>
    </row>
    <row r="13" spans="1:8" x14ac:dyDescent="0.25">
      <c r="A13" s="27" t="s">
        <v>3</v>
      </c>
      <c r="B13" s="28"/>
    </row>
    <row r="14" spans="1:8" x14ac:dyDescent="0.25">
      <c r="A14" s="27" t="s">
        <v>4</v>
      </c>
      <c r="B14" s="28"/>
    </row>
    <row r="15" spans="1:8" ht="15.75" thickBot="1" x14ac:dyDescent="0.3"/>
    <row r="16" spans="1:8" x14ac:dyDescent="0.25">
      <c r="A16" s="18" t="s">
        <v>5</v>
      </c>
      <c r="B16" s="55" t="s">
        <v>6</v>
      </c>
      <c r="C16" s="56"/>
      <c r="D16" s="56"/>
      <c r="E16" s="26" t="s">
        <v>7</v>
      </c>
      <c r="F16" s="26" t="s">
        <v>8</v>
      </c>
      <c r="G16" s="26" t="s">
        <v>9</v>
      </c>
      <c r="H16" s="24" t="s">
        <v>10</v>
      </c>
    </row>
    <row r="17" spans="1:13" ht="15.75" x14ac:dyDescent="0.25">
      <c r="A17" s="25"/>
      <c r="B17" s="57" t="s">
        <v>11</v>
      </c>
      <c r="C17" s="58"/>
      <c r="D17" s="59"/>
      <c r="E17" s="29"/>
      <c r="F17" s="30"/>
      <c r="G17" s="30"/>
      <c r="H17" s="31"/>
    </row>
    <row r="18" spans="1:13" ht="82.5" customHeight="1" x14ac:dyDescent="0.25">
      <c r="A18" s="22">
        <v>1</v>
      </c>
      <c r="B18" s="32" t="s">
        <v>22</v>
      </c>
      <c r="C18" s="33"/>
      <c r="D18" s="34"/>
      <c r="E18" s="35" t="s">
        <v>12</v>
      </c>
      <c r="F18" s="37">
        <v>1</v>
      </c>
      <c r="G18" s="39"/>
      <c r="H18" s="41">
        <f>G18*F18</f>
        <v>0</v>
      </c>
    </row>
    <row r="19" spans="1:13" ht="64.5" customHeight="1" x14ac:dyDescent="0.25">
      <c r="A19" s="11"/>
      <c r="B19" s="32" t="s">
        <v>23</v>
      </c>
      <c r="C19" s="33"/>
      <c r="D19" s="34"/>
      <c r="E19" s="36"/>
      <c r="F19" s="38"/>
      <c r="G19" s="40"/>
      <c r="H19" s="42"/>
    </row>
    <row r="20" spans="1:13" ht="145.5" customHeight="1" x14ac:dyDescent="0.25">
      <c r="A20" s="20">
        <v>2</v>
      </c>
      <c r="B20" s="32" t="s">
        <v>24</v>
      </c>
      <c r="C20" s="33"/>
      <c r="D20" s="34"/>
      <c r="E20" s="14" t="s">
        <v>12</v>
      </c>
      <c r="F20" s="15">
        <v>14</v>
      </c>
      <c r="G20" s="1"/>
      <c r="H20" s="19">
        <f>F20*G20</f>
        <v>0</v>
      </c>
      <c r="M20" s="8" t="s">
        <v>18</v>
      </c>
    </row>
    <row r="21" spans="1:13" ht="152.25" customHeight="1" x14ac:dyDescent="0.25">
      <c r="A21" s="20">
        <v>3</v>
      </c>
      <c r="B21" s="32" t="s">
        <v>25</v>
      </c>
      <c r="C21" s="33"/>
      <c r="D21" s="34"/>
      <c r="E21" s="14" t="s">
        <v>12</v>
      </c>
      <c r="F21" s="15">
        <v>7</v>
      </c>
      <c r="G21" s="1"/>
      <c r="H21" s="19">
        <f>F21*G21</f>
        <v>0</v>
      </c>
    </row>
    <row r="22" spans="1:13" ht="115.5" customHeight="1" x14ac:dyDescent="0.25">
      <c r="A22" s="20">
        <v>4</v>
      </c>
      <c r="B22" s="60" t="s">
        <v>26</v>
      </c>
      <c r="C22" s="61"/>
      <c r="D22" s="62"/>
      <c r="E22" s="14" t="s">
        <v>12</v>
      </c>
      <c r="F22" s="15">
        <v>4</v>
      </c>
      <c r="G22" s="1"/>
      <c r="H22" s="19">
        <f t="shared" ref="H22:H27" si="0">G22*F22</f>
        <v>0</v>
      </c>
    </row>
    <row r="23" spans="1:13" ht="72" customHeight="1" x14ac:dyDescent="0.25">
      <c r="A23" s="20">
        <v>5</v>
      </c>
      <c r="B23" s="43" t="s">
        <v>27</v>
      </c>
      <c r="C23" s="44"/>
      <c r="D23" s="45"/>
      <c r="E23" s="12" t="s">
        <v>12</v>
      </c>
      <c r="F23" s="13">
        <v>21</v>
      </c>
      <c r="G23" s="2"/>
      <c r="H23" s="10">
        <f t="shared" si="0"/>
        <v>0</v>
      </c>
    </row>
    <row r="24" spans="1:13" ht="84.75" customHeight="1" x14ac:dyDescent="0.25">
      <c r="A24" s="20">
        <v>6</v>
      </c>
      <c r="B24" s="43" t="s">
        <v>28</v>
      </c>
      <c r="C24" s="44"/>
      <c r="D24" s="45"/>
      <c r="E24" s="12" t="s">
        <v>12</v>
      </c>
      <c r="F24" s="13">
        <v>2</v>
      </c>
      <c r="G24" s="2"/>
      <c r="H24" s="19">
        <f t="shared" si="0"/>
        <v>0</v>
      </c>
    </row>
    <row r="25" spans="1:13" ht="86.25" customHeight="1" x14ac:dyDescent="0.25">
      <c r="A25" s="20">
        <v>7</v>
      </c>
      <c r="B25" s="43" t="s">
        <v>29</v>
      </c>
      <c r="C25" s="44"/>
      <c r="D25" s="45"/>
      <c r="E25" s="12" t="s">
        <v>12</v>
      </c>
      <c r="F25" s="13">
        <v>4</v>
      </c>
      <c r="G25" s="2"/>
      <c r="H25" s="19">
        <f t="shared" si="0"/>
        <v>0</v>
      </c>
    </row>
    <row r="26" spans="1:13" ht="71.25" customHeight="1" x14ac:dyDescent="0.25">
      <c r="A26" s="20">
        <v>8</v>
      </c>
      <c r="B26" s="46" t="s">
        <v>30</v>
      </c>
      <c r="C26" s="47"/>
      <c r="D26" s="48"/>
      <c r="E26" s="12" t="s">
        <v>12</v>
      </c>
      <c r="F26" s="13">
        <v>1</v>
      </c>
      <c r="G26" s="2"/>
      <c r="H26" s="19">
        <f t="shared" si="0"/>
        <v>0</v>
      </c>
    </row>
    <row r="27" spans="1:13" ht="65.25" customHeight="1" thickBot="1" x14ac:dyDescent="0.3">
      <c r="A27" s="20">
        <v>9</v>
      </c>
      <c r="B27" s="49" t="s">
        <v>31</v>
      </c>
      <c r="C27" s="50"/>
      <c r="D27" s="51"/>
      <c r="E27" s="16" t="s">
        <v>13</v>
      </c>
      <c r="F27" s="17">
        <v>1</v>
      </c>
      <c r="G27" s="3"/>
      <c r="H27" s="21">
        <f t="shared" si="0"/>
        <v>0</v>
      </c>
    </row>
    <row r="28" spans="1:13" ht="15.75" x14ac:dyDescent="0.25">
      <c r="A28" s="18"/>
      <c r="B28" s="52" t="s">
        <v>14</v>
      </c>
      <c r="C28" s="53"/>
      <c r="D28" s="54"/>
      <c r="E28" s="63"/>
      <c r="F28" s="64"/>
      <c r="G28" s="64"/>
      <c r="H28" s="65"/>
    </row>
    <row r="29" spans="1:13" ht="38.25" customHeight="1" x14ac:dyDescent="0.25">
      <c r="A29" s="11">
        <v>10</v>
      </c>
      <c r="B29" s="46" t="s">
        <v>32</v>
      </c>
      <c r="C29" s="47"/>
      <c r="D29" s="48"/>
      <c r="E29" s="12" t="s">
        <v>12</v>
      </c>
      <c r="F29" s="13">
        <v>25</v>
      </c>
      <c r="G29" s="2"/>
      <c r="H29" s="10">
        <f>G29*F29</f>
        <v>0</v>
      </c>
    </row>
    <row r="30" spans="1:13" ht="42" customHeight="1" x14ac:dyDescent="0.25">
      <c r="A30" s="11">
        <v>11</v>
      </c>
      <c r="B30" s="46" t="s">
        <v>33</v>
      </c>
      <c r="C30" s="47"/>
      <c r="D30" s="48"/>
      <c r="E30" s="12" t="s">
        <v>12</v>
      </c>
      <c r="F30" s="13">
        <v>31</v>
      </c>
      <c r="G30" s="2"/>
      <c r="H30" s="19">
        <f>G30*F30</f>
        <v>0</v>
      </c>
    </row>
    <row r="31" spans="1:13" ht="63" customHeight="1" thickBot="1" x14ac:dyDescent="0.3">
      <c r="A31" s="20">
        <v>12</v>
      </c>
      <c r="B31" s="66" t="s">
        <v>34</v>
      </c>
      <c r="C31" s="67"/>
      <c r="D31" s="68"/>
      <c r="E31" s="14" t="s">
        <v>12</v>
      </c>
      <c r="F31" s="15">
        <v>1</v>
      </c>
      <c r="G31" s="1"/>
      <c r="H31" s="19">
        <f>G31*F31</f>
        <v>0</v>
      </c>
    </row>
    <row r="32" spans="1:13" ht="15.75" x14ac:dyDescent="0.25">
      <c r="A32" s="18"/>
      <c r="B32" s="69" t="s">
        <v>15</v>
      </c>
      <c r="C32" s="70"/>
      <c r="D32" s="71"/>
      <c r="E32" s="72"/>
      <c r="F32" s="73"/>
      <c r="G32" s="73"/>
      <c r="H32" s="74"/>
    </row>
    <row r="33" spans="1:8" ht="44.25" customHeight="1" x14ac:dyDescent="0.25">
      <c r="A33" s="11">
        <v>13</v>
      </c>
      <c r="B33" s="43" t="s">
        <v>35</v>
      </c>
      <c r="C33" s="44"/>
      <c r="D33" s="45"/>
      <c r="E33" s="12" t="s">
        <v>12</v>
      </c>
      <c r="F33" s="13">
        <v>1</v>
      </c>
      <c r="G33" s="2"/>
      <c r="H33" s="10">
        <f>G33*F33</f>
        <v>0</v>
      </c>
    </row>
    <row r="34" spans="1:8" ht="40.5" customHeight="1" x14ac:dyDescent="0.25">
      <c r="A34" s="11">
        <v>14</v>
      </c>
      <c r="B34" s="43" t="s">
        <v>36</v>
      </c>
      <c r="C34" s="44"/>
      <c r="D34" s="45"/>
      <c r="E34" s="12" t="s">
        <v>12</v>
      </c>
      <c r="F34" s="13">
        <v>2</v>
      </c>
      <c r="G34" s="2"/>
      <c r="H34" s="10">
        <f t="shared" ref="H34:H49" si="1">G34*F34</f>
        <v>0</v>
      </c>
    </row>
    <row r="35" spans="1:8" ht="50.25" customHeight="1" x14ac:dyDescent="0.25">
      <c r="A35" s="11">
        <v>15</v>
      </c>
      <c r="B35" s="43" t="s">
        <v>37</v>
      </c>
      <c r="C35" s="44"/>
      <c r="D35" s="45"/>
      <c r="E35" s="12" t="s">
        <v>12</v>
      </c>
      <c r="F35" s="13">
        <v>1</v>
      </c>
      <c r="G35" s="2"/>
      <c r="H35" s="10">
        <f t="shared" si="1"/>
        <v>0</v>
      </c>
    </row>
    <row r="36" spans="1:8" ht="45.75" customHeight="1" x14ac:dyDescent="0.25">
      <c r="A36" s="11">
        <v>16</v>
      </c>
      <c r="B36" s="43" t="s">
        <v>38</v>
      </c>
      <c r="C36" s="44"/>
      <c r="D36" s="45"/>
      <c r="E36" s="12" t="s">
        <v>12</v>
      </c>
      <c r="F36" s="13">
        <v>3</v>
      </c>
      <c r="G36" s="2"/>
      <c r="H36" s="10">
        <f t="shared" si="1"/>
        <v>0</v>
      </c>
    </row>
    <row r="37" spans="1:8" ht="43.5" customHeight="1" x14ac:dyDescent="0.25">
      <c r="A37" s="11">
        <v>17</v>
      </c>
      <c r="B37" s="43" t="s">
        <v>39</v>
      </c>
      <c r="C37" s="44"/>
      <c r="D37" s="45"/>
      <c r="E37" s="12" t="s">
        <v>12</v>
      </c>
      <c r="F37" s="13">
        <v>5</v>
      </c>
      <c r="G37" s="2"/>
      <c r="H37" s="10">
        <f t="shared" si="1"/>
        <v>0</v>
      </c>
    </row>
    <row r="38" spans="1:8" ht="42.75" customHeight="1" x14ac:dyDescent="0.25">
      <c r="A38" s="11">
        <v>18</v>
      </c>
      <c r="B38" s="43" t="s">
        <v>40</v>
      </c>
      <c r="C38" s="44"/>
      <c r="D38" s="45"/>
      <c r="E38" s="12" t="s">
        <v>12</v>
      </c>
      <c r="F38" s="13">
        <v>6</v>
      </c>
      <c r="G38" s="2"/>
      <c r="H38" s="10">
        <f t="shared" si="1"/>
        <v>0</v>
      </c>
    </row>
    <row r="39" spans="1:8" ht="47.25" customHeight="1" x14ac:dyDescent="0.25">
      <c r="A39" s="11">
        <v>19</v>
      </c>
      <c r="B39" s="43" t="s">
        <v>41</v>
      </c>
      <c r="C39" s="44"/>
      <c r="D39" s="45"/>
      <c r="E39" s="12" t="s">
        <v>12</v>
      </c>
      <c r="F39" s="13">
        <v>3</v>
      </c>
      <c r="G39" s="2"/>
      <c r="H39" s="10">
        <f t="shared" si="1"/>
        <v>0</v>
      </c>
    </row>
    <row r="40" spans="1:8" ht="43.5" customHeight="1" x14ac:dyDescent="0.25">
      <c r="A40" s="11">
        <v>20</v>
      </c>
      <c r="B40" s="32" t="s">
        <v>42</v>
      </c>
      <c r="C40" s="33"/>
      <c r="D40" s="34"/>
      <c r="E40" s="14" t="s">
        <v>12</v>
      </c>
      <c r="F40" s="15">
        <v>1</v>
      </c>
      <c r="G40" s="1"/>
      <c r="H40" s="10">
        <f t="shared" si="1"/>
        <v>0</v>
      </c>
    </row>
    <row r="41" spans="1:8" ht="47.25" customHeight="1" x14ac:dyDescent="0.25">
      <c r="A41" s="11">
        <v>21</v>
      </c>
      <c r="B41" s="43" t="s">
        <v>43</v>
      </c>
      <c r="C41" s="44"/>
      <c r="D41" s="45"/>
      <c r="E41" s="12" t="s">
        <v>12</v>
      </c>
      <c r="F41" s="13">
        <v>2</v>
      </c>
      <c r="G41" s="2"/>
      <c r="H41" s="10">
        <f t="shared" si="1"/>
        <v>0</v>
      </c>
    </row>
    <row r="42" spans="1:8" ht="47.25" customHeight="1" x14ac:dyDescent="0.25">
      <c r="A42" s="11">
        <v>22</v>
      </c>
      <c r="B42" s="43" t="s">
        <v>44</v>
      </c>
      <c r="C42" s="44"/>
      <c r="D42" s="45"/>
      <c r="E42" s="12" t="s">
        <v>12</v>
      </c>
      <c r="F42" s="13">
        <v>3</v>
      </c>
      <c r="G42" s="2"/>
      <c r="H42" s="10">
        <f t="shared" si="1"/>
        <v>0</v>
      </c>
    </row>
    <row r="43" spans="1:8" ht="48" customHeight="1" x14ac:dyDescent="0.25">
      <c r="A43" s="11">
        <v>23</v>
      </c>
      <c r="B43" s="43" t="s">
        <v>45</v>
      </c>
      <c r="C43" s="44"/>
      <c r="D43" s="45"/>
      <c r="E43" s="12" t="s">
        <v>12</v>
      </c>
      <c r="F43" s="13">
        <v>60</v>
      </c>
      <c r="G43" s="2"/>
      <c r="H43" s="10">
        <f t="shared" si="1"/>
        <v>0</v>
      </c>
    </row>
    <row r="44" spans="1:8" ht="47.25" customHeight="1" x14ac:dyDescent="0.25">
      <c r="A44" s="11">
        <v>24</v>
      </c>
      <c r="B44" s="43" t="s">
        <v>46</v>
      </c>
      <c r="C44" s="44"/>
      <c r="D44" s="45"/>
      <c r="E44" s="12" t="s">
        <v>12</v>
      </c>
      <c r="F44" s="13">
        <v>60</v>
      </c>
      <c r="G44" s="2"/>
      <c r="H44" s="10">
        <f t="shared" si="1"/>
        <v>0</v>
      </c>
    </row>
    <row r="45" spans="1:8" ht="42.75" customHeight="1" x14ac:dyDescent="0.25">
      <c r="A45" s="11">
        <v>25</v>
      </c>
      <c r="B45" s="43" t="s">
        <v>47</v>
      </c>
      <c r="C45" s="44"/>
      <c r="D45" s="45"/>
      <c r="E45" s="12" t="s">
        <v>16</v>
      </c>
      <c r="F45" s="13">
        <v>75</v>
      </c>
      <c r="G45" s="2"/>
      <c r="H45" s="10">
        <f t="shared" si="1"/>
        <v>0</v>
      </c>
    </row>
    <row r="46" spans="1:8" ht="45" customHeight="1" x14ac:dyDescent="0.25">
      <c r="A46" s="11">
        <v>26</v>
      </c>
      <c r="B46" s="43" t="s">
        <v>48</v>
      </c>
      <c r="C46" s="44"/>
      <c r="D46" s="45"/>
      <c r="E46" s="12" t="s">
        <v>16</v>
      </c>
      <c r="F46" s="13">
        <v>1080</v>
      </c>
      <c r="G46" s="2"/>
      <c r="H46" s="10">
        <f t="shared" si="1"/>
        <v>0</v>
      </c>
    </row>
    <row r="47" spans="1:8" ht="54" customHeight="1" x14ac:dyDescent="0.25">
      <c r="A47" s="11">
        <v>27</v>
      </c>
      <c r="B47" s="43" t="s">
        <v>49</v>
      </c>
      <c r="C47" s="44"/>
      <c r="D47" s="45"/>
      <c r="E47" s="12" t="s">
        <v>12</v>
      </c>
      <c r="F47" s="13">
        <v>52</v>
      </c>
      <c r="G47" s="2"/>
      <c r="H47" s="10">
        <f t="shared" si="1"/>
        <v>0</v>
      </c>
    </row>
    <row r="48" spans="1:8" ht="53.25" customHeight="1" x14ac:dyDescent="0.25">
      <c r="A48" s="11">
        <v>28</v>
      </c>
      <c r="B48" s="43" t="s">
        <v>50</v>
      </c>
      <c r="C48" s="44"/>
      <c r="D48" s="45"/>
      <c r="E48" s="12" t="s">
        <v>16</v>
      </c>
      <c r="F48" s="13">
        <v>800</v>
      </c>
      <c r="G48" s="2"/>
      <c r="H48" s="10">
        <f t="shared" si="1"/>
        <v>0</v>
      </c>
    </row>
    <row r="49" spans="1:8" ht="72" customHeight="1" thickBot="1" x14ac:dyDescent="0.3">
      <c r="A49" s="11">
        <v>29</v>
      </c>
      <c r="B49" s="75" t="s">
        <v>51</v>
      </c>
      <c r="C49" s="76"/>
      <c r="D49" s="77"/>
      <c r="E49" s="16" t="s">
        <v>17</v>
      </c>
      <c r="F49" s="17">
        <v>1</v>
      </c>
      <c r="G49" s="3"/>
      <c r="H49" s="10">
        <f t="shared" si="1"/>
        <v>0</v>
      </c>
    </row>
    <row r="51" spans="1:8" x14ac:dyDescent="0.25">
      <c r="A51" s="4"/>
      <c r="B51" s="5"/>
      <c r="C51" s="5"/>
      <c r="D51" s="6" t="s">
        <v>19</v>
      </c>
      <c r="E51" s="5"/>
      <c r="F51" s="5"/>
      <c r="G51" s="5"/>
      <c r="H51" s="7">
        <f>SUM(H18:H50)</f>
        <v>0</v>
      </c>
    </row>
    <row r="52" spans="1:8" x14ac:dyDescent="0.25">
      <c r="A52" s="4"/>
      <c r="B52" s="5"/>
      <c r="C52" s="5"/>
      <c r="D52" s="6" t="s">
        <v>21</v>
      </c>
      <c r="E52" s="5"/>
      <c r="F52" s="5"/>
      <c r="G52" s="5"/>
      <c r="H52" s="5">
        <f>H51*0.25</f>
        <v>0</v>
      </c>
    </row>
    <row r="53" spans="1:8" x14ac:dyDescent="0.25">
      <c r="A53" s="4"/>
      <c r="B53" s="5"/>
      <c r="C53" s="5"/>
      <c r="D53" s="6" t="s">
        <v>20</v>
      </c>
      <c r="E53" s="5"/>
      <c r="F53" s="5"/>
      <c r="G53" s="5"/>
      <c r="H53" s="7">
        <f>H52+H51</f>
        <v>0</v>
      </c>
    </row>
  </sheetData>
  <sheetProtection algorithmName="SHA-512" hashValue="DiM3iFV+AuhZIdw5Q6yO69XNd5couQC3JIAaDUjmJ6oMs6XY98qHUf0d6pE/KAfP+mfbR3DNjTbitSYXevlJCw==" saltValue="6nHNux7CckgnbiHa3c89lw==" spinCount="100000" sheet="1" objects="1" scenarios="1"/>
  <mergeCells count="41">
    <mergeCell ref="B47:D47"/>
    <mergeCell ref="B48:D48"/>
    <mergeCell ref="B49:D49"/>
    <mergeCell ref="B41:D41"/>
    <mergeCell ref="B42:D42"/>
    <mergeCell ref="B43:D43"/>
    <mergeCell ref="B44:D44"/>
    <mergeCell ref="B45:D45"/>
    <mergeCell ref="B46:D46"/>
    <mergeCell ref="E28:H28"/>
    <mergeCell ref="B29:D29"/>
    <mergeCell ref="B40:D40"/>
    <mergeCell ref="B31:D31"/>
    <mergeCell ref="B32:D32"/>
    <mergeCell ref="E32:H32"/>
    <mergeCell ref="B33:D33"/>
    <mergeCell ref="B34:D34"/>
    <mergeCell ref="B35:D35"/>
    <mergeCell ref="B36:D36"/>
    <mergeCell ref="B37:D37"/>
    <mergeCell ref="B38:D38"/>
    <mergeCell ref="B39:D39"/>
    <mergeCell ref="B30:D30"/>
    <mergeCell ref="B25:D25"/>
    <mergeCell ref="B26:D26"/>
    <mergeCell ref="B27:D27"/>
    <mergeCell ref="B28:D28"/>
    <mergeCell ref="B16:D16"/>
    <mergeCell ref="B17:D17"/>
    <mergeCell ref="B20:D20"/>
    <mergeCell ref="B21:D21"/>
    <mergeCell ref="B22:D22"/>
    <mergeCell ref="B23:D23"/>
    <mergeCell ref="B24:D24"/>
    <mergeCell ref="E17:H17"/>
    <mergeCell ref="B18:D18"/>
    <mergeCell ref="E18:E19"/>
    <mergeCell ref="F18:F19"/>
    <mergeCell ref="G18:G19"/>
    <mergeCell ref="H18:H19"/>
    <mergeCell ref="B19:D19"/>
  </mergeCells>
  <pageMargins left="0.7" right="0.7" top="0.75" bottom="0.75" header="0.3" footer="0.3"/>
  <pageSetup paperSize="9" scale="95" orientation="portrait" verticalDpi="0" r:id="rId1"/>
  <rowBreaks count="1" manualBreakCount="1">
    <brk id="34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2021-01-05T10:41:43Z</dcterms:modified>
</cp:coreProperties>
</file>