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05" yWindow="-105" windowWidth="23250" windowHeight="12570"/>
  </bookViews>
  <sheets>
    <sheet name="IKT oprema" sheetId="1" r:id="rId1"/>
    <sheet name="List1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5" i="1"/>
  <c r="G22" i="1" l="1"/>
  <c r="G24" i="1" l="1"/>
  <c r="G23" i="1"/>
</calcChain>
</file>

<file path=xl/sharedStrings.xml><?xml version="1.0" encoding="utf-8"?>
<sst xmlns="http://schemas.openxmlformats.org/spreadsheetml/2006/main" count="66" uniqueCount="46">
  <si>
    <t>5</t>
  </si>
  <si>
    <t>5.1</t>
  </si>
  <si>
    <t>5.10</t>
  </si>
  <si>
    <t>5.11</t>
  </si>
  <si>
    <t>5.12</t>
  </si>
  <si>
    <t>5.13</t>
  </si>
  <si>
    <t>5.2</t>
  </si>
  <si>
    <t>5.3</t>
  </si>
  <si>
    <t>5.4</t>
  </si>
  <si>
    <t>5.5</t>
  </si>
  <si>
    <t>5.6</t>
  </si>
  <si>
    <t>5.7</t>
  </si>
  <si>
    <t>5.8</t>
  </si>
  <si>
    <t>5.9</t>
  </si>
  <si>
    <t>kom</t>
  </si>
  <si>
    <t>usl</t>
  </si>
  <si>
    <t>PDV</t>
  </si>
  <si>
    <t>Ukupno</t>
  </si>
  <si>
    <t>IKT oprema ukupno bez PDV</t>
  </si>
  <si>
    <t>Laserski multifunkcijski printer u boji - fax, duplex, lan, wifi, usb</t>
  </si>
  <si>
    <t>Datum:</t>
  </si>
  <si>
    <t>Potpis i pečat gospodarskog subjekta:</t>
  </si>
  <si>
    <t xml:space="preserve">                             Ime i prezime ovlaštene osobe:</t>
  </si>
  <si>
    <t>Br.</t>
  </si>
  <si>
    <t>Jed.mjere</t>
  </si>
  <si>
    <t>Količina</t>
  </si>
  <si>
    <t>UPS uređaji - snaga min. 1,5 KW, smart connect, buka 1m od uređaja &lt;50 dB, distorzija izlaznog napona &lt;5%, vrijeme punjenja baterije &lt;190 min.</t>
  </si>
  <si>
    <t>Router za vezu s cloudom, 4G, min. 4-port switch, Wi-Fi router</t>
  </si>
  <si>
    <t xml:space="preserve">Prezentacijski tablet min.10", 4GB, 32 GB RAM, IPS MULTI-TOUCH zaslon, rezolucija &gt;250 ppi </t>
  </si>
  <si>
    <t>Prilog 4 - Troškovnik - tehničke specifikacije IKT opreme</t>
  </si>
  <si>
    <t>Programi za profesionalnu obradu fotografija</t>
  </si>
  <si>
    <t>Antivirusni sustav - licence za 3 g.</t>
  </si>
  <si>
    <t>Mrežni diskovi s pripadajućom stanicom (NAS) - memorije min. 2x6TB</t>
  </si>
  <si>
    <t>Instalacija IKT opreme - hardwarea i softwarea, prebacivanje VM SERVERA i migracija podataka sa prijašnjih servera</t>
  </si>
  <si>
    <t>Projektor - FHD rezolucija, min. 3800 ANSI lumena</t>
  </si>
  <si>
    <t>Ormar za servere i ITK opremu - min. 36u,V1800xŠ800XD1000, min. nosivost &gt; 900kg, organizator kablova</t>
  </si>
  <si>
    <t>Vrijednost</t>
  </si>
  <si>
    <t xml:space="preserve">Serveri - XEON SILVER (8 jezgreni procesor, 2,1GHz, Cache &gt;=7MB),RAM 32GB, 2u, dvostruko napajanje,diskovi SSD 6x500 MB mirroring, mrežni operativni sustav 64-bitni kompatibilan s našim aplikativnim softverom, SBS -Exchange Server (za servere i 10 Usera-Calova), licence za SQL Server (baze podataka), VMware, Integrirani sustav udaljenog nadzora servera preko integrirane konzole za udaljeno upravljanje, integrirani sustav za nadzor potrošnje i rada servera, Switch 24 portni                                               </t>
  </si>
  <si>
    <t>Stolno računalo - I7  (devete generacije 4 jezgreni, 6MB cache), RAM 16GB, MONITOR IPS FHD 27", SSD 512GB, HDD 1TB, DVD+-RW, operativni sustav-64 bitni i programski paket za uredsko poslovanje kompatibilni s našim aplikativnim softverom,bežična tipkovnica i miš</t>
  </si>
  <si>
    <t>Stolno računalo - najmanje I5, RAM 8GB, MONITOR IPS FHD min.24", SSD 512GB, DVD+-RW, operativni sustav-64 bitni i programski paket za uredsko poslovanje kompatibilni s našim aplikativnim softverom, bežična tipkovnica i miš</t>
  </si>
  <si>
    <t>Prijenosno računalo - I7 (desete generacije,4 jezgre,8MB cache), RAM 16GB, MONITOR IPS FHD 13,3",300 nits,Multi-Touch ekran ima mogućnost preklopa 360 stupnjeva, SSD 1TB, HDD 1TB, operativni sustav-64 bitni i programski paket za uredsko poslovanje kompatibilni s našim aplikativnim softverom, težina &lt; 1,4kg, torba za prijenosno računalo</t>
  </si>
  <si>
    <t>Prijenosno računalo -  I7 (devete generacije, 6 jezgri), RAM 32GB, grafika GF RTX2060 6GB,MONITOR IPS FHD 15,6", SSD 1TB, HDD 1TB, operativni sustav 64-bitni i programski paket za uredsko poslovanje kompatibilni s našim aplikativnim softverom, težina max. 2,4kg, mikrofon,stereo zvučnici,4xUSB,HDMI, torba za prijenosno računalo</t>
  </si>
  <si>
    <t>Prijenosno računalo - min.I5, RAM 8GB, FHD 15,6", SSD 256GB, operativni sustav 64-bitni i programski paket za uredsko poslovanje kompatibilni s našim aplikativnim softverom, torba</t>
  </si>
  <si>
    <t>Prijenosno računalo - min.I3, RAM 8GB, FHD 15,6", SSD 256GB, operativni sustav 64-bitni i programski paket za uredsko poslovanje kompatibilni s našim aplikativnim softverom, torba</t>
  </si>
  <si>
    <t>Naziv nabave-tražena tehnička specifikacija</t>
  </si>
  <si>
    <t>Ponuđena tehnička specifikacija IKT opreme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</si>
</sst>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n&quot;_-;\-* #,##0.00\ &quot;kn&quot;_-;_-* &quot;-&quot;??\ &quot;kn&quot;_-;_-@_-"/>
    <numFmt numFmtId="164" formatCode="#,##0.00\ &quot;kn&quot;"/>
    <numFmt numFmtId="165" formatCode="#,##0.00\ _k_n"/>
  </numFmts>
  <fonts count="5" x14ac:knownFonts="1">
    <font>
      <sz val="10"/>
      <name val="Tahoma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4"/>
      <name val="Tahoma"/>
      <family val="2"/>
      <charset val="238"/>
    </font>
    <font>
      <b/>
      <sz val="14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2" borderId="0"/>
  </cellStyleXfs>
  <cellXfs count="41">
    <xf numFmtId="0" fontId="0" fillId="2" borderId="0" xfId="0"/>
    <xf numFmtId="0" fontId="0" fillId="2" borderId="0" xfId="0" applyAlignment="1">
      <alignment horizontal="left" vertical="top" wrapText="1" shrinkToFit="1"/>
    </xf>
    <xf numFmtId="0" fontId="0" fillId="2" borderId="0" xfId="0" applyAlignment="1">
      <alignment horizontal="left" vertical="center"/>
    </xf>
    <xf numFmtId="0" fontId="0" fillId="2" borderId="0" xfId="0" applyAlignment="1">
      <alignment horizontal="center" vertical="center"/>
    </xf>
    <xf numFmtId="0" fontId="0" fillId="2" borderId="0" xfId="0" applyAlignment="1">
      <alignment horizontal="left" vertical="top" wrapText="1"/>
    </xf>
    <xf numFmtId="164" fontId="0" fillId="2" borderId="0" xfId="0" applyNumberFormat="1"/>
    <xf numFmtId="0" fontId="1" fillId="2" borderId="1" xfId="0" applyFont="1" applyBorder="1" applyAlignment="1">
      <alignment horizontal="left" vertical="top" wrapText="1"/>
    </xf>
    <xf numFmtId="0" fontId="0" fillId="2" borderId="1" xfId="0" applyBorder="1" applyAlignment="1">
      <alignment horizontal="left" vertical="center"/>
    </xf>
    <xf numFmtId="0" fontId="0" fillId="2" borderId="1" xfId="0" applyBorder="1" applyAlignment="1">
      <alignment horizontal="left" vertical="top" wrapText="1"/>
    </xf>
    <xf numFmtId="0" fontId="0" fillId="2" borderId="1" xfId="0" applyBorder="1" applyAlignment="1">
      <alignment horizontal="center" vertical="center"/>
    </xf>
    <xf numFmtId="0" fontId="2" fillId="2" borderId="1" xfId="0" applyFont="1" applyBorder="1" applyAlignment="1">
      <alignment horizontal="left" vertical="top" wrapText="1"/>
    </xf>
    <xf numFmtId="0" fontId="2" fillId="2" borderId="1" xfId="0" applyFont="1" applyBorder="1" applyAlignment="1">
      <alignment horizontal="center" vertical="center"/>
    </xf>
    <xf numFmtId="0" fontId="0" fillId="2" borderId="0" xfId="0" applyNumberFormat="1" applyAlignment="1">
      <alignment horizontal="center" vertical="center"/>
    </xf>
    <xf numFmtId="0" fontId="0" fillId="2" borderId="2" xfId="0" applyBorder="1" applyAlignment="1">
      <alignment horizontal="left" vertical="center" wrapText="1" shrinkToFit="1"/>
    </xf>
    <xf numFmtId="0" fontId="2" fillId="2" borderId="2" xfId="0" applyFont="1" applyBorder="1" applyAlignment="1">
      <alignment horizontal="left" vertical="top" wrapText="1" shrinkToFit="1"/>
    </xf>
    <xf numFmtId="0" fontId="2" fillId="2" borderId="2" xfId="0" applyFont="1" applyBorder="1" applyAlignment="1">
      <alignment horizontal="center" vertical="center" wrapText="1" shrinkToFit="1"/>
    </xf>
    <xf numFmtId="0" fontId="2" fillId="2" borderId="0" xfId="0" applyFont="1" applyAlignment="1">
      <alignment horizontal="left" vertical="top" wrapText="1" shrinkToFit="1"/>
    </xf>
    <xf numFmtId="0" fontId="1" fillId="2" borderId="1" xfId="0" applyNumberFormat="1" applyFont="1" applyBorder="1" applyAlignment="1">
      <alignment horizontal="center" vertical="center"/>
    </xf>
    <xf numFmtId="0" fontId="1" fillId="2" borderId="1" xfId="0" applyNumberFormat="1" applyFont="1" applyBorder="1" applyAlignment="1">
      <alignment horizontal="center" vertical="center" wrapText="1"/>
    </xf>
    <xf numFmtId="2" fontId="0" fillId="2" borderId="0" xfId="0" applyNumberFormat="1"/>
    <xf numFmtId="44" fontId="0" fillId="2" borderId="0" xfId="0" applyNumberFormat="1" applyProtection="1">
      <protection locked="0"/>
    </xf>
    <xf numFmtId="165" fontId="0" fillId="2" borderId="0" xfId="0" applyNumberFormat="1" applyAlignment="1">
      <alignment horizontal="right" vertical="center"/>
    </xf>
    <xf numFmtId="165" fontId="2" fillId="2" borderId="2" xfId="0" applyNumberFormat="1" applyFont="1" applyBorder="1" applyAlignment="1">
      <alignment horizontal="right" vertical="center" wrapText="1" shrinkToFit="1"/>
    </xf>
    <xf numFmtId="165" fontId="0" fillId="2" borderId="1" xfId="0" applyNumberFormat="1" applyBorder="1" applyAlignment="1">
      <alignment horizontal="right" vertical="center"/>
    </xf>
    <xf numFmtId="1" fontId="0" fillId="2" borderId="0" xfId="0" applyNumberFormat="1" applyAlignment="1">
      <alignment horizontal="center" vertical="center"/>
    </xf>
    <xf numFmtId="1" fontId="1" fillId="2" borderId="1" xfId="0" applyNumberFormat="1" applyFont="1" applyBorder="1" applyAlignment="1">
      <alignment horizontal="center" vertical="center"/>
    </xf>
    <xf numFmtId="1" fontId="2" fillId="2" borderId="2" xfId="0" applyNumberFormat="1" applyFont="1" applyBorder="1" applyAlignment="1">
      <alignment horizontal="center" vertical="center" wrapText="1" shrinkToFit="1"/>
    </xf>
    <xf numFmtId="1" fontId="0" fillId="2" borderId="1" xfId="0" applyNumberFormat="1" applyBorder="1" applyAlignment="1">
      <alignment horizontal="center" vertical="center"/>
    </xf>
    <xf numFmtId="165" fontId="1" fillId="2" borderId="1" xfId="0" applyNumberFormat="1" applyFont="1" applyBorder="1" applyAlignment="1">
      <alignment horizontal="center" vertical="center"/>
    </xf>
    <xf numFmtId="165" fontId="1" fillId="2" borderId="1" xfId="0" applyNumberFormat="1" applyFont="1" applyBorder="1" applyAlignment="1">
      <alignment horizontal="right" vertical="center" wrapText="1"/>
    </xf>
    <xf numFmtId="165" fontId="0" fillId="2" borderId="1" xfId="0" applyNumberFormat="1" applyBorder="1" applyAlignment="1">
      <alignment horizontal="right" vertical="center" wrapText="1"/>
    </xf>
    <xf numFmtId="164" fontId="0" fillId="2" borderId="2" xfId="0" applyNumberFormat="1" applyBorder="1" applyAlignment="1">
      <alignment horizontal="right" vertical="center" wrapText="1" shrinkToFit="1"/>
    </xf>
    <xf numFmtId="164" fontId="0" fillId="2" borderId="1" xfId="0" applyNumberFormat="1" applyBorder="1" applyAlignment="1">
      <alignment horizontal="right" vertical="center"/>
    </xf>
    <xf numFmtId="0" fontId="4" fillId="2" borderId="0" xfId="0" applyFont="1" applyAlignment="1">
      <alignment horizontal="left" vertical="top" wrapText="1"/>
    </xf>
    <xf numFmtId="0" fontId="3" fillId="2" borderId="0" xfId="0" applyFont="1" applyAlignment="1" applyProtection="1">
      <alignment horizontal="left" vertical="top" wrapText="1"/>
      <protection locked="0"/>
    </xf>
    <xf numFmtId="0" fontId="1" fillId="2" borderId="1" xfId="0" applyNumberFormat="1" applyFont="1" applyBorder="1" applyAlignment="1" applyProtection="1">
      <alignment horizontal="center" vertical="center" wrapText="1"/>
      <protection locked="0"/>
    </xf>
    <xf numFmtId="0" fontId="2" fillId="2" borderId="2" xfId="0" applyFont="1" applyBorder="1" applyAlignment="1" applyProtection="1">
      <alignment horizontal="left" vertical="top" wrapText="1" shrinkToFit="1"/>
      <protection locked="0"/>
    </xf>
    <xf numFmtId="0" fontId="2" fillId="2" borderId="1" xfId="0" applyFont="1" applyBorder="1" applyAlignment="1" applyProtection="1">
      <alignment horizontal="left" vertical="top" wrapText="1"/>
      <protection locked="0"/>
    </xf>
    <xf numFmtId="0" fontId="0" fillId="2" borderId="1" xfId="0" applyBorder="1" applyAlignment="1" applyProtection="1">
      <alignment horizontal="left" vertical="top" wrapText="1"/>
      <protection locked="0"/>
    </xf>
    <xf numFmtId="0" fontId="1" fillId="2" borderId="1" xfId="0" applyFont="1" applyBorder="1" applyAlignment="1" applyProtection="1">
      <alignment horizontal="left" vertical="top" wrapText="1"/>
      <protection locked="0"/>
    </xf>
    <xf numFmtId="0" fontId="0" fillId="2" borderId="0" xfId="0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zoomScale="70" zoomScaleNormal="70" workbookViewId="0">
      <selection activeCell="O9" sqref="O9"/>
    </sheetView>
  </sheetViews>
  <sheetFormatPr defaultColWidth="9.140625" defaultRowHeight="12.75" customHeight="1" x14ac:dyDescent="0.2"/>
  <cols>
    <col min="1" max="1" width="6.42578125" style="2" customWidth="1"/>
    <col min="2" max="2" width="76" style="4" customWidth="1"/>
    <col min="3" max="3" width="64.7109375" style="40" customWidth="1"/>
    <col min="4" max="4" width="9.7109375" style="3" customWidth="1"/>
    <col min="5" max="5" width="7.7109375" style="24" customWidth="1"/>
    <col min="6" max="6" width="12.7109375" style="21" customWidth="1"/>
    <col min="7" max="7" width="12.42578125" style="21" customWidth="1"/>
    <col min="8" max="8" width="11.5703125" bestFit="1" customWidth="1"/>
    <col min="9" max="10" width="12.5703125" bestFit="1" customWidth="1"/>
  </cols>
  <sheetData>
    <row r="2" spans="1:10" ht="20.25" customHeight="1" x14ac:dyDescent="0.2">
      <c r="B2" s="33" t="s">
        <v>29</v>
      </c>
      <c r="C2" s="34"/>
    </row>
    <row r="3" spans="1:10" ht="20.25" customHeight="1" x14ac:dyDescent="0.2">
      <c r="B3" s="33"/>
      <c r="C3" s="34"/>
    </row>
    <row r="4" spans="1:10" s="12" customFormat="1" ht="22.5" customHeight="1" x14ac:dyDescent="0.2">
      <c r="A4" s="17" t="s">
        <v>23</v>
      </c>
      <c r="B4" s="18" t="s">
        <v>44</v>
      </c>
      <c r="C4" s="35" t="s">
        <v>45</v>
      </c>
      <c r="D4" s="17" t="s">
        <v>24</v>
      </c>
      <c r="E4" s="25" t="s">
        <v>25</v>
      </c>
      <c r="F4" s="29" t="s">
        <v>36</v>
      </c>
      <c r="G4" s="28" t="s">
        <v>17</v>
      </c>
    </row>
    <row r="5" spans="1:10" s="1" customFormat="1" ht="81.75" customHeight="1" x14ac:dyDescent="0.2">
      <c r="A5" s="13" t="s">
        <v>1</v>
      </c>
      <c r="B5" s="14" t="s">
        <v>37</v>
      </c>
      <c r="C5" s="36"/>
      <c r="D5" s="15" t="s">
        <v>14</v>
      </c>
      <c r="E5" s="26">
        <v>2</v>
      </c>
      <c r="F5" s="22"/>
      <c r="G5" s="31">
        <f t="shared" ref="G5:G21" si="0">E5*F5</f>
        <v>0</v>
      </c>
      <c r="J5" s="16"/>
    </row>
    <row r="6" spans="1:10" ht="29.25" customHeight="1" x14ac:dyDescent="0.2">
      <c r="A6" s="7" t="s">
        <v>6</v>
      </c>
      <c r="B6" s="10" t="s">
        <v>26</v>
      </c>
      <c r="C6" s="37"/>
      <c r="D6" s="11" t="s">
        <v>14</v>
      </c>
      <c r="E6" s="27">
        <v>3</v>
      </c>
      <c r="F6" s="30"/>
      <c r="G6" s="31">
        <v>0</v>
      </c>
    </row>
    <row r="7" spans="1:10" ht="27.75" customHeight="1" x14ac:dyDescent="0.2">
      <c r="A7" s="7" t="s">
        <v>7</v>
      </c>
      <c r="B7" s="10" t="s">
        <v>35</v>
      </c>
      <c r="C7" s="37"/>
      <c r="D7" s="11" t="s">
        <v>14</v>
      </c>
      <c r="E7" s="27">
        <v>1</v>
      </c>
      <c r="F7" s="23"/>
      <c r="G7" s="31">
        <f t="shared" si="0"/>
        <v>0</v>
      </c>
    </row>
    <row r="8" spans="1:10" ht="15.75" customHeight="1" x14ac:dyDescent="0.2">
      <c r="A8" s="7" t="s">
        <v>8</v>
      </c>
      <c r="B8" s="8" t="s">
        <v>27</v>
      </c>
      <c r="C8" s="38"/>
      <c r="D8" s="11" t="s">
        <v>14</v>
      </c>
      <c r="E8" s="27">
        <v>1</v>
      </c>
      <c r="F8" s="23"/>
      <c r="G8" s="31">
        <f t="shared" si="0"/>
        <v>0</v>
      </c>
    </row>
    <row r="9" spans="1:10" ht="53.25" customHeight="1" x14ac:dyDescent="0.2">
      <c r="A9" s="7" t="s">
        <v>9</v>
      </c>
      <c r="B9" s="10" t="s">
        <v>38</v>
      </c>
      <c r="C9" s="37"/>
      <c r="D9" s="11" t="s">
        <v>14</v>
      </c>
      <c r="E9" s="27">
        <v>4</v>
      </c>
      <c r="F9" s="23"/>
      <c r="G9" s="31">
        <f t="shared" si="0"/>
        <v>0</v>
      </c>
    </row>
    <row r="10" spans="1:10" ht="45.75" customHeight="1" x14ac:dyDescent="0.2">
      <c r="A10" s="7" t="s">
        <v>9</v>
      </c>
      <c r="B10" s="10" t="s">
        <v>39</v>
      </c>
      <c r="C10" s="37"/>
      <c r="D10" s="11" t="s">
        <v>14</v>
      </c>
      <c r="E10" s="27">
        <v>3</v>
      </c>
      <c r="F10" s="23"/>
      <c r="G10" s="31">
        <f t="shared" si="0"/>
        <v>0</v>
      </c>
    </row>
    <row r="11" spans="1:10" ht="64.5" customHeight="1" x14ac:dyDescent="0.2">
      <c r="A11" s="7" t="s">
        <v>10</v>
      </c>
      <c r="B11" s="10" t="s">
        <v>40</v>
      </c>
      <c r="C11" s="37"/>
      <c r="D11" s="11" t="s">
        <v>14</v>
      </c>
      <c r="E11" s="27">
        <v>2</v>
      </c>
      <c r="F11" s="23"/>
      <c r="G11" s="31">
        <f t="shared" si="0"/>
        <v>0</v>
      </c>
    </row>
    <row r="12" spans="1:10" ht="57.75" customHeight="1" x14ac:dyDescent="0.2">
      <c r="A12" s="7" t="s">
        <v>10</v>
      </c>
      <c r="B12" s="10" t="s">
        <v>41</v>
      </c>
      <c r="C12" s="37"/>
      <c r="D12" s="11" t="s">
        <v>14</v>
      </c>
      <c r="E12" s="27">
        <v>1</v>
      </c>
      <c r="F12" s="23"/>
      <c r="G12" s="31">
        <f t="shared" si="0"/>
        <v>0</v>
      </c>
    </row>
    <row r="13" spans="1:10" ht="40.5" customHeight="1" x14ac:dyDescent="0.2">
      <c r="A13" s="7" t="s">
        <v>10</v>
      </c>
      <c r="B13" s="10" t="s">
        <v>42</v>
      </c>
      <c r="C13" s="37"/>
      <c r="D13" s="11" t="s">
        <v>14</v>
      </c>
      <c r="E13" s="27">
        <v>2</v>
      </c>
      <c r="F13" s="23"/>
      <c r="G13" s="31">
        <f t="shared" si="0"/>
        <v>0</v>
      </c>
    </row>
    <row r="14" spans="1:10" ht="39.75" customHeight="1" x14ac:dyDescent="0.2">
      <c r="A14" s="7" t="s">
        <v>10</v>
      </c>
      <c r="B14" s="10" t="s">
        <v>43</v>
      </c>
      <c r="C14" s="37"/>
      <c r="D14" s="11" t="s">
        <v>14</v>
      </c>
      <c r="E14" s="27">
        <v>2</v>
      </c>
      <c r="F14" s="23"/>
      <c r="G14" s="31">
        <f t="shared" si="0"/>
        <v>0</v>
      </c>
    </row>
    <row r="15" spans="1:10" ht="28.5" customHeight="1" x14ac:dyDescent="0.2">
      <c r="A15" s="7" t="s">
        <v>11</v>
      </c>
      <c r="B15" s="10" t="s">
        <v>28</v>
      </c>
      <c r="C15" s="37"/>
      <c r="D15" s="11" t="s">
        <v>14</v>
      </c>
      <c r="E15" s="27">
        <v>1</v>
      </c>
      <c r="F15" s="23"/>
      <c r="G15" s="31">
        <f t="shared" si="0"/>
        <v>0</v>
      </c>
    </row>
    <row r="16" spans="1:10" ht="16.5" customHeight="1" x14ac:dyDescent="0.2">
      <c r="A16" s="7" t="s">
        <v>12</v>
      </c>
      <c r="B16" s="8" t="s">
        <v>19</v>
      </c>
      <c r="C16" s="38"/>
      <c r="D16" s="11" t="s">
        <v>14</v>
      </c>
      <c r="E16" s="27">
        <v>1</v>
      </c>
      <c r="F16" s="23"/>
      <c r="G16" s="31">
        <f t="shared" si="0"/>
        <v>0</v>
      </c>
    </row>
    <row r="17" spans="1:10" ht="14.25" customHeight="1" x14ac:dyDescent="0.2">
      <c r="A17" s="7" t="s">
        <v>13</v>
      </c>
      <c r="B17" s="10" t="s">
        <v>34</v>
      </c>
      <c r="C17" s="37"/>
      <c r="D17" s="11" t="s">
        <v>14</v>
      </c>
      <c r="E17" s="27">
        <v>1</v>
      </c>
      <c r="F17" s="23"/>
      <c r="G17" s="31">
        <f t="shared" si="0"/>
        <v>0</v>
      </c>
    </row>
    <row r="18" spans="1:10" ht="14.25" customHeight="1" x14ac:dyDescent="0.2">
      <c r="A18" s="7" t="s">
        <v>2</v>
      </c>
      <c r="B18" s="8" t="s">
        <v>32</v>
      </c>
      <c r="C18" s="38"/>
      <c r="D18" s="11" t="s">
        <v>14</v>
      </c>
      <c r="E18" s="27">
        <v>1</v>
      </c>
      <c r="F18" s="23"/>
      <c r="G18" s="31">
        <f t="shared" si="0"/>
        <v>0</v>
      </c>
    </row>
    <row r="19" spans="1:10" ht="14.25" customHeight="1" x14ac:dyDescent="0.2">
      <c r="A19" s="7" t="s">
        <v>3</v>
      </c>
      <c r="B19" s="8" t="s">
        <v>31</v>
      </c>
      <c r="C19" s="38"/>
      <c r="D19" s="11" t="s">
        <v>14</v>
      </c>
      <c r="E19" s="27">
        <v>18</v>
      </c>
      <c r="F19" s="23"/>
      <c r="G19" s="31">
        <f t="shared" si="0"/>
        <v>0</v>
      </c>
    </row>
    <row r="20" spans="1:10" ht="15.75" customHeight="1" x14ac:dyDescent="0.2">
      <c r="A20" s="7" t="s">
        <v>4</v>
      </c>
      <c r="B20" s="10" t="s">
        <v>30</v>
      </c>
      <c r="C20" s="37"/>
      <c r="D20" s="11" t="s">
        <v>14</v>
      </c>
      <c r="E20" s="27">
        <v>2</v>
      </c>
      <c r="F20" s="23"/>
      <c r="G20" s="31">
        <f t="shared" si="0"/>
        <v>0</v>
      </c>
    </row>
    <row r="21" spans="1:10" ht="24.75" customHeight="1" x14ac:dyDescent="0.2">
      <c r="A21" s="7" t="s">
        <v>5</v>
      </c>
      <c r="B21" s="10" t="s">
        <v>33</v>
      </c>
      <c r="C21" s="37"/>
      <c r="D21" s="11" t="s">
        <v>15</v>
      </c>
      <c r="E21" s="27">
        <v>1</v>
      </c>
      <c r="F21" s="23"/>
      <c r="G21" s="31">
        <f t="shared" si="0"/>
        <v>0</v>
      </c>
      <c r="H21" s="5"/>
      <c r="I21" s="5"/>
      <c r="J21" s="5"/>
    </row>
    <row r="22" spans="1:10" ht="12.75" customHeight="1" x14ac:dyDescent="0.2">
      <c r="A22" s="7" t="s">
        <v>0</v>
      </c>
      <c r="B22" s="6" t="s">
        <v>18</v>
      </c>
      <c r="C22" s="39"/>
      <c r="D22" s="9"/>
      <c r="E22" s="27"/>
      <c r="F22" s="23"/>
      <c r="G22" s="32">
        <f>SUM(G5:G21)</f>
        <v>0</v>
      </c>
    </row>
    <row r="23" spans="1:10" ht="12.75" customHeight="1" x14ac:dyDescent="0.2">
      <c r="A23" s="7"/>
      <c r="B23" s="6" t="s">
        <v>16</v>
      </c>
      <c r="C23" s="39"/>
      <c r="D23" s="9"/>
      <c r="E23" s="27"/>
      <c r="F23" s="23"/>
      <c r="G23" s="32">
        <f>G22*0.25</f>
        <v>0</v>
      </c>
    </row>
    <row r="24" spans="1:10" ht="12.75" customHeight="1" x14ac:dyDescent="0.2">
      <c r="A24" s="7"/>
      <c r="B24" s="6" t="s">
        <v>17</v>
      </c>
      <c r="C24" s="39"/>
      <c r="D24" s="9"/>
      <c r="E24" s="27"/>
      <c r="F24" s="23"/>
      <c r="G24" s="32">
        <f>G21+G22</f>
        <v>0</v>
      </c>
    </row>
    <row r="27" spans="1:10" ht="12.75" customHeight="1" x14ac:dyDescent="0.2">
      <c r="A27" s="2" t="s">
        <v>20</v>
      </c>
      <c r="B27" s="4" t="s">
        <v>22</v>
      </c>
      <c r="G27" s="21" t="s">
        <v>21</v>
      </c>
    </row>
  </sheetData>
  <sheetProtection password="F12B" sheet="1" objects="1" scenarios="1"/>
  <protectedRanges>
    <protectedRange algorithmName="SHA-512" hashValue="arsJw/WdTvRe9YSY7oMa0Z8v3yLZrZBpYq3+3+K3awkQs/ytYw/OPVj6FSf908JTxj80XlhqYg25NTcxeFGKww==" saltValue="IY+R8NwXPfrN/V3w5ayHsQ==" spinCount="100000" sqref="E5:E21" name="Raspon2" securityDescriptor="O:WDG:WDD:(A;;CC;;;LA)"/>
    <protectedRange algorithmName="SHA-512" hashValue="2KF5aLdQdh1XgKIHpuq0udc/YppPoN0FgmCyWfz6XBGgMzYNga23WsO/tH0aGssLhpHfV6XvajtiRi4ggdUqSQ==" saltValue="unr/rqv0+7tBWa46KjqllA==" spinCount="100000" sqref="F5:F21" name="Prava1" securityDescriptor="O:WDG:WDD:(A;;CC;;;WD)"/>
  </protectedRanges>
  <pageMargins left="0.75" right="0.75" top="1" bottom="1" header="0.5" footer="0.5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31" sqref="B31"/>
    </sheetView>
  </sheetViews>
  <sheetFormatPr defaultRowHeight="12.75" x14ac:dyDescent="0.2"/>
  <sheetData>
    <row r="1" spans="1:3" x14ac:dyDescent="0.2">
      <c r="A1" s="20">
        <v>2</v>
      </c>
      <c r="B1" s="19">
        <v>3</v>
      </c>
      <c r="C1" s="5">
        <v>55</v>
      </c>
    </row>
  </sheetData>
  <sheetProtection algorithmName="SHA-512" hashValue="KabEuHCJzWqJ4ZWS49Rf1mADRelX/8odkf6cfIbUlLqvICbtICUnVYpveU7KRqz/ui7Ly5N3yAfQlhhZLcwXpA==" saltValue="FR/V3w2JYkk1uzHkgjMh1w==" spinCount="100000" sheet="1" objects="1" scenarios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IKT oprema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MISWeb</dc:creator>
  <cp:lastModifiedBy>Rajko Tomiek</cp:lastModifiedBy>
  <dcterms:created xsi:type="dcterms:W3CDTF">2020-04-23T07:50:43Z</dcterms:created>
  <dcterms:modified xsi:type="dcterms:W3CDTF">2020-05-15T10:42:28Z</dcterms:modified>
</cp:coreProperties>
</file>