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Shared drives\Clients A - F\Fagus obrt\05 MZOE 2017\03 Provedba\WiP\05 Nabave\06 Rasvjeta\01 DZN\02 Q&amp;A i ispravak\"/>
    </mc:Choice>
  </mc:AlternateContent>
  <xr:revisionPtr revIDLastSave="0" documentId="13_ncr:1_{6F959125-1CB4-4150-801F-5F73BFC69BF7}" xr6:coauthVersionLast="45" xr6:coauthVersionMax="45" xr10:uidLastSave="{00000000-0000-0000-0000-000000000000}"/>
  <bookViews>
    <workbookView xWindow="-120" yWindow="-120" windowWidth="29040" windowHeight="15840" xr2:uid="{565293B0-09E4-4FF8-A607-CB9DEEE0843F}"/>
  </bookViews>
  <sheets>
    <sheet name="TROŠKOVNIK " sheetId="1" r:id="rId1"/>
  </sheets>
  <definedNames>
    <definedName name="_xlnm.Print_Titles" localSheetId="0">'TROŠKOVNIK '!$3:$3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1" l="1"/>
  <c r="F47" i="1" l="1"/>
  <c r="F48" i="1"/>
  <c r="F49" i="1"/>
  <c r="F50" i="1"/>
  <c r="F51" i="1"/>
  <c r="F52" i="1"/>
  <c r="F53" i="1"/>
  <c r="F54" i="1"/>
  <c r="F55" i="1"/>
  <c r="F46" i="1"/>
  <c r="F13" i="1"/>
  <c r="F56" i="1" l="1"/>
  <c r="F75" i="1"/>
  <c r="F74" i="1"/>
  <c r="F73" i="1"/>
  <c r="F72" i="1"/>
  <c r="F71" i="1"/>
  <c r="F70" i="1"/>
  <c r="F69" i="1"/>
  <c r="F68" i="1"/>
  <c r="F67" i="1"/>
  <c r="F66" i="1"/>
  <c r="F40" i="1"/>
  <c r="F39" i="1"/>
  <c r="F38" i="1"/>
  <c r="F37" i="1"/>
  <c r="F36" i="1"/>
  <c r="F31" i="1"/>
  <c r="F30" i="1"/>
  <c r="F29" i="1"/>
  <c r="F28" i="1"/>
  <c r="F21" i="1"/>
  <c r="F20" i="1"/>
  <c r="F19" i="1"/>
  <c r="F23" i="1" s="1"/>
  <c r="F12" i="1"/>
  <c r="F11" i="1"/>
  <c r="F10" i="1"/>
  <c r="F9" i="1"/>
  <c r="F8" i="1"/>
  <c r="F7" i="1"/>
  <c r="F33" i="1" l="1"/>
  <c r="F77" i="1"/>
  <c r="C90" i="1" s="1"/>
  <c r="F42" i="1"/>
  <c r="C84" i="1"/>
  <c r="F15" i="1"/>
  <c r="C83" i="1" s="1"/>
  <c r="F58" i="1" l="1"/>
  <c r="C85" i="1" s="1"/>
  <c r="C86" i="1" s="1"/>
  <c r="C92" i="1" s="1"/>
  <c r="C94" i="1" s="1"/>
  <c r="C96" i="1" s="1"/>
  <c r="F60" i="1" l="1"/>
</calcChain>
</file>

<file path=xl/sharedStrings.xml><?xml version="1.0" encoding="utf-8"?>
<sst xmlns="http://schemas.openxmlformats.org/spreadsheetml/2006/main" count="175" uniqueCount="116">
  <si>
    <t xml:space="preserve"> A. INSTALACIJA JAKE STRUJE</t>
  </si>
  <si>
    <t>Red. br.</t>
  </si>
  <si>
    <t>kom</t>
  </si>
  <si>
    <t>1</t>
  </si>
  <si>
    <t>Isporuka,ugradnja i spajanje razdjelnice R1 sa sljedećom opremom:</t>
  </si>
  <si>
    <t>1.1</t>
  </si>
  <si>
    <t>FID sklopka četveropolna 40/0,3A</t>
  </si>
  <si>
    <t>1.2</t>
  </si>
  <si>
    <t>Osigurač automatski 10 A</t>
  </si>
  <si>
    <t>1.3</t>
  </si>
  <si>
    <t>Sabirnica tropolna za autom osigurače</t>
  </si>
  <si>
    <t>m</t>
  </si>
  <si>
    <t>1.4</t>
  </si>
  <si>
    <t>Sabirnica "0"</t>
  </si>
  <si>
    <t>1.5</t>
  </si>
  <si>
    <t>Sabirnica zaštite</t>
  </si>
  <si>
    <t>1.6</t>
  </si>
  <si>
    <t>Razdjelnica nadžbukna za prihvat 36 kom automatskih osigurača i mogućnosti montiranja grebenastih sklopki (8 komada) na vrata razdjelnice</t>
  </si>
  <si>
    <t>1.7</t>
  </si>
  <si>
    <t>Rad</t>
  </si>
  <si>
    <t>A.1 RAZDJELNICI UKUPNO:</t>
  </si>
  <si>
    <t>Isporuka ,ugradnja uz prethodno šlicanje zida, te zatvaranje šliceva, kao i spajanje kabela PP00 5x10 mm2 od GRO do  R RAS (navedene kabele u iskopanom šlicu postaviti u zaštitne rabraste cijevi ili u pocinčani kanal 50x30mm):</t>
  </si>
  <si>
    <t>Plastična rebrasta cijev fi 32 mm</t>
  </si>
  <si>
    <t>A. 2 UKUPNO:</t>
  </si>
  <si>
    <t>Prekidač obični (podžbukni) sa montažom PVC kutije</t>
  </si>
  <si>
    <t>Prekidač izmjenični (podžbukni) sa montažom PVC kutije</t>
  </si>
  <si>
    <t>Grebenasta sklopka 16A sa dva paketa kontakata za paljenje vanjske i unutrašnje rasvjete</t>
  </si>
  <si>
    <t>UKUPNO:</t>
  </si>
  <si>
    <t>2</t>
  </si>
  <si>
    <t>2.1</t>
  </si>
  <si>
    <t>2.2</t>
  </si>
  <si>
    <t>Dobava , postavljanje i spajanje kabela PP-Y 3x 2,5 mm2</t>
  </si>
  <si>
    <t>2.3</t>
  </si>
  <si>
    <t>Dobava i postavljanje pocinčanog kanala PK 50 sa potrebnim priborom</t>
  </si>
  <si>
    <t>2.4</t>
  </si>
  <si>
    <t>Dobava i postavljanje pocinčanog kanala PK 100 sa potrebnim priborom</t>
  </si>
  <si>
    <t>2.5</t>
  </si>
  <si>
    <t>3</t>
  </si>
  <si>
    <t>Ispitivanje energetskih instalacija i mjerenje otpora izolacije, te izrada atesta i protokola:</t>
  </si>
  <si>
    <t>A 3 UKUPNO:</t>
  </si>
  <si>
    <t>A1+A2+A3 SVEUKUPNO:</t>
  </si>
  <si>
    <t xml:space="preserve">B. SPECIFIKACIJA PROJEKTIRANE OPREME - RASVJETA </t>
  </si>
  <si>
    <t>Količina</t>
  </si>
  <si>
    <t xml:space="preserve">SVJETILJKE, PRIBOR I IZVORI SVJETLA </t>
  </si>
  <si>
    <t>1.</t>
  </si>
  <si>
    <t>2.</t>
  </si>
  <si>
    <t>3.</t>
  </si>
  <si>
    <t>4.</t>
  </si>
  <si>
    <t>5.</t>
  </si>
  <si>
    <t>6.</t>
  </si>
  <si>
    <t>7.</t>
  </si>
  <si>
    <t>8.</t>
  </si>
  <si>
    <t>9.</t>
  </si>
  <si>
    <t>Rad, montaža i spajanje rasvjetnih tijela</t>
  </si>
  <si>
    <t>10.</t>
  </si>
  <si>
    <t>Demontaža i zbrinjavanje postojećih svjetiljki koje se uklanjaju</t>
  </si>
  <si>
    <t>B SVEUKUPNO:</t>
  </si>
  <si>
    <t>REKAPITULACIJA</t>
  </si>
  <si>
    <t>A  INSTALACIJA JAKE STRUJE</t>
  </si>
  <si>
    <t xml:space="preserve">A.1 </t>
  </si>
  <si>
    <t>RAZDJELNICI I RAZVODNI ORMARI</t>
  </si>
  <si>
    <t>A.2</t>
  </si>
  <si>
    <t>GLAVNI VODOVI</t>
  </si>
  <si>
    <t>A.3</t>
  </si>
  <si>
    <t>INSTALACIJA RASVJETE IZ RAZDJELNICE R RAS</t>
  </si>
  <si>
    <t>INSTALACIJA JAKE STRUJE SVEUKUPNO:</t>
  </si>
  <si>
    <t>B INSTALACIJA RASVJETE</t>
  </si>
  <si>
    <t>INSTALACIJA RASVJETE  SVEUKUPNO:</t>
  </si>
  <si>
    <t>SVEUKUPNO: A+B</t>
  </si>
  <si>
    <t>PDV (25%):</t>
  </si>
  <si>
    <t>SVEUKUPNO:</t>
  </si>
  <si>
    <t>Jedinična cijena (HRK)</t>
  </si>
  <si>
    <t>Ukupno (HRK)</t>
  </si>
  <si>
    <t>Mjerna jedinica</t>
  </si>
  <si>
    <t xml:space="preserve">TROŠKOVNIK - ZAMJENA POSTOJEĆE RASVJETE ENERGETSKI UČINKOVITOM LED RASVJETOM </t>
  </si>
  <si>
    <t>3.1</t>
  </si>
  <si>
    <t>3.2</t>
  </si>
  <si>
    <t>3.3</t>
  </si>
  <si>
    <t>3.4</t>
  </si>
  <si>
    <t>3.5</t>
  </si>
  <si>
    <t>3.6</t>
  </si>
  <si>
    <t>3.7</t>
  </si>
  <si>
    <t>3.8</t>
  </si>
  <si>
    <t>3.9</t>
  </si>
  <si>
    <t>3.10</t>
  </si>
  <si>
    <t>3.11</t>
  </si>
  <si>
    <t>Opis opreme</t>
  </si>
  <si>
    <t>Isporuka i ugradnja uz prethodno šlicanje zida ili ugradnju u pocinčane kanalice, te zatvaranje šliceva, kao i spajanje slijedećih kabela</t>
  </si>
  <si>
    <t>OPIS</t>
  </si>
  <si>
    <t>A.1</t>
  </si>
  <si>
    <t>RAZDJELNICI  I RAZVODNI ORMARI</t>
  </si>
  <si>
    <t>Red.br.</t>
  </si>
  <si>
    <t xml:space="preserve">komplet </t>
  </si>
  <si>
    <t>Ispivanje električnog izol. otpora</t>
  </si>
  <si>
    <t>Uspitivanje neprekinutosti zaštitnog vodiča, te glavnog i dodatnog vodiča za izjednačenje potencijala</t>
  </si>
  <si>
    <t>Ispitivanje zaštite od dodirnog napona</t>
  </si>
  <si>
    <t>Ispitivanje jakosti rasvjete</t>
  </si>
  <si>
    <t>Jamčevni list (mjerni i sigurnosni uređaji)</t>
  </si>
  <si>
    <t>Atesti ugrađenog materijala</t>
  </si>
  <si>
    <t>Ispitivanje panic rasvjete</t>
  </si>
  <si>
    <t>Ispitivanje gromobranske instalacije</t>
  </si>
  <si>
    <t>Ispitivanje otpora uzemljenja</t>
  </si>
  <si>
    <t>Kabel PP00 5x10 mm2</t>
  </si>
  <si>
    <t>Isporuka, ugradnja i spajanje prekidača, tipkala i indikatora (podžbukni) sa montažom PVC kutije</t>
  </si>
  <si>
    <t>Dobava, postavljanje i spajanje kabela  PP-Y 3x 1,5 mm2</t>
  </si>
  <si>
    <t>Ispitivanje zaštite od el. udara</t>
  </si>
  <si>
    <t>Zapisnik o funkcionalnom ispitivanju el. instalacije</t>
  </si>
  <si>
    <t>Proizvođač, model/tip proizvoda</t>
  </si>
  <si>
    <t>Dobava pribora za stropnu montažu LED svjetiljke dimenzija 600x600.</t>
  </si>
  <si>
    <t>Dobava pribora za stropnu nadgradnu montažu  LED stropne ugradne svjetiljke promjera 225mm dimenzija 225x38mm.</t>
  </si>
  <si>
    <t>Dobava ugradne LED stropne svjetiljke promjera 225mm. Kućište svjetiljke od polikarbonata sa satiniranim difuzorom. Boja svjetla je 4000k u snazi do maksimalno 18W te svjetlosnim neto paketom od minimalno1530lm. Faktor uzvarata boje CRI &gt;= 80. Vijek trajanja 30000h sa više od 70% svijetla na kraju životnog vijeka. Jamstvo proizvođača 3 godine.</t>
  </si>
  <si>
    <r>
      <t>Dobava LED stropne svjetiljke dimenzija 600x600mm za ugradnju u strop ili na strop. Kućište svjetiljke od aluminijskog okvira u bijeloj boji sa PMMA strukturiranim prizmatičnim difuzorom koji osigurava faktor blještanja</t>
    </r>
    <r>
      <rPr>
        <sz val="9"/>
        <color indexed="8"/>
        <rFont val="Arial"/>
        <family val="2"/>
      </rPr>
      <t xml:space="preserve"> UGR&lt;19. Elektronička predspojna naprava sa visokim faktorom iskoristivosti, montirana na svjetiljku. Boja svjetla je 4000K u snazi do maximalno 33W, te svjetlosnim neto paketom od minimalno 3600lm i  efikasnosti od 110 lm/W. Faktor uzvarata boje CRI &gt;= 80. Vijek trajanja &gt;80000h sa više od 70% svijetla na kraju životnog vijeka. Jamstvo proizvođača 5 godina. Primjenjeni standardi: CE/CB/TÜV SÜD/EAC/RoHS ili jednakovrijedno.</t>
    </r>
  </si>
  <si>
    <r>
      <t xml:space="preserve">Dobava LED stropne/zidne "antivandal" vodotijesne svjetiljke promjera maximalno do 280mm, u stupnju zaštite </t>
    </r>
    <r>
      <rPr>
        <sz val="9"/>
        <color indexed="8"/>
        <rFont val="Arial"/>
        <family val="2"/>
      </rPr>
      <t>IP65 ili jednakovrijedno. Plastificirano metalno kućište svjetiljke sa polikarbontnim difuzorom osigurava mahaničku zaštitu u IK10 faktoru ili jednakovrijedno. Boja svjetla je 4000K u snazi do maximalno 20W te svjetlosnim neto paketom minimalno 1800lm. Faktor uzvarata boje CRI &gt;= 80. Test zapaljivosti prema IEC 695-2-1 -  650 °C ili jednakovrijedno. Vijek trajanja 50000h sa više od 70% svijetla na kraju životnog vijeka. Jamstvo proizvođača 3 godine</t>
    </r>
    <r>
      <rPr>
        <sz val="9"/>
        <color rgb="FF000000"/>
        <rFont val="Arial"/>
        <family val="2"/>
      </rPr>
      <t>.</t>
    </r>
  </si>
  <si>
    <t xml:space="preserve">Dobava vodotijesne LED svjetiljke dužine 1200mm u stupnju zaštite IP65 ili jednakovrijedno. Kućište svjetiljke je izrađeno od visokokvalitetnog polikarbonata (PC) ojačanog staklenim vlaknima sa PC difuzorom koji osigurava faktor mehaničke zaštite IK08 ili jednakovrijedno. Boja svjetla je 4000K u snazi maksimalno 39W te svjetlosnim neto paketom od minimalno 4400lm. Faktor uzvarata boje CRI &gt;= 80. Vijek trajanja 50000h (L70B50 ili jednakovrijedno) sa više od 70% svijetla na kraju životnog vijeka. Jamstvo proizvođača 5 godina. Svjetiljka zadovoljava standarde: CE/CB/TÜV SÜD/EAC/RoHS ili jednakovrijedno.
 </t>
  </si>
  <si>
    <r>
      <t>Dobava ovjesne / stropne industrijske LED svjetiljke u</t>
    </r>
    <r>
      <rPr>
        <sz val="9"/>
        <color indexed="8"/>
        <rFont val="Arial"/>
        <family val="2"/>
      </rPr>
      <t xml:space="preserve"> IP 65 ili jednakovrijedno zaštiti sa kućištem od visokokvalitetnog plastificiranog aluminijskog tlačnog lijeva sa PMMA difuzorom koji osigurava faktor mehaničke zaštite IK08 ili jednakovrijedno. Svjetiljka treba biti opremljena sa predmontiranom konzolom za stropnu /zidnu montažu te kukom za ovjes na sajlu ili lanac. Boja svjetla je 4000K u snazi do maximalno 95W te svjetlosnim neto paketom od minmalno 13000lm i efikasnošću od 135lm/W. Faktor uzvarata boje CRI &gt;= 80. Vijek trajanja 50000h sa više od 70% svijetla na kraju životnog vijeka. Jamstvo proizvođača 5 godina.    
Svjetiljka zadovoljava slijedeće certifikate: CE/CB/TÜV SÜD//RoHS  ili jednakovrijedno</t>
    </r>
    <r>
      <rPr>
        <sz val="9"/>
        <color rgb="FF000000"/>
        <rFont val="Arial"/>
        <family val="2"/>
      </rPr>
      <t>.</t>
    </r>
  </si>
  <si>
    <t xml:space="preserve">Dobava  LED reflektora sa simetričnom reflektorskom optikom 100x100° u IP 65 ili jednakovrijedno zaštiti sa kućištem od visokokvalitetnog aluminijskog tlačnog lijeva u crnoj boji, sa COB + reflektorskim optičkim blokom i zaštitnim kaljenim staklom koje osigurava faktor mehaničke zaštite IK07 ili jednakovrijedno. Svjetiljka dolazi sa predmontiranom konzolom za stropnu /zidnu montažu. Boja svjetla je 4000K u snazi do maximalno 50W te svjetlosnim neto paketom od minimalno 5500lm i efikasnošću od 110 lm/W. Faktor uzvarata boje CRI &gt;= 80. Vijek trajanja 50000h sa više od 70% svijetla na kraju životnog vijeka. Jamstvo proizvođača 5 godina.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</si>
</sst>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_€"/>
    <numFmt numFmtId="165" formatCode="#,##0.00\ _k_n"/>
    <numFmt numFmtId="166" formatCode="#,##0.00\ &quot;kn&quot;"/>
  </numFmts>
  <fonts count="22" x14ac:knownFonts="1">
    <font>
      <sz val="10"/>
      <name val="Arial"/>
      <charset val="238"/>
    </font>
    <font>
      <sz val="10"/>
      <name val="Arial"/>
      <family val="2"/>
    </font>
    <font>
      <b/>
      <sz val="12"/>
      <name val="Arial"/>
      <family val="2"/>
    </font>
    <font>
      <b/>
      <sz val="10"/>
      <name val="Arial"/>
      <family val="2"/>
    </font>
    <font>
      <b/>
      <sz val="10"/>
      <name val="Arial"/>
      <family val="2"/>
      <charset val="238"/>
    </font>
    <font>
      <sz val="10"/>
      <name val="Arial"/>
      <family val="2"/>
      <charset val="238"/>
    </font>
    <font>
      <b/>
      <sz val="12"/>
      <name val="Arial"/>
      <family val="2"/>
      <charset val="238"/>
    </font>
    <font>
      <b/>
      <sz val="10"/>
      <color theme="1"/>
      <name val="Arial"/>
      <family val="2"/>
      <charset val="238"/>
    </font>
    <font>
      <b/>
      <sz val="9"/>
      <color theme="1"/>
      <name val="Arial"/>
      <family val="2"/>
      <charset val="238"/>
    </font>
    <font>
      <sz val="9"/>
      <color theme="1"/>
      <name val="Arial"/>
      <family val="2"/>
      <charset val="238"/>
    </font>
    <font>
      <sz val="12"/>
      <name val="Arial"/>
      <family val="2"/>
    </font>
    <font>
      <b/>
      <sz val="11"/>
      <name val="Arial"/>
      <family val="2"/>
    </font>
    <font>
      <sz val="11"/>
      <name val="Arial"/>
      <family val="2"/>
    </font>
    <font>
      <b/>
      <sz val="14"/>
      <name val="Arial"/>
      <family val="2"/>
    </font>
    <font>
      <b/>
      <sz val="14"/>
      <name val="Arial"/>
      <family val="2"/>
      <charset val="238"/>
    </font>
    <font>
      <sz val="8"/>
      <name val="Arial"/>
      <charset val="238"/>
    </font>
    <font>
      <sz val="9"/>
      <color theme="1"/>
      <name val="Arial"/>
      <family val="2"/>
    </font>
    <font>
      <b/>
      <sz val="12"/>
      <color theme="1"/>
      <name val="Arial"/>
      <family val="2"/>
      <charset val="238"/>
    </font>
    <font>
      <b/>
      <sz val="16"/>
      <name val="Arial"/>
      <family val="2"/>
      <charset val="238"/>
    </font>
    <font>
      <sz val="9"/>
      <color rgb="FF000000"/>
      <name val="Arial"/>
      <family val="2"/>
      <charset val="238"/>
    </font>
    <font>
      <sz val="9"/>
      <color indexed="8"/>
      <name val="Arial"/>
      <family val="2"/>
    </font>
    <font>
      <sz val="9"/>
      <color rgb="FF000000"/>
      <name val="Arial"/>
      <family val="2"/>
    </font>
  </fonts>
  <fills count="8">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indexed="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0" fontId="5" fillId="0" borderId="0"/>
  </cellStyleXfs>
  <cellXfs count="183">
    <xf numFmtId="0" fontId="0" fillId="0" borderId="0" xfId="0"/>
    <xf numFmtId="0" fontId="1" fillId="0" borderId="0" xfId="1"/>
    <xf numFmtId="0" fontId="1" fillId="0" borderId="0" xfId="1" applyAlignment="1">
      <alignment horizontal="center" vertical="center"/>
    </xf>
    <xf numFmtId="0" fontId="1" fillId="0" borderId="0" xfId="1" applyAlignment="1">
      <alignment vertical="center"/>
    </xf>
    <xf numFmtId="49" fontId="3" fillId="0" borderId="4" xfId="1" applyNumberFormat="1" applyFont="1" applyBorder="1" applyAlignment="1">
      <alignment horizontal="center" vertical="center"/>
    </xf>
    <xf numFmtId="0" fontId="1" fillId="0" borderId="5" xfId="1" applyBorder="1" applyAlignment="1">
      <alignment horizontal="center" vertical="center"/>
    </xf>
    <xf numFmtId="164" fontId="1" fillId="0" borderId="5" xfId="1" applyNumberFormat="1" applyBorder="1" applyAlignment="1">
      <alignment horizontal="right" vertical="center"/>
    </xf>
    <xf numFmtId="164" fontId="1" fillId="0" borderId="6" xfId="1" applyNumberFormat="1" applyBorder="1" applyAlignment="1">
      <alignment horizontal="right" vertical="center"/>
    </xf>
    <xf numFmtId="0" fontId="3" fillId="0" borderId="5" xfId="1" applyFont="1" applyBorder="1" applyAlignment="1">
      <alignment horizontal="center" vertical="center" wrapText="1"/>
    </xf>
    <xf numFmtId="49" fontId="1" fillId="0" borderId="4" xfId="1" applyNumberFormat="1" applyBorder="1" applyAlignment="1">
      <alignment horizontal="center" vertical="center"/>
    </xf>
    <xf numFmtId="0" fontId="1" fillId="0" borderId="5" xfId="1" applyBorder="1" applyAlignment="1">
      <alignment horizontal="left" vertical="center" wrapText="1"/>
    </xf>
    <xf numFmtId="0" fontId="1" fillId="0" borderId="7" xfId="1" applyBorder="1" applyAlignment="1">
      <alignment horizontal="center" vertical="center"/>
    </xf>
    <xf numFmtId="164" fontId="1" fillId="0" borderId="7" xfId="1" applyNumberFormat="1" applyBorder="1" applyAlignment="1">
      <alignment horizontal="right" vertical="center"/>
    </xf>
    <xf numFmtId="0" fontId="1" fillId="0" borderId="5" xfId="1" applyBorder="1" applyAlignment="1">
      <alignment vertical="center" wrapText="1"/>
    </xf>
    <xf numFmtId="49" fontId="1" fillId="0" borderId="8" xfId="1" applyNumberFormat="1" applyBorder="1" applyAlignment="1">
      <alignment horizontal="center" vertical="center"/>
    </xf>
    <xf numFmtId="0" fontId="2" fillId="2" borderId="9" xfId="1" applyFont="1" applyFill="1" applyBorder="1" applyAlignment="1">
      <alignment vertical="center" wrapText="1"/>
    </xf>
    <xf numFmtId="0" fontId="1" fillId="2" borderId="9" xfId="1" applyFill="1" applyBorder="1" applyAlignment="1">
      <alignment horizontal="center" vertical="center"/>
    </xf>
    <xf numFmtId="164" fontId="1" fillId="2" borderId="10" xfId="1" applyNumberFormat="1" applyFill="1" applyBorder="1" applyAlignment="1">
      <alignment horizontal="right" vertical="center"/>
    </xf>
    <xf numFmtId="4" fontId="4" fillId="2" borderId="11" xfId="1" applyNumberFormat="1" applyFont="1" applyFill="1" applyBorder="1" applyAlignment="1">
      <alignment horizontal="right" vertical="center"/>
    </xf>
    <xf numFmtId="49" fontId="1" fillId="0" borderId="0" xfId="1" applyNumberFormat="1" applyAlignment="1">
      <alignment horizontal="center" vertical="center"/>
    </xf>
    <xf numFmtId="0" fontId="2" fillId="0" borderId="0" xfId="1" applyFont="1" applyAlignment="1">
      <alignment vertical="center" wrapText="1"/>
    </xf>
    <xf numFmtId="164" fontId="1" fillId="0" borderId="0" xfId="1" applyNumberFormat="1" applyAlignment="1">
      <alignment horizontal="right" vertical="center"/>
    </xf>
    <xf numFmtId="0" fontId="5" fillId="0" borderId="5" xfId="1" applyFont="1" applyBorder="1" applyAlignment="1">
      <alignment horizontal="left" vertical="center" wrapText="1"/>
    </xf>
    <xf numFmtId="4" fontId="1" fillId="0" borderId="6" xfId="1" applyNumberFormat="1" applyBorder="1" applyAlignment="1">
      <alignment horizontal="right" vertical="center"/>
    </xf>
    <xf numFmtId="49" fontId="1" fillId="0" borderId="13" xfId="1" applyNumberFormat="1" applyBorder="1" applyAlignment="1">
      <alignment horizontal="center" vertical="center"/>
    </xf>
    <xf numFmtId="0" fontId="5" fillId="0" borderId="16" xfId="1" applyFont="1" applyBorder="1" applyAlignment="1">
      <alignment horizontal="left" vertical="center" wrapText="1"/>
    </xf>
    <xf numFmtId="0" fontId="4" fillId="0" borderId="16" xfId="1" applyFont="1" applyBorder="1" applyAlignment="1">
      <alignment horizontal="center" vertical="center"/>
    </xf>
    <xf numFmtId="4" fontId="5" fillId="0" borderId="17" xfId="1" applyNumberFormat="1" applyFont="1" applyBorder="1" applyAlignment="1">
      <alignment horizontal="right" vertical="center"/>
    </xf>
    <xf numFmtId="4" fontId="1" fillId="0" borderId="18" xfId="1" applyNumberFormat="1" applyBorder="1" applyAlignment="1">
      <alignment horizontal="right" vertical="center"/>
    </xf>
    <xf numFmtId="0" fontId="2" fillId="0" borderId="0" xfId="1" applyFont="1" applyAlignment="1">
      <alignment wrapText="1"/>
    </xf>
    <xf numFmtId="49" fontId="1" fillId="0" borderId="14" xfId="1" applyNumberFormat="1" applyBorder="1" applyAlignment="1">
      <alignment horizontal="center" vertical="center"/>
    </xf>
    <xf numFmtId="0" fontId="2" fillId="0" borderId="7" xfId="1" applyFont="1" applyBorder="1" applyAlignment="1">
      <alignment vertical="center" wrapText="1"/>
    </xf>
    <xf numFmtId="164" fontId="1" fillId="0" borderId="19" xfId="1" applyNumberFormat="1" applyBorder="1" applyAlignment="1">
      <alignment horizontal="right" vertical="center"/>
    </xf>
    <xf numFmtId="49" fontId="5" fillId="0" borderId="4" xfId="1" applyNumberFormat="1" applyFont="1" applyBorder="1" applyAlignment="1">
      <alignment horizontal="center" vertical="center"/>
    </xf>
    <xf numFmtId="0" fontId="1" fillId="0" borderId="5" xfId="1" applyBorder="1" applyAlignment="1">
      <alignment horizontal="left" wrapText="1"/>
    </xf>
    <xf numFmtId="0" fontId="5" fillId="0" borderId="5" xfId="1" applyFont="1" applyBorder="1" applyAlignment="1">
      <alignment horizontal="left" wrapText="1"/>
    </xf>
    <xf numFmtId="0" fontId="3" fillId="0" borderId="5" xfId="1" applyFont="1" applyBorder="1" applyAlignment="1">
      <alignment wrapText="1"/>
    </xf>
    <xf numFmtId="4" fontId="1" fillId="0" borderId="5" xfId="1" applyNumberFormat="1" applyBorder="1" applyAlignment="1">
      <alignment horizontal="right" vertical="center"/>
    </xf>
    <xf numFmtId="49" fontId="5" fillId="0" borderId="5" xfId="1" applyNumberFormat="1" applyFont="1" applyBorder="1" applyAlignment="1">
      <alignment horizontal="center" vertical="center"/>
    </xf>
    <xf numFmtId="0" fontId="1" fillId="0" borderId="15" xfId="1" applyBorder="1" applyAlignment="1">
      <alignment horizontal="left" wrapText="1"/>
    </xf>
    <xf numFmtId="0" fontId="1" fillId="0" borderId="15" xfId="1" applyBorder="1" applyAlignment="1">
      <alignment horizontal="center" vertical="center"/>
    </xf>
    <xf numFmtId="164" fontId="1" fillId="0" borderId="15" xfId="1" applyNumberFormat="1" applyBorder="1" applyAlignment="1">
      <alignment horizontal="right" vertical="center"/>
    </xf>
    <xf numFmtId="0" fontId="5" fillId="0" borderId="15" xfId="1" applyFont="1" applyBorder="1" applyAlignment="1">
      <alignment horizontal="left" wrapText="1"/>
    </xf>
    <xf numFmtId="49" fontId="1" fillId="0" borderId="5" xfId="1" applyNumberFormat="1" applyBorder="1" applyAlignment="1">
      <alignment horizontal="center" vertical="center"/>
    </xf>
    <xf numFmtId="164" fontId="1" fillId="0" borderId="21" xfId="1" applyNumberFormat="1" applyBorder="1" applyAlignment="1">
      <alignment horizontal="right" vertical="center"/>
    </xf>
    <xf numFmtId="49" fontId="1" fillId="0" borderId="5" xfId="1" applyNumberFormat="1" applyBorder="1" applyAlignment="1">
      <alignment vertical="center" wrapText="1"/>
    </xf>
    <xf numFmtId="49" fontId="5" fillId="0" borderId="5" xfId="1" applyNumberFormat="1" applyFont="1" applyBorder="1" applyAlignment="1">
      <alignment vertical="center" wrapText="1"/>
    </xf>
    <xf numFmtId="0" fontId="1" fillId="0" borderId="22" xfId="1" applyBorder="1" applyAlignment="1">
      <alignment horizontal="center" vertical="center"/>
    </xf>
    <xf numFmtId="4" fontId="4" fillId="2" borderId="24" xfId="1" applyNumberFormat="1" applyFont="1" applyFill="1" applyBorder="1" applyAlignment="1">
      <alignment horizontal="right" vertical="center"/>
    </xf>
    <xf numFmtId="0" fontId="1" fillId="0" borderId="13" xfId="1" applyBorder="1" applyAlignment="1">
      <alignment horizontal="center" vertical="center"/>
    </xf>
    <xf numFmtId="0" fontId="2" fillId="0" borderId="16" xfId="1" applyFont="1" applyBorder="1" applyAlignment="1">
      <alignment wrapText="1"/>
    </xf>
    <xf numFmtId="0" fontId="1" fillId="0" borderId="16" xfId="1" applyBorder="1" applyAlignment="1">
      <alignment horizontal="center"/>
    </xf>
    <xf numFmtId="4" fontId="1" fillId="0" borderId="16" xfId="1" applyNumberFormat="1" applyBorder="1" applyAlignment="1">
      <alignment horizontal="right" vertical="center"/>
    </xf>
    <xf numFmtId="4" fontId="4" fillId="0" borderId="25" xfId="1" applyNumberFormat="1" applyFont="1" applyBorder="1" applyAlignment="1">
      <alignment horizontal="right" vertical="center"/>
    </xf>
    <xf numFmtId="4" fontId="6" fillId="2" borderId="10" xfId="1" applyNumberFormat="1" applyFont="1" applyFill="1" applyBorder="1" applyAlignment="1">
      <alignment horizontal="center" vertical="center"/>
    </xf>
    <xf numFmtId="4" fontId="6" fillId="2" borderId="26" xfId="1" applyNumberFormat="1" applyFont="1" applyFill="1" applyBorder="1" applyAlignment="1">
      <alignment horizontal="center" vertical="center"/>
    </xf>
    <xf numFmtId="4" fontId="6" fillId="2" borderId="11" xfId="1" applyNumberFormat="1" applyFont="1" applyFill="1" applyBorder="1" applyAlignment="1">
      <alignment horizontal="center" vertical="center"/>
    </xf>
    <xf numFmtId="0" fontId="8" fillId="0" borderId="5" xfId="2" applyFont="1" applyBorder="1" applyAlignment="1">
      <alignment horizontal="center" vertical="top" wrapText="1"/>
    </xf>
    <xf numFmtId="0" fontId="7" fillId="0" borderId="5" xfId="2" applyFont="1" applyBorder="1" applyAlignment="1">
      <alignment horizontal="center" vertical="center" wrapText="1"/>
    </xf>
    <xf numFmtId="165" fontId="7" fillId="0" borderId="5" xfId="2" applyNumberFormat="1" applyFont="1" applyBorder="1" applyAlignment="1">
      <alignment horizontal="right" vertical="center" wrapText="1"/>
    </xf>
    <xf numFmtId="166" fontId="7" fillId="0" borderId="5" xfId="2" applyNumberFormat="1" applyFont="1" applyBorder="1" applyAlignment="1">
      <alignment horizontal="right" vertical="center" wrapText="1"/>
    </xf>
    <xf numFmtId="0" fontId="8" fillId="0" borderId="5" xfId="2" applyFont="1" applyBorder="1" applyAlignment="1">
      <alignment horizontal="center" vertical="center" wrapText="1"/>
    </xf>
    <xf numFmtId="0" fontId="9" fillId="0" borderId="5" xfId="2" applyFont="1" applyBorder="1"/>
    <xf numFmtId="165" fontId="8" fillId="0" borderId="5" xfId="2" applyNumberFormat="1" applyFont="1" applyBorder="1" applyAlignment="1">
      <alignment horizontal="right" vertical="center" wrapText="1"/>
    </xf>
    <xf numFmtId="166" fontId="8" fillId="0" borderId="5" xfId="2" applyNumberFormat="1" applyFont="1" applyBorder="1" applyAlignment="1">
      <alignment horizontal="right" vertical="center" wrapText="1"/>
    </xf>
    <xf numFmtId="0" fontId="7" fillId="0" borderId="5" xfId="2" applyFont="1" applyBorder="1" applyAlignment="1">
      <alignment vertical="center" wrapText="1"/>
    </xf>
    <xf numFmtId="0" fontId="7" fillId="0" borderId="5" xfId="2" applyFont="1" applyBorder="1" applyAlignment="1">
      <alignment horizontal="center" vertical="top" wrapText="1"/>
    </xf>
    <xf numFmtId="0" fontId="8" fillId="0" borderId="27" xfId="2" applyFont="1" applyBorder="1" applyAlignment="1">
      <alignment horizontal="center" vertical="top" wrapText="1"/>
    </xf>
    <xf numFmtId="0" fontId="9" fillId="0" borderId="27" xfId="2" applyFont="1" applyBorder="1" applyAlignment="1">
      <alignment horizontal="left" vertical="top" wrapText="1"/>
    </xf>
    <xf numFmtId="0" fontId="8" fillId="0" borderId="27" xfId="2" applyFont="1" applyBorder="1" applyAlignment="1">
      <alignment horizontal="center" vertical="center" wrapText="1"/>
    </xf>
    <xf numFmtId="165" fontId="8" fillId="0" borderId="27" xfId="2" applyNumberFormat="1" applyFont="1" applyBorder="1" applyAlignment="1" applyProtection="1">
      <alignment horizontal="right" vertical="center" wrapText="1"/>
      <protection locked="0"/>
    </xf>
    <xf numFmtId="166" fontId="8" fillId="0" borderId="27" xfId="2" applyNumberFormat="1" applyFont="1" applyBorder="1" applyAlignment="1">
      <alignment horizontal="right" vertical="center" wrapText="1"/>
    </xf>
    <xf numFmtId="4" fontId="4" fillId="2" borderId="11" xfId="0" applyNumberFormat="1" applyFont="1" applyFill="1" applyBorder="1" applyAlignment="1">
      <alignment horizontal="right" vertical="center"/>
    </xf>
    <xf numFmtId="0" fontId="10" fillId="0" borderId="0" xfId="0" applyFont="1"/>
    <xf numFmtId="0" fontId="10" fillId="0" borderId="1" xfId="0" applyFont="1" applyBorder="1"/>
    <xf numFmtId="0" fontId="1" fillId="0" borderId="2" xfId="0" applyFont="1" applyBorder="1"/>
    <xf numFmtId="0" fontId="10" fillId="0" borderId="4" xfId="0" applyFont="1" applyBorder="1"/>
    <xf numFmtId="0" fontId="1" fillId="0" borderId="5" xfId="0" applyFont="1" applyBorder="1" applyAlignment="1">
      <alignment vertical="center" wrapText="1"/>
    </xf>
    <xf numFmtId="0" fontId="2" fillId="0" borderId="0" xfId="0" applyFont="1" applyAlignment="1">
      <alignment horizontal="left"/>
    </xf>
    <xf numFmtId="0" fontId="0" fillId="0" borderId="0" xfId="0" applyAlignment="1">
      <alignment horizontal="right"/>
    </xf>
    <xf numFmtId="0" fontId="1" fillId="0" borderId="0" xfId="1" applyAlignment="1">
      <alignment vertical="center" wrapText="1"/>
    </xf>
    <xf numFmtId="0" fontId="16" fillId="0" borderId="5" xfId="2" applyFont="1" applyBorder="1" applyAlignment="1">
      <alignment horizontal="center" vertical="center" wrapText="1"/>
    </xf>
    <xf numFmtId="165" fontId="16" fillId="3" borderId="5" xfId="2" applyNumberFormat="1" applyFont="1" applyFill="1" applyBorder="1" applyAlignment="1" applyProtection="1">
      <alignment horizontal="right" vertical="center" wrapText="1"/>
      <protection locked="0"/>
    </xf>
    <xf numFmtId="166" fontId="16" fillId="0" borderId="5" xfId="2" applyNumberFormat="1" applyFont="1" applyBorder="1" applyAlignment="1">
      <alignment horizontal="right" vertical="center" wrapText="1"/>
    </xf>
    <xf numFmtId="165" fontId="16" fillId="0" borderId="5" xfId="2" applyNumberFormat="1" applyFont="1" applyBorder="1" applyAlignment="1" applyProtection="1">
      <alignment horizontal="right" vertical="center" wrapText="1"/>
      <protection locked="0"/>
    </xf>
    <xf numFmtId="0" fontId="9" fillId="3" borderId="5" xfId="2" applyFont="1" applyFill="1" applyBorder="1" applyAlignment="1">
      <alignment horizontal="left" vertical="top" wrapText="1"/>
    </xf>
    <xf numFmtId="0" fontId="16" fillId="3" borderId="5" xfId="2" applyFont="1" applyFill="1" applyBorder="1" applyAlignment="1">
      <alignment horizontal="center" vertical="center" wrapText="1"/>
    </xf>
    <xf numFmtId="0" fontId="1" fillId="3" borderId="5" xfId="1" applyFill="1" applyBorder="1" applyAlignment="1">
      <alignment horizontal="center" vertical="center"/>
    </xf>
    <xf numFmtId="0" fontId="1" fillId="3" borderId="15" xfId="1" applyFill="1" applyBorder="1" applyAlignment="1">
      <alignment horizontal="center" vertical="center"/>
    </xf>
    <xf numFmtId="0" fontId="1" fillId="0" borderId="15" xfId="1" applyBorder="1" applyAlignment="1">
      <alignment horizontal="left" vertical="center" wrapText="1"/>
    </xf>
    <xf numFmtId="0" fontId="9" fillId="3" borderId="5" xfId="2" applyFont="1" applyFill="1" applyBorder="1" applyAlignment="1">
      <alignment horizontal="left" vertical="center" wrapText="1"/>
    </xf>
    <xf numFmtId="0" fontId="5" fillId="0" borderId="5" xfId="1" applyFont="1" applyBorder="1" applyAlignment="1">
      <alignment horizontal="center" vertical="center"/>
    </xf>
    <xf numFmtId="0" fontId="5" fillId="3" borderId="5" xfId="1" applyFont="1" applyFill="1" applyBorder="1" applyAlignment="1">
      <alignment horizontal="center" vertical="center"/>
    </xf>
    <xf numFmtId="49" fontId="1" fillId="0" borderId="12" xfId="1" applyNumberFormat="1" applyBorder="1" applyAlignment="1">
      <alignment vertical="center"/>
    </xf>
    <xf numFmtId="49" fontId="1" fillId="0" borderId="5" xfId="1" applyNumberFormat="1" applyBorder="1" applyAlignment="1">
      <alignment vertical="center"/>
    </xf>
    <xf numFmtId="0" fontId="4" fillId="0" borderId="2"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3" xfId="1" applyFont="1" applyBorder="1" applyAlignment="1">
      <alignment horizontal="center" vertical="center" wrapText="1"/>
    </xf>
    <xf numFmtId="0" fontId="1" fillId="5" borderId="0" xfId="1" applyFill="1" applyAlignment="1">
      <alignment horizontal="center" vertical="center"/>
    </xf>
    <xf numFmtId="0" fontId="1" fillId="5" borderId="0" xfId="1" applyFill="1" applyAlignment="1">
      <alignment vertical="center"/>
    </xf>
    <xf numFmtId="49" fontId="2" fillId="5" borderId="4" xfId="1" applyNumberFormat="1" applyFont="1" applyFill="1" applyBorder="1" applyAlignment="1">
      <alignment horizontal="center" vertical="center"/>
    </xf>
    <xf numFmtId="49" fontId="6" fillId="5" borderId="1" xfId="1" applyNumberFormat="1" applyFont="1" applyFill="1" applyBorder="1" applyAlignment="1">
      <alignment horizontal="center" vertical="center"/>
    </xf>
    <xf numFmtId="0" fontId="1" fillId="0" borderId="0" xfId="1" applyAlignment="1">
      <alignment vertical="top"/>
    </xf>
    <xf numFmtId="49" fontId="3" fillId="6" borderId="1" xfId="1" applyNumberFormat="1" applyFont="1" applyFill="1" applyBorder="1" applyAlignment="1">
      <alignment horizontal="center" vertical="center"/>
    </xf>
    <xf numFmtId="49" fontId="3" fillId="6" borderId="4" xfId="1" applyNumberFormat="1" applyFont="1" applyFill="1" applyBorder="1" applyAlignment="1">
      <alignment horizontal="center" vertical="center"/>
    </xf>
    <xf numFmtId="49" fontId="4" fillId="6" borderId="20" xfId="1" applyNumberFormat="1" applyFont="1" applyFill="1" applyBorder="1" applyAlignment="1">
      <alignment horizontal="center" vertical="center"/>
    </xf>
    <xf numFmtId="0" fontId="10" fillId="0" borderId="4" xfId="0" applyFont="1" applyBorder="1" applyAlignment="1">
      <alignment vertical="center"/>
    </xf>
    <xf numFmtId="4" fontId="4" fillId="7" borderId="6" xfId="1" applyNumberFormat="1" applyFont="1" applyFill="1" applyBorder="1" applyAlignment="1">
      <alignment horizontal="right" vertical="center"/>
    </xf>
    <xf numFmtId="164" fontId="1" fillId="7" borderId="21" xfId="1" applyNumberFormat="1" applyFill="1" applyBorder="1" applyAlignment="1">
      <alignment horizontal="right" vertical="center"/>
    </xf>
    <xf numFmtId="164" fontId="1" fillId="0" borderId="15" xfId="1" applyNumberFormat="1" applyBorder="1" applyAlignment="1" applyProtection="1">
      <alignment horizontal="right" vertical="center"/>
      <protection locked="0"/>
    </xf>
    <xf numFmtId="164" fontId="1" fillId="0" borderId="5" xfId="1" applyNumberFormat="1" applyBorder="1" applyAlignment="1" applyProtection="1">
      <alignment horizontal="right" vertical="center"/>
      <protection locked="0"/>
    </xf>
    <xf numFmtId="4" fontId="5" fillId="0" borderId="5" xfId="1" applyNumberFormat="1" applyFont="1" applyBorder="1" applyAlignment="1" applyProtection="1">
      <alignment horizontal="right" vertical="center"/>
      <protection locked="0"/>
    </xf>
    <xf numFmtId="164" fontId="1" fillId="0" borderId="7" xfId="1" applyNumberFormat="1" applyBorder="1" applyAlignment="1" applyProtection="1">
      <alignment horizontal="right" vertical="center"/>
      <protection locked="0"/>
    </xf>
    <xf numFmtId="0" fontId="13" fillId="4" borderId="8" xfId="0" applyFont="1" applyFill="1" applyBorder="1" applyAlignment="1">
      <alignment horizontal="right"/>
    </xf>
    <xf numFmtId="0" fontId="13" fillId="4" borderId="9" xfId="0" applyFont="1" applyFill="1" applyBorder="1" applyAlignment="1">
      <alignment horizontal="right"/>
    </xf>
    <xf numFmtId="4" fontId="14" fillId="4" borderId="10" xfId="0" applyNumberFormat="1" applyFont="1" applyFill="1" applyBorder="1" applyAlignment="1">
      <alignment horizontal="center"/>
    </xf>
    <xf numFmtId="0" fontId="14" fillId="4" borderId="26" xfId="0" applyFont="1" applyFill="1" applyBorder="1" applyAlignment="1">
      <alignment horizontal="center"/>
    </xf>
    <xf numFmtId="0" fontId="14" fillId="4" borderId="29" xfId="0" applyFont="1" applyFill="1" applyBorder="1" applyAlignment="1">
      <alignment horizontal="center"/>
    </xf>
    <xf numFmtId="0" fontId="11" fillId="2" borderId="28" xfId="0" applyFont="1" applyFill="1" applyBorder="1" applyAlignment="1">
      <alignment horizontal="left" wrapText="1"/>
    </xf>
    <xf numFmtId="0" fontId="12" fillId="2" borderId="33" xfId="0" applyFont="1" applyFill="1" applyBorder="1" applyAlignment="1">
      <alignment wrapText="1"/>
    </xf>
    <xf numFmtId="4" fontId="6" fillId="2" borderId="10" xfId="0" applyNumberFormat="1" applyFont="1" applyFill="1" applyBorder="1" applyAlignment="1">
      <alignment horizontal="center"/>
    </xf>
    <xf numFmtId="4" fontId="6" fillId="2" borderId="26" xfId="0" applyNumberFormat="1" applyFont="1" applyFill="1" applyBorder="1" applyAlignment="1">
      <alignment horizontal="center"/>
    </xf>
    <xf numFmtId="4" fontId="6" fillId="2" borderId="29" xfId="0" applyNumberFormat="1" applyFont="1" applyFill="1" applyBorder="1" applyAlignment="1">
      <alignment horizontal="center"/>
    </xf>
    <xf numFmtId="0" fontId="13" fillId="4" borderId="8" xfId="0" applyFont="1" applyFill="1" applyBorder="1" applyAlignment="1">
      <alignment horizontal="left"/>
    </xf>
    <xf numFmtId="0" fontId="13" fillId="4" borderId="9" xfId="0" applyFont="1" applyFill="1" applyBorder="1" applyAlignment="1">
      <alignment horizontal="left"/>
    </xf>
    <xf numFmtId="0" fontId="2" fillId="0" borderId="5" xfId="1" applyFont="1" applyBorder="1" applyAlignment="1">
      <alignment horizontal="center" wrapText="1"/>
    </xf>
    <xf numFmtId="0" fontId="2" fillId="5" borderId="0" xfId="1" applyFont="1" applyFill="1" applyAlignment="1">
      <alignment horizontal="left"/>
    </xf>
    <xf numFmtId="0" fontId="18" fillId="0" borderId="0" xfId="0" applyFont="1" applyAlignment="1">
      <alignment horizontal="center"/>
    </xf>
    <xf numFmtId="0" fontId="2" fillId="4" borderId="28" xfId="0" applyFont="1" applyFill="1" applyBorder="1" applyAlignment="1">
      <alignment horizontal="left"/>
    </xf>
    <xf numFmtId="0" fontId="2" fillId="4" borderId="26" xfId="0" applyFont="1" applyFill="1" applyBorder="1" applyAlignment="1">
      <alignment horizontal="left"/>
    </xf>
    <xf numFmtId="0" fontId="2" fillId="4" borderId="29" xfId="0" applyFont="1" applyFill="1" applyBorder="1" applyAlignment="1">
      <alignment horizontal="left"/>
    </xf>
    <xf numFmtId="4" fontId="10" fillId="7" borderId="2" xfId="0" applyNumberFormat="1" applyFont="1" applyFill="1" applyBorder="1" applyAlignment="1">
      <alignment horizontal="center"/>
    </xf>
    <xf numFmtId="0" fontId="10" fillId="7" borderId="2" xfId="0" applyFont="1" applyFill="1" applyBorder="1" applyAlignment="1">
      <alignment horizontal="center"/>
    </xf>
    <xf numFmtId="0" fontId="10" fillId="7" borderId="3" xfId="0" applyFont="1" applyFill="1" applyBorder="1" applyAlignment="1">
      <alignment horizontal="center"/>
    </xf>
    <xf numFmtId="0" fontId="2" fillId="5" borderId="34" xfId="1" applyFont="1" applyFill="1" applyBorder="1" applyAlignment="1">
      <alignment horizontal="left" vertical="center" wrapText="1"/>
    </xf>
    <xf numFmtId="0" fontId="2" fillId="5" borderId="35" xfId="1" applyFont="1" applyFill="1" applyBorder="1" applyAlignment="1">
      <alignment horizontal="left" vertical="center" wrapText="1"/>
    </xf>
    <xf numFmtId="0" fontId="2" fillId="5" borderId="36" xfId="1" applyFont="1" applyFill="1" applyBorder="1" applyAlignment="1">
      <alignment horizontal="left" vertical="center" wrapText="1"/>
    </xf>
    <xf numFmtId="0" fontId="4" fillId="6" borderId="37" xfId="1" applyFont="1" applyFill="1" applyBorder="1" applyAlignment="1">
      <alignment horizontal="left" vertical="center" wrapText="1"/>
    </xf>
    <xf numFmtId="0" fontId="4" fillId="6" borderId="38" xfId="1" applyFont="1" applyFill="1" applyBorder="1" applyAlignment="1">
      <alignment horizontal="left" vertical="center" wrapText="1"/>
    </xf>
    <xf numFmtId="0" fontId="4" fillId="6" borderId="3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26" xfId="1" applyFont="1" applyFill="1" applyBorder="1" applyAlignment="1">
      <alignment horizontal="left" vertical="center" wrapText="1"/>
    </xf>
    <xf numFmtId="0" fontId="2" fillId="2" borderId="29" xfId="1" applyFont="1" applyFill="1" applyBorder="1" applyAlignment="1">
      <alignment horizontal="left" vertical="center" wrapText="1"/>
    </xf>
    <xf numFmtId="0" fontId="2" fillId="5" borderId="37" xfId="1" applyFont="1" applyFill="1" applyBorder="1" applyAlignment="1">
      <alignment horizontal="left" vertical="center" wrapText="1"/>
    </xf>
    <xf numFmtId="0" fontId="2" fillId="5" borderId="38" xfId="1" applyFont="1" applyFill="1" applyBorder="1" applyAlignment="1">
      <alignment horizontal="left" vertical="center" wrapText="1"/>
    </xf>
    <xf numFmtId="0" fontId="2" fillId="5" borderId="39" xfId="1" applyFont="1" applyFill="1" applyBorder="1" applyAlignment="1">
      <alignment horizontal="left" vertical="center" wrapText="1"/>
    </xf>
    <xf numFmtId="0" fontId="4" fillId="0" borderId="34" xfId="1" applyFont="1" applyBorder="1" applyAlignment="1">
      <alignment horizontal="left" vertical="center" wrapText="1"/>
    </xf>
    <xf numFmtId="0" fontId="4" fillId="0" borderId="35" xfId="1" applyFont="1" applyBorder="1" applyAlignment="1">
      <alignment horizontal="left" vertical="center" wrapText="1"/>
    </xf>
    <xf numFmtId="0" fontId="4" fillId="0" borderId="36" xfId="1" applyFont="1" applyBorder="1" applyAlignment="1">
      <alignment horizontal="left" vertical="center" wrapText="1"/>
    </xf>
    <xf numFmtId="0" fontId="4" fillId="6" borderId="34" xfId="1" applyFont="1" applyFill="1" applyBorder="1" applyAlignment="1">
      <alignment horizontal="left" wrapText="1"/>
    </xf>
    <xf numFmtId="0" fontId="4" fillId="6" borderId="35" xfId="1" applyFont="1" applyFill="1" applyBorder="1" applyAlignment="1">
      <alignment horizontal="left" wrapText="1"/>
    </xf>
    <xf numFmtId="0" fontId="4" fillId="6" borderId="36" xfId="1" applyFont="1" applyFill="1" applyBorder="1" applyAlignment="1">
      <alignment horizontal="left" wrapText="1"/>
    </xf>
    <xf numFmtId="0" fontId="3" fillId="6" borderId="34" xfId="1" applyFont="1" applyFill="1" applyBorder="1" applyAlignment="1">
      <alignment horizontal="left" vertical="center" wrapText="1"/>
    </xf>
    <xf numFmtId="0" fontId="3" fillId="6" borderId="35" xfId="1" applyFont="1" applyFill="1" applyBorder="1" applyAlignment="1">
      <alignment horizontal="left" vertical="center" wrapText="1"/>
    </xf>
    <xf numFmtId="0" fontId="3" fillId="6" borderId="36" xfId="1"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17" fillId="7" borderId="0" xfId="2" applyFont="1" applyFill="1" applyAlignment="1">
      <alignment horizontal="left" vertical="center"/>
    </xf>
    <xf numFmtId="4" fontId="10" fillId="7" borderId="5" xfId="0" applyNumberFormat="1" applyFont="1" applyFill="1" applyBorder="1" applyAlignment="1">
      <alignment horizontal="center"/>
    </xf>
    <xf numFmtId="0" fontId="10" fillId="7" borderId="5" xfId="0" applyFont="1" applyFill="1" applyBorder="1" applyAlignment="1">
      <alignment horizontal="center"/>
    </xf>
    <xf numFmtId="0" fontId="10" fillId="7" borderId="6" xfId="0" applyFont="1" applyFill="1" applyBorder="1" applyAlignment="1">
      <alignment horizontal="center"/>
    </xf>
    <xf numFmtId="0" fontId="11" fillId="2" borderId="22" xfId="0" applyFont="1" applyFill="1" applyBorder="1" applyAlignment="1">
      <alignment horizontal="left"/>
    </xf>
    <xf numFmtId="0" fontId="11" fillId="2" borderId="23" xfId="0" applyFont="1" applyFill="1" applyBorder="1" applyAlignment="1">
      <alignment horizontal="left"/>
    </xf>
    <xf numFmtId="4" fontId="6" fillId="2" borderId="30" xfId="0" applyNumberFormat="1" applyFont="1" applyFill="1" applyBorder="1" applyAlignment="1">
      <alignment horizontal="center"/>
    </xf>
    <xf numFmtId="0" fontId="6" fillId="2" borderId="31" xfId="0" applyFont="1" applyFill="1" applyBorder="1" applyAlignment="1">
      <alignment horizontal="center"/>
    </xf>
    <xf numFmtId="0" fontId="6" fillId="2" borderId="32" xfId="0" applyFont="1" applyFill="1" applyBorder="1" applyAlignment="1">
      <alignment horizontal="center"/>
    </xf>
    <xf numFmtId="0" fontId="3" fillId="0" borderId="34" xfId="1" applyFont="1" applyBorder="1" applyAlignment="1">
      <alignment horizontal="left" wrapText="1"/>
    </xf>
    <xf numFmtId="0" fontId="3" fillId="0" borderId="35" xfId="1" applyFont="1" applyBorder="1" applyAlignment="1">
      <alignment horizontal="left" wrapText="1"/>
    </xf>
    <xf numFmtId="0" fontId="3" fillId="0" borderId="20" xfId="1" applyFont="1" applyBorder="1" applyAlignment="1">
      <alignment horizontal="left" wrapText="1"/>
    </xf>
    <xf numFmtId="0" fontId="3" fillId="3" borderId="34" xfId="1" applyFont="1" applyFill="1" applyBorder="1" applyAlignment="1">
      <alignment horizontal="left" wrapText="1"/>
    </xf>
    <xf numFmtId="0" fontId="3" fillId="3" borderId="35" xfId="1" applyFont="1" applyFill="1" applyBorder="1" applyAlignment="1">
      <alignment horizontal="left" wrapText="1"/>
    </xf>
    <xf numFmtId="0" fontId="3" fillId="3" borderId="20" xfId="1" applyFont="1" applyFill="1" applyBorder="1" applyAlignment="1">
      <alignment horizontal="left" wrapText="1"/>
    </xf>
    <xf numFmtId="0" fontId="2" fillId="2" borderId="30" xfId="1" applyFont="1" applyFill="1" applyBorder="1" applyAlignment="1">
      <alignment horizontal="left" wrapText="1"/>
    </xf>
    <xf numFmtId="0" fontId="2" fillId="2" borderId="31" xfId="1" applyFont="1" applyFill="1" applyBorder="1" applyAlignment="1">
      <alignment horizontal="left" wrapText="1"/>
    </xf>
    <xf numFmtId="0" fontId="2" fillId="2" borderId="40" xfId="1" applyFont="1" applyFill="1" applyBorder="1" applyAlignment="1">
      <alignment horizontal="left" wrapText="1"/>
    </xf>
    <xf numFmtId="0" fontId="1" fillId="0" borderId="5" xfId="1" applyBorder="1"/>
    <xf numFmtId="0" fontId="19" fillId="0" borderId="5" xfId="0" applyFont="1" applyBorder="1" applyAlignment="1">
      <alignment vertical="center" wrapText="1"/>
    </xf>
    <xf numFmtId="0" fontId="21" fillId="0" borderId="5" xfId="0" applyFont="1" applyBorder="1" applyAlignment="1">
      <alignment vertical="center" wrapText="1"/>
    </xf>
    <xf numFmtId="0" fontId="1" fillId="0" borderId="5" xfId="1" applyBorder="1" applyProtection="1">
      <protection locked="0"/>
    </xf>
    <xf numFmtId="0" fontId="7" fillId="6" borderId="34" xfId="2" applyFont="1" applyFill="1" applyBorder="1" applyAlignment="1">
      <alignment horizontal="center" vertical="center"/>
    </xf>
    <xf numFmtId="0" fontId="7" fillId="6" borderId="35" xfId="2" applyFont="1" applyFill="1" applyBorder="1" applyAlignment="1">
      <alignment horizontal="center" vertical="center"/>
    </xf>
    <xf numFmtId="0" fontId="7" fillId="6" borderId="20" xfId="2" applyFont="1" applyFill="1" applyBorder="1" applyAlignment="1">
      <alignment horizontal="center" vertical="center"/>
    </xf>
  </cellXfs>
  <cellStyles count="3">
    <cellStyle name="Normal" xfId="0" builtinId="0"/>
    <cellStyle name="Normal 10" xfId="1" xr:uid="{F917C53C-7CC5-41AD-B6F8-0BCF03686302}"/>
    <cellStyle name="Normalno 2" xfId="2" xr:uid="{5817F53F-CABC-4D52-8A7F-B95DA850E7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FC3D8-14E2-4711-96AF-0BD66DD80448}">
  <dimension ref="A1:L96"/>
  <sheetViews>
    <sheetView tabSelected="1" topLeftCell="A53" zoomScaleNormal="100" workbookViewId="0">
      <selection activeCell="I48" sqref="I48"/>
    </sheetView>
  </sheetViews>
  <sheetFormatPr defaultRowHeight="12.75" x14ac:dyDescent="0.2"/>
  <cols>
    <col min="1" max="1" width="5.5703125" style="19" customWidth="1"/>
    <col min="2" max="2" width="47.85546875" style="80" customWidth="1"/>
    <col min="3" max="3" width="9.140625" style="2"/>
    <col min="4" max="4" width="8.28515625" style="2" customWidth="1"/>
    <col min="5" max="5" width="12" style="3" customWidth="1"/>
    <col min="6" max="6" width="14.28515625" style="3" customWidth="1"/>
    <col min="7" max="7" width="19.28515625" style="1" customWidth="1"/>
    <col min="8" max="256" width="9.140625" style="1"/>
    <col min="257" max="257" width="5.5703125" style="1" customWidth="1"/>
    <col min="258" max="258" width="37.28515625" style="1" customWidth="1"/>
    <col min="259" max="259" width="9.140625" style="1"/>
    <col min="260" max="260" width="8.28515625" style="1" customWidth="1"/>
    <col min="261" max="261" width="12" style="1" customWidth="1"/>
    <col min="262" max="262" width="14.28515625" style="1" customWidth="1"/>
    <col min="263" max="512" width="9.140625" style="1"/>
    <col min="513" max="513" width="5.5703125" style="1" customWidth="1"/>
    <col min="514" max="514" width="37.28515625" style="1" customWidth="1"/>
    <col min="515" max="515" width="9.140625" style="1"/>
    <col min="516" max="516" width="8.28515625" style="1" customWidth="1"/>
    <col min="517" max="517" width="12" style="1" customWidth="1"/>
    <col min="518" max="518" width="14.28515625" style="1" customWidth="1"/>
    <col min="519" max="768" width="9.140625" style="1"/>
    <col min="769" max="769" width="5.5703125" style="1" customWidth="1"/>
    <col min="770" max="770" width="37.28515625" style="1" customWidth="1"/>
    <col min="771" max="771" width="9.140625" style="1"/>
    <col min="772" max="772" width="8.28515625" style="1" customWidth="1"/>
    <col min="773" max="773" width="12" style="1" customWidth="1"/>
    <col min="774" max="774" width="14.28515625" style="1" customWidth="1"/>
    <col min="775" max="1024" width="9.140625" style="1"/>
    <col min="1025" max="1025" width="5.5703125" style="1" customWidth="1"/>
    <col min="1026" max="1026" width="37.28515625" style="1" customWidth="1"/>
    <col min="1027" max="1027" width="9.140625" style="1"/>
    <col min="1028" max="1028" width="8.28515625" style="1" customWidth="1"/>
    <col min="1029" max="1029" width="12" style="1" customWidth="1"/>
    <col min="1030" max="1030" width="14.28515625" style="1" customWidth="1"/>
    <col min="1031" max="1280" width="9.140625" style="1"/>
    <col min="1281" max="1281" width="5.5703125" style="1" customWidth="1"/>
    <col min="1282" max="1282" width="37.28515625" style="1" customWidth="1"/>
    <col min="1283" max="1283" width="9.140625" style="1"/>
    <col min="1284" max="1284" width="8.28515625" style="1" customWidth="1"/>
    <col min="1285" max="1285" width="12" style="1" customWidth="1"/>
    <col min="1286" max="1286" width="14.28515625" style="1" customWidth="1"/>
    <col min="1287" max="1536" width="9.140625" style="1"/>
    <col min="1537" max="1537" width="5.5703125" style="1" customWidth="1"/>
    <col min="1538" max="1538" width="37.28515625" style="1" customWidth="1"/>
    <col min="1539" max="1539" width="9.140625" style="1"/>
    <col min="1540" max="1540" width="8.28515625" style="1" customWidth="1"/>
    <col min="1541" max="1541" width="12" style="1" customWidth="1"/>
    <col min="1542" max="1542" width="14.28515625" style="1" customWidth="1"/>
    <col min="1543" max="1792" width="9.140625" style="1"/>
    <col min="1793" max="1793" width="5.5703125" style="1" customWidth="1"/>
    <col min="1794" max="1794" width="37.28515625" style="1" customWidth="1"/>
    <col min="1795" max="1795" width="9.140625" style="1"/>
    <col min="1796" max="1796" width="8.28515625" style="1" customWidth="1"/>
    <col min="1797" max="1797" width="12" style="1" customWidth="1"/>
    <col min="1798" max="1798" width="14.28515625" style="1" customWidth="1"/>
    <col min="1799" max="2048" width="9.140625" style="1"/>
    <col min="2049" max="2049" width="5.5703125" style="1" customWidth="1"/>
    <col min="2050" max="2050" width="37.28515625" style="1" customWidth="1"/>
    <col min="2051" max="2051" width="9.140625" style="1"/>
    <col min="2052" max="2052" width="8.28515625" style="1" customWidth="1"/>
    <col min="2053" max="2053" width="12" style="1" customWidth="1"/>
    <col min="2054" max="2054" width="14.28515625" style="1" customWidth="1"/>
    <col min="2055" max="2304" width="9.140625" style="1"/>
    <col min="2305" max="2305" width="5.5703125" style="1" customWidth="1"/>
    <col min="2306" max="2306" width="37.28515625" style="1" customWidth="1"/>
    <col min="2307" max="2307" width="9.140625" style="1"/>
    <col min="2308" max="2308" width="8.28515625" style="1" customWidth="1"/>
    <col min="2309" max="2309" width="12" style="1" customWidth="1"/>
    <col min="2310" max="2310" width="14.28515625" style="1" customWidth="1"/>
    <col min="2311" max="2560" width="9.140625" style="1"/>
    <col min="2561" max="2561" width="5.5703125" style="1" customWidth="1"/>
    <col min="2562" max="2562" width="37.28515625" style="1" customWidth="1"/>
    <col min="2563" max="2563" width="9.140625" style="1"/>
    <col min="2564" max="2564" width="8.28515625" style="1" customWidth="1"/>
    <col min="2565" max="2565" width="12" style="1" customWidth="1"/>
    <col min="2566" max="2566" width="14.28515625" style="1" customWidth="1"/>
    <col min="2567" max="2816" width="9.140625" style="1"/>
    <col min="2817" max="2817" width="5.5703125" style="1" customWidth="1"/>
    <col min="2818" max="2818" width="37.28515625" style="1" customWidth="1"/>
    <col min="2819" max="2819" width="9.140625" style="1"/>
    <col min="2820" max="2820" width="8.28515625" style="1" customWidth="1"/>
    <col min="2821" max="2821" width="12" style="1" customWidth="1"/>
    <col min="2822" max="2822" width="14.28515625" style="1" customWidth="1"/>
    <col min="2823" max="3072" width="9.140625" style="1"/>
    <col min="3073" max="3073" width="5.5703125" style="1" customWidth="1"/>
    <col min="3074" max="3074" width="37.28515625" style="1" customWidth="1"/>
    <col min="3075" max="3075" width="9.140625" style="1"/>
    <col min="3076" max="3076" width="8.28515625" style="1" customWidth="1"/>
    <col min="3077" max="3077" width="12" style="1" customWidth="1"/>
    <col min="3078" max="3078" width="14.28515625" style="1" customWidth="1"/>
    <col min="3079" max="3328" width="9.140625" style="1"/>
    <col min="3329" max="3329" width="5.5703125" style="1" customWidth="1"/>
    <col min="3330" max="3330" width="37.28515625" style="1" customWidth="1"/>
    <col min="3331" max="3331" width="9.140625" style="1"/>
    <col min="3332" max="3332" width="8.28515625" style="1" customWidth="1"/>
    <col min="3333" max="3333" width="12" style="1" customWidth="1"/>
    <col min="3334" max="3334" width="14.28515625" style="1" customWidth="1"/>
    <col min="3335" max="3584" width="9.140625" style="1"/>
    <col min="3585" max="3585" width="5.5703125" style="1" customWidth="1"/>
    <col min="3586" max="3586" width="37.28515625" style="1" customWidth="1"/>
    <col min="3587" max="3587" width="9.140625" style="1"/>
    <col min="3588" max="3588" width="8.28515625" style="1" customWidth="1"/>
    <col min="3589" max="3589" width="12" style="1" customWidth="1"/>
    <col min="3590" max="3590" width="14.28515625" style="1" customWidth="1"/>
    <col min="3591" max="3840" width="9.140625" style="1"/>
    <col min="3841" max="3841" width="5.5703125" style="1" customWidth="1"/>
    <col min="3842" max="3842" width="37.28515625" style="1" customWidth="1"/>
    <col min="3843" max="3843" width="9.140625" style="1"/>
    <col min="3844" max="3844" width="8.28515625" style="1" customWidth="1"/>
    <col min="3845" max="3845" width="12" style="1" customWidth="1"/>
    <col min="3846" max="3846" width="14.28515625" style="1" customWidth="1"/>
    <col min="3847" max="4096" width="9.140625" style="1"/>
    <col min="4097" max="4097" width="5.5703125" style="1" customWidth="1"/>
    <col min="4098" max="4098" width="37.28515625" style="1" customWidth="1"/>
    <col min="4099" max="4099" width="9.140625" style="1"/>
    <col min="4100" max="4100" width="8.28515625" style="1" customWidth="1"/>
    <col min="4101" max="4101" width="12" style="1" customWidth="1"/>
    <col min="4102" max="4102" width="14.28515625" style="1" customWidth="1"/>
    <col min="4103" max="4352" width="9.140625" style="1"/>
    <col min="4353" max="4353" width="5.5703125" style="1" customWidth="1"/>
    <col min="4354" max="4354" width="37.28515625" style="1" customWidth="1"/>
    <col min="4355" max="4355" width="9.140625" style="1"/>
    <col min="4356" max="4356" width="8.28515625" style="1" customWidth="1"/>
    <col min="4357" max="4357" width="12" style="1" customWidth="1"/>
    <col min="4358" max="4358" width="14.28515625" style="1" customWidth="1"/>
    <col min="4359" max="4608" width="9.140625" style="1"/>
    <col min="4609" max="4609" width="5.5703125" style="1" customWidth="1"/>
    <col min="4610" max="4610" width="37.28515625" style="1" customWidth="1"/>
    <col min="4611" max="4611" width="9.140625" style="1"/>
    <col min="4612" max="4612" width="8.28515625" style="1" customWidth="1"/>
    <col min="4613" max="4613" width="12" style="1" customWidth="1"/>
    <col min="4614" max="4614" width="14.28515625" style="1" customWidth="1"/>
    <col min="4615" max="4864" width="9.140625" style="1"/>
    <col min="4865" max="4865" width="5.5703125" style="1" customWidth="1"/>
    <col min="4866" max="4866" width="37.28515625" style="1" customWidth="1"/>
    <col min="4867" max="4867" width="9.140625" style="1"/>
    <col min="4868" max="4868" width="8.28515625" style="1" customWidth="1"/>
    <col min="4869" max="4869" width="12" style="1" customWidth="1"/>
    <col min="4870" max="4870" width="14.28515625" style="1" customWidth="1"/>
    <col min="4871" max="5120" width="9.140625" style="1"/>
    <col min="5121" max="5121" width="5.5703125" style="1" customWidth="1"/>
    <col min="5122" max="5122" width="37.28515625" style="1" customWidth="1"/>
    <col min="5123" max="5123" width="9.140625" style="1"/>
    <col min="5124" max="5124" width="8.28515625" style="1" customWidth="1"/>
    <col min="5125" max="5125" width="12" style="1" customWidth="1"/>
    <col min="5126" max="5126" width="14.28515625" style="1" customWidth="1"/>
    <col min="5127" max="5376" width="9.140625" style="1"/>
    <col min="5377" max="5377" width="5.5703125" style="1" customWidth="1"/>
    <col min="5378" max="5378" width="37.28515625" style="1" customWidth="1"/>
    <col min="5379" max="5379" width="9.140625" style="1"/>
    <col min="5380" max="5380" width="8.28515625" style="1" customWidth="1"/>
    <col min="5381" max="5381" width="12" style="1" customWidth="1"/>
    <col min="5382" max="5382" width="14.28515625" style="1" customWidth="1"/>
    <col min="5383" max="5632" width="9.140625" style="1"/>
    <col min="5633" max="5633" width="5.5703125" style="1" customWidth="1"/>
    <col min="5634" max="5634" width="37.28515625" style="1" customWidth="1"/>
    <col min="5635" max="5635" width="9.140625" style="1"/>
    <col min="5636" max="5636" width="8.28515625" style="1" customWidth="1"/>
    <col min="5637" max="5637" width="12" style="1" customWidth="1"/>
    <col min="5638" max="5638" width="14.28515625" style="1" customWidth="1"/>
    <col min="5639" max="5888" width="9.140625" style="1"/>
    <col min="5889" max="5889" width="5.5703125" style="1" customWidth="1"/>
    <col min="5890" max="5890" width="37.28515625" style="1" customWidth="1"/>
    <col min="5891" max="5891" width="9.140625" style="1"/>
    <col min="5892" max="5892" width="8.28515625" style="1" customWidth="1"/>
    <col min="5893" max="5893" width="12" style="1" customWidth="1"/>
    <col min="5894" max="5894" width="14.28515625" style="1" customWidth="1"/>
    <col min="5895" max="6144" width="9.140625" style="1"/>
    <col min="6145" max="6145" width="5.5703125" style="1" customWidth="1"/>
    <col min="6146" max="6146" width="37.28515625" style="1" customWidth="1"/>
    <col min="6147" max="6147" width="9.140625" style="1"/>
    <col min="6148" max="6148" width="8.28515625" style="1" customWidth="1"/>
    <col min="6149" max="6149" width="12" style="1" customWidth="1"/>
    <col min="6150" max="6150" width="14.28515625" style="1" customWidth="1"/>
    <col min="6151" max="6400" width="9.140625" style="1"/>
    <col min="6401" max="6401" width="5.5703125" style="1" customWidth="1"/>
    <col min="6402" max="6402" width="37.28515625" style="1" customWidth="1"/>
    <col min="6403" max="6403" width="9.140625" style="1"/>
    <col min="6404" max="6404" width="8.28515625" style="1" customWidth="1"/>
    <col min="6405" max="6405" width="12" style="1" customWidth="1"/>
    <col min="6406" max="6406" width="14.28515625" style="1" customWidth="1"/>
    <col min="6407" max="6656" width="9.140625" style="1"/>
    <col min="6657" max="6657" width="5.5703125" style="1" customWidth="1"/>
    <col min="6658" max="6658" width="37.28515625" style="1" customWidth="1"/>
    <col min="6659" max="6659" width="9.140625" style="1"/>
    <col min="6660" max="6660" width="8.28515625" style="1" customWidth="1"/>
    <col min="6661" max="6661" width="12" style="1" customWidth="1"/>
    <col min="6662" max="6662" width="14.28515625" style="1" customWidth="1"/>
    <col min="6663" max="6912" width="9.140625" style="1"/>
    <col min="6913" max="6913" width="5.5703125" style="1" customWidth="1"/>
    <col min="6914" max="6914" width="37.28515625" style="1" customWidth="1"/>
    <col min="6915" max="6915" width="9.140625" style="1"/>
    <col min="6916" max="6916" width="8.28515625" style="1" customWidth="1"/>
    <col min="6917" max="6917" width="12" style="1" customWidth="1"/>
    <col min="6918" max="6918" width="14.28515625" style="1" customWidth="1"/>
    <col min="6919" max="7168" width="9.140625" style="1"/>
    <col min="7169" max="7169" width="5.5703125" style="1" customWidth="1"/>
    <col min="7170" max="7170" width="37.28515625" style="1" customWidth="1"/>
    <col min="7171" max="7171" width="9.140625" style="1"/>
    <col min="7172" max="7172" width="8.28515625" style="1" customWidth="1"/>
    <col min="7173" max="7173" width="12" style="1" customWidth="1"/>
    <col min="7174" max="7174" width="14.28515625" style="1" customWidth="1"/>
    <col min="7175" max="7424" width="9.140625" style="1"/>
    <col min="7425" max="7425" width="5.5703125" style="1" customWidth="1"/>
    <col min="7426" max="7426" width="37.28515625" style="1" customWidth="1"/>
    <col min="7427" max="7427" width="9.140625" style="1"/>
    <col min="7428" max="7428" width="8.28515625" style="1" customWidth="1"/>
    <col min="7429" max="7429" width="12" style="1" customWidth="1"/>
    <col min="7430" max="7430" width="14.28515625" style="1" customWidth="1"/>
    <col min="7431" max="7680" width="9.140625" style="1"/>
    <col min="7681" max="7681" width="5.5703125" style="1" customWidth="1"/>
    <col min="7682" max="7682" width="37.28515625" style="1" customWidth="1"/>
    <col min="7683" max="7683" width="9.140625" style="1"/>
    <col min="7684" max="7684" width="8.28515625" style="1" customWidth="1"/>
    <col min="7685" max="7685" width="12" style="1" customWidth="1"/>
    <col min="7686" max="7686" width="14.28515625" style="1" customWidth="1"/>
    <col min="7687" max="7936" width="9.140625" style="1"/>
    <col min="7937" max="7937" width="5.5703125" style="1" customWidth="1"/>
    <col min="7938" max="7938" width="37.28515625" style="1" customWidth="1"/>
    <col min="7939" max="7939" width="9.140625" style="1"/>
    <col min="7940" max="7940" width="8.28515625" style="1" customWidth="1"/>
    <col min="7941" max="7941" width="12" style="1" customWidth="1"/>
    <col min="7942" max="7942" width="14.28515625" style="1" customWidth="1"/>
    <col min="7943" max="8192" width="9.140625" style="1"/>
    <col min="8193" max="8193" width="5.5703125" style="1" customWidth="1"/>
    <col min="8194" max="8194" width="37.28515625" style="1" customWidth="1"/>
    <col min="8195" max="8195" width="9.140625" style="1"/>
    <col min="8196" max="8196" width="8.28515625" style="1" customWidth="1"/>
    <col min="8197" max="8197" width="12" style="1" customWidth="1"/>
    <col min="8198" max="8198" width="14.28515625" style="1" customWidth="1"/>
    <col min="8199" max="8448" width="9.140625" style="1"/>
    <col min="8449" max="8449" width="5.5703125" style="1" customWidth="1"/>
    <col min="8450" max="8450" width="37.28515625" style="1" customWidth="1"/>
    <col min="8451" max="8451" width="9.140625" style="1"/>
    <col min="8452" max="8452" width="8.28515625" style="1" customWidth="1"/>
    <col min="8453" max="8453" width="12" style="1" customWidth="1"/>
    <col min="8454" max="8454" width="14.28515625" style="1" customWidth="1"/>
    <col min="8455" max="8704" width="9.140625" style="1"/>
    <col min="8705" max="8705" width="5.5703125" style="1" customWidth="1"/>
    <col min="8706" max="8706" width="37.28515625" style="1" customWidth="1"/>
    <col min="8707" max="8707" width="9.140625" style="1"/>
    <col min="8708" max="8708" width="8.28515625" style="1" customWidth="1"/>
    <col min="8709" max="8709" width="12" style="1" customWidth="1"/>
    <col min="8710" max="8710" width="14.28515625" style="1" customWidth="1"/>
    <col min="8711" max="8960" width="9.140625" style="1"/>
    <col min="8961" max="8961" width="5.5703125" style="1" customWidth="1"/>
    <col min="8962" max="8962" width="37.28515625" style="1" customWidth="1"/>
    <col min="8963" max="8963" width="9.140625" style="1"/>
    <col min="8964" max="8964" width="8.28515625" style="1" customWidth="1"/>
    <col min="8965" max="8965" width="12" style="1" customWidth="1"/>
    <col min="8966" max="8966" width="14.28515625" style="1" customWidth="1"/>
    <col min="8967" max="9216" width="9.140625" style="1"/>
    <col min="9217" max="9217" width="5.5703125" style="1" customWidth="1"/>
    <col min="9218" max="9218" width="37.28515625" style="1" customWidth="1"/>
    <col min="9219" max="9219" width="9.140625" style="1"/>
    <col min="9220" max="9220" width="8.28515625" style="1" customWidth="1"/>
    <col min="9221" max="9221" width="12" style="1" customWidth="1"/>
    <col min="9222" max="9222" width="14.28515625" style="1" customWidth="1"/>
    <col min="9223" max="9472" width="9.140625" style="1"/>
    <col min="9473" max="9473" width="5.5703125" style="1" customWidth="1"/>
    <col min="9474" max="9474" width="37.28515625" style="1" customWidth="1"/>
    <col min="9475" max="9475" width="9.140625" style="1"/>
    <col min="9476" max="9476" width="8.28515625" style="1" customWidth="1"/>
    <col min="9477" max="9477" width="12" style="1" customWidth="1"/>
    <col min="9478" max="9478" width="14.28515625" style="1" customWidth="1"/>
    <col min="9479" max="9728" width="9.140625" style="1"/>
    <col min="9729" max="9729" width="5.5703125" style="1" customWidth="1"/>
    <col min="9730" max="9730" width="37.28515625" style="1" customWidth="1"/>
    <col min="9731" max="9731" width="9.140625" style="1"/>
    <col min="9732" max="9732" width="8.28515625" style="1" customWidth="1"/>
    <col min="9733" max="9733" width="12" style="1" customWidth="1"/>
    <col min="9734" max="9734" width="14.28515625" style="1" customWidth="1"/>
    <col min="9735" max="9984" width="9.140625" style="1"/>
    <col min="9985" max="9985" width="5.5703125" style="1" customWidth="1"/>
    <col min="9986" max="9986" width="37.28515625" style="1" customWidth="1"/>
    <col min="9987" max="9987" width="9.140625" style="1"/>
    <col min="9988" max="9988" width="8.28515625" style="1" customWidth="1"/>
    <col min="9989" max="9989" width="12" style="1" customWidth="1"/>
    <col min="9990" max="9990" width="14.28515625" style="1" customWidth="1"/>
    <col min="9991" max="10240" width="9.140625" style="1"/>
    <col min="10241" max="10241" width="5.5703125" style="1" customWidth="1"/>
    <col min="10242" max="10242" width="37.28515625" style="1" customWidth="1"/>
    <col min="10243" max="10243" width="9.140625" style="1"/>
    <col min="10244" max="10244" width="8.28515625" style="1" customWidth="1"/>
    <col min="10245" max="10245" width="12" style="1" customWidth="1"/>
    <col min="10246" max="10246" width="14.28515625" style="1" customWidth="1"/>
    <col min="10247" max="10496" width="9.140625" style="1"/>
    <col min="10497" max="10497" width="5.5703125" style="1" customWidth="1"/>
    <col min="10498" max="10498" width="37.28515625" style="1" customWidth="1"/>
    <col min="10499" max="10499" width="9.140625" style="1"/>
    <col min="10500" max="10500" width="8.28515625" style="1" customWidth="1"/>
    <col min="10501" max="10501" width="12" style="1" customWidth="1"/>
    <col min="10502" max="10502" width="14.28515625" style="1" customWidth="1"/>
    <col min="10503" max="10752" width="9.140625" style="1"/>
    <col min="10753" max="10753" width="5.5703125" style="1" customWidth="1"/>
    <col min="10754" max="10754" width="37.28515625" style="1" customWidth="1"/>
    <col min="10755" max="10755" width="9.140625" style="1"/>
    <col min="10756" max="10756" width="8.28515625" style="1" customWidth="1"/>
    <col min="10757" max="10757" width="12" style="1" customWidth="1"/>
    <col min="10758" max="10758" width="14.28515625" style="1" customWidth="1"/>
    <col min="10759" max="11008" width="9.140625" style="1"/>
    <col min="11009" max="11009" width="5.5703125" style="1" customWidth="1"/>
    <col min="11010" max="11010" width="37.28515625" style="1" customWidth="1"/>
    <col min="11011" max="11011" width="9.140625" style="1"/>
    <col min="11012" max="11012" width="8.28515625" style="1" customWidth="1"/>
    <col min="11013" max="11013" width="12" style="1" customWidth="1"/>
    <col min="11014" max="11014" width="14.28515625" style="1" customWidth="1"/>
    <col min="11015" max="11264" width="9.140625" style="1"/>
    <col min="11265" max="11265" width="5.5703125" style="1" customWidth="1"/>
    <col min="11266" max="11266" width="37.28515625" style="1" customWidth="1"/>
    <col min="11267" max="11267" width="9.140625" style="1"/>
    <col min="11268" max="11268" width="8.28515625" style="1" customWidth="1"/>
    <col min="11269" max="11269" width="12" style="1" customWidth="1"/>
    <col min="11270" max="11270" width="14.28515625" style="1" customWidth="1"/>
    <col min="11271" max="11520" width="9.140625" style="1"/>
    <col min="11521" max="11521" width="5.5703125" style="1" customWidth="1"/>
    <col min="11522" max="11522" width="37.28515625" style="1" customWidth="1"/>
    <col min="11523" max="11523" width="9.140625" style="1"/>
    <col min="11524" max="11524" width="8.28515625" style="1" customWidth="1"/>
    <col min="11525" max="11525" width="12" style="1" customWidth="1"/>
    <col min="11526" max="11526" width="14.28515625" style="1" customWidth="1"/>
    <col min="11527" max="11776" width="9.140625" style="1"/>
    <col min="11777" max="11777" width="5.5703125" style="1" customWidth="1"/>
    <col min="11778" max="11778" width="37.28515625" style="1" customWidth="1"/>
    <col min="11779" max="11779" width="9.140625" style="1"/>
    <col min="11780" max="11780" width="8.28515625" style="1" customWidth="1"/>
    <col min="11781" max="11781" width="12" style="1" customWidth="1"/>
    <col min="11782" max="11782" width="14.28515625" style="1" customWidth="1"/>
    <col min="11783" max="12032" width="9.140625" style="1"/>
    <col min="12033" max="12033" width="5.5703125" style="1" customWidth="1"/>
    <col min="12034" max="12034" width="37.28515625" style="1" customWidth="1"/>
    <col min="12035" max="12035" width="9.140625" style="1"/>
    <col min="12036" max="12036" width="8.28515625" style="1" customWidth="1"/>
    <col min="12037" max="12037" width="12" style="1" customWidth="1"/>
    <col min="12038" max="12038" width="14.28515625" style="1" customWidth="1"/>
    <col min="12039" max="12288" width="9.140625" style="1"/>
    <col min="12289" max="12289" width="5.5703125" style="1" customWidth="1"/>
    <col min="12290" max="12290" width="37.28515625" style="1" customWidth="1"/>
    <col min="12291" max="12291" width="9.140625" style="1"/>
    <col min="12292" max="12292" width="8.28515625" style="1" customWidth="1"/>
    <col min="12293" max="12293" width="12" style="1" customWidth="1"/>
    <col min="12294" max="12294" width="14.28515625" style="1" customWidth="1"/>
    <col min="12295" max="12544" width="9.140625" style="1"/>
    <col min="12545" max="12545" width="5.5703125" style="1" customWidth="1"/>
    <col min="12546" max="12546" width="37.28515625" style="1" customWidth="1"/>
    <col min="12547" max="12547" width="9.140625" style="1"/>
    <col min="12548" max="12548" width="8.28515625" style="1" customWidth="1"/>
    <col min="12549" max="12549" width="12" style="1" customWidth="1"/>
    <col min="12550" max="12550" width="14.28515625" style="1" customWidth="1"/>
    <col min="12551" max="12800" width="9.140625" style="1"/>
    <col min="12801" max="12801" width="5.5703125" style="1" customWidth="1"/>
    <col min="12802" max="12802" width="37.28515625" style="1" customWidth="1"/>
    <col min="12803" max="12803" width="9.140625" style="1"/>
    <col min="12804" max="12804" width="8.28515625" style="1" customWidth="1"/>
    <col min="12805" max="12805" width="12" style="1" customWidth="1"/>
    <col min="12806" max="12806" width="14.28515625" style="1" customWidth="1"/>
    <col min="12807" max="13056" width="9.140625" style="1"/>
    <col min="13057" max="13057" width="5.5703125" style="1" customWidth="1"/>
    <col min="13058" max="13058" width="37.28515625" style="1" customWidth="1"/>
    <col min="13059" max="13059" width="9.140625" style="1"/>
    <col min="13060" max="13060" width="8.28515625" style="1" customWidth="1"/>
    <col min="13061" max="13061" width="12" style="1" customWidth="1"/>
    <col min="13062" max="13062" width="14.28515625" style="1" customWidth="1"/>
    <col min="13063" max="13312" width="9.140625" style="1"/>
    <col min="13313" max="13313" width="5.5703125" style="1" customWidth="1"/>
    <col min="13314" max="13314" width="37.28515625" style="1" customWidth="1"/>
    <col min="13315" max="13315" width="9.140625" style="1"/>
    <col min="13316" max="13316" width="8.28515625" style="1" customWidth="1"/>
    <col min="13317" max="13317" width="12" style="1" customWidth="1"/>
    <col min="13318" max="13318" width="14.28515625" style="1" customWidth="1"/>
    <col min="13319" max="13568" width="9.140625" style="1"/>
    <col min="13569" max="13569" width="5.5703125" style="1" customWidth="1"/>
    <col min="13570" max="13570" width="37.28515625" style="1" customWidth="1"/>
    <col min="13571" max="13571" width="9.140625" style="1"/>
    <col min="13572" max="13572" width="8.28515625" style="1" customWidth="1"/>
    <col min="13573" max="13573" width="12" style="1" customWidth="1"/>
    <col min="13574" max="13574" width="14.28515625" style="1" customWidth="1"/>
    <col min="13575" max="13824" width="9.140625" style="1"/>
    <col min="13825" max="13825" width="5.5703125" style="1" customWidth="1"/>
    <col min="13826" max="13826" width="37.28515625" style="1" customWidth="1"/>
    <col min="13827" max="13827" width="9.140625" style="1"/>
    <col min="13828" max="13828" width="8.28515625" style="1" customWidth="1"/>
    <col min="13829" max="13829" width="12" style="1" customWidth="1"/>
    <col min="13830" max="13830" width="14.28515625" style="1" customWidth="1"/>
    <col min="13831" max="14080" width="9.140625" style="1"/>
    <col min="14081" max="14081" width="5.5703125" style="1" customWidth="1"/>
    <col min="14082" max="14082" width="37.28515625" style="1" customWidth="1"/>
    <col min="14083" max="14083" width="9.140625" style="1"/>
    <col min="14084" max="14084" width="8.28515625" style="1" customWidth="1"/>
    <col min="14085" max="14085" width="12" style="1" customWidth="1"/>
    <col min="14086" max="14086" width="14.28515625" style="1" customWidth="1"/>
    <col min="14087" max="14336" width="9.140625" style="1"/>
    <col min="14337" max="14337" width="5.5703125" style="1" customWidth="1"/>
    <col min="14338" max="14338" width="37.28515625" style="1" customWidth="1"/>
    <col min="14339" max="14339" width="9.140625" style="1"/>
    <col min="14340" max="14340" width="8.28515625" style="1" customWidth="1"/>
    <col min="14341" max="14341" width="12" style="1" customWidth="1"/>
    <col min="14342" max="14342" width="14.28515625" style="1" customWidth="1"/>
    <col min="14343" max="14592" width="9.140625" style="1"/>
    <col min="14593" max="14593" width="5.5703125" style="1" customWidth="1"/>
    <col min="14594" max="14594" width="37.28515625" style="1" customWidth="1"/>
    <col min="14595" max="14595" width="9.140625" style="1"/>
    <col min="14596" max="14596" width="8.28515625" style="1" customWidth="1"/>
    <col min="14597" max="14597" width="12" style="1" customWidth="1"/>
    <col min="14598" max="14598" width="14.28515625" style="1" customWidth="1"/>
    <col min="14599" max="14848" width="9.140625" style="1"/>
    <col min="14849" max="14849" width="5.5703125" style="1" customWidth="1"/>
    <col min="14850" max="14850" width="37.28515625" style="1" customWidth="1"/>
    <col min="14851" max="14851" width="9.140625" style="1"/>
    <col min="14852" max="14852" width="8.28515625" style="1" customWidth="1"/>
    <col min="14853" max="14853" width="12" style="1" customWidth="1"/>
    <col min="14854" max="14854" width="14.28515625" style="1" customWidth="1"/>
    <col min="14855" max="15104" width="9.140625" style="1"/>
    <col min="15105" max="15105" width="5.5703125" style="1" customWidth="1"/>
    <col min="15106" max="15106" width="37.28515625" style="1" customWidth="1"/>
    <col min="15107" max="15107" width="9.140625" style="1"/>
    <col min="15108" max="15108" width="8.28515625" style="1" customWidth="1"/>
    <col min="15109" max="15109" width="12" style="1" customWidth="1"/>
    <col min="15110" max="15110" width="14.28515625" style="1" customWidth="1"/>
    <col min="15111" max="15360" width="9.140625" style="1"/>
    <col min="15361" max="15361" width="5.5703125" style="1" customWidth="1"/>
    <col min="15362" max="15362" width="37.28515625" style="1" customWidth="1"/>
    <col min="15363" max="15363" width="9.140625" style="1"/>
    <col min="15364" max="15364" width="8.28515625" style="1" customWidth="1"/>
    <col min="15365" max="15365" width="12" style="1" customWidth="1"/>
    <col min="15366" max="15366" width="14.28515625" style="1" customWidth="1"/>
    <col min="15367" max="15616" width="9.140625" style="1"/>
    <col min="15617" max="15617" width="5.5703125" style="1" customWidth="1"/>
    <col min="15618" max="15618" width="37.28515625" style="1" customWidth="1"/>
    <col min="15619" max="15619" width="9.140625" style="1"/>
    <col min="15620" max="15620" width="8.28515625" style="1" customWidth="1"/>
    <col min="15621" max="15621" width="12" style="1" customWidth="1"/>
    <col min="15622" max="15622" width="14.28515625" style="1" customWidth="1"/>
    <col min="15623" max="15872" width="9.140625" style="1"/>
    <col min="15873" max="15873" width="5.5703125" style="1" customWidth="1"/>
    <col min="15874" max="15874" width="37.28515625" style="1" customWidth="1"/>
    <col min="15875" max="15875" width="9.140625" style="1"/>
    <col min="15876" max="15876" width="8.28515625" style="1" customWidth="1"/>
    <col min="15877" max="15877" width="12" style="1" customWidth="1"/>
    <col min="15878" max="15878" width="14.28515625" style="1" customWidth="1"/>
    <col min="15879" max="16128" width="9.140625" style="1"/>
    <col min="16129" max="16129" width="5.5703125" style="1" customWidth="1"/>
    <col min="16130" max="16130" width="37.28515625" style="1" customWidth="1"/>
    <col min="16131" max="16131" width="9.140625" style="1"/>
    <col min="16132" max="16132" width="8.28515625" style="1" customWidth="1"/>
    <col min="16133" max="16133" width="12" style="1" customWidth="1"/>
    <col min="16134" max="16134" width="14.28515625" style="1" customWidth="1"/>
    <col min="16135" max="16384" width="9.140625" style="1"/>
  </cols>
  <sheetData>
    <row r="1" spans="1:6" ht="37.5" customHeight="1" x14ac:dyDescent="0.25">
      <c r="A1" s="125" t="s">
        <v>74</v>
      </c>
      <c r="B1" s="125"/>
      <c r="C1" s="125"/>
      <c r="D1" s="125"/>
      <c r="E1" s="125"/>
      <c r="F1" s="125"/>
    </row>
    <row r="2" spans="1:6" ht="16.5" thickBot="1" x14ac:dyDescent="0.3">
      <c r="A2" s="126" t="s">
        <v>0</v>
      </c>
      <c r="B2" s="126"/>
      <c r="C2" s="98"/>
      <c r="D2" s="98"/>
      <c r="E2" s="99"/>
      <c r="F2" s="99"/>
    </row>
    <row r="3" spans="1:6" ht="35.450000000000003" customHeight="1" x14ac:dyDescent="0.2">
      <c r="A3" s="96" t="s">
        <v>1</v>
      </c>
      <c r="B3" s="95" t="s">
        <v>88</v>
      </c>
      <c r="C3" s="95" t="s">
        <v>73</v>
      </c>
      <c r="D3" s="95" t="s">
        <v>42</v>
      </c>
      <c r="E3" s="95" t="s">
        <v>71</v>
      </c>
      <c r="F3" s="97" t="s">
        <v>72</v>
      </c>
    </row>
    <row r="4" spans="1:6" ht="31.15" customHeight="1" x14ac:dyDescent="0.2">
      <c r="A4" s="100" t="s">
        <v>89</v>
      </c>
      <c r="B4" s="134" t="s">
        <v>90</v>
      </c>
      <c r="C4" s="135"/>
      <c r="D4" s="135"/>
      <c r="E4" s="135"/>
      <c r="F4" s="136"/>
    </row>
    <row r="5" spans="1:6" ht="13.5" thickBot="1" x14ac:dyDescent="0.25">
      <c r="A5" s="4"/>
      <c r="B5" s="8"/>
      <c r="C5" s="5"/>
      <c r="D5" s="5"/>
      <c r="E5" s="6"/>
      <c r="F5" s="7"/>
    </row>
    <row r="6" spans="1:6" ht="26.45" customHeight="1" x14ac:dyDescent="0.2">
      <c r="A6" s="103" t="s">
        <v>3</v>
      </c>
      <c r="B6" s="137" t="s">
        <v>4</v>
      </c>
      <c r="C6" s="138"/>
      <c r="D6" s="138"/>
      <c r="E6" s="138"/>
      <c r="F6" s="139"/>
    </row>
    <row r="7" spans="1:6" x14ac:dyDescent="0.2">
      <c r="A7" s="9" t="s">
        <v>5</v>
      </c>
      <c r="B7" s="10" t="s">
        <v>6</v>
      </c>
      <c r="C7" s="11" t="s">
        <v>2</v>
      </c>
      <c r="D7" s="11">
        <v>1</v>
      </c>
      <c r="E7" s="112"/>
      <c r="F7" s="7">
        <f>E7*D7</f>
        <v>0</v>
      </c>
    </row>
    <row r="8" spans="1:6" x14ac:dyDescent="0.2">
      <c r="A8" s="9" t="s">
        <v>7</v>
      </c>
      <c r="B8" s="10" t="s">
        <v>8</v>
      </c>
      <c r="C8" s="11" t="s">
        <v>2</v>
      </c>
      <c r="D8" s="11">
        <v>17</v>
      </c>
      <c r="E8" s="112"/>
      <c r="F8" s="7">
        <f t="shared" ref="F8:F12" si="0">E8*D8</f>
        <v>0</v>
      </c>
    </row>
    <row r="9" spans="1:6" x14ac:dyDescent="0.2">
      <c r="A9" s="9" t="s">
        <v>9</v>
      </c>
      <c r="B9" s="13" t="s">
        <v>10</v>
      </c>
      <c r="C9" s="5" t="s">
        <v>11</v>
      </c>
      <c r="D9" s="5">
        <v>1</v>
      </c>
      <c r="E9" s="112"/>
      <c r="F9" s="7">
        <f t="shared" si="0"/>
        <v>0</v>
      </c>
    </row>
    <row r="10" spans="1:6" x14ac:dyDescent="0.2">
      <c r="A10" s="9" t="s">
        <v>12</v>
      </c>
      <c r="B10" s="13" t="s">
        <v>13</v>
      </c>
      <c r="C10" s="5" t="s">
        <v>2</v>
      </c>
      <c r="D10" s="5">
        <v>1</v>
      </c>
      <c r="E10" s="112"/>
      <c r="F10" s="7">
        <f t="shared" si="0"/>
        <v>0</v>
      </c>
    </row>
    <row r="11" spans="1:6" x14ac:dyDescent="0.2">
      <c r="A11" s="9" t="s">
        <v>14</v>
      </c>
      <c r="B11" s="13" t="s">
        <v>15</v>
      </c>
      <c r="C11" s="5" t="s">
        <v>2</v>
      </c>
      <c r="D11" s="5">
        <v>1</v>
      </c>
      <c r="E11" s="110"/>
      <c r="F11" s="7">
        <f t="shared" si="0"/>
        <v>0</v>
      </c>
    </row>
    <row r="12" spans="1:6" ht="38.25" x14ac:dyDescent="0.2">
      <c r="A12" s="9" t="s">
        <v>16</v>
      </c>
      <c r="B12" s="13" t="s">
        <v>17</v>
      </c>
      <c r="C12" s="5" t="s">
        <v>2</v>
      </c>
      <c r="D12" s="5">
        <v>1</v>
      </c>
      <c r="E12" s="110"/>
      <c r="F12" s="7">
        <f t="shared" si="0"/>
        <v>0</v>
      </c>
    </row>
    <row r="13" spans="1:6" x14ac:dyDescent="0.2">
      <c r="A13" s="9" t="s">
        <v>18</v>
      </c>
      <c r="B13" s="13" t="s">
        <v>19</v>
      </c>
      <c r="C13" s="86" t="s">
        <v>92</v>
      </c>
      <c r="D13" s="87">
        <v>1</v>
      </c>
      <c r="E13" s="110"/>
      <c r="F13" s="7">
        <f>D13*E13</f>
        <v>0</v>
      </c>
    </row>
    <row r="14" spans="1:6" ht="13.5" thickBot="1" x14ac:dyDescent="0.25">
      <c r="A14" s="9"/>
      <c r="B14" s="13"/>
      <c r="C14" s="5"/>
      <c r="D14" s="5"/>
      <c r="E14" s="6"/>
      <c r="F14" s="7"/>
    </row>
    <row r="15" spans="1:6" ht="16.5" thickBot="1" x14ac:dyDescent="0.25">
      <c r="A15" s="14"/>
      <c r="B15" s="140" t="s">
        <v>20</v>
      </c>
      <c r="C15" s="141"/>
      <c r="D15" s="141"/>
      <c r="E15" s="142"/>
      <c r="F15" s="18">
        <f>SUM(F6:F13)</f>
        <v>0</v>
      </c>
    </row>
    <row r="16" spans="1:6" ht="16.5" thickBot="1" x14ac:dyDescent="0.25">
      <c r="B16" s="20"/>
      <c r="E16" s="21"/>
      <c r="F16" s="21"/>
    </row>
    <row r="17" spans="1:12" ht="19.149999999999999" customHeight="1" x14ac:dyDescent="0.2">
      <c r="A17" s="101" t="s">
        <v>61</v>
      </c>
      <c r="B17" s="143" t="s">
        <v>62</v>
      </c>
      <c r="C17" s="144"/>
      <c r="D17" s="144"/>
      <c r="E17" s="144"/>
      <c r="F17" s="145"/>
    </row>
    <row r="18" spans="1:12" ht="48.75" customHeight="1" x14ac:dyDescent="0.2">
      <c r="A18" s="93" t="s">
        <v>44</v>
      </c>
      <c r="B18" s="146" t="s">
        <v>21</v>
      </c>
      <c r="C18" s="147"/>
      <c r="D18" s="147"/>
      <c r="E18" s="147"/>
      <c r="F18" s="148"/>
    </row>
    <row r="19" spans="1:12" x14ac:dyDescent="0.2">
      <c r="A19" s="94" t="s">
        <v>5</v>
      </c>
      <c r="B19" s="22" t="s">
        <v>102</v>
      </c>
      <c r="C19" s="91" t="s">
        <v>11</v>
      </c>
      <c r="D19" s="91">
        <v>15</v>
      </c>
      <c r="E19" s="111"/>
      <c r="F19" s="23">
        <f>D19*E19</f>
        <v>0</v>
      </c>
    </row>
    <row r="20" spans="1:12" x14ac:dyDescent="0.2">
      <c r="A20" s="94" t="s">
        <v>7</v>
      </c>
      <c r="B20" s="22" t="s">
        <v>22</v>
      </c>
      <c r="C20" s="91" t="s">
        <v>11</v>
      </c>
      <c r="D20" s="91">
        <v>15</v>
      </c>
      <c r="E20" s="111"/>
      <c r="F20" s="23">
        <f>D20*E20</f>
        <v>0</v>
      </c>
    </row>
    <row r="21" spans="1:12" x14ac:dyDescent="0.2">
      <c r="A21" s="94" t="s">
        <v>9</v>
      </c>
      <c r="B21" s="22" t="s">
        <v>19</v>
      </c>
      <c r="C21" s="86" t="s">
        <v>92</v>
      </c>
      <c r="D21" s="92">
        <v>1</v>
      </c>
      <c r="E21" s="111"/>
      <c r="F21" s="37">
        <f>D21*E21</f>
        <v>0</v>
      </c>
    </row>
    <row r="22" spans="1:12" ht="13.5" thickBot="1" x14ac:dyDescent="0.25">
      <c r="A22" s="24"/>
      <c r="B22" s="25"/>
      <c r="C22" s="26"/>
      <c r="D22" s="26"/>
      <c r="E22" s="27"/>
      <c r="F22" s="28"/>
    </row>
    <row r="23" spans="1:12" ht="16.5" thickBot="1" x14ac:dyDescent="0.25">
      <c r="A23" s="14"/>
      <c r="B23" s="15" t="s">
        <v>23</v>
      </c>
      <c r="C23" s="16"/>
      <c r="D23" s="16"/>
      <c r="E23" s="17"/>
      <c r="F23" s="18">
        <f>SUM(F19:F21)</f>
        <v>0</v>
      </c>
    </row>
    <row r="24" spans="1:12" ht="16.5" thickBot="1" x14ac:dyDescent="0.3">
      <c r="B24" s="29"/>
      <c r="E24" s="21"/>
      <c r="F24" s="21"/>
      <c r="L24" s="102"/>
    </row>
    <row r="25" spans="1:12" ht="31.15" customHeight="1" x14ac:dyDescent="0.2">
      <c r="A25" s="101" t="s">
        <v>63</v>
      </c>
      <c r="B25" s="143" t="s">
        <v>64</v>
      </c>
      <c r="C25" s="144"/>
      <c r="D25" s="144"/>
      <c r="E25" s="144"/>
      <c r="F25" s="145"/>
    </row>
    <row r="26" spans="1:12" ht="15.75" x14ac:dyDescent="0.2">
      <c r="A26" s="30"/>
      <c r="B26" s="31"/>
      <c r="C26" s="11"/>
      <c r="D26" s="11"/>
      <c r="E26" s="12"/>
      <c r="F26" s="32"/>
    </row>
    <row r="27" spans="1:12" ht="31.9" customHeight="1" x14ac:dyDescent="0.2">
      <c r="A27" s="104" t="s">
        <v>3</v>
      </c>
      <c r="B27" s="149" t="s">
        <v>103</v>
      </c>
      <c r="C27" s="150"/>
      <c r="D27" s="150"/>
      <c r="E27" s="150"/>
      <c r="F27" s="151"/>
    </row>
    <row r="28" spans="1:12" x14ac:dyDescent="0.2">
      <c r="A28" s="33" t="s">
        <v>5</v>
      </c>
      <c r="B28" s="34" t="s">
        <v>24</v>
      </c>
      <c r="C28" s="5" t="s">
        <v>2</v>
      </c>
      <c r="D28" s="5">
        <v>9</v>
      </c>
      <c r="E28" s="110"/>
      <c r="F28" s="7">
        <f>E28*D28</f>
        <v>0</v>
      </c>
    </row>
    <row r="29" spans="1:12" ht="18" customHeight="1" x14ac:dyDescent="0.2">
      <c r="A29" s="33" t="s">
        <v>7</v>
      </c>
      <c r="B29" s="34" t="s">
        <v>25</v>
      </c>
      <c r="C29" s="5" t="s">
        <v>2</v>
      </c>
      <c r="D29" s="5">
        <v>6</v>
      </c>
      <c r="E29" s="110"/>
      <c r="F29" s="7">
        <f>E29*D29</f>
        <v>0</v>
      </c>
    </row>
    <row r="30" spans="1:12" ht="25.5" x14ac:dyDescent="0.2">
      <c r="A30" s="33" t="s">
        <v>9</v>
      </c>
      <c r="B30" s="35" t="s">
        <v>26</v>
      </c>
      <c r="C30" s="5" t="s">
        <v>2</v>
      </c>
      <c r="D30" s="5">
        <v>8</v>
      </c>
      <c r="E30" s="110"/>
      <c r="F30" s="7">
        <f>E30*D30</f>
        <v>0</v>
      </c>
    </row>
    <row r="31" spans="1:12" x14ac:dyDescent="0.2">
      <c r="A31" s="33" t="s">
        <v>12</v>
      </c>
      <c r="B31" s="10" t="s">
        <v>19</v>
      </c>
      <c r="C31" s="86" t="s">
        <v>92</v>
      </c>
      <c r="D31" s="87">
        <v>1</v>
      </c>
      <c r="E31" s="110"/>
      <c r="F31" s="7">
        <f>E31*D31</f>
        <v>0</v>
      </c>
    </row>
    <row r="32" spans="1:12" x14ac:dyDescent="0.2">
      <c r="A32" s="9"/>
      <c r="B32" s="34"/>
      <c r="C32" s="5"/>
      <c r="D32" s="5"/>
      <c r="E32" s="6"/>
      <c r="F32" s="7"/>
    </row>
    <row r="33" spans="1:6" x14ac:dyDescent="0.2">
      <c r="A33" s="9"/>
      <c r="B33" s="167" t="s">
        <v>27</v>
      </c>
      <c r="C33" s="168"/>
      <c r="D33" s="168"/>
      <c r="E33" s="169"/>
      <c r="F33" s="107">
        <f>F28+F29+F30+F31</f>
        <v>0</v>
      </c>
    </row>
    <row r="34" spans="1:6" x14ac:dyDescent="0.2">
      <c r="A34" s="9"/>
      <c r="B34" s="36"/>
      <c r="C34" s="5"/>
      <c r="D34" s="5"/>
      <c r="E34" s="6"/>
      <c r="F34" s="7"/>
    </row>
    <row r="35" spans="1:6" ht="34.15" customHeight="1" x14ac:dyDescent="0.2">
      <c r="A35" s="105" t="s">
        <v>28</v>
      </c>
      <c r="B35" s="152" t="s">
        <v>87</v>
      </c>
      <c r="C35" s="153"/>
      <c r="D35" s="153"/>
      <c r="E35" s="153"/>
      <c r="F35" s="154"/>
    </row>
    <row r="36" spans="1:6" ht="20.25" customHeight="1" x14ac:dyDescent="0.2">
      <c r="A36" s="38" t="s">
        <v>29</v>
      </c>
      <c r="B36" s="34" t="s">
        <v>104</v>
      </c>
      <c r="C36" s="5" t="s">
        <v>11</v>
      </c>
      <c r="D36" s="5">
        <v>300</v>
      </c>
      <c r="E36" s="110"/>
      <c r="F36" s="7">
        <f>E36*D36</f>
        <v>0</v>
      </c>
    </row>
    <row r="37" spans="1:6" ht="20.25" customHeight="1" x14ac:dyDescent="0.2">
      <c r="A37" s="38" t="s">
        <v>30</v>
      </c>
      <c r="B37" s="39" t="s">
        <v>31</v>
      </c>
      <c r="C37" s="40" t="s">
        <v>11</v>
      </c>
      <c r="D37" s="40">
        <v>300</v>
      </c>
      <c r="E37" s="109"/>
      <c r="F37" s="7">
        <f>E37*D37</f>
        <v>0</v>
      </c>
    </row>
    <row r="38" spans="1:6" ht="25.5" customHeight="1" x14ac:dyDescent="0.2">
      <c r="A38" s="38" t="s">
        <v>32</v>
      </c>
      <c r="B38" s="42" t="s">
        <v>33</v>
      </c>
      <c r="C38" s="40" t="s">
        <v>11</v>
      </c>
      <c r="D38" s="40">
        <v>100</v>
      </c>
      <c r="E38" s="109"/>
      <c r="F38" s="7">
        <f>E38*D38</f>
        <v>0</v>
      </c>
    </row>
    <row r="39" spans="1:6" ht="26.25" customHeight="1" x14ac:dyDescent="0.2">
      <c r="A39" s="38" t="s">
        <v>34</v>
      </c>
      <c r="B39" s="42" t="s">
        <v>35</v>
      </c>
      <c r="C39" s="40" t="s">
        <v>11</v>
      </c>
      <c r="D39" s="40">
        <v>100</v>
      </c>
      <c r="E39" s="109"/>
      <c r="F39" s="7">
        <f>E39*D39</f>
        <v>0</v>
      </c>
    </row>
    <row r="40" spans="1:6" x14ac:dyDescent="0.2">
      <c r="A40" s="38" t="s">
        <v>36</v>
      </c>
      <c r="B40" s="89" t="s">
        <v>19</v>
      </c>
      <c r="C40" s="86" t="s">
        <v>92</v>
      </c>
      <c r="D40" s="88">
        <v>1</v>
      </c>
      <c r="E40" s="109"/>
      <c r="F40" s="7">
        <f>E40*D40</f>
        <v>0</v>
      </c>
    </row>
    <row r="41" spans="1:6" x14ac:dyDescent="0.2">
      <c r="A41" s="43"/>
      <c r="B41" s="39"/>
      <c r="C41" s="40"/>
      <c r="D41" s="40"/>
      <c r="E41" s="41"/>
      <c r="F41" s="7"/>
    </row>
    <row r="42" spans="1:6" x14ac:dyDescent="0.2">
      <c r="A42" s="9"/>
      <c r="B42" s="167" t="s">
        <v>27</v>
      </c>
      <c r="C42" s="168"/>
      <c r="D42" s="168"/>
      <c r="E42" s="169"/>
      <c r="F42" s="107">
        <f>SUM(F36:F41)</f>
        <v>0</v>
      </c>
    </row>
    <row r="43" spans="1:6" x14ac:dyDescent="0.2">
      <c r="A43" s="43"/>
      <c r="B43" s="39"/>
      <c r="C43" s="40"/>
      <c r="D43" s="40"/>
      <c r="E43" s="41"/>
      <c r="F43" s="44"/>
    </row>
    <row r="44" spans="1:6" ht="39.6" customHeight="1" x14ac:dyDescent="0.2">
      <c r="A44" s="104" t="s">
        <v>37</v>
      </c>
      <c r="B44" s="152" t="s">
        <v>38</v>
      </c>
      <c r="C44" s="153"/>
      <c r="D44" s="153"/>
      <c r="E44" s="153"/>
      <c r="F44" s="154"/>
    </row>
    <row r="45" spans="1:6" x14ac:dyDescent="0.2">
      <c r="A45" s="33" t="s">
        <v>75</v>
      </c>
      <c r="B45" s="45" t="s">
        <v>93</v>
      </c>
      <c r="C45" s="86" t="s">
        <v>92</v>
      </c>
      <c r="D45" s="40">
        <v>1</v>
      </c>
      <c r="E45" s="109"/>
      <c r="F45" s="44">
        <f>D45*E45</f>
        <v>0</v>
      </c>
    </row>
    <row r="46" spans="1:6" ht="25.5" x14ac:dyDescent="0.2">
      <c r="A46" s="33" t="s">
        <v>76</v>
      </c>
      <c r="B46" s="45" t="s">
        <v>94</v>
      </c>
      <c r="C46" s="86" t="s">
        <v>92</v>
      </c>
      <c r="D46" s="40">
        <v>1</v>
      </c>
      <c r="E46" s="109"/>
      <c r="F46" s="44">
        <f>D46*E46</f>
        <v>0</v>
      </c>
    </row>
    <row r="47" spans="1:6" x14ac:dyDescent="0.2">
      <c r="A47" s="33" t="s">
        <v>77</v>
      </c>
      <c r="B47" s="45" t="s">
        <v>105</v>
      </c>
      <c r="C47" s="86" t="s">
        <v>92</v>
      </c>
      <c r="D47" s="40">
        <v>1</v>
      </c>
      <c r="E47" s="109"/>
      <c r="F47" s="44">
        <f t="shared" ref="F47:F55" si="1">D47*E47</f>
        <v>0</v>
      </c>
    </row>
    <row r="48" spans="1:6" x14ac:dyDescent="0.2">
      <c r="A48" s="33" t="s">
        <v>78</v>
      </c>
      <c r="B48" s="45" t="s">
        <v>95</v>
      </c>
      <c r="C48" s="86" t="s">
        <v>92</v>
      </c>
      <c r="D48" s="40">
        <v>1</v>
      </c>
      <c r="E48" s="109"/>
      <c r="F48" s="44">
        <f t="shared" si="1"/>
        <v>0</v>
      </c>
    </row>
    <row r="49" spans="1:7" x14ac:dyDescent="0.2">
      <c r="A49" s="33" t="s">
        <v>79</v>
      </c>
      <c r="B49" s="45" t="s">
        <v>96</v>
      </c>
      <c r="C49" s="86" t="s">
        <v>92</v>
      </c>
      <c r="D49" s="40">
        <v>1</v>
      </c>
      <c r="E49" s="109"/>
      <c r="F49" s="44">
        <f t="shared" si="1"/>
        <v>0</v>
      </c>
    </row>
    <row r="50" spans="1:7" x14ac:dyDescent="0.2">
      <c r="A50" s="33" t="s">
        <v>80</v>
      </c>
      <c r="B50" s="45" t="s">
        <v>106</v>
      </c>
      <c r="C50" s="86" t="s">
        <v>92</v>
      </c>
      <c r="D50" s="40">
        <v>1</v>
      </c>
      <c r="E50" s="109"/>
      <c r="F50" s="44">
        <f t="shared" si="1"/>
        <v>0</v>
      </c>
    </row>
    <row r="51" spans="1:7" x14ac:dyDescent="0.2">
      <c r="A51" s="33" t="s">
        <v>81</v>
      </c>
      <c r="B51" s="45" t="s">
        <v>97</v>
      </c>
      <c r="C51" s="86" t="s">
        <v>92</v>
      </c>
      <c r="D51" s="40">
        <v>1</v>
      </c>
      <c r="E51" s="109"/>
      <c r="F51" s="44">
        <f t="shared" si="1"/>
        <v>0</v>
      </c>
    </row>
    <row r="52" spans="1:7" x14ac:dyDescent="0.2">
      <c r="A52" s="33" t="s">
        <v>82</v>
      </c>
      <c r="B52" s="45" t="s">
        <v>98</v>
      </c>
      <c r="C52" s="86" t="s">
        <v>92</v>
      </c>
      <c r="D52" s="88">
        <v>1</v>
      </c>
      <c r="E52" s="109"/>
      <c r="F52" s="44">
        <f t="shared" si="1"/>
        <v>0</v>
      </c>
    </row>
    <row r="53" spans="1:7" x14ac:dyDescent="0.2">
      <c r="A53" s="33" t="s">
        <v>83</v>
      </c>
      <c r="B53" s="45" t="s">
        <v>99</v>
      </c>
      <c r="C53" s="86" t="s">
        <v>92</v>
      </c>
      <c r="D53" s="40">
        <v>1</v>
      </c>
      <c r="E53" s="109"/>
      <c r="F53" s="44">
        <f t="shared" si="1"/>
        <v>0</v>
      </c>
    </row>
    <row r="54" spans="1:7" x14ac:dyDescent="0.2">
      <c r="A54" s="33" t="s">
        <v>84</v>
      </c>
      <c r="B54" s="46" t="s">
        <v>100</v>
      </c>
      <c r="C54" s="86" t="s">
        <v>92</v>
      </c>
      <c r="D54" s="40">
        <v>1</v>
      </c>
      <c r="E54" s="109"/>
      <c r="F54" s="44">
        <f t="shared" si="1"/>
        <v>0</v>
      </c>
    </row>
    <row r="55" spans="1:7" x14ac:dyDescent="0.2">
      <c r="A55" s="33" t="s">
        <v>85</v>
      </c>
      <c r="B55" s="46" t="s">
        <v>101</v>
      </c>
      <c r="C55" s="86" t="s">
        <v>92</v>
      </c>
      <c r="D55" s="40">
        <v>1</v>
      </c>
      <c r="E55" s="109"/>
      <c r="F55" s="44">
        <f t="shared" si="1"/>
        <v>0</v>
      </c>
    </row>
    <row r="56" spans="1:7" x14ac:dyDescent="0.2">
      <c r="A56" s="9"/>
      <c r="B56" s="170" t="s">
        <v>27</v>
      </c>
      <c r="C56" s="171"/>
      <c r="D56" s="171"/>
      <c r="E56" s="172"/>
      <c r="F56" s="108">
        <f>F45+F46+F47+F48+F49+F50+F51+F52+F53+F54+F55</f>
        <v>0</v>
      </c>
    </row>
    <row r="57" spans="1:7" x14ac:dyDescent="0.2">
      <c r="A57" s="43"/>
      <c r="B57" s="39"/>
      <c r="C57" s="40"/>
      <c r="D57" s="40"/>
      <c r="E57" s="41"/>
      <c r="F57" s="44"/>
    </row>
    <row r="58" spans="1:7" ht="16.5" thickBot="1" x14ac:dyDescent="0.3">
      <c r="A58" s="47"/>
      <c r="B58" s="173" t="s">
        <v>39</v>
      </c>
      <c r="C58" s="174"/>
      <c r="D58" s="174"/>
      <c r="E58" s="175"/>
      <c r="F58" s="48">
        <f>F56+F42+F33</f>
        <v>0</v>
      </c>
    </row>
    <row r="59" spans="1:7" ht="16.5" thickBot="1" x14ac:dyDescent="0.3">
      <c r="A59" s="49"/>
      <c r="B59" s="50"/>
      <c r="C59" s="51"/>
      <c r="D59" s="51"/>
      <c r="E59" s="52"/>
      <c r="F59" s="53"/>
    </row>
    <row r="60" spans="1:7" ht="16.5" thickBot="1" x14ac:dyDescent="0.25">
      <c r="A60" s="14"/>
      <c r="B60" s="15" t="s">
        <v>40</v>
      </c>
      <c r="C60" s="54"/>
      <c r="D60" s="55"/>
      <c r="E60" s="55"/>
      <c r="F60" s="56">
        <f>F58+F23+F15</f>
        <v>0</v>
      </c>
    </row>
    <row r="61" spans="1:7" ht="24.6" customHeight="1" thickBot="1" x14ac:dyDescent="0.25">
      <c r="A61" s="158" t="s">
        <v>41</v>
      </c>
      <c r="B61" s="158"/>
      <c r="C61" s="158"/>
      <c r="D61" s="158"/>
      <c r="E61" s="158"/>
      <c r="F61" s="158"/>
    </row>
    <row r="62" spans="1:7" ht="35.450000000000003" customHeight="1" x14ac:dyDescent="0.2">
      <c r="A62" s="61" t="s">
        <v>91</v>
      </c>
      <c r="B62" s="58" t="s">
        <v>86</v>
      </c>
      <c r="C62" s="95" t="s">
        <v>73</v>
      </c>
      <c r="D62" s="95" t="s">
        <v>42</v>
      </c>
      <c r="E62" s="95" t="s">
        <v>71</v>
      </c>
      <c r="F62" s="97" t="s">
        <v>72</v>
      </c>
      <c r="G62" s="97" t="s">
        <v>107</v>
      </c>
    </row>
    <row r="63" spans="1:7" x14ac:dyDescent="0.2">
      <c r="A63" s="57"/>
      <c r="B63" s="61"/>
      <c r="C63" s="62"/>
      <c r="D63" s="62"/>
      <c r="E63" s="63"/>
      <c r="F63" s="64"/>
      <c r="G63" s="176"/>
    </row>
    <row r="64" spans="1:7" x14ac:dyDescent="0.2">
      <c r="A64" s="180" t="s">
        <v>43</v>
      </c>
      <c r="B64" s="181"/>
      <c r="C64" s="181"/>
      <c r="D64" s="181"/>
      <c r="E64" s="181"/>
      <c r="F64" s="181"/>
      <c r="G64" s="182"/>
    </row>
    <row r="65" spans="1:7" x14ac:dyDescent="0.2">
      <c r="A65" s="66"/>
      <c r="B65" s="65"/>
      <c r="C65" s="65"/>
      <c r="D65" s="65"/>
      <c r="E65" s="59"/>
      <c r="F65" s="60"/>
      <c r="G65" s="176"/>
    </row>
    <row r="66" spans="1:7" ht="136.5" customHeight="1" x14ac:dyDescent="0.2">
      <c r="A66" s="57" t="s">
        <v>44</v>
      </c>
      <c r="B66" s="85" t="s">
        <v>113</v>
      </c>
      <c r="C66" s="81" t="s">
        <v>2</v>
      </c>
      <c r="D66" s="81">
        <v>15</v>
      </c>
      <c r="E66" s="82"/>
      <c r="F66" s="83">
        <f t="shared" ref="F66:F75" si="2">E66*D66</f>
        <v>0</v>
      </c>
      <c r="G66" s="179"/>
    </row>
    <row r="67" spans="1:7" ht="84" x14ac:dyDescent="0.2">
      <c r="A67" s="57" t="s">
        <v>45</v>
      </c>
      <c r="B67" s="177" t="s">
        <v>110</v>
      </c>
      <c r="C67" s="81" t="s">
        <v>2</v>
      </c>
      <c r="D67" s="86">
        <v>9</v>
      </c>
      <c r="E67" s="82"/>
      <c r="F67" s="83">
        <f t="shared" si="2"/>
        <v>0</v>
      </c>
      <c r="G67" s="179"/>
    </row>
    <row r="68" spans="1:7" ht="41.25" customHeight="1" x14ac:dyDescent="0.2">
      <c r="A68" s="57" t="s">
        <v>46</v>
      </c>
      <c r="B68" s="177" t="s">
        <v>109</v>
      </c>
      <c r="C68" s="81" t="s">
        <v>2</v>
      </c>
      <c r="D68" s="86">
        <v>9</v>
      </c>
      <c r="E68" s="82"/>
      <c r="F68" s="83">
        <f t="shared" si="2"/>
        <v>0</v>
      </c>
      <c r="G68" s="179"/>
    </row>
    <row r="69" spans="1:7" ht="144" customHeight="1" x14ac:dyDescent="0.2">
      <c r="A69" s="57" t="s">
        <v>47</v>
      </c>
      <c r="B69" s="178" t="s">
        <v>111</v>
      </c>
      <c r="C69" s="81" t="s">
        <v>2</v>
      </c>
      <c r="D69" s="86">
        <v>14</v>
      </c>
      <c r="E69" s="82"/>
      <c r="F69" s="83">
        <f t="shared" si="2"/>
        <v>0</v>
      </c>
      <c r="G69" s="179"/>
    </row>
    <row r="70" spans="1:7" ht="24" x14ac:dyDescent="0.2">
      <c r="A70" s="57" t="s">
        <v>48</v>
      </c>
      <c r="B70" s="177" t="s">
        <v>108</v>
      </c>
      <c r="C70" s="81" t="s">
        <v>2</v>
      </c>
      <c r="D70" s="81">
        <v>14</v>
      </c>
      <c r="E70" s="82"/>
      <c r="F70" s="83">
        <f t="shared" si="2"/>
        <v>0</v>
      </c>
      <c r="G70" s="179"/>
    </row>
    <row r="71" spans="1:7" ht="169.5" customHeight="1" x14ac:dyDescent="0.2">
      <c r="A71" s="57" t="s">
        <v>49</v>
      </c>
      <c r="B71" s="178" t="s">
        <v>114</v>
      </c>
      <c r="C71" s="81" t="s">
        <v>2</v>
      </c>
      <c r="D71" s="81">
        <v>18</v>
      </c>
      <c r="E71" s="82"/>
      <c r="F71" s="83">
        <f t="shared" si="2"/>
        <v>0</v>
      </c>
      <c r="G71" s="179"/>
    </row>
    <row r="72" spans="1:7" ht="147" customHeight="1" x14ac:dyDescent="0.2">
      <c r="A72" s="57" t="s">
        <v>50</v>
      </c>
      <c r="B72" s="177" t="s">
        <v>115</v>
      </c>
      <c r="C72" s="81" t="s">
        <v>2</v>
      </c>
      <c r="D72" s="81">
        <v>16</v>
      </c>
      <c r="E72" s="82"/>
      <c r="F72" s="83">
        <f t="shared" si="2"/>
        <v>0</v>
      </c>
      <c r="G72" s="179"/>
    </row>
    <row r="73" spans="1:7" ht="121.5" customHeight="1" x14ac:dyDescent="0.2">
      <c r="A73" s="57" t="s">
        <v>51</v>
      </c>
      <c r="B73" s="178" t="s">
        <v>112</v>
      </c>
      <c r="C73" s="81" t="s">
        <v>2</v>
      </c>
      <c r="D73" s="81">
        <v>3</v>
      </c>
      <c r="E73" s="82"/>
      <c r="F73" s="83">
        <f t="shared" si="2"/>
        <v>0</v>
      </c>
      <c r="G73" s="179"/>
    </row>
    <row r="74" spans="1:7" x14ac:dyDescent="0.2">
      <c r="A74" s="57" t="s">
        <v>52</v>
      </c>
      <c r="B74" s="90" t="s">
        <v>53</v>
      </c>
      <c r="C74" s="86" t="s">
        <v>92</v>
      </c>
      <c r="D74" s="86">
        <v>1</v>
      </c>
      <c r="E74" s="84"/>
      <c r="F74" s="83">
        <f t="shared" si="2"/>
        <v>0</v>
      </c>
      <c r="G74" s="176"/>
    </row>
    <row r="75" spans="1:7" ht="25.5" customHeight="1" x14ac:dyDescent="0.2">
      <c r="A75" s="57" t="s">
        <v>54</v>
      </c>
      <c r="B75" s="85" t="s">
        <v>55</v>
      </c>
      <c r="C75" s="86" t="s">
        <v>92</v>
      </c>
      <c r="D75" s="86">
        <v>1</v>
      </c>
      <c r="E75" s="84"/>
      <c r="F75" s="83">
        <f t="shared" si="2"/>
        <v>0</v>
      </c>
      <c r="G75" s="176"/>
    </row>
    <row r="76" spans="1:7" ht="13.5" thickBot="1" x14ac:dyDescent="0.25">
      <c r="A76" s="67"/>
      <c r="B76" s="68"/>
      <c r="C76" s="69"/>
      <c r="D76" s="69"/>
      <c r="E76" s="70"/>
      <c r="F76" s="71"/>
    </row>
    <row r="77" spans="1:7" ht="15.6" customHeight="1" thickBot="1" x14ac:dyDescent="0.25">
      <c r="A77" s="155" t="s">
        <v>56</v>
      </c>
      <c r="B77" s="156"/>
      <c r="C77" s="156"/>
      <c r="D77" s="156"/>
      <c r="E77" s="157"/>
      <c r="F77" s="72">
        <f>SUM(F66:F75)</f>
        <v>0</v>
      </c>
    </row>
    <row r="79" spans="1:7" ht="20.25" x14ac:dyDescent="0.3">
      <c r="A79" s="127" t="s">
        <v>57</v>
      </c>
      <c r="B79" s="127"/>
      <c r="C79" s="127"/>
      <c r="D79" s="127"/>
      <c r="E79" s="127"/>
      <c r="F79" s="127"/>
    </row>
    <row r="80" spans="1:7" ht="13.5" thickBot="1" x14ac:dyDescent="0.25">
      <c r="A80"/>
      <c r="B80"/>
      <c r="C80"/>
      <c r="D80"/>
      <c r="E80"/>
      <c r="F80"/>
    </row>
    <row r="81" spans="1:6" ht="16.5" thickBot="1" x14ac:dyDescent="0.3">
      <c r="A81" s="128" t="s">
        <v>58</v>
      </c>
      <c r="B81" s="129"/>
      <c r="C81" s="129"/>
      <c r="D81" s="129"/>
      <c r="E81" s="130"/>
      <c r="F81" s="73"/>
    </row>
    <row r="82" spans="1:6" ht="15.75" thickBot="1" x14ac:dyDescent="0.25">
      <c r="A82" s="73"/>
      <c r="B82" s="73"/>
      <c r="C82" s="73"/>
      <c r="D82" s="73"/>
      <c r="E82" s="73"/>
      <c r="F82" s="73"/>
    </row>
    <row r="83" spans="1:6" ht="15" x14ac:dyDescent="0.2">
      <c r="A83" s="74" t="s">
        <v>59</v>
      </c>
      <c r="B83" s="75" t="s">
        <v>60</v>
      </c>
      <c r="C83" s="131">
        <f>+F15</f>
        <v>0</v>
      </c>
      <c r="D83" s="132"/>
      <c r="E83" s="132"/>
      <c r="F83" s="133"/>
    </row>
    <row r="84" spans="1:6" ht="15" x14ac:dyDescent="0.2">
      <c r="A84" s="76" t="s">
        <v>61</v>
      </c>
      <c r="B84" s="77" t="s">
        <v>62</v>
      </c>
      <c r="C84" s="159">
        <f>+F23</f>
        <v>0</v>
      </c>
      <c r="D84" s="160"/>
      <c r="E84" s="160"/>
      <c r="F84" s="161"/>
    </row>
    <row r="85" spans="1:6" ht="25.5" x14ac:dyDescent="0.2">
      <c r="A85" s="106" t="s">
        <v>63</v>
      </c>
      <c r="B85" s="77" t="s">
        <v>64</v>
      </c>
      <c r="C85" s="159">
        <f>+F58</f>
        <v>0</v>
      </c>
      <c r="D85" s="160"/>
      <c r="E85" s="160"/>
      <c r="F85" s="161"/>
    </row>
    <row r="86" spans="1:6" ht="16.5" thickBot="1" x14ac:dyDescent="0.3">
      <c r="A86" s="162" t="s">
        <v>65</v>
      </c>
      <c r="B86" s="163"/>
      <c r="C86" s="164">
        <f>+C83+C84+C85</f>
        <v>0</v>
      </c>
      <c r="D86" s="165"/>
      <c r="E86" s="165"/>
      <c r="F86" s="166"/>
    </row>
    <row r="87" spans="1:6" ht="15.75" thickBot="1" x14ac:dyDescent="0.25">
      <c r="A87" s="73"/>
      <c r="B87" s="73"/>
      <c r="C87" s="73"/>
      <c r="D87" s="73"/>
      <c r="E87" s="73"/>
      <c r="F87" s="73"/>
    </row>
    <row r="88" spans="1:6" ht="16.5" thickBot="1" x14ac:dyDescent="0.3">
      <c r="A88" s="128" t="s">
        <v>66</v>
      </c>
      <c r="B88" s="129"/>
      <c r="C88" s="129"/>
      <c r="D88" s="129"/>
      <c r="E88" s="130"/>
      <c r="F88" s="73"/>
    </row>
    <row r="89" spans="1:6" ht="16.5" thickBot="1" x14ac:dyDescent="0.3">
      <c r="A89" s="78"/>
      <c r="B89" s="78"/>
      <c r="C89" s="78"/>
      <c r="D89" s="73"/>
      <c r="E89" s="73"/>
      <c r="F89" s="73"/>
    </row>
    <row r="90" spans="1:6" ht="16.5" thickBot="1" x14ac:dyDescent="0.3">
      <c r="A90" s="118" t="s">
        <v>67</v>
      </c>
      <c r="B90" s="119"/>
      <c r="C90" s="120">
        <f>+F77</f>
        <v>0</v>
      </c>
      <c r="D90" s="121"/>
      <c r="E90" s="121"/>
      <c r="F90" s="122"/>
    </row>
    <row r="91" spans="1:6" ht="15.75" thickBot="1" x14ac:dyDescent="0.25">
      <c r="A91" s="73"/>
      <c r="B91" s="73"/>
      <c r="C91" s="73"/>
      <c r="D91" s="73"/>
      <c r="E91" s="73"/>
      <c r="F91" s="73"/>
    </row>
    <row r="92" spans="1:6" ht="18.75" thickBot="1" x14ac:dyDescent="0.3">
      <c r="A92" s="123" t="s">
        <v>68</v>
      </c>
      <c r="B92" s="124"/>
      <c r="C92" s="115">
        <f>C86+C90</f>
        <v>0</v>
      </c>
      <c r="D92" s="116"/>
      <c r="E92" s="116"/>
      <c r="F92" s="117"/>
    </row>
    <row r="93" spans="1:6" ht="13.5" thickBot="1" x14ac:dyDescent="0.25">
      <c r="A93"/>
      <c r="B93"/>
      <c r="C93"/>
      <c r="D93"/>
      <c r="E93"/>
      <c r="F93"/>
    </row>
    <row r="94" spans="1:6" ht="18.75" thickBot="1" x14ac:dyDescent="0.3">
      <c r="A94" s="113" t="s">
        <v>69</v>
      </c>
      <c r="B94" s="114"/>
      <c r="C94" s="115">
        <f>C92*0.25</f>
        <v>0</v>
      </c>
      <c r="D94" s="116"/>
      <c r="E94" s="116"/>
      <c r="F94" s="117"/>
    </row>
    <row r="95" spans="1:6" ht="13.5" thickBot="1" x14ac:dyDescent="0.25">
      <c r="A95" s="79"/>
      <c r="B95" s="79"/>
      <c r="C95"/>
      <c r="D95"/>
      <c r="E95"/>
      <c r="F95"/>
    </row>
    <row r="96" spans="1:6" ht="18.75" thickBot="1" x14ac:dyDescent="0.3">
      <c r="A96" s="113" t="s">
        <v>70</v>
      </c>
      <c r="B96" s="114"/>
      <c r="C96" s="115">
        <f>C92+C94</f>
        <v>0</v>
      </c>
      <c r="D96" s="116"/>
      <c r="E96" s="116"/>
      <c r="F96" s="117"/>
    </row>
  </sheetData>
  <sheetProtection algorithmName="SHA-512" hashValue="N4IEWLv41qpLlFdQMc10qdYKtBwp3ONgOjtdFi1AhLNlDbBcFB1MupvFTxJpuNdbRif5yhb1y93PLhUhlii6hw==" saltValue="6/jDhqrg36VGLhtozjCcRg==" spinCount="100000" sheet="1" objects="1" scenarios="1"/>
  <mergeCells count="34">
    <mergeCell ref="B33:E33"/>
    <mergeCell ref="B42:E42"/>
    <mergeCell ref="B56:E56"/>
    <mergeCell ref="B58:E58"/>
    <mergeCell ref="A64:G64"/>
    <mergeCell ref="A88:E88"/>
    <mergeCell ref="C84:F84"/>
    <mergeCell ref="C85:F85"/>
    <mergeCell ref="A86:B86"/>
    <mergeCell ref="C86:F86"/>
    <mergeCell ref="A1:F1"/>
    <mergeCell ref="A2:B2"/>
    <mergeCell ref="A79:F79"/>
    <mergeCell ref="A81:E81"/>
    <mergeCell ref="C83:F83"/>
    <mergeCell ref="B4:F4"/>
    <mergeCell ref="B6:F6"/>
    <mergeCell ref="B15:E15"/>
    <mergeCell ref="B17:F17"/>
    <mergeCell ref="B18:F18"/>
    <mergeCell ref="B25:F25"/>
    <mergeCell ref="B27:F27"/>
    <mergeCell ref="B35:F35"/>
    <mergeCell ref="B44:F44"/>
    <mergeCell ref="A77:E77"/>
    <mergeCell ref="A61:F61"/>
    <mergeCell ref="A96:B96"/>
    <mergeCell ref="C96:F96"/>
    <mergeCell ref="A90:B90"/>
    <mergeCell ref="C90:F90"/>
    <mergeCell ref="A92:B92"/>
    <mergeCell ref="C92:F92"/>
    <mergeCell ref="A94:B94"/>
    <mergeCell ref="C94:F94"/>
  </mergeCells>
  <phoneticPr fontId="15" type="noConversion"/>
  <pageMargins left="0.75" right="0.75" top="1" bottom="1" header="0.5" footer="0.5"/>
  <pageSetup paperSize="9" scale="75" orientation="portrait" horizontalDpi="300" verticalDpi="300" r:id="rId1"/>
  <headerFooter alignWithMargins="0"/>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 </vt:lpstr>
      <vt:lpstr>'TROŠKOVNIK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Ursić</dc:creator>
  <cp:lastModifiedBy>Antonio Ursić</cp:lastModifiedBy>
  <dcterms:created xsi:type="dcterms:W3CDTF">2020-03-19T10:06:54Z</dcterms:created>
  <dcterms:modified xsi:type="dcterms:W3CDTF">2020-04-17T10:59:16Z</dcterms:modified>
</cp:coreProperties>
</file>