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Hrvoje\EU fondovi\Energetska ucinkovitost\Poduzetnici\Provedba\Vinkoprom\Objava\"/>
    </mc:Choice>
  </mc:AlternateContent>
  <bookViews>
    <workbookView xWindow="0" yWindow="0" windowWidth="23040" windowHeight="85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1" i="1" l="1"/>
  <c r="F95" i="1"/>
  <c r="F94" i="1"/>
  <c r="F93" i="1"/>
  <c r="F92" i="1"/>
  <c r="F90" i="1"/>
  <c r="F86" i="1"/>
  <c r="F84" i="1"/>
  <c r="F82" i="1"/>
  <c r="F76" i="1"/>
  <c r="F73" i="1"/>
  <c r="F71" i="1"/>
  <c r="F87" i="1" s="1"/>
  <c r="C106" i="1" s="1"/>
  <c r="F66" i="1"/>
  <c r="F65" i="1"/>
  <c r="F67" i="1" s="1"/>
  <c r="C105" i="1" s="1"/>
  <c r="F61" i="1"/>
  <c r="F60" i="1"/>
  <c r="F59" i="1"/>
  <c r="F58" i="1"/>
  <c r="F57" i="1"/>
  <c r="F54" i="1"/>
  <c r="F53" i="1"/>
  <c r="F52" i="1"/>
  <c r="F51" i="1"/>
  <c r="F50" i="1"/>
  <c r="F49" i="1"/>
  <c r="F48" i="1"/>
  <c r="F47" i="1"/>
  <c r="F46" i="1"/>
  <c r="F45" i="1"/>
  <c r="F40" i="1"/>
  <c r="F39" i="1"/>
  <c r="F38" i="1"/>
  <c r="F37" i="1"/>
  <c r="F32" i="1"/>
  <c r="F28" i="1"/>
  <c r="F21" i="1"/>
  <c r="F20" i="1"/>
  <c r="F19" i="1"/>
  <c r="F18" i="1"/>
  <c r="F17" i="1"/>
  <c r="F16" i="1"/>
  <c r="F15" i="1"/>
  <c r="F14" i="1"/>
  <c r="F13" i="1"/>
  <c r="F7" i="1"/>
  <c r="F8" i="1" s="1"/>
  <c r="C100" i="1" s="1"/>
  <c r="F34" i="1" l="1"/>
  <c r="C102" i="1" s="1"/>
  <c r="F23" i="1"/>
  <c r="C101" i="1" s="1"/>
  <c r="F41" i="1"/>
  <c r="C103" i="1" s="1"/>
  <c r="F62" i="1"/>
  <c r="C104" i="1" s="1"/>
  <c r="F96" i="1"/>
  <c r="C107" i="1" s="1"/>
  <c r="C109" i="1" l="1"/>
  <c r="C110" i="1" s="1"/>
  <c r="C111" i="1" s="1"/>
</calcChain>
</file>

<file path=xl/sharedStrings.xml><?xml version="1.0" encoding="utf-8"?>
<sst xmlns="http://schemas.openxmlformats.org/spreadsheetml/2006/main" count="159" uniqueCount="100">
  <si>
    <t>R.br.</t>
  </si>
  <si>
    <t>Opis</t>
  </si>
  <si>
    <t>jed. mj.</t>
  </si>
  <si>
    <t>količina</t>
  </si>
  <si>
    <t>ukupno</t>
  </si>
  <si>
    <t>1.</t>
  </si>
  <si>
    <t>Dobava i montaža fotonaponskih modula na nosivu konstrukciju, sljedećih navedenih ili jednakovrijednih karakteristika:</t>
  </si>
  <si>
    <t>kom</t>
  </si>
  <si>
    <t>UKUPNO 1.</t>
  </si>
  <si>
    <t>2.</t>
  </si>
  <si>
    <t>Dobava i montaža nosive konstrukcije fotonaponskih modula, sljedećih navedenih ili jednakovrijednih karakteristika:</t>
  </si>
  <si>
    <t>Aluminijski profil za prihvat  FN modula, minimalne duljine 6000 mm</t>
  </si>
  <si>
    <t>Krajnja kopča za spajanje FN modula sa aluminijskim profilom - za brzu montažu</t>
  </si>
  <si>
    <t>Srednja kopča za spajanje FN modula sa aluminijskim profilom - za brzu montažu</t>
  </si>
  <si>
    <t>UKUPNO 2.</t>
  </si>
  <si>
    <t>3. FOTONAPONSKI IZMJENJIVAČI/PRETVARAČI</t>
  </si>
  <si>
    <t>3.1.</t>
  </si>
  <si>
    <t>Dobava, montaža i priključenje fotonaponskih izmjenjivača, do potpune funkcionalnosti, sljedećih navedenih ili jednakovrijednih karakteristika</t>
  </si>
  <si>
    <t>UKUPNO 3.</t>
  </si>
  <si>
    <t>4.</t>
  </si>
  <si>
    <t>Dobava materijala, izrada i priključenje DC razvoda fotonaponskog sustava sa svim elementima sljedećih navedenih ili jednakovrijednih karakteristika</t>
  </si>
  <si>
    <t>Dobava, isporuka i polaganje instalacijskih PK kanalica odgovarajućih dimenzija sa poklopcima ili kaoflex cijevi</t>
  </si>
  <si>
    <t>m</t>
  </si>
  <si>
    <t>Dobava, isporuka, polaganje i pogonsko priključenje fotonaponskog DC kabela PV1-F 6 mm² minimalnog presjeka 6mm², komplet sa priključnicama te sitnopotrošnim materijalom</t>
  </si>
  <si>
    <t>Dobava, isporuka, polaganje i pogonsko priključenje konektora za spajanje nizova modula MC4 priključak +</t>
  </si>
  <si>
    <t>Dobava, isporuka, polaganje i pogonsko priključenjel konektora za spajanje nizova modula MC4 priključak -</t>
  </si>
  <si>
    <t>UKUPNO 4.</t>
  </si>
  <si>
    <t>5.</t>
  </si>
  <si>
    <t>AC razvod fotonaponskog sustava</t>
  </si>
  <si>
    <t>5.1.</t>
  </si>
  <si>
    <t>Dobava, izrada i priključenje ormara AC zaštite zajedno sa svim sitnim materijalom i priborom</t>
  </si>
  <si>
    <t xml:space="preserve"> - odvodnik prenapona B/C 275/12,5 kA klasa zaštite TI+TII/B+C, maks. struja pražnjenja 50kA, nazivna odvodna struja 20kA </t>
  </si>
  <si>
    <t xml:space="preserve"> - tipkalo za isključenje elektrane</t>
  </si>
  <si>
    <t>Izrada i spajanje ormara uključujući sav sitnopotrošni materijal</t>
  </si>
  <si>
    <t>kpl</t>
  </si>
  <si>
    <t>5.2.</t>
  </si>
  <si>
    <t xml:space="preserve">Razvod trase AC kabela komplet sa  spojnim materijalom i priborom </t>
  </si>
  <si>
    <t xml:space="preserve"> - spajanje priključnih kabela sa priključnim mjernim mjestom, izvedeno, izolirano po pravlima struke komplet zajedno sa svim potrošnim materijalom </t>
  </si>
  <si>
    <t>UKUPNO 5.</t>
  </si>
  <si>
    <t>6.</t>
  </si>
  <si>
    <t>Dobava materijala, izrada izjednačenja potencijala FN sustava po pravilima struke sa svim spojnim materijalnom i priborom</t>
  </si>
  <si>
    <t>Dobava, polaganje i spajanje kabela PF 16 mm2 za izjednačenja potencijala</t>
  </si>
  <si>
    <t>komplet sitnopotrošni materijal (spojnice , vijci , matice)</t>
  </si>
  <si>
    <t>UKUPNO 6.</t>
  </si>
  <si>
    <t>7.</t>
  </si>
  <si>
    <t>Sustav za nadzor, izvještavanje i detekciju kvara fotonaponske elektrane</t>
  </si>
  <si>
    <t>Centralni uređaj za prikupljanje i obradu podataka:
- 1 x Ethernet, Bluetooth, 1 x RS485/RS422, 1 x USB sučelje,
- praćenje rada stringa/MPPT-a invertera,
- detekcija kvara, greške, praćenje stanja i proizvodnje invertera,
- smanjenje snage invertera do određenog postotka ovisno o stanju trenutne proizvodnje i potrošnje kako bi se zadovoljila ograničenja snage definirane PEES-om,
- mogućnost FTP prijenosa podataka na druge portale,
- minimalno 2GB memorijska kartica za neograničenu pohranu podataka,
- jamstvo minimalno 5 godina
- norme : EN 61000-6-3, EN 61000-6-1, EN 60950-1, u skladu sa EMV direktivom 2004/108/CEE i NN direktivom 2006/94/CEE  ili jednakovrijedni.</t>
  </si>
  <si>
    <t>GPRS modul:
- GPRS antena za GMS signal,
- slot za SIM karticu za podatkovni promet,
- integrirani GPRS modul za uspostavu podatkovne veze
- jamstvo: minimalno 5 godina</t>
  </si>
  <si>
    <t>Licenca za softver za nadzor, vizualizaciju podatka i udaljeno upravljanje radom fotonaponske elektrane:</t>
  </si>
  <si>
    <t xml:space="preserve"> - dinamički prikaz sa svim relevantnim podacima za vrijeme rada elektrane, kao što su trenutna snaga, ukupna dnevna proizvodnja, doprinos u smanjenju CO2 emisija te trenutna i dvodnevna vremenska prognoza za lokaciju na kojoj se nalazi elektrana</t>
  </si>
  <si>
    <t xml:space="preserve"> - slanje upozorenja ili alarma putem e-maila,
- grafički prikaz vlastite potrošnje lokacije,
- uključena FTP licenca za backup slanje podataka na cloud server
- vijek trajanja: minimalno 5 godina
</t>
  </si>
  <si>
    <t>Dobava i isporuka podatkovne SIM kartice sa minimalnim prometom od 1 GB mjesečno
- vijek trajanja: minimalno 5 godina</t>
  </si>
  <si>
    <t>UKUPNO 7.</t>
  </si>
  <si>
    <t>8.</t>
  </si>
  <si>
    <t>Regulacija, ispitivanje i puštanje u pogon fotonaponske elektrane</t>
  </si>
  <si>
    <t xml:space="preserve">Beznaponska i naponska ispitivanja instalacije FN elektrane zajedno sa izradom izvješća i prateće dokumentacije:
 - ispitivanje električne instalacije vizualnim pregledom
 - mjerenje otpora izolacije
 - mjerenje otpora uzemljenja
 - mjerenje otpora petlje
 - ispitivanje neprekidnosti zaštitnog vodiča
 - ispitivanje funkcionalnosti diferencijalnih strujnih zaštitnih sklopki (RCD)
 - pregled i mjerenje instalacije zaštite od djelovanja munje 
</t>
  </si>
  <si>
    <t>Puštanje u rad te ispitivanje funkcionalnosti kompletne elektroinstalacije FN elektrane, parametriranje elektrane</t>
  </si>
  <si>
    <t>Ispitivanje elektrane u skladu s HEP-ovim  tipskim programom ispitivanja elektrane u paralelnom pogonu s mrežom u pokusnom radu, te izrada izvješća i prateće dokumentacije</t>
  </si>
  <si>
    <t>Elaborat utjecaja elektrane na mrežu</t>
  </si>
  <si>
    <t>Elaborat podešenja zaštite</t>
  </si>
  <si>
    <t>UKUPNO 8.</t>
  </si>
  <si>
    <t>REKAPITULACIJA</t>
  </si>
  <si>
    <t>Dobava i montaža nosive konstrukcije fotonaponskih modula</t>
  </si>
  <si>
    <t>3.</t>
  </si>
  <si>
    <t>UKUPNO (kn):</t>
  </si>
  <si>
    <t>PDV 25%:</t>
  </si>
  <si>
    <t>SVEUKUPNO  sa PDV-om (kn):</t>
  </si>
  <si>
    <t>Ponuditelj/Predstavnik zajednice ponuditelja:</t>
  </si>
  <si>
    <t>Član zajednice ponuditelja:</t>
  </si>
  <si>
    <r>
      <rPr>
        <b/>
        <sz val="11"/>
        <rFont val="Arial"/>
        <family val="2"/>
      </rPr>
      <t>OPĆE NAPOMENE</t>
    </r>
    <r>
      <rPr>
        <sz val="10"/>
        <rFont val="Arial"/>
        <family val="2"/>
        <charset val="238"/>
      </rPr>
      <t xml:space="preserve">
Cijena za svaku stavku treba obuhvatiti sljedeće: dobavu opreme i materijala, transport na gradilište, montažu i spajanje.
U cijenu obavezno ukalkulirati sav potreban spojni, montažni i ostali pribor i materijal koji je potreban za potpunu funkcionalnost pojedinih dijelova i cjelokupne instalacije.
Prije polaganja glavnih trasa kabelskih kanala i prodora kroz zidove, obavezno uskladiti rješenja sa nadzornim organom te izvođačima radova ostalih struka (arhitektura i građevinarstvo, vodovod, kanalizacija, grijanje i ventilacija).
Sve promjene i odstupanja od projekta treba ucrtati u jedan primjerak, kako bi se mogla izraditi dokumentacija izvedenog stanja.
Kod izrade ponude i radova treba voditi računa o važećim propisima, komplementarnosti i funkcionalnosti instalacija.
Za vrijeme izvođenja radova gradilište treba održavati uredno, a oštećene dijelove terena, vratiti u prvobitno stanje (bušenje cesta i sl.).
Dužine svih napojnih kabela odrediti nakon određivanja mjesta napajanja i mjesta priključka. 
U svaku stavku treba uračunati sva potrebna ispitivanja i certifikate, izdavanje protokola o ispitivanju, izrada korisničkih uputa, dokumentacije izvedenog stanja te obuku korisnika.
</t>
    </r>
    <r>
      <rPr>
        <b/>
        <sz val="10"/>
        <rFont val="Arial"/>
        <family val="2"/>
      </rPr>
      <t>Troškovnik je orijentacijskog karaktera i izrađen je kako bi Ponuditeljima omogućio što preciznije sastavljanje ponude. Za potrebe vrednovanja koristit će se zbirna vrijednost ponude navedena od strane ponuditelja u Prilogu 1. Ponudbeni list. 
Uz dokumentaciju navedenu u Dokumentaciji za nadmetanje, Ponuditelj dostavlja i sve preslike certifikata navedenih u Stavci 1 Troškovnika.</t>
    </r>
    <r>
      <rPr>
        <sz val="10"/>
        <rFont val="Arial"/>
        <family val="2"/>
        <charset val="238"/>
      </rPr>
      <t xml:space="preserve">
</t>
    </r>
  </si>
  <si>
    <t>jed. cijena</t>
  </si>
  <si>
    <r>
      <t xml:space="preserve"> - Monkristalna izvedba
 - Garancija: minimalno 15 godina na proizvod, minimalno 90% izlazne snage u 12 godina, a minimalno 80% u 25 godina
 - </t>
    </r>
    <r>
      <rPr>
        <b/>
        <sz val="10"/>
        <rFont val="Calibri"/>
        <family val="2"/>
        <charset val="238"/>
      </rPr>
      <t>Certifikati: IEC 61215 i IEC 61730 - 1, IEC 61730 - 2, - IEC EN 61701:2011 Severity 3, IEC EN 62716, ili jednakovrijedni
 - IEC 62804 - Zadovoljava PID test ili jednakovrijedno</t>
    </r>
    <r>
      <rPr>
        <sz val="10"/>
        <rFont val="Calibri"/>
        <family val="2"/>
        <charset val="238"/>
      </rPr>
      <t xml:space="preserve">
</t>
    </r>
    <r>
      <rPr>
        <b/>
        <sz val="10"/>
        <rFont val="Calibri"/>
        <family val="2"/>
        <charset val="238"/>
      </rPr>
      <t>Električne karakteristike:</t>
    </r>
    <r>
      <rPr>
        <sz val="10"/>
        <rFont val="Calibri"/>
        <family val="2"/>
        <charset val="238"/>
      </rPr>
      <t xml:space="preserve">
 - Vršna snaga (Pmpp): minimalno 305 W
</t>
    </r>
    <r>
      <rPr>
        <b/>
        <sz val="10"/>
        <rFont val="Calibri"/>
        <family val="2"/>
        <charset val="238"/>
      </rPr>
      <t xml:space="preserve">Mehaničke karakteristike:
</t>
    </r>
    <r>
      <rPr>
        <sz val="10"/>
        <rFont val="Calibri"/>
        <family val="2"/>
        <charset val="238"/>
      </rPr>
      <t xml:space="preserve"> - Dimenzije:
        - duljina: maksimalno 1650 mm
        - širina: maksimalno 1000 mm</t>
    </r>
  </si>
  <si>
    <t>3.2.</t>
  </si>
  <si>
    <t xml:space="preserve"> - 3polna zaštitni osigurač 63A, C karakteristika, prekidna moć 10kA</t>
  </si>
  <si>
    <t xml:space="preserve"> - zaštitna sklopka diferencijalne struje (FID) 63-4-03, tip A</t>
  </si>
  <si>
    <t xml:space="preserve"> - dobava, isporuka, polaganje i pogonsko priključenje kabela od izmjenjivača do razvodnog ormara NYY-J 5x16 mm2</t>
  </si>
  <si>
    <t>Izrada elaborata kvalitete napona po EN 50160-2012 ili jednakovrijedno što uključuje mjerenje kvalitete napona na priključnom mjestu 7 dana prije priključenja elektrane te 7 dana sa priključenom elektranom.</t>
  </si>
  <si>
    <t>Aluminijska podkonstukcija za instalaciju fotonaponskih modula na ravnom krovu sa pokrovom sika, zajedno sa svim spojnim materijalom:</t>
  </si>
  <si>
    <t>Donja šina za montažu fotonaponskih modula, minimalnih dimenzija 18-96 mm, sa konektorima</t>
  </si>
  <si>
    <t>Gornja šina za montažu fotonaponskih modula, minimalnih dimenzija 18-96 mm, sa konektorima</t>
  </si>
  <si>
    <t>Spojna pločica za spajanje montažnih šina</t>
  </si>
  <si>
    <t>Zaštitna podloga za montažu konstrukcije na ravni krov, minimalne dimenzije 300x110x20 mm</t>
  </si>
  <si>
    <t xml:space="preserve">Nosiva kada za balast za učvršćivanje konstrukcije na ravnom krovu
</t>
  </si>
  <si>
    <t>Balast za opterećenje konstrukcije</t>
  </si>
  <si>
    <t>kg</t>
  </si>
  <si>
    <r>
      <rPr>
        <b/>
        <sz val="11"/>
        <rFont val="Calibri"/>
        <family val="2"/>
        <charset val="238"/>
        <scheme val="minor"/>
      </rPr>
      <t>Ulazne veličine:</t>
    </r>
    <r>
      <rPr>
        <sz val="11"/>
        <rFont val="Calibri"/>
        <family val="2"/>
        <charset val="238"/>
        <scheme val="minor"/>
      </rPr>
      <t xml:space="preserve">
Prenaponska zaštita: DA
Nadziranje kvara uzemljenja: DA
Zaštita zamjene polova: DA
</t>
    </r>
    <r>
      <rPr>
        <b/>
        <sz val="11"/>
        <rFont val="Calibri"/>
        <family val="2"/>
        <charset val="238"/>
        <scheme val="minor"/>
      </rPr>
      <t>Izlazne veličine:</t>
    </r>
    <r>
      <rPr>
        <sz val="11"/>
        <rFont val="Calibri"/>
        <family val="2"/>
        <charset val="238"/>
        <scheme val="minor"/>
      </rPr>
      <t xml:space="preserve">
Maksimalna AC snaga (PAC, MAX): 27,6 ± 2% kW
Maksimalna struja (IAC,NOM): 45,0 ± 2% A
Radno područje, napon mreže (UAC): 400 V
</t>
    </r>
    <r>
      <rPr>
        <b/>
        <sz val="11"/>
        <rFont val="Calibri"/>
        <family val="2"/>
        <charset val="238"/>
        <scheme val="minor"/>
      </rPr>
      <t xml:space="preserve">Stupanj korisnog djelovanja: </t>
    </r>
    <r>
      <rPr>
        <sz val="11"/>
        <rFont val="Calibri"/>
        <family val="2"/>
        <charset val="238"/>
        <scheme val="minor"/>
      </rPr>
      <t xml:space="preserve">
Maksimalni stupanj korisnosti: minimalno 98,2%
Europski stupanj korisnosti: minimalno 98,0%
</t>
    </r>
    <r>
      <rPr>
        <b/>
        <sz val="11"/>
        <rFont val="Calibri"/>
        <family val="2"/>
        <charset val="238"/>
        <scheme val="minor"/>
      </rPr>
      <t xml:space="preserve">Certifikati: </t>
    </r>
    <r>
      <rPr>
        <sz val="11"/>
        <rFont val="Calibri"/>
        <family val="2"/>
        <scheme val="minor"/>
      </rPr>
      <t>EN 62109-1, EN 62109-2, AS/NZS3100, EN 61000-6-2, EN 61000-6-3, EN 61000-3-2, EN 61000-3-3</t>
    </r>
    <r>
      <rPr>
        <b/>
        <sz val="11"/>
        <rFont val="Calibri"/>
        <family val="2"/>
        <charset val="238"/>
        <scheme val="minor"/>
      </rPr>
      <t xml:space="preserve">
Jamstvo: </t>
    </r>
    <r>
      <rPr>
        <sz val="11"/>
        <rFont val="Calibri"/>
        <family val="2"/>
        <scheme val="minor"/>
      </rPr>
      <t>minimalno 10 godina</t>
    </r>
  </si>
  <si>
    <r>
      <rPr>
        <b/>
        <sz val="11"/>
        <rFont val="Calibri"/>
        <family val="2"/>
        <charset val="238"/>
        <scheme val="minor"/>
      </rPr>
      <t>Ulazne veličine:</t>
    </r>
    <r>
      <rPr>
        <sz val="11"/>
        <rFont val="Calibri"/>
        <family val="2"/>
        <charset val="238"/>
        <scheme val="minor"/>
      </rPr>
      <t xml:space="preserve">
Prenaponska zaštita: DA
Nadziranje kvara uzemljenja: DA
Zaštita zamjene polova: DA
</t>
    </r>
    <r>
      <rPr>
        <b/>
        <sz val="11"/>
        <rFont val="Calibri"/>
        <family val="2"/>
        <charset val="238"/>
        <scheme val="minor"/>
      </rPr>
      <t>Izlazne veličine:</t>
    </r>
    <r>
      <rPr>
        <sz val="11"/>
        <rFont val="Calibri"/>
        <family val="2"/>
        <charset val="238"/>
        <scheme val="minor"/>
      </rPr>
      <t xml:space="preserve">
Maksimalna AC snaga (PAC, MAX): 20,0 ± 2% kW
Maksimalna struja (IAC,NOM): 33,0 ± 2% A
Radno područje, napon mreže (UAC): 400 V
</t>
    </r>
    <r>
      <rPr>
        <b/>
        <sz val="11"/>
        <rFont val="Calibri"/>
        <family val="2"/>
        <charset val="238"/>
        <scheme val="minor"/>
      </rPr>
      <t xml:space="preserve">Stupanj korisnog djelovanja: </t>
    </r>
    <r>
      <rPr>
        <sz val="11"/>
        <rFont val="Calibri"/>
        <family val="2"/>
        <charset val="238"/>
        <scheme val="minor"/>
      </rPr>
      <t xml:space="preserve">
Maksimalni stupanj korisnosti: minimalno 98,2%
Europski stupanj korisnosti: minimalno 98,0%
</t>
    </r>
    <r>
      <rPr>
        <b/>
        <sz val="11"/>
        <rFont val="Calibri"/>
        <family val="2"/>
        <charset val="238"/>
        <scheme val="minor"/>
      </rPr>
      <t>Certifikati:</t>
    </r>
    <r>
      <rPr>
        <sz val="11"/>
        <rFont val="Calibri"/>
        <family val="2"/>
        <charset val="238"/>
        <scheme val="minor"/>
      </rPr>
      <t xml:space="preserve"> EN 62109-1, EN 62109-2, AS/NZS3100, EN 61000-6-2, EN 61000-6-3, EN 61000-3-2, EN 61000-3-3
</t>
    </r>
    <r>
      <rPr>
        <b/>
        <sz val="11"/>
        <rFont val="Calibri"/>
        <family val="2"/>
        <charset val="238"/>
        <scheme val="minor"/>
      </rPr>
      <t>Jamstvo</t>
    </r>
    <r>
      <rPr>
        <sz val="11"/>
        <rFont val="Calibri"/>
        <family val="2"/>
        <charset val="238"/>
        <scheme val="minor"/>
      </rPr>
      <t>: minimalno 10 godina</t>
    </r>
  </si>
  <si>
    <t xml:space="preserve"> - zidni ormar, metalni, minimalnih dimenzija 800x800x200 (VxŠxD), IP66, sa uvodnicama za uvod kabela</t>
  </si>
  <si>
    <t xml:space="preserve"> - 3polna zaštitni osigurač 50A, C karakteristika, prekidna moć 10kA</t>
  </si>
  <si>
    <t xml:space="preserve"> - zaštitni prekidač , B karakteristika, 6A, 1-polni</t>
  </si>
  <si>
    <t xml:space="preserve"> - kompaktni prekidač snage 4P/160A/50kA</t>
  </si>
  <si>
    <t xml:space="preserve"> - rastavna sklopka 4P, 160A sa osiguračima 160A i kratkospojnikom</t>
  </si>
  <si>
    <t xml:space="preserve"> - dobava, isporuka i polaganje instalacijskih kanalica PK 100 sa poklopcima</t>
  </si>
  <si>
    <t xml:space="preserve"> - dobava, isporuka, polaganje i pogonsko priključenje kabela od izmjenjivača do razvodnog ormara NYY-J 5x10 mm2</t>
  </si>
  <si>
    <t xml:space="preserve"> - dobava, isporuka, polaganje i pogonsko priključenje kabela od centralnog razvodnog ormara elektrane do centralnog razvodnog ormara objekta NAYY-0 4x95 mm2</t>
  </si>
  <si>
    <r>
      <t>Pametno brojilo (Smart meter):
- trofazno pametno brojilo,
- raspon mjerenja od 20mA do 100 A,
- IP51 zaštita,
- prikaz aktivne i reaktivne snage,
- prikaz energije u dva smjera,
- prikaz: I, U, P, S, F, cos fi,
- jamstvo: minimalno 2 godine</t>
    </r>
    <r>
      <rPr>
        <sz val="11"/>
        <color indexed="8"/>
        <rFont val="Calibri"/>
        <family val="2"/>
        <charset val="238"/>
      </rPr>
      <t xml:space="preserve">
- u kompletu sa strujnim mjernim transformatorima 250/5A ili jednakovijedno</t>
    </r>
  </si>
  <si>
    <t xml:space="preserve"> - WEB bazirani softver,
 - mogućnost udaljenog pristupa inverterima te udaljene konfiguracije,
 - analiza prikupljenih podataka te automatski sustav za upozoravanje na moguće probleme rada elektrane,
 - automatski prikaz i dojava eventualnih devijacija u radu elektrane,</t>
  </si>
  <si>
    <t>ICT Cloud Server u svrhu sigurnosne pohrane podataka rada fotonaponskog sustava zbog izvještavanja o rezultatima ostvarenih mjera suklano Uputi za prijavitelje, minimalne konfiguracije :
 - Operativni sustav
 - 1 vCPU
 - 2 GB RAM
 - 50 GB HDD basic
 - 10 Mbps Cloud Interface (Internet interface)
 - Backup na dnevnoj razini
 - vijek trajanja: minimalno 5 godina</t>
  </si>
  <si>
    <t>U xxxxxxxxx, xx.xx. 2020.</t>
  </si>
  <si>
    <t xml:space="preserve">Troškovnik za: Fotonaponska elektrana za vlastitu potrošnju Vinkoprom Vukovar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</si>
</sst>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kn-41A]_-;\-* #,##0.00\ [$kn-41A]_-;_-* &quot;-&quot;??\ [$kn-41A]_-;_-@_-"/>
    <numFmt numFmtId="165" formatCode="#,##0.00_ ;\-#,##0.00\ "/>
  </numFmts>
  <fonts count="26" x14ac:knownFonts="1">
    <font>
      <sz val="11"/>
      <color theme="1"/>
      <name val="Calibri"/>
      <family val="2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0"/>
      <color indexed="15"/>
      <name val="Arial"/>
      <family val="2"/>
      <charset val="238"/>
    </font>
    <font>
      <b/>
      <sz val="10"/>
      <name val="Arial"/>
      <family val="2"/>
      <charset val="238"/>
    </font>
    <font>
      <sz val="11"/>
      <color indexed="15"/>
      <name val="Arial"/>
      <family val="2"/>
      <charset val="238"/>
    </font>
    <font>
      <sz val="11"/>
      <color indexed="17"/>
      <name val="Arial"/>
      <family val="2"/>
      <charset val="238"/>
    </font>
    <font>
      <sz val="11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1" fillId="0" borderId="0"/>
  </cellStyleXfs>
  <cellXfs count="74">
    <xf numFmtId="0" fontId="0" fillId="0" borderId="0" xfId="0"/>
    <xf numFmtId="49" fontId="6" fillId="0" borderId="0" xfId="2" applyNumberFormat="1" applyFont="1" applyBorder="1" applyAlignment="1">
      <alignment horizontal="center" vertical="top"/>
    </xf>
    <xf numFmtId="0" fontId="7" fillId="0" borderId="0" xfId="2" applyFont="1" applyBorder="1" applyAlignment="1">
      <alignment vertical="top"/>
    </xf>
    <xf numFmtId="0" fontId="6" fillId="0" borderId="0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0" xfId="0" applyFont="1" applyBorder="1"/>
    <xf numFmtId="0" fontId="8" fillId="0" borderId="0" xfId="0" applyFont="1" applyBorder="1" applyAlignment="1">
      <alignment vertical="top"/>
    </xf>
    <xf numFmtId="0" fontId="9" fillId="0" borderId="0" xfId="0" applyFont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vertical="top"/>
    </xf>
    <xf numFmtId="0" fontId="3" fillId="0" borderId="0" xfId="1" applyFont="1" applyBorder="1" applyAlignment="1">
      <alignment wrapText="1"/>
    </xf>
    <xf numFmtId="0" fontId="13" fillId="0" borderId="0" xfId="3" applyNumberFormat="1" applyFont="1" applyAlignment="1">
      <alignment horizontal="left" vertical="top" wrapText="1"/>
    </xf>
    <xf numFmtId="4" fontId="12" fillId="0" borderId="0" xfId="3" applyNumberFormat="1" applyFont="1" applyAlignment="1">
      <alignment horizontal="center"/>
    </xf>
    <xf numFmtId="0" fontId="14" fillId="0" borderId="0" xfId="3" applyNumberFormat="1" applyFont="1" applyAlignment="1">
      <alignment horizontal="left" vertical="top" wrapText="1"/>
    </xf>
    <xf numFmtId="0" fontId="12" fillId="0" borderId="0" xfId="3" applyNumberFormat="1" applyFont="1" applyAlignment="1">
      <alignment horizontal="center"/>
    </xf>
    <xf numFmtId="4" fontId="15" fillId="0" borderId="0" xfId="3" applyNumberFormat="1" applyFont="1" applyAlignment="1">
      <alignment horizontal="center"/>
    </xf>
    <xf numFmtId="4" fontId="2" fillId="0" borderId="0" xfId="3" applyNumberFormat="1" applyFont="1" applyAlignment="1">
      <alignment horizontal="right"/>
    </xf>
    <xf numFmtId="0" fontId="16" fillId="0" borderId="0" xfId="3" applyNumberFormat="1" applyFont="1" applyAlignment="1">
      <alignment wrapText="1"/>
    </xf>
    <xf numFmtId="0" fontId="14" fillId="0" borderId="0" xfId="3" applyNumberFormat="1" applyFont="1" applyAlignment="1">
      <alignment horizontal="left" wrapText="1"/>
    </xf>
    <xf numFmtId="4" fontId="17" fillId="0" borderId="0" xfId="2" applyNumberFormat="1" applyFont="1" applyBorder="1" applyAlignment="1">
      <alignment vertical="top" wrapText="1"/>
    </xf>
    <xf numFmtId="0" fontId="17" fillId="0" borderId="0" xfId="2" applyFont="1" applyBorder="1" applyAlignment="1">
      <alignment vertical="top" wrapText="1"/>
    </xf>
    <xf numFmtId="0" fontId="0" fillId="0" borderId="0" xfId="0" applyAlignment="1">
      <alignment vertical="center"/>
    </xf>
    <xf numFmtId="0" fontId="10" fillId="0" borderId="0" xfId="0" applyFont="1" applyBorder="1" applyAlignment="1">
      <alignment vertical="top" wrapText="1"/>
    </xf>
    <xf numFmtId="0" fontId="16" fillId="0" borderId="0" xfId="3" applyNumberFormat="1" applyFont="1" applyAlignment="1">
      <alignment horizontal="center" wrapText="1"/>
    </xf>
    <xf numFmtId="0" fontId="16" fillId="0" borderId="0" xfId="3" applyNumberFormat="1" applyFont="1" applyBorder="1" applyAlignment="1">
      <alignment horizontal="center" vertical="top" wrapText="1"/>
    </xf>
    <xf numFmtId="0" fontId="16" fillId="0" borderId="2" xfId="3" applyNumberFormat="1" applyFont="1" applyBorder="1" applyAlignment="1">
      <alignment horizontal="center" vertical="top" wrapText="1"/>
    </xf>
    <xf numFmtId="0" fontId="16" fillId="0" borderId="0" xfId="3" applyNumberFormat="1" applyFont="1" applyAlignment="1">
      <alignment horizontal="center" vertical="top" wrapText="1"/>
    </xf>
    <xf numFmtId="0" fontId="3" fillId="0" borderId="0" xfId="1" applyFont="1" applyBorder="1" applyAlignment="1">
      <alignment horizontal="center" wrapText="1"/>
    </xf>
    <xf numFmtId="0" fontId="18" fillId="0" borderId="0" xfId="2" applyFont="1" applyBorder="1" applyAlignment="1">
      <alignment horizontal="center" vertical="top"/>
    </xf>
    <xf numFmtId="0" fontId="21" fillId="2" borderId="1" xfId="0" applyFont="1" applyFill="1" applyBorder="1" applyAlignment="1">
      <alignment horizontal="center" vertical="top"/>
    </xf>
    <xf numFmtId="0" fontId="21" fillId="2" borderId="1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top"/>
    </xf>
    <xf numFmtId="0" fontId="6" fillId="0" borderId="0" xfId="2" applyFont="1" applyFill="1" applyBorder="1" applyAlignment="1">
      <alignment vertical="top" wrapText="1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vertical="top"/>
    </xf>
    <xf numFmtId="0" fontId="21" fillId="3" borderId="0" xfId="0" applyFont="1" applyFill="1" applyBorder="1" applyAlignment="1">
      <alignment horizontal="center" vertical="top"/>
    </xf>
    <xf numFmtId="0" fontId="21" fillId="3" borderId="0" xfId="0" applyFont="1" applyFill="1" applyBorder="1" applyAlignment="1">
      <alignment vertical="top"/>
    </xf>
    <xf numFmtId="0" fontId="8" fillId="3" borderId="0" xfId="0" applyFont="1" applyFill="1" applyBorder="1" applyAlignment="1">
      <alignment horizontal="center"/>
    </xf>
    <xf numFmtId="164" fontId="8" fillId="3" borderId="0" xfId="0" applyNumberFormat="1" applyFont="1" applyFill="1" applyBorder="1" applyAlignment="1">
      <alignment horizontal="center"/>
    </xf>
    <xf numFmtId="164" fontId="21" fillId="3" borderId="0" xfId="0" applyNumberFormat="1" applyFont="1" applyFill="1" applyBorder="1" applyAlignment="1">
      <alignment horizontal="center"/>
    </xf>
    <xf numFmtId="4" fontId="7" fillId="0" borderId="0" xfId="2" applyNumberFormat="1" applyFont="1" applyBorder="1" applyAlignment="1">
      <alignment vertical="top" wrapText="1"/>
    </xf>
    <xf numFmtId="0" fontId="0" fillId="0" borderId="0" xfId="0" applyFont="1" applyBorder="1" applyAlignment="1">
      <alignment horizontal="center"/>
    </xf>
    <xf numFmtId="0" fontId="7" fillId="0" borderId="0" xfId="2" applyFont="1" applyBorder="1" applyAlignment="1">
      <alignment vertical="top" wrapText="1"/>
    </xf>
    <xf numFmtId="0" fontId="8" fillId="0" borderId="0" xfId="0" applyFont="1"/>
    <xf numFmtId="164" fontId="8" fillId="0" borderId="0" xfId="0" applyNumberFormat="1" applyFont="1"/>
    <xf numFmtId="0" fontId="21" fillId="0" borderId="0" xfId="0" applyFont="1" applyAlignment="1">
      <alignment vertical="top"/>
    </xf>
    <xf numFmtId="165" fontId="8" fillId="0" borderId="0" xfId="0" applyNumberFormat="1" applyFont="1" applyBorder="1" applyAlignment="1">
      <alignment horizontal="center"/>
    </xf>
    <xf numFmtId="165" fontId="8" fillId="3" borderId="0" xfId="0" applyNumberFormat="1" applyFont="1" applyFill="1" applyBorder="1" applyAlignment="1">
      <alignment horizontal="center"/>
    </xf>
    <xf numFmtId="0" fontId="7" fillId="0" borderId="0" xfId="2" applyFont="1" applyFill="1" applyBorder="1" applyAlignment="1">
      <alignment vertical="top" wrapText="1"/>
    </xf>
    <xf numFmtId="165" fontId="8" fillId="0" borderId="0" xfId="0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vertical="top"/>
    </xf>
    <xf numFmtId="0" fontId="8" fillId="0" borderId="0" xfId="0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24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8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164" fontId="8" fillId="0" borderId="0" xfId="0" applyNumberFormat="1" applyFont="1" applyBorder="1"/>
    <xf numFmtId="0" fontId="8" fillId="4" borderId="2" xfId="0" applyFont="1" applyFill="1" applyBorder="1" applyAlignment="1">
      <alignment vertical="top"/>
    </xf>
    <xf numFmtId="0" fontId="6" fillId="4" borderId="2" xfId="2" applyFont="1" applyFill="1" applyBorder="1" applyAlignment="1">
      <alignment vertical="top"/>
    </xf>
    <xf numFmtId="0" fontId="8" fillId="4" borderId="2" xfId="0" applyFont="1" applyFill="1" applyBorder="1"/>
    <xf numFmtId="0" fontId="21" fillId="0" borderId="0" xfId="0" applyFont="1" applyAlignment="1">
      <alignment horizontal="center" vertical="top"/>
    </xf>
    <xf numFmtId="0" fontId="21" fillId="0" borderId="1" xfId="0" applyFont="1" applyBorder="1" applyAlignment="1">
      <alignment horizontal="center" vertical="top"/>
    </xf>
    <xf numFmtId="0" fontId="6" fillId="0" borderId="1" xfId="2" applyFont="1" applyFill="1" applyBorder="1" applyAlignment="1">
      <alignment vertical="top" wrapText="1"/>
    </xf>
    <xf numFmtId="164" fontId="8" fillId="0" borderId="1" xfId="0" applyNumberFormat="1" applyFont="1" applyBorder="1"/>
    <xf numFmtId="0" fontId="6" fillId="0" borderId="0" xfId="2" applyFont="1" applyFill="1" applyBorder="1" applyAlignment="1">
      <alignment horizontal="right" vertical="top" wrapText="1"/>
    </xf>
    <xf numFmtId="164" fontId="6" fillId="0" borderId="0" xfId="2" applyNumberFormat="1" applyFont="1" applyFill="1" applyBorder="1" applyAlignment="1">
      <alignment wrapText="1"/>
    </xf>
  </cellXfs>
  <cellStyles count="4">
    <cellStyle name="Normal" xfId="0" builtinId="0"/>
    <cellStyle name="Normal_troš 06-300" xfId="2"/>
    <cellStyle name="Normal_Troskovnik BP1" xfId="3"/>
    <cellStyle name="Normalno 2" xfId="1"/>
  </cellStyles>
  <dxfs count="7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8"/>
  <sheetViews>
    <sheetView tabSelected="1" zoomScale="50" zoomScaleNormal="50" workbookViewId="0">
      <selection sqref="A1:F1"/>
    </sheetView>
  </sheetViews>
  <sheetFormatPr defaultRowHeight="14.4" x14ac:dyDescent="0.3"/>
  <cols>
    <col min="2" max="2" width="68.21875" bestFit="1" customWidth="1"/>
    <col min="3" max="3" width="16.6640625" bestFit="1" customWidth="1"/>
    <col min="5" max="5" width="14.6640625" customWidth="1"/>
    <col min="6" max="6" width="24" customWidth="1"/>
    <col min="7" max="7" width="7.77734375" customWidth="1"/>
    <col min="10" max="10" width="50.77734375" customWidth="1"/>
  </cols>
  <sheetData>
    <row r="1" spans="1:9" ht="258.60000000000002" customHeight="1" x14ac:dyDescent="0.3">
      <c r="A1" s="30" t="s">
        <v>69</v>
      </c>
      <c r="B1" s="30"/>
      <c r="C1" s="30"/>
      <c r="D1" s="30"/>
      <c r="E1" s="30"/>
      <c r="F1" s="30"/>
      <c r="G1" s="13"/>
      <c r="H1" s="13"/>
      <c r="I1" s="13"/>
    </row>
    <row r="3" spans="1:9" ht="18" x14ac:dyDescent="0.3">
      <c r="A3" s="31" t="s">
        <v>99</v>
      </c>
      <c r="B3" s="31"/>
      <c r="C3" s="31"/>
      <c r="D3" s="31"/>
      <c r="E3" s="31"/>
      <c r="F3" s="31"/>
    </row>
    <row r="4" spans="1:9" ht="15" thickBot="1" x14ac:dyDescent="0.35">
      <c r="A4" s="32" t="s">
        <v>0</v>
      </c>
      <c r="B4" s="32" t="s">
        <v>1</v>
      </c>
      <c r="C4" s="33" t="s">
        <v>2</v>
      </c>
      <c r="D4" s="33" t="s">
        <v>3</v>
      </c>
      <c r="E4" s="33" t="s">
        <v>70</v>
      </c>
      <c r="F4" s="33" t="s">
        <v>4</v>
      </c>
    </row>
    <row r="5" spans="1:9" ht="29.4" thickTop="1" x14ac:dyDescent="0.3">
      <c r="A5" s="34" t="s">
        <v>5</v>
      </c>
      <c r="B5" s="35" t="s">
        <v>6</v>
      </c>
      <c r="C5" s="6"/>
      <c r="D5" s="6"/>
      <c r="E5" s="6"/>
      <c r="F5" s="6"/>
    </row>
    <row r="6" spans="1:9" s="24" customFormat="1" ht="193.2" x14ac:dyDescent="0.3">
      <c r="A6" s="34"/>
      <c r="B6" s="23" t="s">
        <v>71</v>
      </c>
      <c r="C6" s="36"/>
      <c r="D6" s="36"/>
      <c r="E6" s="37"/>
      <c r="F6" s="37"/>
    </row>
    <row r="7" spans="1:9" x14ac:dyDescent="0.3">
      <c r="A7" s="34"/>
      <c r="B7" s="38"/>
      <c r="C7" s="36" t="s">
        <v>7</v>
      </c>
      <c r="D7" s="36">
        <v>384</v>
      </c>
      <c r="E7" s="37"/>
      <c r="F7" s="37">
        <f>E7*D7</f>
        <v>0</v>
      </c>
    </row>
    <row r="8" spans="1:9" x14ac:dyDescent="0.3">
      <c r="A8" s="39"/>
      <c r="B8" s="40" t="s">
        <v>8</v>
      </c>
      <c r="C8" s="41"/>
      <c r="D8" s="41"/>
      <c r="E8" s="42"/>
      <c r="F8" s="43">
        <f>F7</f>
        <v>0</v>
      </c>
    </row>
    <row r="9" spans="1:9" x14ac:dyDescent="0.3">
      <c r="A9" s="34"/>
      <c r="B9" s="7"/>
      <c r="C9" s="36"/>
      <c r="D9" s="36"/>
      <c r="E9" s="37"/>
      <c r="F9" s="37"/>
    </row>
    <row r="10" spans="1:9" ht="28.8" x14ac:dyDescent="0.3">
      <c r="A10" s="34" t="s">
        <v>9</v>
      </c>
      <c r="B10" s="35" t="s">
        <v>10</v>
      </c>
      <c r="C10" s="36"/>
      <c r="D10" s="36"/>
      <c r="E10" s="37"/>
      <c r="F10" s="37"/>
    </row>
    <row r="11" spans="1:9" ht="28.8" x14ac:dyDescent="0.3">
      <c r="A11" s="34"/>
      <c r="B11" s="44" t="s">
        <v>77</v>
      </c>
      <c r="C11" s="36"/>
      <c r="D11" s="36"/>
      <c r="E11" s="37"/>
      <c r="F11" s="37"/>
    </row>
    <row r="12" spans="1:9" x14ac:dyDescent="0.3">
      <c r="A12" s="34"/>
      <c r="B12" s="44"/>
      <c r="C12" s="36"/>
      <c r="D12" s="36"/>
      <c r="E12" s="37"/>
      <c r="F12" s="37"/>
    </row>
    <row r="13" spans="1:9" x14ac:dyDescent="0.3">
      <c r="A13" s="34"/>
      <c r="B13" s="22" t="s">
        <v>11</v>
      </c>
      <c r="C13" s="36" t="s">
        <v>7</v>
      </c>
      <c r="D13" s="36">
        <v>106</v>
      </c>
      <c r="E13" s="37"/>
      <c r="F13" s="37">
        <f t="shared" ref="F13:F21" si="0">E13*D13</f>
        <v>0</v>
      </c>
    </row>
    <row r="14" spans="1:9" ht="28.8" x14ac:dyDescent="0.3">
      <c r="A14" s="34"/>
      <c r="B14" s="44" t="s">
        <v>78</v>
      </c>
      <c r="C14" s="36" t="s">
        <v>7</v>
      </c>
      <c r="D14" s="36">
        <v>590</v>
      </c>
      <c r="E14" s="37"/>
      <c r="F14" s="37">
        <f t="shared" si="0"/>
        <v>0</v>
      </c>
    </row>
    <row r="15" spans="1:9" ht="28.8" x14ac:dyDescent="0.3">
      <c r="A15" s="34"/>
      <c r="B15" s="44" t="s">
        <v>79</v>
      </c>
      <c r="C15" s="45" t="s">
        <v>7</v>
      </c>
      <c r="D15" s="36">
        <v>590</v>
      </c>
      <c r="E15" s="37"/>
      <c r="F15" s="37">
        <f t="shared" si="0"/>
        <v>0</v>
      </c>
    </row>
    <row r="16" spans="1:9" x14ac:dyDescent="0.3">
      <c r="A16" s="34"/>
      <c r="B16" s="44" t="s">
        <v>80</v>
      </c>
      <c r="C16" s="45" t="s">
        <v>7</v>
      </c>
      <c r="D16" s="36">
        <v>75</v>
      </c>
      <c r="E16" s="37"/>
      <c r="F16" s="37">
        <f t="shared" si="0"/>
        <v>0</v>
      </c>
    </row>
    <row r="17" spans="1:6" x14ac:dyDescent="0.3">
      <c r="A17" s="34"/>
      <c r="B17" s="44" t="s">
        <v>12</v>
      </c>
      <c r="C17" s="36" t="s">
        <v>7</v>
      </c>
      <c r="D17" s="36">
        <v>296</v>
      </c>
      <c r="E17" s="37"/>
      <c r="F17" s="37">
        <f t="shared" si="0"/>
        <v>0</v>
      </c>
    </row>
    <row r="18" spans="1:6" x14ac:dyDescent="0.3">
      <c r="A18" s="34"/>
      <c r="B18" s="44" t="s">
        <v>13</v>
      </c>
      <c r="C18" s="36" t="s">
        <v>7</v>
      </c>
      <c r="D18" s="36">
        <v>620</v>
      </c>
      <c r="E18" s="37"/>
      <c r="F18" s="37">
        <f t="shared" si="0"/>
        <v>0</v>
      </c>
    </row>
    <row r="19" spans="1:6" ht="28.8" x14ac:dyDescent="0.3">
      <c r="A19" s="34"/>
      <c r="B19" s="44" t="s">
        <v>81</v>
      </c>
      <c r="C19" s="36" t="s">
        <v>7</v>
      </c>
      <c r="D19" s="36">
        <v>720</v>
      </c>
      <c r="E19" s="37"/>
      <c r="F19" s="37">
        <f t="shared" si="0"/>
        <v>0</v>
      </c>
    </row>
    <row r="20" spans="1:6" ht="28.8" x14ac:dyDescent="0.3">
      <c r="A20" s="34"/>
      <c r="B20" s="44" t="s">
        <v>82</v>
      </c>
      <c r="C20" s="36" t="s">
        <v>7</v>
      </c>
      <c r="D20" s="36">
        <v>100</v>
      </c>
      <c r="E20" s="37"/>
      <c r="F20" s="37">
        <f t="shared" si="0"/>
        <v>0</v>
      </c>
    </row>
    <row r="21" spans="1:6" x14ac:dyDescent="0.3">
      <c r="A21" s="34"/>
      <c r="B21" s="44" t="s">
        <v>83</v>
      </c>
      <c r="C21" s="45" t="s">
        <v>84</v>
      </c>
      <c r="D21" s="36">
        <v>4200</v>
      </c>
      <c r="E21" s="37"/>
      <c r="F21" s="37">
        <f t="shared" si="0"/>
        <v>0</v>
      </c>
    </row>
    <row r="22" spans="1:6" x14ac:dyDescent="0.3">
      <c r="A22" s="34"/>
      <c r="B22" s="38"/>
      <c r="C22" s="36"/>
      <c r="D22" s="36"/>
      <c r="E22" s="37"/>
      <c r="F22" s="37"/>
    </row>
    <row r="23" spans="1:6" x14ac:dyDescent="0.3">
      <c r="A23" s="39"/>
      <c r="B23" s="40" t="s">
        <v>14</v>
      </c>
      <c r="C23" s="41"/>
      <c r="D23" s="41"/>
      <c r="E23" s="42"/>
      <c r="F23" s="43">
        <f>SUM(F13:F21)</f>
        <v>0</v>
      </c>
    </row>
    <row r="24" spans="1:6" x14ac:dyDescent="0.3">
      <c r="A24" s="34"/>
      <c r="B24" s="7"/>
      <c r="C24" s="36"/>
      <c r="D24" s="36"/>
      <c r="E24" s="37"/>
      <c r="F24" s="37"/>
    </row>
    <row r="25" spans="1:6" x14ac:dyDescent="0.3">
      <c r="A25" s="34"/>
      <c r="B25" s="38" t="s">
        <v>15</v>
      </c>
      <c r="C25" s="36"/>
      <c r="D25" s="36"/>
      <c r="E25" s="37"/>
      <c r="F25" s="37"/>
    </row>
    <row r="26" spans="1:6" ht="28.8" x14ac:dyDescent="0.3">
      <c r="A26" s="34" t="s">
        <v>16</v>
      </c>
      <c r="B26" s="35" t="s">
        <v>17</v>
      </c>
      <c r="C26" s="36"/>
      <c r="D26" s="36"/>
      <c r="E26" s="37"/>
      <c r="F26" s="37"/>
    </row>
    <row r="27" spans="1:6" ht="201.6" x14ac:dyDescent="0.3">
      <c r="A27" s="34"/>
      <c r="B27" s="46" t="s">
        <v>85</v>
      </c>
      <c r="C27" s="47"/>
      <c r="D27" s="47"/>
      <c r="E27" s="47"/>
      <c r="F27" s="48"/>
    </row>
    <row r="28" spans="1:6" x14ac:dyDescent="0.3">
      <c r="A28" s="34"/>
      <c r="B28" s="49"/>
      <c r="C28" s="36" t="s">
        <v>7</v>
      </c>
      <c r="D28" s="36">
        <v>2</v>
      </c>
      <c r="E28" s="37"/>
      <c r="F28" s="37">
        <f>E28*D28</f>
        <v>0</v>
      </c>
    </row>
    <row r="29" spans="1:6" x14ac:dyDescent="0.3">
      <c r="A29" s="34"/>
      <c r="B29" s="49"/>
      <c r="C29" s="36"/>
      <c r="D29" s="36"/>
      <c r="E29" s="37"/>
      <c r="F29" s="37"/>
    </row>
    <row r="30" spans="1:6" ht="28.8" x14ac:dyDescent="0.3">
      <c r="A30" s="34" t="s">
        <v>72</v>
      </c>
      <c r="B30" s="35" t="s">
        <v>17</v>
      </c>
      <c r="C30" s="36"/>
      <c r="D30" s="36"/>
      <c r="E30" s="37"/>
      <c r="F30" s="37"/>
    </row>
    <row r="31" spans="1:6" ht="201.6" x14ac:dyDescent="0.3">
      <c r="A31" s="34"/>
      <c r="B31" s="46" t="s">
        <v>86</v>
      </c>
      <c r="C31" s="47"/>
      <c r="D31" s="47"/>
      <c r="E31" s="47"/>
      <c r="F31" s="48"/>
    </row>
    <row r="32" spans="1:6" x14ac:dyDescent="0.3">
      <c r="A32" s="34"/>
      <c r="B32" s="49"/>
      <c r="C32" s="36" t="s">
        <v>7</v>
      </c>
      <c r="D32" s="36">
        <v>2</v>
      </c>
      <c r="E32" s="37"/>
      <c r="F32" s="37">
        <f>E32*D32</f>
        <v>0</v>
      </c>
    </row>
    <row r="33" spans="1:6" x14ac:dyDescent="0.3">
      <c r="A33" s="34"/>
      <c r="B33" s="49"/>
      <c r="C33" s="36"/>
      <c r="D33" s="36"/>
      <c r="E33" s="37"/>
      <c r="F33" s="37"/>
    </row>
    <row r="34" spans="1:6" x14ac:dyDescent="0.3">
      <c r="A34" s="39"/>
      <c r="B34" s="40" t="s">
        <v>18</v>
      </c>
      <c r="C34" s="41"/>
      <c r="D34" s="41"/>
      <c r="E34" s="42"/>
      <c r="F34" s="43">
        <f>SUM(F27:F32)</f>
        <v>0</v>
      </c>
    </row>
    <row r="35" spans="1:6" x14ac:dyDescent="0.3">
      <c r="A35" s="34"/>
      <c r="B35" s="7"/>
      <c r="C35" s="36"/>
      <c r="D35" s="36"/>
      <c r="E35" s="37"/>
      <c r="F35" s="37"/>
    </row>
    <row r="36" spans="1:6" ht="28.8" x14ac:dyDescent="0.3">
      <c r="A36" s="34" t="s">
        <v>19</v>
      </c>
      <c r="B36" s="35" t="s">
        <v>20</v>
      </c>
      <c r="C36" s="36"/>
      <c r="D36" s="36"/>
      <c r="E36" s="50"/>
      <c r="F36" s="37"/>
    </row>
    <row r="37" spans="1:6" ht="28.8" x14ac:dyDescent="0.3">
      <c r="A37" s="34"/>
      <c r="B37" s="46" t="s">
        <v>21</v>
      </c>
      <c r="C37" s="36" t="s">
        <v>22</v>
      </c>
      <c r="D37" s="36">
        <v>80</v>
      </c>
      <c r="E37" s="50"/>
      <c r="F37" s="37">
        <f>E37*D37</f>
        <v>0</v>
      </c>
    </row>
    <row r="38" spans="1:6" ht="43.2" x14ac:dyDescent="0.3">
      <c r="A38" s="34"/>
      <c r="B38" s="46" t="s">
        <v>23</v>
      </c>
      <c r="C38" s="36" t="s">
        <v>22</v>
      </c>
      <c r="D38" s="36">
        <v>4800</v>
      </c>
      <c r="E38" s="50"/>
      <c r="F38" s="37">
        <f>E38*D38</f>
        <v>0</v>
      </c>
    </row>
    <row r="39" spans="1:6" ht="28.8" x14ac:dyDescent="0.3">
      <c r="A39" s="34"/>
      <c r="B39" s="46" t="s">
        <v>24</v>
      </c>
      <c r="C39" s="36" t="s">
        <v>7</v>
      </c>
      <c r="D39" s="36">
        <v>20</v>
      </c>
      <c r="E39" s="50"/>
      <c r="F39" s="37">
        <f>E39*D39</f>
        <v>0</v>
      </c>
    </row>
    <row r="40" spans="1:6" ht="28.8" x14ac:dyDescent="0.3">
      <c r="A40" s="34"/>
      <c r="B40" s="46" t="s">
        <v>25</v>
      </c>
      <c r="C40" s="36" t="s">
        <v>7</v>
      </c>
      <c r="D40" s="36">
        <v>20</v>
      </c>
      <c r="E40" s="50"/>
      <c r="F40" s="37">
        <f>E40*D40</f>
        <v>0</v>
      </c>
    </row>
    <row r="41" spans="1:6" x14ac:dyDescent="0.3">
      <c r="A41" s="39"/>
      <c r="B41" s="40" t="s">
        <v>26</v>
      </c>
      <c r="C41" s="41"/>
      <c r="D41" s="41"/>
      <c r="E41" s="51"/>
      <c r="F41" s="43">
        <f>SUM(F37:F40)</f>
        <v>0</v>
      </c>
    </row>
    <row r="42" spans="1:6" x14ac:dyDescent="0.3">
      <c r="A42" s="34"/>
      <c r="B42" s="7"/>
      <c r="C42" s="36"/>
      <c r="D42" s="36"/>
      <c r="E42" s="50"/>
      <c r="F42" s="37"/>
    </row>
    <row r="43" spans="1:6" x14ac:dyDescent="0.3">
      <c r="A43" s="34" t="s">
        <v>27</v>
      </c>
      <c r="B43" s="35" t="s">
        <v>28</v>
      </c>
      <c r="C43" s="36"/>
      <c r="D43" s="36"/>
      <c r="E43" s="50"/>
      <c r="F43" s="37"/>
    </row>
    <row r="44" spans="1:6" ht="28.8" x14ac:dyDescent="0.3">
      <c r="A44" s="34" t="s">
        <v>29</v>
      </c>
      <c r="B44" s="46" t="s">
        <v>30</v>
      </c>
      <c r="C44" s="36"/>
      <c r="D44" s="36"/>
      <c r="E44" s="50"/>
      <c r="F44" s="37"/>
    </row>
    <row r="45" spans="1:6" ht="28.8" x14ac:dyDescent="0.3">
      <c r="A45" s="34"/>
      <c r="B45" s="46" t="s">
        <v>87</v>
      </c>
      <c r="C45" s="36" t="s">
        <v>7</v>
      </c>
      <c r="D45" s="36">
        <v>1</v>
      </c>
      <c r="E45" s="50"/>
      <c r="F45" s="37">
        <f t="shared" ref="F45:F54" si="1">E45*D45</f>
        <v>0</v>
      </c>
    </row>
    <row r="46" spans="1:6" x14ac:dyDescent="0.3">
      <c r="A46" s="34"/>
      <c r="B46" s="52" t="s">
        <v>88</v>
      </c>
      <c r="C46" s="45" t="s">
        <v>7</v>
      </c>
      <c r="D46" s="36">
        <v>2</v>
      </c>
      <c r="E46" s="50"/>
      <c r="F46" s="37">
        <f t="shared" si="1"/>
        <v>0</v>
      </c>
    </row>
    <row r="47" spans="1:6" x14ac:dyDescent="0.3">
      <c r="A47" s="34"/>
      <c r="B47" s="52" t="s">
        <v>73</v>
      </c>
      <c r="C47" s="45" t="s">
        <v>7</v>
      </c>
      <c r="D47" s="36">
        <v>2</v>
      </c>
      <c r="E47" s="50"/>
      <c r="F47" s="37">
        <f t="shared" si="1"/>
        <v>0</v>
      </c>
    </row>
    <row r="48" spans="1:6" x14ac:dyDescent="0.3">
      <c r="A48" s="34"/>
      <c r="B48" s="46" t="s">
        <v>74</v>
      </c>
      <c r="C48" s="36" t="s">
        <v>7</v>
      </c>
      <c r="D48" s="36">
        <v>4</v>
      </c>
      <c r="E48" s="50"/>
      <c r="F48" s="37">
        <f t="shared" si="1"/>
        <v>0</v>
      </c>
    </row>
    <row r="49" spans="1:6" ht="28.8" x14ac:dyDescent="0.3">
      <c r="A49" s="34"/>
      <c r="B49" s="46" t="s">
        <v>31</v>
      </c>
      <c r="C49" s="36" t="s">
        <v>7</v>
      </c>
      <c r="D49" s="36">
        <v>1</v>
      </c>
      <c r="E49" s="50"/>
      <c r="F49" s="37">
        <f t="shared" si="1"/>
        <v>0</v>
      </c>
    </row>
    <row r="50" spans="1:6" x14ac:dyDescent="0.3">
      <c r="A50" s="34"/>
      <c r="B50" s="46" t="s">
        <v>89</v>
      </c>
      <c r="C50" s="36" t="s">
        <v>7</v>
      </c>
      <c r="D50" s="36">
        <v>1</v>
      </c>
      <c r="E50" s="50"/>
      <c r="F50" s="37">
        <f t="shared" si="1"/>
        <v>0</v>
      </c>
    </row>
    <row r="51" spans="1:6" x14ac:dyDescent="0.3">
      <c r="A51" s="34"/>
      <c r="B51" s="46" t="s">
        <v>32</v>
      </c>
      <c r="C51" s="36" t="s">
        <v>7</v>
      </c>
      <c r="D51" s="36">
        <v>1</v>
      </c>
      <c r="E51" s="50"/>
      <c r="F51" s="37">
        <f t="shared" si="1"/>
        <v>0</v>
      </c>
    </row>
    <row r="52" spans="1:6" x14ac:dyDescent="0.3">
      <c r="A52" s="34"/>
      <c r="B52" s="52" t="s">
        <v>90</v>
      </c>
      <c r="C52" s="36" t="s">
        <v>7</v>
      </c>
      <c r="D52" s="36">
        <v>1</v>
      </c>
      <c r="E52" s="50"/>
      <c r="F52" s="37">
        <f t="shared" si="1"/>
        <v>0</v>
      </c>
    </row>
    <row r="53" spans="1:6" x14ac:dyDescent="0.3">
      <c r="A53" s="34"/>
      <c r="B53" s="52" t="s">
        <v>91</v>
      </c>
      <c r="C53" s="36" t="s">
        <v>7</v>
      </c>
      <c r="D53" s="36">
        <v>2</v>
      </c>
      <c r="E53" s="50"/>
      <c r="F53" s="37">
        <f t="shared" si="1"/>
        <v>0</v>
      </c>
    </row>
    <row r="54" spans="1:6" x14ac:dyDescent="0.3">
      <c r="A54" s="34"/>
      <c r="B54" s="46" t="s">
        <v>33</v>
      </c>
      <c r="C54" s="36" t="s">
        <v>34</v>
      </c>
      <c r="D54" s="36">
        <v>1</v>
      </c>
      <c r="E54" s="50"/>
      <c r="F54" s="37">
        <f t="shared" si="1"/>
        <v>0</v>
      </c>
    </row>
    <row r="55" spans="1:6" x14ac:dyDescent="0.3">
      <c r="A55" s="34"/>
      <c r="B55" s="7"/>
      <c r="C55" s="36"/>
      <c r="D55" s="36"/>
      <c r="E55" s="50"/>
      <c r="F55" s="37"/>
    </row>
    <row r="56" spans="1:6" x14ac:dyDescent="0.3">
      <c r="A56" s="34" t="s">
        <v>35</v>
      </c>
      <c r="B56" s="2" t="s">
        <v>36</v>
      </c>
      <c r="C56" s="36"/>
      <c r="D56" s="36"/>
      <c r="E56" s="50"/>
      <c r="F56" s="37"/>
    </row>
    <row r="57" spans="1:6" x14ac:dyDescent="0.3">
      <c r="A57" s="34"/>
      <c r="B57" s="46" t="s">
        <v>92</v>
      </c>
      <c r="C57" s="36" t="s">
        <v>22</v>
      </c>
      <c r="D57" s="36">
        <v>45</v>
      </c>
      <c r="E57" s="50"/>
      <c r="F57" s="37">
        <f t="shared" ref="F57:F61" si="2">E57*D57</f>
        <v>0</v>
      </c>
    </row>
    <row r="58" spans="1:6" ht="28.8" x14ac:dyDescent="0.3">
      <c r="A58" s="34"/>
      <c r="B58" s="46" t="s">
        <v>93</v>
      </c>
      <c r="C58" s="36" t="s">
        <v>22</v>
      </c>
      <c r="D58" s="36">
        <v>20</v>
      </c>
      <c r="E58" s="50"/>
      <c r="F58" s="37">
        <f t="shared" si="2"/>
        <v>0</v>
      </c>
    </row>
    <row r="59" spans="1:6" ht="28.8" x14ac:dyDescent="0.3">
      <c r="A59" s="34"/>
      <c r="B59" s="46" t="s">
        <v>75</v>
      </c>
      <c r="C59" s="36" t="s">
        <v>22</v>
      </c>
      <c r="D59" s="36">
        <v>20</v>
      </c>
      <c r="E59" s="50"/>
      <c r="F59" s="37">
        <f t="shared" si="2"/>
        <v>0</v>
      </c>
    </row>
    <row r="60" spans="1:6" ht="43.2" x14ac:dyDescent="0.3">
      <c r="A60" s="34"/>
      <c r="B60" s="46" t="s">
        <v>94</v>
      </c>
      <c r="C60" s="36" t="s">
        <v>22</v>
      </c>
      <c r="D60" s="36">
        <v>30</v>
      </c>
      <c r="E60" s="53"/>
      <c r="F60" s="37">
        <f t="shared" si="2"/>
        <v>0</v>
      </c>
    </row>
    <row r="61" spans="1:6" ht="28.8" x14ac:dyDescent="0.3">
      <c r="A61" s="34"/>
      <c r="B61" s="46" t="s">
        <v>37</v>
      </c>
      <c r="C61" s="36" t="s">
        <v>34</v>
      </c>
      <c r="D61" s="36">
        <v>1</v>
      </c>
      <c r="E61" s="50"/>
      <c r="F61" s="37">
        <f t="shared" si="2"/>
        <v>0</v>
      </c>
    </row>
    <row r="62" spans="1:6" x14ac:dyDescent="0.3">
      <c r="A62" s="39"/>
      <c r="B62" s="40" t="s">
        <v>38</v>
      </c>
      <c r="C62" s="41"/>
      <c r="D62" s="41"/>
      <c r="E62" s="51"/>
      <c r="F62" s="43">
        <f>SUM(F45:F61)</f>
        <v>0</v>
      </c>
    </row>
    <row r="63" spans="1:6" x14ac:dyDescent="0.3">
      <c r="A63" s="34"/>
      <c r="B63" s="7"/>
      <c r="C63" s="36"/>
      <c r="D63" s="36"/>
      <c r="E63" s="50"/>
      <c r="F63" s="37"/>
    </row>
    <row r="64" spans="1:6" ht="28.8" x14ac:dyDescent="0.3">
      <c r="A64" s="34" t="s">
        <v>39</v>
      </c>
      <c r="B64" s="35" t="s">
        <v>40</v>
      </c>
      <c r="C64" s="36"/>
      <c r="D64" s="36"/>
      <c r="E64" s="50"/>
      <c r="F64" s="37"/>
    </row>
    <row r="65" spans="1:6" x14ac:dyDescent="0.3">
      <c r="A65" s="34"/>
      <c r="B65" s="46" t="s">
        <v>41</v>
      </c>
      <c r="C65" s="36" t="s">
        <v>22</v>
      </c>
      <c r="D65" s="36">
        <v>90</v>
      </c>
      <c r="E65" s="50"/>
      <c r="F65" s="37">
        <f>E65*D65</f>
        <v>0</v>
      </c>
    </row>
    <row r="66" spans="1:6" x14ac:dyDescent="0.3">
      <c r="A66" s="34"/>
      <c r="B66" s="46" t="s">
        <v>42</v>
      </c>
      <c r="C66" s="36" t="s">
        <v>34</v>
      </c>
      <c r="D66" s="36">
        <v>1</v>
      </c>
      <c r="E66" s="50"/>
      <c r="F66" s="37">
        <f>E66*D66</f>
        <v>0</v>
      </c>
    </row>
    <row r="67" spans="1:6" x14ac:dyDescent="0.3">
      <c r="A67" s="39"/>
      <c r="B67" s="40" t="s">
        <v>43</v>
      </c>
      <c r="C67" s="41"/>
      <c r="D67" s="41"/>
      <c r="E67" s="51"/>
      <c r="F67" s="43">
        <f>SUM(F65:F66)</f>
        <v>0</v>
      </c>
    </row>
    <row r="68" spans="1:6" x14ac:dyDescent="0.3">
      <c r="A68" s="34"/>
      <c r="B68" s="7"/>
      <c r="C68" s="36"/>
      <c r="D68" s="36"/>
      <c r="E68" s="50"/>
      <c r="F68" s="37"/>
    </row>
    <row r="69" spans="1:6" x14ac:dyDescent="0.3">
      <c r="A69" s="34" t="s">
        <v>44</v>
      </c>
      <c r="B69" s="54" t="s">
        <v>45</v>
      </c>
      <c r="C69" s="8"/>
      <c r="D69" s="8"/>
      <c r="E69" s="9"/>
      <c r="F69" s="10"/>
    </row>
    <row r="70" spans="1:6" ht="172.8" x14ac:dyDescent="0.3">
      <c r="A70" s="34"/>
      <c r="B70" s="55" t="s">
        <v>46</v>
      </c>
      <c r="C70" s="8"/>
      <c r="D70" s="8"/>
      <c r="E70" s="9"/>
      <c r="F70" s="10"/>
    </row>
    <row r="71" spans="1:6" x14ac:dyDescent="0.3">
      <c r="A71" s="34"/>
      <c r="B71" s="25"/>
      <c r="C71" s="8" t="s">
        <v>7</v>
      </c>
      <c r="D71" s="8">
        <v>1</v>
      </c>
      <c r="E71" s="9"/>
      <c r="F71" s="10">
        <f>E71*D71</f>
        <v>0</v>
      </c>
    </row>
    <row r="72" spans="1:6" ht="72" x14ac:dyDescent="0.3">
      <c r="A72" s="34"/>
      <c r="B72" s="55" t="s">
        <v>47</v>
      </c>
      <c r="C72" s="8"/>
      <c r="D72" s="8"/>
      <c r="E72" s="9"/>
      <c r="F72" s="10"/>
    </row>
    <row r="73" spans="1:6" x14ac:dyDescent="0.3">
      <c r="A73" s="34"/>
      <c r="B73" s="56"/>
      <c r="C73" s="8" t="s">
        <v>7</v>
      </c>
      <c r="D73" s="8">
        <v>1</v>
      </c>
      <c r="E73" s="9"/>
      <c r="F73" s="10">
        <f>E73*D73</f>
        <v>0</v>
      </c>
    </row>
    <row r="74" spans="1:6" x14ac:dyDescent="0.3">
      <c r="A74" s="34"/>
      <c r="B74" s="57"/>
      <c r="C74" s="8"/>
      <c r="D74" s="8"/>
      <c r="E74" s="9"/>
      <c r="F74" s="10"/>
    </row>
    <row r="75" spans="1:6" ht="129.6" x14ac:dyDescent="0.3">
      <c r="A75" s="34"/>
      <c r="B75" s="58" t="s">
        <v>95</v>
      </c>
      <c r="C75" s="8"/>
      <c r="D75" s="8"/>
      <c r="E75" s="9"/>
      <c r="F75" s="10"/>
    </row>
    <row r="76" spans="1:6" x14ac:dyDescent="0.3">
      <c r="A76" s="34"/>
      <c r="B76" s="25"/>
      <c r="C76" s="8" t="s">
        <v>7</v>
      </c>
      <c r="D76" s="8">
        <v>2</v>
      </c>
      <c r="E76" s="9"/>
      <c r="F76" s="10">
        <f>E76*D76</f>
        <v>0</v>
      </c>
    </row>
    <row r="77" spans="1:6" x14ac:dyDescent="0.3">
      <c r="A77" s="34"/>
      <c r="B77" s="12"/>
      <c r="C77" s="8"/>
      <c r="D77" s="8"/>
      <c r="E77" s="9"/>
      <c r="F77" s="10"/>
    </row>
    <row r="78" spans="1:6" ht="28.8" x14ac:dyDescent="0.3">
      <c r="A78" s="34"/>
      <c r="B78" s="59" t="s">
        <v>48</v>
      </c>
      <c r="C78" s="8"/>
      <c r="D78" s="8"/>
      <c r="E78" s="9"/>
      <c r="F78" s="10"/>
    </row>
    <row r="79" spans="1:6" ht="72" x14ac:dyDescent="0.3">
      <c r="A79" s="34"/>
      <c r="B79" s="59" t="s">
        <v>96</v>
      </c>
      <c r="C79" s="8"/>
      <c r="D79" s="8"/>
      <c r="E79" s="9"/>
      <c r="F79" s="10"/>
    </row>
    <row r="80" spans="1:6" ht="57.6" x14ac:dyDescent="0.3">
      <c r="A80" s="34"/>
      <c r="B80" s="59" t="s">
        <v>49</v>
      </c>
      <c r="C80" s="8"/>
      <c r="D80" s="8"/>
      <c r="E80" s="9"/>
      <c r="F80" s="10"/>
    </row>
    <row r="81" spans="1:6" ht="72" x14ac:dyDescent="0.3">
      <c r="A81" s="34"/>
      <c r="B81" s="55" t="s">
        <v>50</v>
      </c>
      <c r="C81" s="8"/>
      <c r="D81" s="8"/>
      <c r="E81" s="9"/>
      <c r="F81" s="10"/>
    </row>
    <row r="82" spans="1:6" x14ac:dyDescent="0.3">
      <c r="A82" s="34"/>
      <c r="B82" s="60"/>
      <c r="C82" s="8" t="s">
        <v>7</v>
      </c>
      <c r="D82" s="8">
        <v>1</v>
      </c>
      <c r="E82" s="9"/>
      <c r="F82" s="10">
        <f>E82*D82</f>
        <v>0</v>
      </c>
    </row>
    <row r="83" spans="1:6" x14ac:dyDescent="0.3">
      <c r="A83" s="34"/>
      <c r="B83" s="61"/>
      <c r="C83" s="8"/>
      <c r="D83" s="8"/>
      <c r="E83" s="9"/>
      <c r="F83" s="10"/>
    </row>
    <row r="84" spans="1:6" ht="43.2" x14ac:dyDescent="0.3">
      <c r="A84" s="34"/>
      <c r="B84" s="55" t="s">
        <v>51</v>
      </c>
      <c r="C84" s="8" t="s">
        <v>7</v>
      </c>
      <c r="D84" s="8">
        <v>1</v>
      </c>
      <c r="E84" s="9"/>
      <c r="F84" s="10">
        <f>E84*D84</f>
        <v>0</v>
      </c>
    </row>
    <row r="85" spans="1:6" x14ac:dyDescent="0.3">
      <c r="A85" s="34"/>
      <c r="B85" s="7"/>
      <c r="C85" s="8"/>
      <c r="D85" s="8"/>
      <c r="E85" s="9"/>
      <c r="F85" s="10"/>
    </row>
    <row r="86" spans="1:6" ht="144" x14ac:dyDescent="0.3">
      <c r="A86" s="34"/>
      <c r="B86" s="55" t="s">
        <v>97</v>
      </c>
      <c r="C86" s="8" t="s">
        <v>34</v>
      </c>
      <c r="D86" s="8">
        <v>1</v>
      </c>
      <c r="E86" s="9"/>
      <c r="F86" s="10">
        <f>E86*D86</f>
        <v>0</v>
      </c>
    </row>
    <row r="87" spans="1:6" x14ac:dyDescent="0.3">
      <c r="A87" s="39"/>
      <c r="B87" s="40" t="s">
        <v>52</v>
      </c>
      <c r="C87" s="41"/>
      <c r="D87" s="41"/>
      <c r="E87" s="51"/>
      <c r="F87" s="43">
        <f>SUM(F69:F86)</f>
        <v>0</v>
      </c>
    </row>
    <row r="88" spans="1:6" x14ac:dyDescent="0.3">
      <c r="A88" s="11"/>
      <c r="B88" s="12"/>
      <c r="C88" s="8"/>
      <c r="D88" s="8"/>
      <c r="E88" s="9"/>
      <c r="F88" s="10"/>
    </row>
    <row r="89" spans="1:6" x14ac:dyDescent="0.3">
      <c r="A89" s="34" t="s">
        <v>53</v>
      </c>
      <c r="B89" s="54" t="s">
        <v>54</v>
      </c>
      <c r="C89" s="36"/>
      <c r="D89" s="36"/>
      <c r="E89" s="50"/>
      <c r="F89" s="37"/>
    </row>
    <row r="90" spans="1:6" ht="144" x14ac:dyDescent="0.3">
      <c r="A90" s="34"/>
      <c r="B90" s="46" t="s">
        <v>55</v>
      </c>
      <c r="C90" s="36" t="s">
        <v>7</v>
      </c>
      <c r="D90" s="36">
        <v>1</v>
      </c>
      <c r="E90" s="9"/>
      <c r="F90" s="37">
        <f t="shared" ref="F90:F95" si="3">E90*D90</f>
        <v>0</v>
      </c>
    </row>
    <row r="91" spans="1:6" ht="28.8" x14ac:dyDescent="0.3">
      <c r="A91" s="34"/>
      <c r="B91" s="46" t="s">
        <v>56</v>
      </c>
      <c r="C91" s="36" t="s">
        <v>7</v>
      </c>
      <c r="D91" s="36">
        <v>1</v>
      </c>
      <c r="E91" s="9"/>
      <c r="F91" s="37">
        <f t="shared" si="3"/>
        <v>0</v>
      </c>
    </row>
    <row r="92" spans="1:6" ht="43.2" x14ac:dyDescent="0.3">
      <c r="A92" s="34"/>
      <c r="B92" s="46" t="s">
        <v>76</v>
      </c>
      <c r="C92" s="36" t="s">
        <v>7</v>
      </c>
      <c r="D92" s="36">
        <v>1</v>
      </c>
      <c r="E92" s="9"/>
      <c r="F92" s="37">
        <f t="shared" si="3"/>
        <v>0</v>
      </c>
    </row>
    <row r="93" spans="1:6" ht="43.2" x14ac:dyDescent="0.3">
      <c r="A93" s="34"/>
      <c r="B93" s="46" t="s">
        <v>57</v>
      </c>
      <c r="C93" s="36" t="s">
        <v>7</v>
      </c>
      <c r="D93" s="36">
        <v>1</v>
      </c>
      <c r="E93" s="9"/>
      <c r="F93" s="37">
        <f t="shared" si="3"/>
        <v>0</v>
      </c>
    </row>
    <row r="94" spans="1:6" x14ac:dyDescent="0.3">
      <c r="A94" s="34"/>
      <c r="B94" s="62" t="s">
        <v>58</v>
      </c>
      <c r="C94" s="36" t="s">
        <v>7</v>
      </c>
      <c r="D94" s="36">
        <v>1</v>
      </c>
      <c r="E94" s="50"/>
      <c r="F94" s="37">
        <f t="shared" si="3"/>
        <v>0</v>
      </c>
    </row>
    <row r="95" spans="1:6" x14ac:dyDescent="0.3">
      <c r="A95" s="34"/>
      <c r="B95" s="63" t="s">
        <v>59</v>
      </c>
      <c r="C95" s="36" t="s">
        <v>7</v>
      </c>
      <c r="D95" s="36">
        <v>1</v>
      </c>
      <c r="E95" s="50"/>
      <c r="F95" s="37">
        <f t="shared" si="3"/>
        <v>0</v>
      </c>
    </row>
    <row r="96" spans="1:6" x14ac:dyDescent="0.3">
      <c r="A96" s="39"/>
      <c r="B96" s="40" t="s">
        <v>60</v>
      </c>
      <c r="C96" s="41"/>
      <c r="D96" s="41"/>
      <c r="E96" s="42"/>
      <c r="F96" s="43">
        <f>SUM(F90:F95)</f>
        <v>0</v>
      </c>
    </row>
    <row r="97" spans="1:6" x14ac:dyDescent="0.3">
      <c r="A97" s="7"/>
      <c r="B97" s="7"/>
      <c r="C97" s="6"/>
      <c r="D97" s="6"/>
      <c r="E97" s="6"/>
      <c r="F97" s="64"/>
    </row>
    <row r="98" spans="1:6" x14ac:dyDescent="0.3">
      <c r="A98" s="61"/>
      <c r="B98" s="61"/>
      <c r="C98" s="47"/>
      <c r="D98" s="47"/>
      <c r="E98" s="47"/>
      <c r="F98" s="48"/>
    </row>
    <row r="99" spans="1:6" x14ac:dyDescent="0.3">
      <c r="A99" s="65"/>
      <c r="B99" s="66" t="s">
        <v>61</v>
      </c>
      <c r="C99" s="67"/>
      <c r="D99" s="47"/>
      <c r="E99" s="47"/>
      <c r="F99" s="48"/>
    </row>
    <row r="100" spans="1:6" ht="28.8" x14ac:dyDescent="0.3">
      <c r="A100" s="68" t="s">
        <v>5</v>
      </c>
      <c r="B100" s="35" t="s">
        <v>6</v>
      </c>
      <c r="C100" s="48">
        <f>F8</f>
        <v>0</v>
      </c>
      <c r="D100" s="47"/>
      <c r="E100" s="47"/>
      <c r="F100" s="48"/>
    </row>
    <row r="101" spans="1:6" x14ac:dyDescent="0.3">
      <c r="A101" s="68" t="s">
        <v>9</v>
      </c>
      <c r="B101" s="54" t="s">
        <v>62</v>
      </c>
      <c r="C101" s="48">
        <f>F23</f>
        <v>0</v>
      </c>
      <c r="D101" s="47"/>
      <c r="E101" s="47"/>
      <c r="F101" s="48"/>
    </row>
    <row r="102" spans="1:6" ht="28.8" x14ac:dyDescent="0.3">
      <c r="A102" s="68" t="s">
        <v>63</v>
      </c>
      <c r="B102" s="35" t="s">
        <v>17</v>
      </c>
      <c r="C102" s="48">
        <f>F34</f>
        <v>0</v>
      </c>
      <c r="D102" s="47"/>
      <c r="E102" s="47"/>
      <c r="F102" s="48"/>
    </row>
    <row r="103" spans="1:6" ht="28.8" x14ac:dyDescent="0.3">
      <c r="A103" s="68" t="s">
        <v>19</v>
      </c>
      <c r="B103" s="35" t="s">
        <v>20</v>
      </c>
      <c r="C103" s="48">
        <f>F41</f>
        <v>0</v>
      </c>
      <c r="D103" s="47"/>
      <c r="E103" s="47"/>
      <c r="F103" s="48"/>
    </row>
    <row r="104" spans="1:6" x14ac:dyDescent="0.3">
      <c r="A104" s="68" t="s">
        <v>27</v>
      </c>
      <c r="B104" s="35" t="s">
        <v>28</v>
      </c>
      <c r="C104" s="48">
        <f>F62</f>
        <v>0</v>
      </c>
      <c r="D104" s="47"/>
      <c r="E104" s="47"/>
      <c r="F104" s="48"/>
    </row>
    <row r="105" spans="1:6" ht="28.8" x14ac:dyDescent="0.3">
      <c r="A105" s="68" t="s">
        <v>39</v>
      </c>
      <c r="B105" s="35" t="s">
        <v>40</v>
      </c>
      <c r="C105" s="48">
        <f>F67</f>
        <v>0</v>
      </c>
      <c r="D105" s="47"/>
      <c r="E105" s="47"/>
      <c r="F105" s="48"/>
    </row>
    <row r="106" spans="1:6" x14ac:dyDescent="0.3">
      <c r="A106" s="68" t="s">
        <v>44</v>
      </c>
      <c r="B106" s="35" t="s">
        <v>45</v>
      </c>
      <c r="C106" s="48">
        <f>F87</f>
        <v>0</v>
      </c>
      <c r="D106" s="47"/>
      <c r="E106" s="47"/>
      <c r="F106" s="48"/>
    </row>
    <row r="107" spans="1:6" ht="15" thickBot="1" x14ac:dyDescent="0.35">
      <c r="A107" s="69">
        <v>8</v>
      </c>
      <c r="B107" s="70" t="s">
        <v>54</v>
      </c>
      <c r="C107" s="71">
        <f>F96</f>
        <v>0</v>
      </c>
      <c r="D107" s="47"/>
      <c r="E107" s="47"/>
      <c r="F107" s="48"/>
    </row>
    <row r="108" spans="1:6" ht="15" thickTop="1" x14ac:dyDescent="0.3">
      <c r="A108" s="61"/>
      <c r="B108" s="61"/>
      <c r="C108" s="48"/>
      <c r="D108" s="47"/>
      <c r="E108" s="47"/>
      <c r="F108" s="48"/>
    </row>
    <row r="109" spans="1:6" x14ac:dyDescent="0.3">
      <c r="A109" s="61"/>
      <c r="B109" s="72" t="s">
        <v>64</v>
      </c>
      <c r="C109" s="73">
        <f>SUM(C100:C107)</f>
        <v>0</v>
      </c>
      <c r="D109" s="47"/>
      <c r="E109" s="47"/>
      <c r="F109" s="48"/>
    </row>
    <row r="110" spans="1:6" x14ac:dyDescent="0.3">
      <c r="A110" s="61"/>
      <c r="B110" s="72" t="s">
        <v>65</v>
      </c>
      <c r="C110" s="73">
        <f>C109*0.25</f>
        <v>0</v>
      </c>
      <c r="D110" s="47"/>
      <c r="E110" s="47"/>
      <c r="F110" s="48"/>
    </row>
    <row r="111" spans="1:6" x14ac:dyDescent="0.3">
      <c r="A111" s="61"/>
      <c r="B111" s="72" t="s">
        <v>66</v>
      </c>
      <c r="C111" s="73">
        <f>C109+C110</f>
        <v>0</v>
      </c>
      <c r="D111" s="47"/>
      <c r="E111" s="47"/>
      <c r="F111" s="48"/>
    </row>
    <row r="112" spans="1:6" x14ac:dyDescent="0.3">
      <c r="A112" s="1"/>
      <c r="B112" s="2"/>
      <c r="C112" s="3"/>
      <c r="D112" s="4"/>
      <c r="E112" s="5"/>
      <c r="F112" s="6"/>
    </row>
    <row r="113" spans="2:6" x14ac:dyDescent="0.3">
      <c r="B113" s="21"/>
      <c r="C113" s="17"/>
      <c r="D113" s="18"/>
      <c r="E113" s="19"/>
      <c r="F113" s="19"/>
    </row>
    <row r="115" spans="2:6" x14ac:dyDescent="0.3">
      <c r="B115" s="14" t="s">
        <v>98</v>
      </c>
      <c r="C115" s="15"/>
      <c r="D115" s="15"/>
      <c r="E115" s="15"/>
      <c r="F115" s="15"/>
    </row>
    <row r="116" spans="2:6" x14ac:dyDescent="0.3">
      <c r="B116" s="16"/>
      <c r="C116" s="17"/>
      <c r="D116" s="18"/>
      <c r="E116" s="19"/>
      <c r="F116" s="19"/>
    </row>
    <row r="117" spans="2:6" x14ac:dyDescent="0.3">
      <c r="B117" s="26" t="s">
        <v>67</v>
      </c>
      <c r="C117" s="27"/>
      <c r="D117" s="27"/>
      <c r="E117" s="27"/>
      <c r="F117" s="27"/>
    </row>
    <row r="118" spans="2:6" x14ac:dyDescent="0.3">
      <c r="B118" s="26"/>
      <c r="C118" s="28"/>
      <c r="D118" s="28"/>
      <c r="E118" s="28"/>
      <c r="F118" s="28"/>
    </row>
    <row r="119" spans="2:6" x14ac:dyDescent="0.3">
      <c r="B119" s="20"/>
      <c r="C119" s="29"/>
      <c r="D119" s="29"/>
      <c r="E119" s="29"/>
      <c r="F119" s="29"/>
    </row>
    <row r="120" spans="2:6" x14ac:dyDescent="0.3">
      <c r="B120" s="21"/>
      <c r="C120" s="17"/>
      <c r="D120" s="18"/>
      <c r="E120" s="19"/>
      <c r="F120" s="19"/>
    </row>
    <row r="121" spans="2:6" x14ac:dyDescent="0.3">
      <c r="B121" s="26" t="s">
        <v>68</v>
      </c>
      <c r="C121" s="27"/>
      <c r="D121" s="27"/>
      <c r="E121" s="27"/>
      <c r="F121" s="27"/>
    </row>
    <row r="122" spans="2:6" x14ac:dyDescent="0.3">
      <c r="B122" s="26"/>
      <c r="C122" s="28"/>
      <c r="D122" s="28"/>
      <c r="E122" s="28"/>
      <c r="F122" s="28"/>
    </row>
    <row r="123" spans="2:6" x14ac:dyDescent="0.3">
      <c r="B123" s="20"/>
      <c r="C123" s="29"/>
      <c r="D123" s="29"/>
      <c r="E123" s="29"/>
      <c r="F123" s="29"/>
    </row>
    <row r="124" spans="2:6" x14ac:dyDescent="0.3">
      <c r="B124" s="21"/>
      <c r="C124" s="17"/>
      <c r="D124" s="18"/>
      <c r="E124" s="19"/>
      <c r="F124" s="19"/>
    </row>
    <row r="125" spans="2:6" x14ac:dyDescent="0.3">
      <c r="B125" s="26" t="s">
        <v>68</v>
      </c>
      <c r="C125" s="27"/>
      <c r="D125" s="27"/>
      <c r="E125" s="27"/>
      <c r="F125" s="27"/>
    </row>
    <row r="126" spans="2:6" x14ac:dyDescent="0.3">
      <c r="B126" s="26"/>
      <c r="C126" s="28"/>
      <c r="D126" s="28"/>
      <c r="E126" s="28"/>
      <c r="F126" s="28"/>
    </row>
    <row r="127" spans="2:6" x14ac:dyDescent="0.3">
      <c r="B127" s="20"/>
      <c r="C127" s="29"/>
      <c r="D127" s="29"/>
      <c r="E127" s="29"/>
      <c r="F127" s="29"/>
    </row>
    <row r="128" spans="2:6" x14ac:dyDescent="0.3">
      <c r="B128" s="21"/>
      <c r="C128" s="17"/>
      <c r="D128" s="18"/>
      <c r="E128" s="19"/>
      <c r="F128" s="19"/>
    </row>
    <row r="129" spans="2:6" x14ac:dyDescent="0.3">
      <c r="B129" s="26" t="s">
        <v>68</v>
      </c>
      <c r="C129" s="27"/>
      <c r="D129" s="27"/>
      <c r="E129" s="27"/>
      <c r="F129" s="27"/>
    </row>
    <row r="130" spans="2:6" x14ac:dyDescent="0.3">
      <c r="B130" s="26"/>
      <c r="C130" s="28"/>
      <c r="D130" s="28"/>
      <c r="E130" s="28"/>
      <c r="F130" s="28"/>
    </row>
    <row r="131" spans="2:6" x14ac:dyDescent="0.3">
      <c r="B131" s="20"/>
      <c r="C131" s="29"/>
      <c r="D131" s="29"/>
      <c r="E131" s="29"/>
      <c r="F131" s="29"/>
    </row>
    <row r="132" spans="2:6" x14ac:dyDescent="0.3">
      <c r="B132" s="21"/>
      <c r="C132" s="17"/>
      <c r="D132" s="18"/>
      <c r="E132" s="19"/>
      <c r="F132" s="19"/>
    </row>
    <row r="133" spans="2:6" x14ac:dyDescent="0.3">
      <c r="B133" s="26" t="s">
        <v>68</v>
      </c>
      <c r="C133" s="27"/>
      <c r="D133" s="27"/>
      <c r="E133" s="27"/>
      <c r="F133" s="27"/>
    </row>
    <row r="134" spans="2:6" x14ac:dyDescent="0.3">
      <c r="B134" s="26"/>
      <c r="C134" s="28"/>
      <c r="D134" s="28"/>
      <c r="E134" s="28"/>
      <c r="F134" s="28"/>
    </row>
    <row r="135" spans="2:6" x14ac:dyDescent="0.3">
      <c r="B135" s="20"/>
      <c r="C135" s="29"/>
      <c r="D135" s="29"/>
      <c r="E135" s="29"/>
      <c r="F135" s="29"/>
    </row>
    <row r="136" spans="2:6" x14ac:dyDescent="0.3">
      <c r="B136" s="21"/>
      <c r="C136" s="17"/>
      <c r="D136" s="18"/>
      <c r="E136" s="19"/>
      <c r="F136" s="19"/>
    </row>
    <row r="137" spans="2:6" x14ac:dyDescent="0.3">
      <c r="B137" s="26" t="s">
        <v>68</v>
      </c>
      <c r="C137" s="27"/>
      <c r="D137" s="27"/>
      <c r="E137" s="27"/>
      <c r="F137" s="27"/>
    </row>
    <row r="138" spans="2:6" x14ac:dyDescent="0.3">
      <c r="B138" s="26"/>
      <c r="C138" s="28"/>
      <c r="D138" s="28"/>
      <c r="E138" s="28"/>
      <c r="F138" s="28"/>
    </row>
  </sheetData>
  <sheetProtection selectLockedCells="1"/>
  <mergeCells count="19">
    <mergeCell ref="C131:F131"/>
    <mergeCell ref="C123:F123"/>
    <mergeCell ref="A1:F1"/>
    <mergeCell ref="A3:F3"/>
    <mergeCell ref="B125:B126"/>
    <mergeCell ref="C125:F126"/>
    <mergeCell ref="C127:F127"/>
    <mergeCell ref="B129:B130"/>
    <mergeCell ref="C129:F130"/>
    <mergeCell ref="B117:B118"/>
    <mergeCell ref="C117:F118"/>
    <mergeCell ref="C119:F119"/>
    <mergeCell ref="B121:B122"/>
    <mergeCell ref="C121:F122"/>
    <mergeCell ref="B133:B134"/>
    <mergeCell ref="C133:F134"/>
    <mergeCell ref="C135:F135"/>
    <mergeCell ref="B137:B138"/>
    <mergeCell ref="C137:F138"/>
  </mergeCells>
  <conditionalFormatting sqref="A112:D112 A3">
    <cfRule type="cellIs" dxfId="35" priority="173" stopIfTrue="1" operator="equal">
      <formula>0</formula>
    </cfRule>
  </conditionalFormatting>
  <conditionalFormatting sqref="B54">
    <cfRule type="cellIs" dxfId="34" priority="35" stopIfTrue="1" operator="equal">
      <formula>0</formula>
    </cfRule>
  </conditionalFormatting>
  <conditionalFormatting sqref="B5">
    <cfRule type="cellIs" dxfId="33" priority="34" stopIfTrue="1" operator="equal">
      <formula>0</formula>
    </cfRule>
  </conditionalFormatting>
  <conditionalFormatting sqref="B10:B12 B14:B19">
    <cfRule type="cellIs" dxfId="32" priority="33" stopIfTrue="1" operator="equal">
      <formula>0</formula>
    </cfRule>
  </conditionalFormatting>
  <conditionalFormatting sqref="B26">
    <cfRule type="cellIs" dxfId="31" priority="32" stopIfTrue="1" operator="equal">
      <formula>0</formula>
    </cfRule>
  </conditionalFormatting>
  <conditionalFormatting sqref="B27">
    <cfRule type="cellIs" dxfId="30" priority="31" stopIfTrue="1" operator="equal">
      <formula>0</formula>
    </cfRule>
  </conditionalFormatting>
  <conditionalFormatting sqref="B36">
    <cfRule type="cellIs" dxfId="29" priority="29" stopIfTrue="1" operator="equal">
      <formula>0</formula>
    </cfRule>
  </conditionalFormatting>
  <conditionalFormatting sqref="B64">
    <cfRule type="cellIs" dxfId="28" priority="26" stopIfTrue="1" operator="equal">
      <formula>0</formula>
    </cfRule>
  </conditionalFormatting>
  <conditionalFormatting sqref="B44">
    <cfRule type="cellIs" dxfId="27" priority="28" stopIfTrue="1" operator="equal">
      <formula>0</formula>
    </cfRule>
  </conditionalFormatting>
  <conditionalFormatting sqref="B56">
    <cfRule type="cellIs" dxfId="26" priority="27" stopIfTrue="1" operator="equal">
      <formula>0</formula>
    </cfRule>
  </conditionalFormatting>
  <conditionalFormatting sqref="B89">
    <cfRule type="cellIs" dxfId="25" priority="25" stopIfTrue="1" operator="equal">
      <formula>0</formula>
    </cfRule>
  </conditionalFormatting>
  <conditionalFormatting sqref="B47">
    <cfRule type="cellIs" dxfId="24" priority="24" stopIfTrue="1" operator="equal">
      <formula>0</formula>
    </cfRule>
  </conditionalFormatting>
  <conditionalFormatting sqref="B109:C111">
    <cfRule type="cellIs" dxfId="23" priority="23" stopIfTrue="1" operator="equal">
      <formula>0</formula>
    </cfRule>
  </conditionalFormatting>
  <conditionalFormatting sqref="B100">
    <cfRule type="cellIs" dxfId="22" priority="21" stopIfTrue="1" operator="equal">
      <formula>0</formula>
    </cfRule>
  </conditionalFormatting>
  <conditionalFormatting sqref="B101">
    <cfRule type="cellIs" dxfId="21" priority="20" stopIfTrue="1" operator="equal">
      <formula>0</formula>
    </cfRule>
  </conditionalFormatting>
  <conditionalFormatting sqref="B102">
    <cfRule type="cellIs" dxfId="20" priority="19" stopIfTrue="1" operator="equal">
      <formula>0</formula>
    </cfRule>
  </conditionalFormatting>
  <conditionalFormatting sqref="B103">
    <cfRule type="cellIs" dxfId="19" priority="18" stopIfTrue="1" operator="equal">
      <formula>0</formula>
    </cfRule>
  </conditionalFormatting>
  <conditionalFormatting sqref="B104">
    <cfRule type="cellIs" dxfId="18" priority="17" stopIfTrue="1" operator="equal">
      <formula>0</formula>
    </cfRule>
  </conditionalFormatting>
  <conditionalFormatting sqref="B37:B40 B43 B45 B65:B66 B90:B93 B48:B51">
    <cfRule type="cellIs" dxfId="17" priority="30" stopIfTrue="1" operator="equal">
      <formula>0</formula>
    </cfRule>
  </conditionalFormatting>
  <conditionalFormatting sqref="B99">
    <cfRule type="cellIs" dxfId="16" priority="22" stopIfTrue="1" operator="equal">
      <formula>0</formula>
    </cfRule>
  </conditionalFormatting>
  <conditionalFormatting sqref="B105:B106">
    <cfRule type="cellIs" dxfId="15" priority="16" stopIfTrue="1" operator="equal">
      <formula>0</formula>
    </cfRule>
  </conditionalFormatting>
  <conditionalFormatting sqref="B107">
    <cfRule type="cellIs" dxfId="14" priority="15" stopIfTrue="1" operator="equal">
      <formula>0</formula>
    </cfRule>
  </conditionalFormatting>
  <conditionalFormatting sqref="B52:B53">
    <cfRule type="cellIs" dxfId="13" priority="14" stopIfTrue="1" operator="equal">
      <formula>0</formula>
    </cfRule>
  </conditionalFormatting>
  <conditionalFormatting sqref="B61">
    <cfRule type="cellIs" dxfId="12" priority="13" stopIfTrue="1" operator="equal">
      <formula>0</formula>
    </cfRule>
  </conditionalFormatting>
  <conditionalFormatting sqref="B60">
    <cfRule type="cellIs" dxfId="11" priority="12" stopIfTrue="1" operator="equal">
      <formula>0</formula>
    </cfRule>
  </conditionalFormatting>
  <conditionalFormatting sqref="B57">
    <cfRule type="cellIs" dxfId="10" priority="11" stopIfTrue="1" operator="equal">
      <formula>0</formula>
    </cfRule>
  </conditionalFormatting>
  <conditionalFormatting sqref="B69">
    <cfRule type="cellIs" dxfId="9" priority="10" stopIfTrue="1" operator="equal">
      <formula>0</formula>
    </cfRule>
  </conditionalFormatting>
  <conditionalFormatting sqref="B59">
    <cfRule type="cellIs" dxfId="8" priority="9" stopIfTrue="1" operator="equal">
      <formula>0</formula>
    </cfRule>
  </conditionalFormatting>
  <conditionalFormatting sqref="B20:B21">
    <cfRule type="cellIs" dxfId="7" priority="8" stopIfTrue="1" operator="equal">
      <formula>0</formula>
    </cfRule>
  </conditionalFormatting>
  <conditionalFormatting sqref="B30">
    <cfRule type="cellIs" dxfId="6" priority="7" stopIfTrue="1" operator="equal">
      <formula>0</formula>
    </cfRule>
  </conditionalFormatting>
  <conditionalFormatting sqref="B46">
    <cfRule type="cellIs" dxfId="5" priority="6" stopIfTrue="1" operator="equal">
      <formula>0</formula>
    </cfRule>
  </conditionalFormatting>
  <conditionalFormatting sqref="B58">
    <cfRule type="cellIs" dxfId="4" priority="5" stopIfTrue="1" operator="equal">
      <formula>0</formula>
    </cfRule>
  </conditionalFormatting>
  <conditionalFormatting sqref="B94:B95">
    <cfRule type="cellIs" dxfId="3" priority="4" stopIfTrue="1" operator="equal">
      <formula>0</formula>
    </cfRule>
  </conditionalFormatting>
  <conditionalFormatting sqref="B6">
    <cfRule type="cellIs" dxfId="2" priority="3" stopIfTrue="1" operator="equal">
      <formula>0</formula>
    </cfRule>
  </conditionalFormatting>
  <conditionalFormatting sqref="B13">
    <cfRule type="cellIs" dxfId="1" priority="2" stopIfTrue="1" operator="equal">
      <formula>0</formula>
    </cfRule>
  </conditionalFormatting>
  <conditionalFormatting sqref="B31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Projektni tim</dc:creator>
  <cp:lastModifiedBy>Projektni tim</cp:lastModifiedBy>
  <dcterms:created xsi:type="dcterms:W3CDTF">2019-06-03T17:05:04Z</dcterms:created>
  <dcterms:modified xsi:type="dcterms:W3CDTF">2020-02-14T09:08:10Z</dcterms:modified>
</cp:coreProperties>
</file>