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tivicek\Documents\DING\Inovacije\Provedba\DON_operativne_marketinske_aktivnosti\Final_za_objavu\"/>
    </mc:Choice>
  </mc:AlternateContent>
  <bookViews>
    <workbookView xWindow="0" yWindow="0" windowWidth="28800" windowHeight="10800" activeTab="1"/>
  </bookViews>
  <sheets>
    <sheet name="Sveukupna rekapitulacija" sheetId="5" r:id="rId1"/>
    <sheet name="Aktivnost A" sheetId="1" r:id="rId2"/>
    <sheet name="Aktivnost B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1" i="2" l="1"/>
  <c r="F9" i="2"/>
  <c r="F14" i="2" s="1"/>
  <c r="C10" i="5" l="1"/>
  <c r="F15" i="2" l="1"/>
  <c r="F16" i="2" s="1"/>
  <c r="F19" i="1"/>
  <c r="F17" i="1"/>
  <c r="F15" i="1"/>
  <c r="F13" i="1"/>
  <c r="F11" i="1" l="1"/>
  <c r="F9" i="1"/>
  <c r="F20" i="1" l="1"/>
  <c r="C9" i="5" s="1"/>
  <c r="F21" i="1" l="1"/>
  <c r="F22" i="1" s="1"/>
  <c r="C12" i="5" s="1"/>
  <c r="C13" i="5" s="1"/>
  <c r="C14" i="5" s="1"/>
</calcChain>
</file>

<file path=xl/sharedStrings.xml><?xml version="1.0" encoding="utf-8"?>
<sst xmlns="http://schemas.openxmlformats.org/spreadsheetml/2006/main" count="76" uniqueCount="50">
  <si>
    <t>Redni broj</t>
  </si>
  <si>
    <t>NAZIV ROBE/USLUGE</t>
  </si>
  <si>
    <t>Količina</t>
  </si>
  <si>
    <t>Jed. mjere</t>
  </si>
  <si>
    <t>Jedinična cijena u kn bez PDV-a</t>
  </si>
  <si>
    <t>Ukupna cijena u kn bez PDV-a</t>
  </si>
  <si>
    <t>1.</t>
  </si>
  <si>
    <t>2.</t>
  </si>
  <si>
    <t>5 (3x4)</t>
  </si>
  <si>
    <t>3.</t>
  </si>
  <si>
    <t>4.</t>
  </si>
  <si>
    <t>5.</t>
  </si>
  <si>
    <t>6.</t>
  </si>
  <si>
    <t>PDV:</t>
  </si>
  <si>
    <t>UKUPNO BEZ PDV-a:</t>
  </si>
  <si>
    <t>SVEUKUPNO:</t>
  </si>
  <si>
    <t>SVEUKUPNA REKAPITULACIJA</t>
  </si>
  <si>
    <t>A 1</t>
  </si>
  <si>
    <t>A 2</t>
  </si>
  <si>
    <t>Aktivnost</t>
  </si>
  <si>
    <t>Ukupni iznos</t>
  </si>
  <si>
    <t>R.br.</t>
  </si>
  <si>
    <t>PDV 25%</t>
  </si>
  <si>
    <t>Sveukupni iznos</t>
  </si>
  <si>
    <t>Ukupni iznos u kn</t>
  </si>
  <si>
    <t>Komunikacijska strategija i komunikacijski plan</t>
  </si>
  <si>
    <t xml:space="preserve">Trošak ove stavke uključuje izradu dokumenta u kojem su navedeni i objašnjeni komunikacijski elementi te načini njihovog ostvarenja (komunikacijski alati, kanali komunikacije, mjere i aktivnosti), učinjena SWOT analiza, identificirani komunikacijski rizici i odgovori na njih (izrada detaljnog kriznog plana komunikacije – vodeći se Situacijskom strategijom krizne komunikacije), identificirani pokazatelji uspješnosti (KPI), identificirani dionici (ciljne skupine) i utvrđene ključne poruke te načini njihovog komuniciranja prema pojedinim skupinama dionika, financijski plan, plan aktivnosti po godinama, praćenje i vrednovanje (evaluacija) provedbe komunikacijske strategije. 
Svrha stavke: Komunikacijska strategija i definirani komunikacijski plan se izrađuju kako bi se sva komunikacija poduzeća odvijala ujednačeno prema ciljanim skupinama. Sve daljnje marketinške aktivnosti će se prilagođavati definiranoj komunikacijskoj strategiji.
Opseg stavke: Izrada jednog dokumenta u kojemu su razrađene komunikacijske strategije posebno za svaku skupinu dionika: (1) studenti; (2) poslodavci; (3) javnost. Unutar svake skupine dionika je potrebno jasno definirati minimalno dvije ciljane skupine. Za svaku skupinu je potrebno definirati minimalno 3 ključna pokazatelja uspješnosti komunikacije. 
</t>
  </si>
  <si>
    <t>TROŠKOVNIK - Aktivnost A - Digitalni marketing</t>
  </si>
  <si>
    <t>Operativne marketinške aktivnosti</t>
  </si>
  <si>
    <t>PROJEKT "DING"</t>
  </si>
  <si>
    <t>(Referentni broj ugovora: KK.03.2.2.04.0104)</t>
  </si>
  <si>
    <t>NAZIV USLUGE</t>
  </si>
  <si>
    <t>KOMPLET</t>
  </si>
  <si>
    <t>Izrada materijala za vođenje profila na društvenim medijima</t>
  </si>
  <si>
    <t>Vođenje profila na društvenim mrežama</t>
  </si>
  <si>
    <t>Plaćene kampanje na Facebook, Instagram i Youtube platformama</t>
  </si>
  <si>
    <t>Izrada “landing page” web stranice</t>
  </si>
  <si>
    <t xml:space="preserve">Trošak ove stavke uključuje izradu i optimizaciju odredišne stranice (landing page). 
● Opseg stavke: Izrada odredišne stranice podrazumijeva 5 inačica likovnog rješenja od kojih klijent ima pravo odabrati dvije uz do maksimalno 5 revizija na svakoj inačici. Obavezno provođenje A/B testiranja uz analizu u svrhu optimiziranja najoptimalnijeg rješenja koje prati zadane ciljeve. Implementacija Google Analytics, Facebook Pixels i Hotjar analitičkih sustava. Dokumentiranje rezultata kroz mjesečna izvješća. Kreiranje sustava za upravljanje sadržajem na stranici (CMS).
● Tehnologija: Stranice je potrebno izraditi u prilagođenom (custom) rješenju koje se nadovezuje na postojeća tehnička rješenja, odnosno koristeći isključivo HTML5, SCSS i JAVASCRIPT tehnologije. CMS sustav se mora oslanjati na Python backend.
</t>
  </si>
  <si>
    <t>Inbound marketinške aktivnosti</t>
  </si>
  <si>
    <r>
      <t xml:space="preserve">Trošak ove stavke uključuje savjetovanje u strateškom planiranju </t>
    </r>
    <r>
      <rPr>
        <i/>
        <sz val="10"/>
        <color theme="1"/>
        <rFont val="Calibri"/>
        <family val="2"/>
        <charset val="238"/>
        <scheme val="minor"/>
      </rPr>
      <t xml:space="preserve">inbound </t>
    </r>
    <r>
      <rPr>
        <sz val="10"/>
        <color theme="1"/>
        <rFont val="Calibri"/>
        <family val="2"/>
        <charset val="238"/>
        <scheme val="minor"/>
      </rPr>
      <t xml:space="preserve">marketinških aktivnosti, priprema materijala te analiza rezultata s ciljem dosega poslovnih korisnika i njihove registracije na stranicu. 
● Opseg stavke: Savjetovanje uključuje definiranje ključnih ciljeva, kreiranje plana izrade i objave sadržaja, postavljanje 5 odredišnih stranica (unaprijed definiranih predviđenim dizajnom), praćenje uspješnosti provedbe aktivnosti, definirano kroz broj prikupljenih potencijalnih poslovnih korisnika te optimizaciju istih prema potrebama klijenta. Priprema materijala podrazumijeva kreiranje 3 predloška za e-mail marketinške kampanje, što uključuje pripremu vizualnog identiteta i prilagodbu kampanja GDPR pravilima.
● Dinamika i lokacija: Analiza rezultata se provodi na dvotjednim sastancima na lokaciji sjedišta naručitelja.
</t>
    </r>
  </si>
  <si>
    <t>TROŠKOVNIK - Aktivnost B - Offline marketing</t>
  </si>
  <si>
    <t>Prilagodba vizualnog identiteta: Prilagodba logotipa i izrada knjige standarda</t>
  </si>
  <si>
    <t>Izrada i praćenje medija plana</t>
  </si>
  <si>
    <t>Izrada materijala vanjsko i unutarnje oglašavanje</t>
  </si>
  <si>
    <t xml:space="preserve">Trošak stavke uključuje oblikovanje slikovnih i video rješenja prilagođenih za „OOH“ oglašavanje na ključnim lokacijama
Slikovna rješenja
● Opseg stavke: Izrada 5 slikovnih rješenja za svaku kampanju (ukupno 10). Od navedenih 5 rješenja po kampanji, naručitelj bira dvije na kojima je moguće zatražiti do 5 revizija
● Formati: Sva slikovna rješenja se kreiraju u formatima predviđenim medija planom.
Video rješenja
● Detaljan opis stavke: Stavka obuhvaća osmišljanje, snimanje, postprodukciju 2 video materijala po kampanji (ukupno 4). Osmišljanje podrazumijeva kreiranje scenarija i definiciju plana snimanja. Produkcija video objava podrazumijeva izradu autorskih video materijala u studijskim uvjetima koji pretpostavljaju adekvatne tonske i svjetlosne uvjete. Postprodukcija podrazumijeva montažu video i audio materijala, zakup i implementaciju audio podloge (uz poštivanje autorskih prava) te dodavanje podnaslova (titlova) na ključne dijelove video sadržaja. Naručitelj zadržava pravo revizije i jedne izmjene po svakom dostavljenom materijalu.
● Veličina: video materijali se dostavljaju u veličinama od 15 i 30 sec po video materijalu
● Lokacija snimanja: Snimanje video materijala se odvija na raznim lokacijama prema potrebama naručitelja (u Zagrebu).
</t>
  </si>
  <si>
    <t xml:space="preserve">Trošak ove stavke uključuje oblikovanje slikovnih, video i panoramskih rješenja prilagođenih za objavu na društvenim medijima.
● Opseg stavke: 224 slikovna rješenja, 14 video rješenja, 1 virtualna panorama uz mogućnost jedne iteracije po svakom rješenju
● Dinamika dostave rješenja: 16 slikovnih rješenja mjesečno, kroz period od 14 mjeseci; 1 video rješenje mjesečno kroz period od 14 mjeseci, 1 virtualna panorama prema dogovoru s naručiteljem. Rješenja se dostavljaju do 15.-og u mjesecu za naredni mjesec.
Specifikacije slikovnih rješenja
● Formati slikovnih rješenja: Svi vizuali moraju biti dostavljeni u PSD (s layerima), AI (u razdvojenim vektorima), JPEG i PNG formatima.
● Veličine: Sva se vizualna rješenja dostavljaju u tri različite veličine: 1080x1080 px, 1080x1920 px te 1920x1080 px. 
Specifikacije video rješenja
● Detaljan opis stavke: Stavka obuhvaća osmišljanje, snimanje, postprodukciju jednog video materijala mjesečno. Osmišljanje podrazumijeva kreiranje scenarija i definiciju plana snimanja. Produkcija video objava podrazumijeva izradu autorskih video materijala u studijskim uvjetima koji pretpostavljaju adekvatne tonske i svjetlosne uvjete. Postprodukcija podrazumijeva montažu video i audio materijala, zakup i implementaciju audio podloge (uz poštivanje autorskih prava) te dodavanje podnaslova (titlova) na ključne dijelove video sadržaja. Naručitelj zadržava pravo revizije i jedne izmjene po svakom dostavljenom materijalu.
● Veličina: od 30 do 60 sec po video materijalu
● Lokacija snimanja: Snimanje video materijala se odvija na raznim lokacijama prema potrebama naručitelja (u Zagrebu). 
Specifikacije virtualne panorame
● Detaljan opis stavke: Izvedba jedne virtualne panorame ključne lokacije, minimalne rezolucije 16000x8000px, snimano u HDR tehnici uz minimalno 7 ekspozicija.
● Lokacija snimanja: Snimanje virtualne panorame se odvija na lokacijama prema potrebi naručitelja (u Zagrebu).
</t>
  </si>
  <si>
    <t xml:space="preserve">Trošak ove stavke uključuje vođenje profila na društvenim medijima Facebook i Instagram što podrazumijeva redovito objavljivanje unaprijed definiranog sadržaja i komunikaciju s korisnicima (odgovaranje na komentare i poruke). 
● Opseg stavke: Izrada profila na Facebook i Instagram platformi, uz odgovarajuće vizuale (profilne slike, naslovne slike i sl.) s mogućnošću 3 iteracije po vizualu; organizacija 4 radionice s naručiteljem za potrebe definiranja sadržaja; izrada kalendara objava; 224 slikovno-tekstualne objave po platformi; 14 video-tekstualnih objava; jedna virtualna panorama, komunikacija s korisnicima 24h/dan na hrvatskom, engleskom i njemačkom jeziku, praćenje analitike prema ključnim pokazateljima uspješnosti, redovito izvještavanje naručitelja o napretku.
● Dinamika izvršenja zadataka: Izrada profila na društvenim medijima u roku od 15 dana od potpisivanja ugovora; organizacija 4 radionice na lokaciji sjedišta naručitelja u razmacima od po maksimalno 5 mjeseci s prvom radionicom u roku od 30 dana od potpisivanja ugovora; dostava kalendara objava do 15.-og u mjesecu za nadolazeći mjesec uz mogućnost revizije od strane naručitelja; objavljivanje 4 slikovno-tekstualne objave tjedno; objavljivanje jedne video-tekstualne objave mjesečno; objava jedne virtualne panorame u razdoblju trajanja projekta; komunikacija s korisnicima 24h/dan, uz prosječno razdoblje odgovora od 3 sata; mjesečno prikazivanje rezultata aktivnosti u tabličnim i grafičkim prikazima uz pojašnjenje na mjesečnim sastancima na lokaciji sjedišta naručitelja.
● Ciljevi: Ukupni doseg (reach) od  1.000.000 jedinstvenih korisnika na društvenoj mreži po završetku zadatka te ostvareno min. 200.000 „ulazaka“ na projektnu web stranicu po završetku zadatka posredstvom predmetnih kampanja.
</t>
  </si>
  <si>
    <t xml:space="preserve">Trošak ove stavke uključuje osmišljanje, provođenje i praćenje plaćenih kampanja na Facebook, Instagram i Youtube platformama. 
● Opseg stavke: Osmišljanje kampanja podrazumijeva određivanje strategije i postavljanje ciljeva kampanje. 
Provođenje i praćenje kampanje podrazumijeva praćenje ključnih pokazatelja uspješnosti (KPI) i modificiranje elemenata kampanje prema dobivenim rezultatima te alokaciju predviđenog budžeta za zakup medija.
● Budžet: Predviđeni ukupni budžet za zakup medija iznosi 50.000 kn + PDV. Naručitelj raspolaže navedenim sredstvima za ovu stavku. Predviđeni ukupni budžet za zakup medija ne predstavlja maksimalni trošak navedene stavke.
</t>
  </si>
  <si>
    <t xml:space="preserve">Trošak stavke uključuje izradu dokumenta u kojemu su definirane i objašnjene ključne stavke plana OOH oglašavanja: Definirani ciljevi kampanje, određeni ključni pokazatelji uspješnosti (KPI), definiran sustav praćenja ključnih pokazatelja uspješnosti, geografski okvir prikazivanja oglasa, popis odabranih lokacija, formati billboarda, geografski okvir prikazivanja oglasa, vremenski okvir i kalendar prikazivanja oglasa, broj prikazivanja u danu, trajanje pojedinog prikaza, prijedlog alokacije budžeta, kreiranje izvještaja o uspješnosti kampanja 
● Opseg stavke: Medijski plan je potrebno podijeliti na dvije ključne etape – oglašavanje prije i oglašavanje nakon lansiranja aplikacije; Ključni pokazatelji uspješnosti moraju biti definirani u jasnim, mjerljivim jedinicama, što podrazumijeva uključeno istraživanje primijećenosti oglasa; geografski okvir oglašavanja podrazumijeva organizaciju zakupa OOH medijskog prostora u minimalno 3 ključna grada (Zagreb, Osijek, Split); odabrane lokacije se određuju u skladu s ciljanom skupinom (studenti); formati billboarda moraju uključivati osvijetljene i neosvijetljene oglase na ključnim lokacijama te minimalno tri digitalna billboarda (s predviđenim video materijalom); vremenski okvir i kalendar prikazivanja oglasa podrazumijevaju minimalno trajanje svake kampanje od 30 dana;
● Budžet: Predviđeni budžet za zakup medijskog prostora iznosi 150.000 kn + PDV . Naručitelj raspolaže navedenim sredstvima za ovu stavku. Predviđeni ukupni budžet za zakup medija ne predstavlja maksimalni trošak navedene stavke.
● Kreiranje izvještaja podrazumijeva kreiranje tjednih izvještaja za vrijeme trajanja kampanja te njihovo prezentiranje naručitelju na tjednim na lokaciji sjedišta naručitelja.
</t>
  </si>
  <si>
    <t xml:space="preserve">Trošak stavke uključuje prilagodbu logotipa i izradu knjige standarda.
Logotip:
● Opis stavke: Prilagodba logotipa poduzeća potrebama projekta (mobilne aplikacije). 
● Opseg stavke: 3 inačice logotipa i 3 iteracije na jednoj odabranoj inačici.
● Tehničke karakteristike: linearni prikaz, crno-bijeli pozitiv i negativ, znak u boji, odnose / proporcije, ili prikaz u mreži, odnose znaka i logotipa, minimalni prostor oko znaka i logotipa, maksimalna smanjenja, trodimenzionalnu verziju  te pisano obrazloženje prijedloga rješenja
● Dodatno: Rješenjem također treba predvidjeti: sekundarnu tipografiju (osim primijenjene u logotipu), sekundarne boje (koje nisu primijenjene u znaku i logotipu), te pisani opis materijala i tehnika. 
Knjiga standarada:
● Opis stavke: U knjizi standarda trebaju biti opisane smjernice koje je potrebno uvažavati prilikom uporabe primarnih i sekundarnih komunikacijskih elemenata. Smjernice trebaju osigurati konzistentnu vizualnu komunikaciju prema javnost.  Knjiga standarda propisuje dosljednost u estetskom izričaju i dosljednom praćenju vizualnog identiteta na svim vrstama aplikacija.
● Opseg stavke: Definicija logotipa, njegov opis, osnovne verzije i zaštitni prostor, popis mogućih situacija korištenja logotipa i njegovo ispravno korištenje, paletu boja, tipografske elemente, Poslovnu dokumentaciju te promotivne materijale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</si>
</sst>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4" fontId="0" fillId="0" borderId="27" xfId="0" applyNumberFormat="1" applyBorder="1"/>
    <xf numFmtId="0" fontId="0" fillId="0" borderId="19" xfId="0" applyBorder="1"/>
    <xf numFmtId="0" fontId="0" fillId="0" borderId="20" xfId="0" applyBorder="1"/>
    <xf numFmtId="4" fontId="0" fillId="0" borderId="22" xfId="0" applyNumberFormat="1" applyBorder="1"/>
    <xf numFmtId="4" fontId="0" fillId="0" borderId="25" xfId="0" applyNumberFormat="1" applyBorder="1"/>
    <xf numFmtId="0" fontId="0" fillId="0" borderId="27" xfId="0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0" xfId="0" applyFont="1" applyBorder="1"/>
    <xf numFmtId="4" fontId="5" fillId="0" borderId="22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C17" sqref="C17"/>
    </sheetView>
  </sheetViews>
  <sheetFormatPr defaultRowHeight="15" x14ac:dyDescent="0.25"/>
  <cols>
    <col min="1" max="1" width="5.140625" customWidth="1"/>
    <col min="2" max="2" width="20.140625" customWidth="1"/>
    <col min="3" max="3" width="48.28515625" customWidth="1"/>
  </cols>
  <sheetData>
    <row r="2" spans="1:8" ht="17.25" x14ac:dyDescent="0.3">
      <c r="B2" s="56" t="s">
        <v>16</v>
      </c>
      <c r="C2" s="56"/>
      <c r="D2" s="56"/>
      <c r="E2" s="56"/>
      <c r="F2" s="56"/>
      <c r="G2" s="56"/>
      <c r="H2" s="56"/>
    </row>
    <row r="3" spans="1:8" x14ac:dyDescent="0.25">
      <c r="B3" s="57" t="s">
        <v>28</v>
      </c>
      <c r="C3" s="57"/>
      <c r="D3" s="57"/>
      <c r="E3" s="57"/>
      <c r="F3" s="57"/>
      <c r="G3" s="57"/>
      <c r="H3" s="57"/>
    </row>
    <row r="4" spans="1:8" x14ac:dyDescent="0.25">
      <c r="B4" s="57" t="s">
        <v>29</v>
      </c>
      <c r="C4" s="57"/>
      <c r="D4" s="57"/>
      <c r="E4" s="57"/>
      <c r="F4" s="57"/>
      <c r="G4" s="57"/>
      <c r="H4" s="57"/>
    </row>
    <row r="5" spans="1:8" x14ac:dyDescent="0.25">
      <c r="B5" s="57" t="s">
        <v>30</v>
      </c>
      <c r="C5" s="57"/>
      <c r="D5" s="57"/>
      <c r="E5" s="57"/>
      <c r="F5" s="57"/>
      <c r="G5" s="57"/>
      <c r="H5" s="57"/>
    </row>
    <row r="7" spans="1:8" ht="15.75" thickBot="1" x14ac:dyDescent="0.3"/>
    <row r="8" spans="1:8" x14ac:dyDescent="0.25">
      <c r="A8" s="35" t="s">
        <v>21</v>
      </c>
      <c r="B8" s="36" t="s">
        <v>19</v>
      </c>
      <c r="C8" s="37" t="s">
        <v>24</v>
      </c>
    </row>
    <row r="9" spans="1:8" x14ac:dyDescent="0.25">
      <c r="A9" s="28">
        <v>1</v>
      </c>
      <c r="B9" s="55" t="s">
        <v>17</v>
      </c>
      <c r="C9" s="29">
        <f>'Aktivnost A'!$F$20</f>
        <v>0</v>
      </c>
    </row>
    <row r="10" spans="1:8" ht="15.75" thickBot="1" x14ac:dyDescent="0.3">
      <c r="A10" s="30">
        <v>2</v>
      </c>
      <c r="B10" s="31" t="s">
        <v>18</v>
      </c>
      <c r="C10" s="32">
        <f>'Aktivnost B'!$F$14</f>
        <v>0</v>
      </c>
    </row>
    <row r="11" spans="1:8" ht="15.75" thickBot="1" x14ac:dyDescent="0.3"/>
    <row r="12" spans="1:8" x14ac:dyDescent="0.25">
      <c r="A12" s="26">
        <v>5</v>
      </c>
      <c r="B12" s="27" t="s">
        <v>20</v>
      </c>
      <c r="C12" s="33">
        <f>SUM(C9:C10)</f>
        <v>0</v>
      </c>
    </row>
    <row r="13" spans="1:8" x14ac:dyDescent="0.25">
      <c r="A13" s="28">
        <v>6</v>
      </c>
      <c r="B13" t="s">
        <v>22</v>
      </c>
      <c r="C13" s="34">
        <f>C12*0.25</f>
        <v>0</v>
      </c>
    </row>
    <row r="14" spans="1:8" ht="15.75" thickBot="1" x14ac:dyDescent="0.3">
      <c r="A14" s="30">
        <v>7</v>
      </c>
      <c r="B14" s="38" t="s">
        <v>23</v>
      </c>
      <c r="C14" s="39">
        <f>C12+C13</f>
        <v>0</v>
      </c>
    </row>
  </sheetData>
  <mergeCells count="4">
    <mergeCell ref="B2:H2"/>
    <mergeCell ref="B3:H3"/>
    <mergeCell ref="B4:H4"/>
    <mergeCell ref="B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10" zoomScaleNormal="110" workbookViewId="0">
      <selection activeCell="A4" sqref="A4:F4"/>
    </sheetView>
  </sheetViews>
  <sheetFormatPr defaultColWidth="9.140625" defaultRowHeight="12.75" x14ac:dyDescent="0.2"/>
  <cols>
    <col min="1" max="1" width="9.140625" style="16"/>
    <col min="2" max="2" width="104" style="1" customWidth="1"/>
    <col min="3" max="4" width="9.140625" style="1"/>
    <col min="5" max="5" width="15.5703125" style="13" customWidth="1"/>
    <col min="6" max="6" width="15.28515625" style="13" customWidth="1"/>
    <col min="7" max="16384" width="9.140625" style="1"/>
  </cols>
  <sheetData>
    <row r="1" spans="1:6" ht="15.75" x14ac:dyDescent="0.2">
      <c r="A1" s="64" t="s">
        <v>27</v>
      </c>
      <c r="B1" s="65"/>
      <c r="C1" s="65"/>
      <c r="D1" s="65"/>
      <c r="E1" s="65"/>
      <c r="F1" s="66"/>
    </row>
    <row r="2" spans="1:6" x14ac:dyDescent="0.2">
      <c r="A2" s="67" t="s">
        <v>28</v>
      </c>
      <c r="B2" s="68"/>
      <c r="C2" s="68"/>
      <c r="D2" s="68"/>
      <c r="E2" s="68"/>
      <c r="F2" s="69"/>
    </row>
    <row r="3" spans="1:6" x14ac:dyDescent="0.2">
      <c r="A3" s="67" t="s">
        <v>29</v>
      </c>
      <c r="B3" s="68"/>
      <c r="C3" s="68"/>
      <c r="D3" s="68"/>
      <c r="E3" s="68"/>
      <c r="F3" s="69"/>
    </row>
    <row r="4" spans="1:6" x14ac:dyDescent="0.2">
      <c r="A4" s="70" t="s">
        <v>30</v>
      </c>
      <c r="B4" s="71"/>
      <c r="C4" s="71"/>
      <c r="D4" s="71"/>
      <c r="E4" s="71"/>
      <c r="F4" s="72"/>
    </row>
    <row r="5" spans="1:6" x14ac:dyDescent="0.2">
      <c r="A5" s="23"/>
      <c r="B5" s="20"/>
      <c r="C5" s="20"/>
      <c r="D5" s="20"/>
      <c r="E5" s="21"/>
      <c r="F5" s="22"/>
    </row>
    <row r="6" spans="1:6" ht="25.5" x14ac:dyDescent="0.2">
      <c r="A6" s="7" t="s">
        <v>0</v>
      </c>
      <c r="B6" s="10" t="s">
        <v>31</v>
      </c>
      <c r="C6" s="7" t="s">
        <v>3</v>
      </c>
      <c r="D6" s="7" t="s">
        <v>2</v>
      </c>
      <c r="E6" s="11" t="s">
        <v>4</v>
      </c>
      <c r="F6" s="5" t="s">
        <v>5</v>
      </c>
    </row>
    <row r="7" spans="1:6" x14ac:dyDescent="0.2">
      <c r="A7" s="4"/>
      <c r="B7" s="4">
        <v>1</v>
      </c>
      <c r="C7" s="4">
        <v>2</v>
      </c>
      <c r="D7" s="4">
        <v>3</v>
      </c>
      <c r="E7" s="7">
        <v>4</v>
      </c>
      <c r="F7" s="6" t="s">
        <v>8</v>
      </c>
    </row>
    <row r="8" spans="1:6" x14ac:dyDescent="0.2">
      <c r="A8" s="4" t="s">
        <v>6</v>
      </c>
      <c r="B8" s="3" t="s">
        <v>25</v>
      </c>
      <c r="C8" s="73"/>
      <c r="D8" s="74"/>
      <c r="E8" s="74"/>
      <c r="F8" s="75"/>
    </row>
    <row r="9" spans="1:6" ht="192" customHeight="1" x14ac:dyDescent="0.2">
      <c r="A9" s="44"/>
      <c r="B9" s="9" t="s">
        <v>26</v>
      </c>
      <c r="C9" s="41" t="s">
        <v>32</v>
      </c>
      <c r="D9" s="46">
        <v>1</v>
      </c>
      <c r="E9" s="43"/>
      <c r="F9" s="47">
        <f>(D9*E9)</f>
        <v>0</v>
      </c>
    </row>
    <row r="10" spans="1:6" x14ac:dyDescent="0.2">
      <c r="A10" s="4" t="s">
        <v>7</v>
      </c>
      <c r="B10" s="3" t="s">
        <v>33</v>
      </c>
      <c r="C10" s="2"/>
      <c r="D10" s="8"/>
      <c r="E10" s="12"/>
      <c r="F10" s="6"/>
    </row>
    <row r="11" spans="1:6" ht="300.75" customHeight="1" x14ac:dyDescent="0.2">
      <c r="A11" s="40"/>
      <c r="B11" s="15" t="s">
        <v>45</v>
      </c>
      <c r="C11" s="40" t="s">
        <v>32</v>
      </c>
      <c r="D11" s="50">
        <v>1</v>
      </c>
      <c r="E11" s="42"/>
      <c r="F11" s="42">
        <f>(D11*E11)</f>
        <v>0</v>
      </c>
    </row>
    <row r="12" spans="1:6" x14ac:dyDescent="0.2">
      <c r="A12" s="7" t="s">
        <v>9</v>
      </c>
      <c r="B12" s="3" t="s">
        <v>34</v>
      </c>
      <c r="C12" s="8"/>
      <c r="D12" s="8"/>
      <c r="E12" s="12"/>
      <c r="F12" s="6"/>
    </row>
    <row r="13" spans="1:6" ht="225.75" customHeight="1" x14ac:dyDescent="0.2">
      <c r="A13" s="40"/>
      <c r="B13" s="14" t="s">
        <v>46</v>
      </c>
      <c r="C13" s="40" t="s">
        <v>32</v>
      </c>
      <c r="D13" s="40">
        <v>1</v>
      </c>
      <c r="E13" s="42"/>
      <c r="F13" s="42">
        <f>(D13*E13)</f>
        <v>0</v>
      </c>
    </row>
    <row r="14" spans="1:6" x14ac:dyDescent="0.2">
      <c r="A14" s="4" t="s">
        <v>10</v>
      </c>
      <c r="B14" s="18" t="s">
        <v>35</v>
      </c>
      <c r="C14" s="8"/>
      <c r="D14" s="8"/>
      <c r="E14" s="12"/>
      <c r="F14" s="6"/>
    </row>
    <row r="15" spans="1:6" ht="102" x14ac:dyDescent="0.2">
      <c r="A15" s="40"/>
      <c r="B15" s="15" t="s">
        <v>47</v>
      </c>
      <c r="C15" s="40" t="s">
        <v>32</v>
      </c>
      <c r="D15" s="40">
        <v>1</v>
      </c>
      <c r="E15" s="42"/>
      <c r="F15" s="42">
        <f>(D15*E15)</f>
        <v>0</v>
      </c>
    </row>
    <row r="16" spans="1:6" x14ac:dyDescent="0.2">
      <c r="A16" s="4" t="s">
        <v>11</v>
      </c>
      <c r="B16" s="3" t="s">
        <v>36</v>
      </c>
      <c r="C16" s="8"/>
      <c r="D16" s="8"/>
      <c r="E16" s="12"/>
      <c r="F16" s="6"/>
    </row>
    <row r="17" spans="1:6" ht="102" x14ac:dyDescent="0.2">
      <c r="A17" s="44"/>
      <c r="B17" s="14" t="s">
        <v>37</v>
      </c>
      <c r="C17" s="40" t="s">
        <v>32</v>
      </c>
      <c r="D17" s="40">
        <v>1</v>
      </c>
      <c r="E17" s="42"/>
      <c r="F17" s="42">
        <f>(D17*E17)</f>
        <v>0</v>
      </c>
    </row>
    <row r="18" spans="1:6" x14ac:dyDescent="0.2">
      <c r="A18" s="4" t="s">
        <v>12</v>
      </c>
      <c r="B18" s="17" t="s">
        <v>38</v>
      </c>
      <c r="C18" s="8"/>
      <c r="D18" s="8"/>
      <c r="E18" s="12"/>
      <c r="F18" s="12"/>
    </row>
    <row r="19" spans="1:6" ht="114.75" x14ac:dyDescent="0.2">
      <c r="A19" s="4"/>
      <c r="B19" s="51" t="s">
        <v>39</v>
      </c>
      <c r="C19" s="7" t="s">
        <v>32</v>
      </c>
      <c r="D19" s="7">
        <v>1</v>
      </c>
      <c r="E19" s="52"/>
      <c r="F19" s="52">
        <f>(D19*E19)</f>
        <v>0</v>
      </c>
    </row>
    <row r="20" spans="1:6" ht="13.5" thickBot="1" x14ac:dyDescent="0.25">
      <c r="C20" s="58" t="s">
        <v>14</v>
      </c>
      <c r="D20" s="59"/>
      <c r="E20" s="60"/>
      <c r="F20" s="25">
        <f>SUM(F9:F19)</f>
        <v>0</v>
      </c>
    </row>
    <row r="21" spans="1:6" ht="13.5" thickBot="1" x14ac:dyDescent="0.25">
      <c r="C21" s="61" t="s">
        <v>13</v>
      </c>
      <c r="D21" s="62"/>
      <c r="E21" s="63"/>
      <c r="F21" s="24">
        <f>F20*0.25</f>
        <v>0</v>
      </c>
    </row>
    <row r="22" spans="1:6" ht="13.5" thickBot="1" x14ac:dyDescent="0.25">
      <c r="C22" s="58" t="s">
        <v>15</v>
      </c>
      <c r="D22" s="59"/>
      <c r="E22" s="60"/>
      <c r="F22" s="25">
        <f>F20+F21</f>
        <v>0</v>
      </c>
    </row>
  </sheetData>
  <mergeCells count="8">
    <mergeCell ref="C20:E20"/>
    <mergeCell ref="C21:E21"/>
    <mergeCell ref="C22:E22"/>
    <mergeCell ref="A1:F1"/>
    <mergeCell ref="A2:F2"/>
    <mergeCell ref="A3:F3"/>
    <mergeCell ref="A4:F4"/>
    <mergeCell ref="C8:F8"/>
  </mergeCells>
  <pageMargins left="0.7" right="0.7" top="0.75" bottom="0.75" header="0.3" footer="0.3"/>
  <pageSetup paperSize="9" orientation="landscape" r:id="rId1"/>
  <rowBreaks count="1" manualBreakCount="1">
    <brk id="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10" workbookViewId="0">
      <selection activeCell="B11" sqref="B11"/>
    </sheetView>
  </sheetViews>
  <sheetFormatPr defaultColWidth="9.140625" defaultRowHeight="12.75" x14ac:dyDescent="0.2"/>
  <cols>
    <col min="1" max="1" width="9.140625" style="16"/>
    <col min="2" max="2" width="110.7109375" style="1" customWidth="1"/>
    <col min="3" max="3" width="25" style="1" customWidth="1"/>
    <col min="4" max="4" width="28.5703125" style="1" customWidth="1"/>
    <col min="5" max="5" width="15.5703125" style="13" customWidth="1"/>
    <col min="6" max="6" width="15.28515625" style="13" customWidth="1"/>
    <col min="7" max="16384" width="9.140625" style="1"/>
  </cols>
  <sheetData>
    <row r="1" spans="1:6" ht="15.75" x14ac:dyDescent="0.2">
      <c r="A1" s="64" t="s">
        <v>40</v>
      </c>
      <c r="B1" s="65"/>
      <c r="C1" s="65"/>
      <c r="D1" s="65"/>
      <c r="E1" s="65"/>
      <c r="F1" s="66"/>
    </row>
    <row r="2" spans="1:6" x14ac:dyDescent="0.2">
      <c r="A2" s="67" t="s">
        <v>28</v>
      </c>
      <c r="B2" s="68"/>
      <c r="C2" s="68"/>
      <c r="D2" s="68"/>
      <c r="E2" s="68"/>
      <c r="F2" s="69"/>
    </row>
    <row r="3" spans="1:6" x14ac:dyDescent="0.2">
      <c r="A3" s="67" t="s">
        <v>29</v>
      </c>
      <c r="B3" s="68"/>
      <c r="C3" s="68"/>
      <c r="D3" s="68"/>
      <c r="E3" s="68"/>
      <c r="F3" s="69"/>
    </row>
    <row r="4" spans="1:6" x14ac:dyDescent="0.2">
      <c r="A4" s="70" t="s">
        <v>30</v>
      </c>
      <c r="B4" s="71"/>
      <c r="C4" s="71"/>
      <c r="D4" s="71"/>
      <c r="E4" s="71"/>
      <c r="F4" s="72"/>
    </row>
    <row r="5" spans="1:6" x14ac:dyDescent="0.2">
      <c r="A5" s="23"/>
      <c r="B5" s="20"/>
      <c r="C5" s="20"/>
      <c r="D5" s="20"/>
      <c r="E5" s="21"/>
      <c r="F5" s="22"/>
    </row>
    <row r="6" spans="1:6" ht="25.5" x14ac:dyDescent="0.2">
      <c r="A6" s="7" t="s">
        <v>0</v>
      </c>
      <c r="B6" s="10" t="s">
        <v>1</v>
      </c>
      <c r="C6" s="7" t="s">
        <v>3</v>
      </c>
      <c r="D6" s="7" t="s">
        <v>2</v>
      </c>
      <c r="E6" s="11" t="s">
        <v>4</v>
      </c>
      <c r="F6" s="5" t="s">
        <v>5</v>
      </c>
    </row>
    <row r="7" spans="1:6" x14ac:dyDescent="0.2">
      <c r="A7" s="4"/>
      <c r="B7" s="4">
        <v>1</v>
      </c>
      <c r="C7" s="4">
        <v>2</v>
      </c>
      <c r="D7" s="4">
        <v>3</v>
      </c>
      <c r="E7" s="7">
        <v>4</v>
      </c>
      <c r="F7" s="6" t="s">
        <v>8</v>
      </c>
    </row>
    <row r="8" spans="1:6" x14ac:dyDescent="0.2">
      <c r="A8" s="4" t="s">
        <v>6</v>
      </c>
      <c r="B8" s="19" t="s">
        <v>41</v>
      </c>
      <c r="C8" s="73"/>
      <c r="D8" s="74"/>
      <c r="E8" s="74"/>
      <c r="F8" s="75"/>
    </row>
    <row r="9" spans="1:6" ht="237.75" customHeight="1" x14ac:dyDescent="0.2">
      <c r="A9" s="45"/>
      <c r="B9" s="53" t="s">
        <v>49</v>
      </c>
      <c r="C9" s="41" t="s">
        <v>32</v>
      </c>
      <c r="D9" s="41">
        <v>1</v>
      </c>
      <c r="E9" s="43"/>
      <c r="F9" s="47">
        <f>(D9*E9)</f>
        <v>0</v>
      </c>
    </row>
    <row r="10" spans="1:6" x14ac:dyDescent="0.2">
      <c r="A10" s="4" t="s">
        <v>9</v>
      </c>
      <c r="B10" s="3" t="s">
        <v>43</v>
      </c>
      <c r="C10" s="2"/>
      <c r="D10" s="8"/>
      <c r="E10" s="12"/>
      <c r="F10" s="6"/>
    </row>
    <row r="11" spans="1:6" ht="252" customHeight="1" x14ac:dyDescent="0.2">
      <c r="A11" s="40"/>
      <c r="B11" s="15" t="s">
        <v>48</v>
      </c>
      <c r="C11" s="40" t="s">
        <v>32</v>
      </c>
      <c r="D11" s="40">
        <v>1</v>
      </c>
      <c r="E11" s="42"/>
      <c r="F11" s="42">
        <f>(D11*E11)</f>
        <v>0</v>
      </c>
    </row>
    <row r="12" spans="1:6" x14ac:dyDescent="0.2">
      <c r="A12" s="4" t="s">
        <v>7</v>
      </c>
      <c r="B12" s="3" t="s">
        <v>42</v>
      </c>
      <c r="C12" s="48"/>
      <c r="D12" s="49"/>
      <c r="E12" s="12"/>
      <c r="F12" s="6"/>
    </row>
    <row r="13" spans="1:6" ht="252" customHeight="1" x14ac:dyDescent="0.2">
      <c r="A13" s="7"/>
      <c r="B13" s="54" t="s">
        <v>44</v>
      </c>
      <c r="C13" s="7" t="s">
        <v>32</v>
      </c>
      <c r="D13" s="7">
        <v>1</v>
      </c>
      <c r="E13" s="52"/>
      <c r="F13" s="52">
        <f>(D13*E13)</f>
        <v>0</v>
      </c>
    </row>
    <row r="14" spans="1:6" ht="13.5" thickBot="1" x14ac:dyDescent="0.25">
      <c r="C14" s="58" t="s">
        <v>14</v>
      </c>
      <c r="D14" s="59"/>
      <c r="E14" s="60"/>
      <c r="F14" s="25">
        <f>SUM(F9:F13)</f>
        <v>0</v>
      </c>
    </row>
    <row r="15" spans="1:6" ht="13.5" thickBot="1" x14ac:dyDescent="0.25">
      <c r="C15" s="61" t="s">
        <v>13</v>
      </c>
      <c r="D15" s="62"/>
      <c r="E15" s="63"/>
      <c r="F15" s="24">
        <f>F14*0.25</f>
        <v>0</v>
      </c>
    </row>
    <row r="16" spans="1:6" ht="13.5" thickBot="1" x14ac:dyDescent="0.25">
      <c r="C16" s="58" t="s">
        <v>15</v>
      </c>
      <c r="D16" s="59"/>
      <c r="E16" s="60"/>
      <c r="F16" s="25">
        <f>F14+F15</f>
        <v>0</v>
      </c>
    </row>
  </sheetData>
  <mergeCells count="8">
    <mergeCell ref="C15:E15"/>
    <mergeCell ref="C16:E16"/>
    <mergeCell ref="C14:E14"/>
    <mergeCell ref="A1:F1"/>
    <mergeCell ref="A2:F2"/>
    <mergeCell ref="A3:F3"/>
    <mergeCell ref="A4:F4"/>
    <mergeCell ref="C8:F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Sveukupna rekapitulacija</vt:lpstr>
      <vt:lpstr>Aktivnost A</vt:lpstr>
      <vt:lpstr>Aktivnost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Korisnik-PC</dc:creator>
  <cp:lastModifiedBy>Administrator</cp:lastModifiedBy>
  <cp:lastPrinted>2019-02-19T07:00:54Z</cp:lastPrinted>
  <dcterms:created xsi:type="dcterms:W3CDTF">2019-01-21T18:54:40Z</dcterms:created>
  <dcterms:modified xsi:type="dcterms:W3CDTF">2019-12-03T15:19:29Z</dcterms:modified>
</cp:coreProperties>
</file>