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katar\Google disk\Klijenti\Studio sonda doo\2 IZGRADNJA I OPREMANJE\1 PROJECT FIRST\3 Provedba\5 Izgradnja\Objava Poziva na dostavu ponuda\"/>
    </mc:Choice>
  </mc:AlternateContent>
  <xr:revisionPtr revIDLastSave="0" documentId="13_ncr:1_{E67D71B1-7D5D-4094-AADE-F9B4A63ED5D5}" xr6:coauthVersionLast="45" xr6:coauthVersionMax="45" xr10:uidLastSave="{00000000-0000-0000-0000-000000000000}"/>
  <bookViews>
    <workbookView xWindow="-120" yWindow="-120" windowWidth="29040" windowHeight="15840" xr2:uid="{00000000-000D-0000-FFFF-FFFF00000000}"/>
  </bookViews>
  <sheets>
    <sheet name="List1" sheetId="1" r:id="rId1"/>
  </sheets>
  <definedNames>
    <definedName name="_xlnm.Print_Area" localSheetId="0">List1!$A$1:$H$2190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919" i="1" l="1"/>
  <c r="F1917" i="1"/>
  <c r="F1902" i="1"/>
  <c r="F1905" i="1"/>
  <c r="F1907" i="1"/>
  <c r="F686" i="1"/>
  <c r="F717" i="1"/>
  <c r="F2001" i="1"/>
  <c r="B1934" i="1"/>
  <c r="F1519" i="1" l="1"/>
  <c r="F1518" i="1"/>
  <c r="F1517" i="1"/>
  <c r="F1516" i="1"/>
  <c r="F1515" i="1"/>
  <c r="F1514" i="1"/>
  <c r="F1513" i="1"/>
  <c r="F1512" i="1"/>
  <c r="F1511" i="1"/>
  <c r="F1510" i="1"/>
  <c r="F1509" i="1"/>
  <c r="F1508" i="1"/>
  <c r="F1502" i="1"/>
  <c r="F1501" i="1"/>
  <c r="F1500" i="1"/>
  <c r="F1499" i="1"/>
  <c r="F1498" i="1"/>
  <c r="F1497" i="1"/>
  <c r="F1496" i="1"/>
  <c r="F1495" i="1"/>
  <c r="F1494" i="1"/>
  <c r="F1493" i="1"/>
  <c r="F1492" i="1"/>
  <c r="F1486" i="1"/>
  <c r="F1485" i="1"/>
  <c r="F1484" i="1"/>
  <c r="F1483" i="1"/>
  <c r="F1482" i="1"/>
  <c r="F1481" i="1"/>
  <c r="F1480" i="1"/>
  <c r="F1479" i="1"/>
  <c r="F1478" i="1"/>
  <c r="F1477" i="1"/>
  <c r="F1476" i="1"/>
  <c r="F1475" i="1"/>
  <c r="F1474" i="1"/>
  <c r="F1473" i="1"/>
  <c r="F1472" i="1"/>
  <c r="F1471" i="1"/>
  <c r="F1470" i="1"/>
  <c r="F1469" i="1"/>
  <c r="F1468" i="1"/>
  <c r="F1467" i="1"/>
  <c r="F1461" i="1"/>
  <c r="F1460" i="1"/>
  <c r="F1459" i="1"/>
  <c r="F1458" i="1"/>
  <c r="F1457" i="1"/>
  <c r="F1456" i="1"/>
  <c r="F1455" i="1"/>
  <c r="E1463" i="1" l="1"/>
  <c r="E1521" i="1"/>
  <c r="F1521" i="1" s="1"/>
  <c r="E1488" i="1"/>
  <c r="F1488" i="1" s="1"/>
  <c r="E1504" i="1"/>
  <c r="F1504" i="1" s="1"/>
  <c r="F1463" i="1"/>
  <c r="F1663" i="1"/>
  <c r="F1558" i="1"/>
  <c r="F1557" i="1"/>
  <c r="F1556" i="1"/>
  <c r="F1554" i="1"/>
  <c r="F1553" i="1"/>
  <c r="F1552" i="1"/>
  <c r="F1551" i="1"/>
  <c r="F1550" i="1"/>
  <c r="F1548" i="1"/>
  <c r="F1549" i="1"/>
  <c r="F1535" i="1"/>
  <c r="F1534" i="1"/>
  <c r="F1533" i="1"/>
  <c r="F1532" i="1"/>
  <c r="F1530" i="1"/>
  <c r="F1529" i="1"/>
  <c r="F1528" i="1"/>
  <c r="F1527" i="1"/>
  <c r="F1526" i="1"/>
  <c r="F1525" i="1"/>
  <c r="F1340" i="1"/>
  <c r="F1334" i="1"/>
  <c r="F1333" i="1"/>
  <c r="F1332" i="1"/>
  <c r="F1325" i="1"/>
  <c r="F1324" i="1"/>
  <c r="F1323" i="1"/>
  <c r="F1316" i="1"/>
  <c r="F1307" i="1"/>
  <c r="F1306" i="1"/>
  <c r="F1305" i="1"/>
  <c r="F1069" i="1"/>
  <c r="F1065" i="1"/>
  <c r="F1018" i="1"/>
  <c r="F1016" i="1"/>
  <c r="F1015" i="1"/>
  <c r="F907" i="1"/>
  <c r="F877" i="1"/>
  <c r="F869" i="1"/>
  <c r="F868" i="1"/>
  <c r="F826" i="1"/>
  <c r="F825" i="1"/>
  <c r="F824" i="1"/>
  <c r="F820" i="1"/>
  <c r="F819" i="1"/>
  <c r="F814" i="1"/>
  <c r="B1424" i="1" l="1"/>
  <c r="B1423" i="1"/>
  <c r="B1421" i="1"/>
  <c r="F1416" i="1"/>
  <c r="F1414" i="1"/>
  <c r="F1412" i="1"/>
  <c r="F1410" i="1"/>
  <c r="F1408" i="1"/>
  <c r="F1406" i="1"/>
  <c r="F1404" i="1"/>
  <c r="F1398" i="1"/>
  <c r="F1392" i="1"/>
  <c r="F1381" i="1"/>
  <c r="F1376" i="1"/>
  <c r="F1369" i="1"/>
  <c r="F1364" i="1"/>
  <c r="F1360" i="1"/>
  <c r="F1356" i="1"/>
  <c r="F1351" i="1"/>
  <c r="F1346" i="1"/>
  <c r="F1341" i="1"/>
  <c r="F1335" i="1"/>
  <c r="F1326" i="1"/>
  <c r="F1317" i="1"/>
  <c r="F1308" i="1"/>
  <c r="F1298" i="1"/>
  <c r="F1293" i="1"/>
  <c r="F1288" i="1"/>
  <c r="F1287" i="1"/>
  <c r="F1286" i="1"/>
  <c r="F1279" i="1"/>
  <c r="F1274" i="1"/>
  <c r="F1273" i="1"/>
  <c r="F1272" i="1"/>
  <c r="B1255" i="1"/>
  <c r="B1422" i="1" s="1"/>
  <c r="A1255" i="1"/>
  <c r="F1252" i="1"/>
  <c r="F1247" i="1"/>
  <c r="F1242" i="1"/>
  <c r="F1237" i="1"/>
  <c r="F1232" i="1"/>
  <c r="A1218" i="1"/>
  <c r="F1215" i="1"/>
  <c r="F1210" i="1"/>
  <c r="F1204" i="1"/>
  <c r="F1198" i="1"/>
  <c r="F1193" i="1"/>
  <c r="F1186" i="1"/>
  <c r="F1181" i="1"/>
  <c r="F1176" i="1"/>
  <c r="F1171" i="1"/>
  <c r="F1165" i="1"/>
  <c r="F1255" i="1" l="1"/>
  <c r="F1422" i="1" s="1"/>
  <c r="F1384" i="1"/>
  <c r="F1423" i="1" s="1"/>
  <c r="F1218" i="1"/>
  <c r="F1421" i="1" s="1"/>
  <c r="F1418" i="1"/>
  <c r="F1424" i="1" s="1"/>
  <c r="F1425" i="1" l="1"/>
  <c r="F17" i="1" s="1"/>
  <c r="F1073" i="1" l="1"/>
  <c r="B2165" i="1" l="1"/>
  <c r="B2162" i="1"/>
  <c r="B2167" i="1" s="1"/>
  <c r="F2158" i="1"/>
  <c r="F2156" i="1"/>
  <c r="F2154" i="1"/>
  <c r="F2152" i="1"/>
  <c r="F2150" i="1"/>
  <c r="F2148" i="1"/>
  <c r="F2145" i="1"/>
  <c r="F2142" i="1"/>
  <c r="F2138" i="1"/>
  <c r="F2135" i="1"/>
  <c r="F2132" i="1"/>
  <c r="F2130" i="1"/>
  <c r="F2127" i="1"/>
  <c r="F2125" i="1"/>
  <c r="B2121" i="1"/>
  <c r="B2166" i="1" s="1"/>
  <c r="A2121" i="1"/>
  <c r="F2117" i="1"/>
  <c r="F2113" i="1"/>
  <c r="F2110" i="1"/>
  <c r="F2107" i="1"/>
  <c r="F2097" i="1"/>
  <c r="F2094" i="1"/>
  <c r="F2092" i="1"/>
  <c r="F2090" i="1"/>
  <c r="F2088" i="1"/>
  <c r="F2086" i="1"/>
  <c r="F2084" i="1"/>
  <c r="F2082" i="1"/>
  <c r="F2079" i="1"/>
  <c r="F2074" i="1"/>
  <c r="F2072" i="1"/>
  <c r="F2070" i="1"/>
  <c r="F2068" i="1"/>
  <c r="F2066" i="1"/>
  <c r="F2064" i="1"/>
  <c r="F2062" i="1"/>
  <c r="F2058" i="1"/>
  <c r="F2055" i="1"/>
  <c r="F2051" i="1"/>
  <c r="F2047" i="1"/>
  <c r="F2040" i="1"/>
  <c r="F2034" i="1"/>
  <c r="F2023" i="1"/>
  <c r="F2012" i="1"/>
  <c r="F1990" i="1"/>
  <c r="F1975" i="1"/>
  <c r="B1936" i="1"/>
  <c r="B1935" i="1"/>
  <c r="B1933" i="1"/>
  <c r="B1932" i="1"/>
  <c r="B1931" i="1"/>
  <c r="F1786" i="1"/>
  <c r="F1787" i="1"/>
  <c r="F1788" i="1"/>
  <c r="F1789" i="1"/>
  <c r="F1790" i="1"/>
  <c r="F1791" i="1"/>
  <c r="F1792" i="1"/>
  <c r="F1793" i="1"/>
  <c r="F1794" i="1"/>
  <c r="F1795" i="1"/>
  <c r="F1796" i="1"/>
  <c r="F1797" i="1"/>
  <c r="F1785" i="1"/>
  <c r="F1784" i="1"/>
  <c r="F1783" i="1"/>
  <c r="F1782" i="1"/>
  <c r="F1781" i="1"/>
  <c r="F1780" i="1"/>
  <c r="F1779" i="1"/>
  <c r="F1778" i="1"/>
  <c r="F1777" i="1"/>
  <c r="F1776" i="1"/>
  <c r="F1775" i="1"/>
  <c r="F1774" i="1"/>
  <c r="F1773" i="1"/>
  <c r="F2162" i="1" l="1"/>
  <c r="F2167" i="1" s="1"/>
  <c r="E1799" i="1"/>
  <c r="F1799" i="1" s="1"/>
  <c r="F2121" i="1"/>
  <c r="F2166" i="1" s="1"/>
  <c r="F2101" i="1"/>
  <c r="F2165" i="1" s="1"/>
  <c r="F2168" i="1" l="1"/>
  <c r="F19" i="1" s="1"/>
  <c r="F1925" i="1"/>
  <c r="F1923" i="1"/>
  <c r="F1921" i="1"/>
  <c r="F1915" i="1"/>
  <c r="F1913" i="1"/>
  <c r="F1912" i="1"/>
  <c r="F1911" i="1"/>
  <c r="F1910" i="1"/>
  <c r="F1900" i="1"/>
  <c r="F1894" i="1"/>
  <c r="F1892" i="1"/>
  <c r="F1890" i="1"/>
  <c r="F1888" i="1"/>
  <c r="F1886" i="1"/>
  <c r="F1884" i="1"/>
  <c r="F1881" i="1"/>
  <c r="F1879" i="1"/>
  <c r="F1877" i="1"/>
  <c r="F1875" i="1"/>
  <c r="F1869" i="1"/>
  <c r="F1867" i="1"/>
  <c r="F1865" i="1"/>
  <c r="F1864" i="1"/>
  <c r="F1861" i="1"/>
  <c r="F1860" i="1"/>
  <c r="F1856" i="1"/>
  <c r="F1854" i="1"/>
  <c r="F1852" i="1"/>
  <c r="F1850" i="1"/>
  <c r="F1848" i="1"/>
  <c r="F1846" i="1"/>
  <c r="F1843" i="1"/>
  <c r="F1841" i="1"/>
  <c r="F1835" i="1"/>
  <c r="F1833" i="1"/>
  <c r="F1831" i="1"/>
  <c r="F1829" i="1"/>
  <c r="F1827" i="1"/>
  <c r="F1825" i="1"/>
  <c r="F1823" i="1"/>
  <c r="F1821" i="1"/>
  <c r="F1819" i="1"/>
  <c r="F1817" i="1"/>
  <c r="F1815" i="1"/>
  <c r="F1814" i="1"/>
  <c r="F1809" i="1"/>
  <c r="F1807" i="1"/>
  <c r="F1805" i="1"/>
  <c r="F1803" i="1"/>
  <c r="F1801" i="1"/>
  <c r="F1769" i="1"/>
  <c r="F1767" i="1"/>
  <c r="F1761" i="1"/>
  <c r="F1758" i="1"/>
  <c r="F1755" i="1"/>
  <c r="F1741" i="1"/>
  <c r="F1728" i="1"/>
  <c r="F1715" i="1"/>
  <c r="F1702" i="1"/>
  <c r="F1689" i="1"/>
  <c r="F1676" i="1"/>
  <c r="F1650" i="1"/>
  <c r="F1637" i="1"/>
  <c r="F1604" i="1"/>
  <c r="F1602" i="1"/>
  <c r="F1592" i="1"/>
  <c r="F1589" i="1"/>
  <c r="F1588" i="1"/>
  <c r="F1587" i="1"/>
  <c r="F1586" i="1"/>
  <c r="F1585" i="1"/>
  <c r="F1582" i="1"/>
  <c r="F1580" i="1"/>
  <c r="F1578" i="1"/>
  <c r="F1575" i="1"/>
  <c r="F1571" i="1"/>
  <c r="F1570" i="1"/>
  <c r="F1569" i="1"/>
  <c r="F1565" i="1"/>
  <c r="F1564" i="1"/>
  <c r="F1563" i="1"/>
  <c r="F1559" i="1"/>
  <c r="F1555" i="1"/>
  <c r="F1547" i="1"/>
  <c r="F1542" i="1"/>
  <c r="F1541" i="1"/>
  <c r="F1540" i="1"/>
  <c r="F1536" i="1"/>
  <c r="F1531" i="1"/>
  <c r="F1451" i="1"/>
  <c r="F1763" i="1" l="1"/>
  <c r="F1932" i="1" s="1"/>
  <c r="F1896" i="1"/>
  <c r="F1935" i="1" s="1"/>
  <c r="F1871" i="1"/>
  <c r="F1934" i="1" s="1"/>
  <c r="F1837" i="1"/>
  <c r="F1933" i="1" s="1"/>
  <c r="F1927" i="1"/>
  <c r="F1936" i="1" s="1"/>
  <c r="F1606" i="1" l="1"/>
  <c r="F1931" i="1" s="1"/>
  <c r="F1938" i="1" s="1"/>
  <c r="F18" i="1" s="1"/>
  <c r="F1061" i="1"/>
  <c r="F1026" i="1"/>
  <c r="F1025" i="1"/>
  <c r="F1024" i="1"/>
  <c r="F1023" i="1"/>
  <c r="A1142" i="1" l="1"/>
  <c r="B2190" i="1"/>
  <c r="F2188" i="1"/>
  <c r="F2185" i="1"/>
  <c r="F2182" i="1"/>
  <c r="F2179" i="1"/>
  <c r="F2176" i="1"/>
  <c r="F2190" i="1" l="1"/>
  <c r="F20" i="1" s="1"/>
  <c r="H1409" i="1" l="1"/>
  <c r="H1408" i="1"/>
  <c r="H1407" i="1"/>
  <c r="H1406" i="1"/>
  <c r="H1405" i="1"/>
  <c r="H1404" i="1"/>
  <c r="H1403" i="1"/>
  <c r="H1402" i="1"/>
  <c r="H1401" i="1"/>
  <c r="H1400" i="1"/>
  <c r="H1399" i="1"/>
  <c r="H1398" i="1"/>
  <c r="H1397" i="1"/>
  <c r="H1396" i="1"/>
  <c r="H1395" i="1"/>
  <c r="H1394" i="1"/>
  <c r="H1393" i="1"/>
  <c r="H1392" i="1"/>
  <c r="H1391" i="1"/>
  <c r="H1390" i="1"/>
  <c r="H1389" i="1"/>
  <c r="H1388" i="1"/>
  <c r="H1387" i="1"/>
  <c r="H1386" i="1"/>
  <c r="H1385" i="1"/>
  <c r="H1384" i="1"/>
  <c r="H1383" i="1"/>
  <c r="H1382" i="1"/>
  <c r="H1381" i="1"/>
  <c r="H1380" i="1"/>
  <c r="H1379" i="1"/>
  <c r="H1378" i="1"/>
  <c r="H1377" i="1"/>
  <c r="H1376" i="1"/>
  <c r="H1375" i="1"/>
  <c r="H1374" i="1"/>
  <c r="H1373" i="1"/>
  <c r="H1372" i="1"/>
  <c r="H1371" i="1"/>
  <c r="H1370" i="1"/>
  <c r="H1369" i="1"/>
  <c r="H1368" i="1"/>
  <c r="H1367" i="1"/>
  <c r="H1366" i="1"/>
  <c r="H1365" i="1"/>
  <c r="H1364" i="1"/>
  <c r="H1363" i="1"/>
  <c r="H1362" i="1"/>
  <c r="H1361" i="1"/>
  <c r="H1360" i="1"/>
  <c r="H1359" i="1"/>
  <c r="H1358" i="1"/>
  <c r="H1357" i="1"/>
  <c r="H1356" i="1"/>
  <c r="H1355" i="1"/>
  <c r="H1354" i="1"/>
  <c r="H1353" i="1"/>
  <c r="H1352" i="1"/>
  <c r="H1351" i="1"/>
  <c r="H1350" i="1"/>
  <c r="H1349" i="1"/>
  <c r="H1348" i="1"/>
  <c r="H1347" i="1"/>
  <c r="H1346" i="1"/>
  <c r="H1345" i="1"/>
  <c r="H1344" i="1"/>
  <c r="H1343" i="1"/>
  <c r="H1342" i="1"/>
  <c r="H1341" i="1"/>
  <c r="H1340" i="1"/>
  <c r="H1339" i="1"/>
  <c r="H1338" i="1"/>
  <c r="H1337" i="1"/>
  <c r="H1336" i="1"/>
  <c r="H1335" i="1"/>
  <c r="H1334" i="1"/>
  <c r="H1333" i="1"/>
  <c r="H1332" i="1"/>
  <c r="H1331" i="1"/>
  <c r="H1330" i="1"/>
  <c r="H1329" i="1"/>
  <c r="H1328" i="1"/>
  <c r="H1327" i="1"/>
  <c r="H1326" i="1"/>
  <c r="H1325" i="1"/>
  <c r="H1324" i="1"/>
  <c r="H1323" i="1"/>
  <c r="H1322" i="1"/>
  <c r="H1321" i="1"/>
  <c r="H1320" i="1"/>
  <c r="H1319" i="1"/>
  <c r="H1318" i="1"/>
  <c r="H1317" i="1"/>
  <c r="H1316" i="1"/>
  <c r="H1315" i="1"/>
  <c r="H1314" i="1"/>
  <c r="H1313" i="1"/>
  <c r="H1312" i="1"/>
  <c r="H1311" i="1"/>
  <c r="H1310" i="1"/>
  <c r="H1309" i="1"/>
  <c r="H1308" i="1"/>
  <c r="H1307" i="1"/>
  <c r="H1306" i="1"/>
  <c r="H1305" i="1"/>
  <c r="H1304" i="1"/>
  <c r="H1303" i="1"/>
  <c r="H1302" i="1"/>
  <c r="H1301" i="1"/>
  <c r="H1300" i="1"/>
  <c r="H1299" i="1"/>
  <c r="H1298" i="1"/>
  <c r="H1297" i="1"/>
  <c r="H1296" i="1"/>
  <c r="H1295" i="1"/>
  <c r="H1294" i="1"/>
  <c r="H1293" i="1"/>
  <c r="H1292" i="1"/>
  <c r="H1291" i="1"/>
  <c r="H1290" i="1"/>
  <c r="H1289" i="1"/>
  <c r="H1288" i="1"/>
  <c r="H1287" i="1"/>
  <c r="H1286" i="1"/>
  <c r="H1285" i="1"/>
  <c r="H1284" i="1"/>
  <c r="H1283" i="1"/>
  <c r="H1282" i="1"/>
  <c r="H1281" i="1"/>
  <c r="H1257" i="1"/>
  <c r="H1256" i="1"/>
  <c r="H1255" i="1"/>
  <c r="H1254" i="1"/>
  <c r="H1253" i="1"/>
  <c r="H1252" i="1"/>
  <c r="H1251" i="1"/>
  <c r="H1250" i="1"/>
  <c r="H1249" i="1"/>
  <c r="H1248" i="1"/>
  <c r="H1247" i="1"/>
  <c r="H1246" i="1"/>
  <c r="H1245" i="1"/>
  <c r="H1244" i="1"/>
  <c r="H1243" i="1"/>
  <c r="H1242" i="1"/>
  <c r="H1241" i="1"/>
  <c r="H1240" i="1"/>
  <c r="H1239" i="1"/>
  <c r="H1238" i="1"/>
  <c r="H1237" i="1"/>
  <c r="H1202" i="1"/>
  <c r="H1195" i="1"/>
  <c r="H1194" i="1"/>
  <c r="H1193" i="1"/>
  <c r="H1192" i="1"/>
  <c r="H1191" i="1"/>
  <c r="H1190" i="1"/>
  <c r="H1188" i="1"/>
  <c r="H1187" i="1"/>
  <c r="H1186" i="1"/>
  <c r="H1185" i="1"/>
  <c r="H1184" i="1"/>
  <c r="H1183" i="1"/>
  <c r="H1182" i="1"/>
  <c r="H1181" i="1"/>
  <c r="H1180" i="1"/>
  <c r="H1179" i="1"/>
  <c r="H1178" i="1"/>
  <c r="H1177" i="1"/>
  <c r="H1176" i="1"/>
  <c r="H1175" i="1"/>
  <c r="H1174" i="1"/>
  <c r="H1173" i="1"/>
  <c r="H1172" i="1"/>
  <c r="H1171" i="1"/>
  <c r="H1170" i="1"/>
  <c r="H1168" i="1"/>
  <c r="H1167" i="1"/>
  <c r="H1166" i="1"/>
  <c r="H1165" i="1"/>
  <c r="H1164" i="1"/>
  <c r="H1162" i="1"/>
  <c r="H1161" i="1"/>
  <c r="H1160" i="1"/>
  <c r="H1163" i="1" l="1"/>
  <c r="H1425" i="1"/>
  <c r="H1236" i="1"/>
  <c r="F1099" i="1"/>
  <c r="F725" i="1"/>
  <c r="F959" i="1"/>
  <c r="F956" i="1"/>
  <c r="F947" i="1"/>
  <c r="F984" i="1"/>
  <c r="F980" i="1"/>
  <c r="B1142" i="1"/>
  <c r="F815" i="1"/>
  <c r="D1115" i="1"/>
  <c r="F1115" i="1" s="1"/>
  <c r="F1111" i="1"/>
  <c r="F1117" i="1" l="1"/>
  <c r="F1142" i="1" s="1"/>
  <c r="F1081" i="1" l="1"/>
  <c r="B1141" i="1"/>
  <c r="A1141" i="1"/>
  <c r="B1126" i="1"/>
  <c r="A1126" i="1"/>
  <c r="B1125" i="1"/>
  <c r="A1125" i="1"/>
  <c r="B1124" i="1"/>
  <c r="A1124" i="1"/>
  <c r="A1123" i="1"/>
  <c r="B1105" i="1"/>
  <c r="A1105" i="1"/>
  <c r="F1103" i="1"/>
  <c r="B1093" i="1"/>
  <c r="B1140" i="1" s="1"/>
  <c r="A1093" i="1"/>
  <c r="A1140" i="1" s="1"/>
  <c r="F1091" i="1"/>
  <c r="F1090" i="1"/>
  <c r="F1089" i="1"/>
  <c r="B1083" i="1"/>
  <c r="B1139" i="1" s="1"/>
  <c r="A1083" i="1"/>
  <c r="A1139" i="1" s="1"/>
  <c r="F1077" i="1"/>
  <c r="F1057" i="1"/>
  <c r="F1053" i="1"/>
  <c r="F1049" i="1"/>
  <c r="F1045" i="1"/>
  <c r="F1041" i="1"/>
  <c r="B1035" i="1"/>
  <c r="B1138" i="1" s="1"/>
  <c r="A1035" i="1"/>
  <c r="A1138" i="1" s="1"/>
  <c r="F1033" i="1"/>
  <c r="B1028" i="1"/>
  <c r="B1137" i="1" s="1"/>
  <c r="A1028" i="1"/>
  <c r="A1137" i="1" s="1"/>
  <c r="F1019" i="1"/>
  <c r="F1017" i="1"/>
  <c r="B1006" i="1"/>
  <c r="B1136" i="1" s="1"/>
  <c r="A1006" i="1"/>
  <c r="A1136" i="1" s="1"/>
  <c r="F1003" i="1"/>
  <c r="F1002" i="1"/>
  <c r="F998" i="1"/>
  <c r="F994" i="1"/>
  <c r="B986" i="1"/>
  <c r="B1135" i="1" s="1"/>
  <c r="A986" i="1"/>
  <c r="A1135" i="1" s="1"/>
  <c r="F976" i="1"/>
  <c r="B968" i="1"/>
  <c r="B1134" i="1" s="1"/>
  <c r="A968" i="1"/>
  <c r="A1134" i="1" s="1"/>
  <c r="F966" i="1"/>
  <c r="F962" i="1"/>
  <c r="F953" i="1"/>
  <c r="F950" i="1"/>
  <c r="B941" i="1"/>
  <c r="B1133" i="1" s="1"/>
  <c r="A941" i="1"/>
  <c r="A1133" i="1" s="1"/>
  <c r="F939" i="1"/>
  <c r="F935" i="1"/>
  <c r="F931" i="1"/>
  <c r="F927" i="1"/>
  <c r="B919" i="1"/>
  <c r="B1132" i="1" s="1"/>
  <c r="A919" i="1"/>
  <c r="A1132" i="1" s="1"/>
  <c r="F917" i="1"/>
  <c r="F913" i="1"/>
  <c r="F911" i="1"/>
  <c r="F908" i="1"/>
  <c r="F903" i="1"/>
  <c r="F899" i="1"/>
  <c r="F896" i="1"/>
  <c r="F892" i="1"/>
  <c r="F889" i="1"/>
  <c r="F888" i="1"/>
  <c r="B880" i="1"/>
  <c r="B1127" i="1" s="1"/>
  <c r="A880" i="1"/>
  <c r="A1127" i="1" s="1"/>
  <c r="F878" i="1"/>
  <c r="F873" i="1"/>
  <c r="F870" i="1"/>
  <c r="F860" i="1"/>
  <c r="F859" i="1"/>
  <c r="F855" i="1"/>
  <c r="F854" i="1"/>
  <c r="F853" i="1"/>
  <c r="F852" i="1"/>
  <c r="F848" i="1"/>
  <c r="F844" i="1"/>
  <c r="F840" i="1"/>
  <c r="F832" i="1"/>
  <c r="F831" i="1"/>
  <c r="F830" i="1"/>
  <c r="F809" i="1"/>
  <c r="F808" i="1"/>
  <c r="F807" i="1"/>
  <c r="F802" i="1"/>
  <c r="F801" i="1"/>
  <c r="F800" i="1"/>
  <c r="F795" i="1"/>
  <c r="F794" i="1"/>
  <c r="F793" i="1"/>
  <c r="F788" i="1"/>
  <c r="F787" i="1"/>
  <c r="F786" i="1"/>
  <c r="F781" i="1"/>
  <c r="F777" i="1"/>
  <c r="F776" i="1"/>
  <c r="F775" i="1"/>
  <c r="F770" i="1"/>
  <c r="F769" i="1"/>
  <c r="F768" i="1"/>
  <c r="F763" i="1"/>
  <c r="F762" i="1"/>
  <c r="F761" i="1"/>
  <c r="F756" i="1"/>
  <c r="F755" i="1"/>
  <c r="F754" i="1"/>
  <c r="F750" i="1"/>
  <c r="F749" i="1"/>
  <c r="F744" i="1"/>
  <c r="F743" i="1"/>
  <c r="F742" i="1"/>
  <c r="F738" i="1"/>
  <c r="F737" i="1"/>
  <c r="F729" i="1"/>
  <c r="F721" i="1"/>
  <c r="F713" i="1"/>
  <c r="F709" i="1"/>
  <c r="F705" i="1"/>
  <c r="F701" i="1"/>
  <c r="B695" i="1"/>
  <c r="B1123" i="1" s="1"/>
  <c r="F693" i="1"/>
  <c r="F692" i="1"/>
  <c r="F691" i="1"/>
  <c r="F695" i="1" l="1"/>
  <c r="F1123" i="1" s="1"/>
  <c r="F968" i="1"/>
  <c r="F1134" i="1" s="1"/>
  <c r="F1083" i="1"/>
  <c r="F1139" i="1" s="1"/>
  <c r="F1028" i="1"/>
  <c r="F1137" i="1" s="1"/>
  <c r="F941" i="1"/>
  <c r="F1133" i="1" s="1"/>
  <c r="F862" i="1"/>
  <c r="F1126" i="1" s="1"/>
  <c r="F834" i="1"/>
  <c r="F1125" i="1" s="1"/>
  <c r="F731" i="1"/>
  <c r="F1124" i="1" s="1"/>
  <c r="F880" i="1"/>
  <c r="F1127" i="1" s="1"/>
  <c r="F919" i="1"/>
  <c r="F1132" i="1" s="1"/>
  <c r="F986" i="1"/>
  <c r="F1135" i="1" s="1"/>
  <c r="F1006" i="1"/>
  <c r="F1136" i="1" s="1"/>
  <c r="F1035" i="1"/>
  <c r="F1138" i="1" s="1"/>
  <c r="F1093" i="1"/>
  <c r="F1140" i="1" s="1"/>
  <c r="F1105" i="1"/>
  <c r="F1141" i="1" s="1"/>
  <c r="F1143" i="1" l="1"/>
  <c r="F1128" i="1"/>
  <c r="F1145" i="1" l="1"/>
  <c r="F16" i="1" s="1"/>
  <c r="F22" i="1" s="1"/>
  <c r="F23" i="1" l="1"/>
  <c r="F24" i="1" s="1"/>
</calcChain>
</file>

<file path=xl/sharedStrings.xml><?xml version="1.0" encoding="utf-8"?>
<sst xmlns="http://schemas.openxmlformats.org/spreadsheetml/2006/main" count="2516" uniqueCount="1621">
  <si>
    <t>naručitelj: Studio Sonda d.o.o., Vižinada 62, 52447 Vižinada, OIB: 40137584144</t>
  </si>
  <si>
    <t>građevina: Poslovna zgrada</t>
  </si>
  <si>
    <t>projektant: Ana Slamar dip. Ing. Arh.</t>
  </si>
  <si>
    <t>REKAPITULACIJA:</t>
  </si>
  <si>
    <t>REKAPITULACIJA PO RADOVIMA</t>
  </si>
  <si>
    <t>GRAĐEVINSKO - OBRTNIČKI RADOVI</t>
  </si>
  <si>
    <t>UKUPNO</t>
  </si>
  <si>
    <t>PDV 25%</t>
  </si>
  <si>
    <t>SVEUKUPNO</t>
  </si>
  <si>
    <t>A</t>
  </si>
  <si>
    <t>C</t>
  </si>
  <si>
    <t>D</t>
  </si>
  <si>
    <t>OPĆI UVJETI</t>
  </si>
  <si>
    <t>GRAĐEVINSKO I OBRTNIČKI RADOVI</t>
  </si>
  <si>
    <t xml:space="preserve">OPĆI UVJETI UZ TROŠKOVNIK </t>
  </si>
  <si>
    <t xml:space="preserve"> Izvedba radova treba biti prema nacrtima, općim uvjetima i opisu radova, detaljima i prema pravilima zanata. Eventualna odstupanja treba prethodno dogovoriti s nadzornim inženjerom i projektantom za svaki pojedini slučaj.</t>
  </si>
  <si>
    <t>Sva odstupanja od dogovorenih tolerantnih mjera dužan je izvođač otkloniti o svom trošku. To vrijedi za sve vrste radova, kao što su građevinski, obrtnički i montažerski, opremanje i ostali radovi.</t>
  </si>
  <si>
    <t>PRIPREMNI RADOVI</t>
  </si>
  <si>
    <t xml:space="preserve">Izvođač je dužan prije početka radova sprovesti sve pripremne radove da se izvođenje može nesmetano odvijati. U tu svrhu izvođač je dužan detaljno proučiti investiciono tehničku dokumentaciju, te izvršiti potrebne računske kontrole. </t>
  </si>
  <si>
    <t>Potrebno je proučiti sve tehnologije izvedbe pojedinih radova radi optimalne organizacije građenja, nabavke materijala, kalkulacije i sl.</t>
  </si>
  <si>
    <t xml:space="preserve">Izvođač i njegovi kooperanti dužni su svaki dio investiciono tehničke dokumentacije pregledati, te dati primjedbe na eventualne tehničke  probleme koji bi mogli prouzročiti slabiji kvalitet, postojnost ugrađenih elemenata ili druge štete. U protivnom biti će dužan ovakve štete sanirati o svom trošku. </t>
  </si>
  <si>
    <t>Naročitu pažnju kod toga treba posvetiti usaglašavanju građevinskih i instalaterskih nacrta. Ako ustanovi neke razlike u mjerama, nedostatke ili pogreške u podlogama, dužan je pravovremeno obavijestiti nadzornog inženjera i odgovornog projektanta, te zatražiti rješenja.</t>
  </si>
  <si>
    <t>UREĐENJE GRADILIŠTA</t>
  </si>
  <si>
    <t>-  prostorije za svoje kancelarije,
- gradilište osigurati ogradom ili drugim posebnim elementima za sigurnost ljudi za zaštitu prometa i objektata,</t>
  </si>
  <si>
    <t>- postaviti natpisnu ploču  od cca 3,5 x 2,5 metra,
- osigurati zaštitu vrijednih postojećih stabala, prema projektu vanjskog uređenja,
- postaviti potreban broj urednih skladišta, pomoćnih radnih prostorija, nadstrešnica, odrediti i urediti prometne i parkirne površine za radne i teretne automobile, opremu, građevinske strojeve  i sl., te opremu i objekte za rastresiti i habasti građ.  materijal,</t>
  </si>
  <si>
    <t>-  Izvođač je dužan gradilište sa svim prostorijama i cijelim inventarom redovito održavati i čistiti,
-  Sve materijale izvođač mora redovito i pravovremeno dobaviti da ne dođe do bilo kakvog zastoja gradnje.
- Izvođač je dužan gradilište sa svim prostorijama i cijelim inventarom nakon izvedbe svih radova generlano očistiti; sa pranjem, čišćenjem svih podova, opločenja, bravarije, sa čišćenjem okova, ostakljenja, pregrada i bazena. Uključivo sa odnosom i odvozom smeća.</t>
  </si>
  <si>
    <t>-  Gradilište mora biti po noći dobro osvjetljeno,
-  Sve otpadne matreijele  (šuta, lomovi, mort, ambalaža i sl.) treba odmah odvesti. Troškove treba ukalkulirati u režiju i faktor. Ukoliko se isti neće izvršavati  investitor ima pravo čišćenja i odvoz otpada povjeriti drugome, a na teret izvođača radova,</t>
  </si>
  <si>
    <t>Na gradilištu moraju biti poduzete sve HTZ mjere prema postojećim propisima.
Izvođač je dužan po završetku radova gradilište kompletno očistiti, skinuti i odvesti sve nasipe, betonske podloge, temelje strojeva, radnih i pomoćnih prostorija i drugo do zdrave zemlje da se može pristupiti hortikulturnom uređenju.</t>
  </si>
  <si>
    <t>A/</t>
  </si>
  <si>
    <t>MATERIJAL</t>
  </si>
  <si>
    <t>Pod tim nazivom se podrazumjeva cijena materijala tj. dobavna cijena i to kako glavnog materijala, tako i pomoćnog, veznog materijala i sl.</t>
  </si>
  <si>
    <t>U cijenu materijala uključena je i cijena transportnih troškova bez obzira na prijevozno sredstvo sa svim prijenosima, utovarima i istovarima, te uskladištenje i čuvanje na gradilištu od unošenja (prebacivanje, zaštita i sl.), kao i davanje potrebnih uzoraka.</t>
  </si>
  <si>
    <t>Uskladištenje materijala treba provesti tako da materijal bude osiguran od vlaženja i lomova, jer se samo neoštećen i kvalitetan smije ugrađivati. Ovo se odnosi na sve gotove prefabrikate, obrtničke proizvode i materijal za obrtničke radove. Vezna sredstva također moraju biti prvorazredna. Cement, opeka, kameni agregat, pijesak, bitumen i sl. treba ispitati prema važećim tehničkim propisima i atesete predočiti nadzornom inženjeru.</t>
  </si>
  <si>
    <t>B/</t>
  </si>
  <si>
    <t>RAD</t>
  </si>
  <si>
    <t>Ujedno treba uključiti sav rad oko zaštite gotovih konstrukcija i dijelova objekta od štetnog utjecaja vrućine, hladnoće i sl.</t>
  </si>
  <si>
    <t>C/</t>
  </si>
  <si>
    <t xml:space="preserve">  SKELE</t>
  </si>
  <si>
    <t xml:space="preserve">Sve vrste skele bez obzira na visinu ulaze u jediničnu cijenu pojedinog rada. </t>
  </si>
  <si>
    <t>Skela mora biti na vrijeme postavljena kako ne bi nastao zastoj u radu. 
Skele moraju biti u skladu s propisima HTZ. Iskopane rovove treba u načelu podupirati ako su dubine preko jednog metra. Osim toga, treba ukalkulirati sve potrebne zaštitne ograde, te rampe i mostove za prijevoz  materijala po gradnji.</t>
  </si>
  <si>
    <t>D/</t>
  </si>
  <si>
    <t xml:space="preserve"> OPLATA</t>
  </si>
  <si>
    <t>Kod izrade oplate predviđeno je podupiranje, uklještenja, te postave i skidanje iste. U cijenu ulazi kvašenje oplate prije betoniranja, kao i mazanje limenih kalupa i sl.</t>
  </si>
  <si>
    <t>Po završetku betoniranja, sva se oplata nakon određenog vremena mora očistiti i sortirati.</t>
  </si>
  <si>
    <t xml:space="preserve">E/ </t>
  </si>
  <si>
    <t xml:space="preserve"> OBRAČUN</t>
  </si>
  <si>
    <t>Ukoliko nije u pojedinoj stavci dat način obračuna radova, treba se u svemu pridržavati prosječnih normi u građevinarstvu.</t>
  </si>
  <si>
    <t>F/</t>
  </si>
  <si>
    <t xml:space="preserve"> ZIMSKI I LJETNI RAD</t>
  </si>
  <si>
    <t>Ukoliko je u ugovoreni termin izvršenja objekta uključen i zimski odnosno ljetni period, to se neće posebno izvoditelju priznavati na ime naknade, već sve mora biti uključeno u jediničnu cijenu. Za vrijeme zime građevina se mora zaštititi. Svi eventualno smrznuti dijelovi moraju se ukloniti i izvesti ponovno bez bilo kakve naplate.</t>
  </si>
  <si>
    <t>Ukoliko je temperatura niža od temperature, pri kojoj je dozvoljen određeni rad, a investitor ipak traži da se radovi izvode, izvoditelj ima pravo računati naknadu po važećoj normi ali u tom slučaju izvoditelj snosi punu odgovornost za ispravnost i kvalitetu izvedenih radova.</t>
  </si>
  <si>
    <t>To isto vrijedi i za zaštitu radova tokom ljeta od prebrzog sušenja uslijed visoke temperature. Ukoliko dođe do kašnjenja u dinamici krivnjom izvoditelja, dodatne troškove pri radu na niskim temperaturama snosi izvoditelj.</t>
  </si>
  <si>
    <t>G/</t>
  </si>
  <si>
    <t xml:space="preserve"> FAKTORI</t>
  </si>
  <si>
    <t>Na jediničnu cijenu radne snage izvoditelj ima pravo zaračunati faktor prema postojećim gospodarskim instrumentima na osnovu zakonskih propisa.</t>
  </si>
  <si>
    <t>Povrh toga izvođač će faktorom obuhvatiti i slijedeće radove, koji se neće zasebno obračunavati kao naknadni rad, i to:</t>
  </si>
  <si>
    <t>* kompletnu režiju gradilišta, uključujući dizalice, mostove, svu potrebnu mehanizaciju i sl.</t>
  </si>
  <si>
    <t>* izvedbu privremenih pristupnih puteva u okviru gradilišta</t>
  </si>
  <si>
    <t>* sva ispitivanja materijala,</t>
  </si>
  <si>
    <t>* uskladištenje materijala i elemenata za obrtničke i instalaterske radove do njihove ugradbe,</t>
  </si>
  <si>
    <t>* uređenje gradilišta po završetku rada, sa otklanjanjem svih otpadaka, šute, ostataka građevnog materijala, inventara, pomoćnih objekata, itd.</t>
  </si>
  <si>
    <t>DEMONTAŽE, RUŠENJA I PRIPREMNI RADOVI</t>
  </si>
  <si>
    <t>Opći uvjeti</t>
  </si>
  <si>
    <t xml:space="preserve">Radovima na rušenju i demontažama mora se prići s velikim oprezom, sa svim potrebnim osiguranjima objekta i mjerama zaštite okoliša i štetnog utjecaja na okolne objekte. </t>
  </si>
  <si>
    <t>Za tu vrstu radova potrebno je imati odgovarajuću strukturu radne snage  za osiguranje  podupiranja, izradu zaštitnih ograda, te stalnu kontrolu na mjestima gdje se rušenje i demontaža obavlja. 
Radove treba izvesti prema PROJEKTU UKLANJANJA POSTOJEĆE GRAĐEVINE odnosno nacrtu rušenja u sklopu izvedbene dokumentacije, prema fazama navedenim u projektu/nacrtu, od vrha do temelja.
Radove izvesti prema slijedećim zakonima i pravilnicima:</t>
  </si>
  <si>
    <t>1.  Zakon o zaštiti okoliša .............(N.N. 82/94.)
2.  Zakon o zaštiti od buke......... ...(NN br. 30/09).
3.  Zakon o otpadu...................      (N.n. 34/95.)
4.  Pravilnik o sadržaju plana zaštite od požara (N.n. 35/94.)
5.  Zakon o zaštiti na radu (N.n. 59/1996, 94/1996, 114/2003, 86/2008 i 75/2009.)</t>
  </si>
  <si>
    <t>6.  Pravilnik o zaštiti na radu u graditeljstvu (Sl. List 42/68, 45/68)
7.  Pravilnik o zaštiti na pri utovaru I istovaru tereTA (NN 49/86)
7.  Pravilnik o zaštiti na radu pri korištenju električne energije (NN9/87) 
8.  Pravilnik o izradi procjene opasnosti (N.n. 48/97.)</t>
  </si>
  <si>
    <t xml:space="preserve">Sav materijal dobiven rušenjem deponirati na gradilišnu deponiju, a mjesto će se odrediti u dogovoru s nadzornim inženjerom, odnosno po organizacionoj shemi gradilišta. </t>
  </si>
  <si>
    <t>Prije početka radova na uklanjanju građevine potrebno je isključiti u objektu sve instalacije: plin, vodu, struju, kanalizaciju od strane ovlaštenih službi, te izvesti vanjske priključke potrebnih instalacija, u skladu s pravilima gradskih komunalnih poduzeća i uz njihovu suglasnost.
Isključenje instalacija evidentira se građevinskim dnevnikom.</t>
  </si>
  <si>
    <t xml:space="preserve">Uklanjanje građevina će se izvesti ručnim i mehaničkim sredstvima na način da se posljedice rada štetno ne odraze na okruženje. 
Izvođač mora stalno polijevati radno mjesto raspršnim mlazom vode u toku razgradnje kako bi se okoliš zaštitio od prekomjerne prašine koja se nužno stvara prilikom rada na rušenju pojedinih elemenata građevine.
Prije početka rušenja konstruktivnih elemenata izvršiti demontažu svih instalacija, opreme i bravarije. Porušeni materijal treba sukcesivno odvoziti ili reciklirati.
Prije početka radova mora se ugrožena zona ograditi ogradom visine min. 2.0 m.
</t>
  </si>
  <si>
    <t>Ujediničnu cjenu ulazi:
- sav rad na rušenju i demontaži
- potrebna poduhvatanja i podupiranja, te osiguranje konstruktivnih dijelova
- sve pokretne skele, s propisnom ogradom i zaštitom od prašine</t>
  </si>
  <si>
    <t>- pomoćni alati uređaji i strojevi potrebni za postupak pažljivog rušenja građevine
- svi prenosi i prijevozi po gradilištu
- radovi na zaštiti okoliša od zagađenja (polijevanje šute vodom prije transporta, čišćenje radnih površina i održavanje čistoće kod izvođenja radova).</t>
  </si>
  <si>
    <t>Utovari i prijevoz na gradsku deponiju porušenog materijala su predmet zasebne stavke.</t>
  </si>
  <si>
    <t>UKLANJANJE POSTOJEĆIH GRAĐEVINA</t>
  </si>
  <si>
    <t>Predmet rušenja je uklanjanje dijelova postojeće građevine: rušenje nosivih/pregradnih zidova sa komplet oblogama, stropnih ploča, probijanje otvora, štemanje šliceva i sl</t>
  </si>
  <si>
    <t>Zidovi su građeni od armiranog betona i opeke, opločeni keramičkim pločicama, podovi su također opločeni ker.pločicama na betonskoj podlozi, dok su okolni ophodi stepenice od betonske podloge.</t>
  </si>
  <si>
    <t xml:space="preserve">Zbrinjavanje tog otpada provodi se putem komunalne organizacije ili nekog drugog ovlaštenog sakupljača.
Izvođač rušenja mora sve građevinske elemente usitniti na veličine i težine prikladne za utovar i odvoz kamionima. Porušeni materijal treba sukcesivno odvoziti kako bi se omogućio nesmetan tok rušenja. 
Armirani beton koji će se rušiti predviđa se reciklirati, tj. beton će se zdrobiti i odvojiti od armature. Armatura se prodaje kao staro željezo, a beton će se usitniti i tako dobivenim materijalom vršiti će se nasipavanja terena ispod i oko novih bazena i sunčališta.
</t>
  </si>
  <si>
    <t>O zbrijavanju demontirane bravarije treba odlučiti Investitor, tj. da li će biti naknadno korištena ili prodana kao staro željezo.</t>
  </si>
  <si>
    <t>Izvođač radova rušenja treba prije početka radova istražiti mogućnosti pristupa potrebne mehanizacije za rušenje i za odvoz otpadnog materijala . 
Izvođač radova mora izraditi detaljno prometno rješenje i ishoditi sve potrebne dozvole kretanja za obavljanje kretanja strojeva i vozila za odvoz otpadnog materijala do glavne prometnice i kroz grad.</t>
  </si>
  <si>
    <t>Za rušenje se predviđaju  strojne i ručne metode rušenja. Za rušenje se može predvidjeti korištenje standardnih tehnoloških metoda rušenja uz upotrebu uobičajene građevinske mehanizacije, bagera kašikara i bagera opremljenih tzv. “pick- hemerima”. Za odvajanje betona tehnologiju će odabrati Izvođač radova.
U postupku rušenja konstrukcije potrebno je obuhvatiti podupiranje konstrukcije.</t>
  </si>
  <si>
    <t xml:space="preserve">Razgradnji se pristupa nakon što se svi nosivi elementi oslobode dodatnog opterećenja (korisnog ili stalnog). Stoga se prvo uklanja oprema, razgrađuju se zidna platna i sve ono što sudjeluje u opterećenju. Razgradnja se vrši poštujući zakonitosti nosivosti projektiranog statičkog sistema.
Razlabavljeni dijelovi zidova, krovnih ili međukatnih konstrukcija moraju se odmah rušiti u kontinuitetu do stabilne cjeline, a ne smiju se ostavljati razlabavljeni jer bi moglo doći do samourušavanja.
Kod rušenja strojevima rad treba izvesti tako da se strojevima ili urušavanjem ne ošteti postojeće drveće u okolišu koj će se zadržati. 
</t>
  </si>
  <si>
    <t>PRIPREMNI RADOVI
Prije početka radova izvođač treba izvršiti slijedeće pripreme: 
- Naručiti od nadležne elektrodistribucijske službe izlazak na gradilište i otpajanje priključaka i ispitivanje po objektima prije odobrenja za rušenje s aspekta sigurnosti od strujnog udara.
Naručiti od iste nadležne službe osiguranje jednog privremenog priključka za potrebe radilišta, za rasvjetu i strojeve , dimenzioniranog sukladno potrebnoj vršnoj snazi.</t>
  </si>
  <si>
    <t>Naručiti od nadležne vodoopskrbne službe  zatvaranje glavnog opskrbnog dovoda vode, odnosno svih ako ih je više, u priključnom šahtu, i ispustiti vodu iz svih cjevovoda. 
Naručiti od iste službe jednog priključnog, privremenog voda vode u priključnom šahtu, uz dodatak ventila, za potrebe radilišta, dimenzioniranog za potreba pranja osoblja i mehanizacije.</t>
  </si>
  <si>
    <t>Potrebno je pod jakim mlazom vode isprati sve fekalne vodove i instalaciju i odmah zabrtviti odvodne priključke.
- Organizirati jedan sanitarni čvor dimenzioniran prema broju osoblja, a koji mora imati zahode i mjesta za pranje osoblja, prema važećim propisima.
- Osigurati higijensku slavinu (1kom na 60 ljudi)
- Postaviti 2-3 aparata S-9 za početno gašenje požara
- Osigurati sredstva prve pomoći.</t>
  </si>
  <si>
    <t>Jedinična cijena treba sadržavati:</t>
  </si>
  <si>
    <t>* sav rad oko rušenja i demontaže</t>
  </si>
  <si>
    <t>* svi prijenosi i prijevozi materijala na gradilištu ili direktni utovar u prijevozno sredstvo</t>
  </si>
  <si>
    <t>* zalijevanje šute prije utovara i zaštita okoliša od zagađenja</t>
  </si>
  <si>
    <t>* naknada za čišćenje javnih prometnih površina i održavanje čistoće prilikom izvođenja radova</t>
  </si>
  <si>
    <t>* priključak, razvod i amortizacija privremene instalacije za rasvjetu i priključak strojeva</t>
  </si>
  <si>
    <t>* izrada boksova i organizacija gradilišne deponije</t>
  </si>
  <si>
    <t>* troškovi osiguranja gradilišta</t>
  </si>
  <si>
    <t>Napomene:</t>
  </si>
  <si>
    <t>RAZGRADNJU KONSTRUKTIVNIH ELEMENATA VRŠITI PREMA PROJEKTU RUŠENJA.</t>
  </si>
  <si>
    <t>PRIJE RAZGRADNJE KONSTRUKTIVNIH ELEMENATA SKINUTI S NJIH ZAVRŠNE OBRADE (OBLOGE, VEZNA SREDSTVA  I SL.) I ZATEČENO STANJE PREDOČITI STATIČARU</t>
  </si>
  <si>
    <t>* UKOLIKO U STAVCI TROŠKOVNIKA NIJE DRUGAČIJE NAPOMENUTO, CIJENOM RAZGRADNJI I DEMONTAŽA JE OBUHVAĆEN I PRIJENOS OPREME ILI MATERIJALA OD RAZGRADNJE NA GRADILIŠNI DEPONIJ UNUTAR PARCELE.</t>
  </si>
  <si>
    <t>* TAKOĐER STAVKOM JE OBUHVAĆENO SORTIRANJE MATERIJALA TJ. ODVAJANJE ŠUTE I DRUGOG OTPADA PREDVIĐENOG ZA ODVOZ NA KONAČNU DEPONIJU OD ELEMENATA I OPREME KOJI BI MOGLI NAKON ČIŠĆENJA I SORTIRANJA KOJE TAKOĐER ULAZI U CIJENU BITI KORISNI INVESTITORU TE MU SE TREBAJU PREDOČITI PRIJE KONAČNE DISPOZICIJE.</t>
  </si>
  <si>
    <t>* KOD RUŠENJA POSEBNU PAŽNJU POSVETITI RAZGRAĐENOM MATERIJALU KOJI JE ŠTETAN ZA OKOLIŠ KAO NPR. HIDRIZOLACIONI MATERIJAL, FILTERI I SL. TE TAKAV OTPAD TREBA KOD SORTIRANJA POSEBNO ODVOJITI I ZBRINUTI NA PROPISAN NAČIN.</t>
  </si>
  <si>
    <t>* AKO POJEDINOM STAVKOM NIJE DRUGAČIJE ODREĐENO OBRAČUN KOLIČINA VRŠITI ĆE SE PREMA GRAĐEVNIM NORMAMA</t>
  </si>
  <si>
    <t>* KOD STAVAKA ODVOZA OTPADNOG MATERIJALA ILI SMEĆA DODATAK ZA RASTRESITOST JE UKALKULIRAN U KOLIČINE.</t>
  </si>
  <si>
    <t>* ČIŠĆENJE PROSTORA U TIJEKU RADOVA I NAKON ZAVRŠETKA SVEG RADA, TE OTPREMU VLASTITOG OTPADA ILI VIŠKA MATERIJALA SVAKI IZVOĐAČ DUŽAN JE UKALKULIRATI U CIJENU I NEĆE SE POSEBNO PRIZNAVATI</t>
  </si>
  <si>
    <t xml:space="preserve">* RADOVE VEZANE NA INSTALACIJE IZVODITI  PREMA ZASEBNIM PROJEKTIMA  </t>
  </si>
  <si>
    <t>* ODPAJANJE - DEMONTAŽA POSTOJEĆIH INSTALACIJA NIJE PREDMET OVOG TROŠKOVNIKA.</t>
  </si>
  <si>
    <t>ZEMLJANI RADOVI</t>
  </si>
  <si>
    <t>Prije početka zemljanih radova potrebno je izvršiti prethodne radove na pripremi i uređenju gradilišta tj. čišćenje terena, prilaze i organizaciju gradilišta. Pripremni radovi i radovi na organizaciji gradilišta neće biti obračunati posebno, već su obuhvaćeni u faktoru.</t>
  </si>
  <si>
    <t>Prilikom izvedbe radova, paziti na korijenje postojećeg drveća koje se zadržava. Ukoliko se utvrdi potreba za rezanjem korijenja, ili se ono prilikom izvedbe  mjestimično ošteti, rezanje vršiti uz stručni nadzor ovlaštene osobe za hortikulturu.</t>
  </si>
  <si>
    <t>Kod izvedbe zemljanih radova potrebno je izvršiti sve zaštitne mjere, ako se iskopi rade na većim dubinama od 2,0 m uključiti sav otežani rad među razupiračima, u skučenom prostoru, mokrom zemljištu i sl.</t>
  </si>
  <si>
    <t>Tlo parcele treba biti kategorizirano. Ako nije određeno u elaboratu geomehaničkog ispitivanja, onda to treba odrediti operativa s nadzornom službom i upisati u građevinski dnevnik. 
Iskop zemlje vrši se prema nacrtima ručno ili strojno na predviđenu dubinu sa poravnanjem dna i s vertikalnim stranama, s eventualnim podupiranjem i razupiranjem, kao i crpljenje vode gdje je to potrebno. Široki iskop izvesti sa stranicama u nagibu koji odgovara tom terenu i potrebnim proširenjem za izvedbu izolaterskih i drugih radova na vanjskoj strani podrumskih zidova.</t>
  </si>
  <si>
    <t xml:space="preserve">Podupiranja, razupiranje i crpljenje vode, kao i prokvašenje zemlje uslijed kiše, obuhvaćeno je jediničnim cijenama i ne naplaćuje se posebno. Ako se iskopane jame oštete, odrone ili zatrpaju nepažnjom ili uslijed nedovoljnog podupiranja izvođač ih dovodi u ispravno stanje. </t>
  </si>
  <si>
    <t>Iskop na određenu dubinu definitivno izvršiti neposredno pred početak izvedbe temelja, da se ležajna ploha temelja ne bi eventualno raskvasila. 
Svi radovi i faze na izgradnji objekata trebaju se obostrano snimiti i uvesti u građevinsku knjigu sa skicom i opisom iskopa. Iskopanu zdravu zemlju nakon izrade temelja i zidova treba upotrijebiti za nasipavanje unutar temeljnih zidova, uz obodne zidove oko objekta i za nasipavanje na gradilištu, te ju deponirati na gradilištu, a višak deponirati na gradsku deponiju.</t>
  </si>
  <si>
    <t xml:space="preserve">Široki iskop treba izvesti od planuma nasipa ispod betonskih podloga podova na zemlji s odgovarajućim pokosima prema kategoriji iskopa. Iskop zemlje za  temelje i za pojedinačne temelje izvesti sa pravilnim okomitim zasjecima stranica, jer se isti betoniraju u zemlji. Sav iskopani materijal treba odbaciti barem 1 m od građevinske jame ili odmah u transportno sredstvo, ovisno o količinama koje su potrebne za zatrpavanje. </t>
  </si>
  <si>
    <t>Kod slučaja gdje je za nasipavanje potrebno dovesti materijal iz pozajmišta, jediničnom cijenom treba obuhvatiti i otvaranje pozajmišta.</t>
  </si>
  <si>
    <t xml:space="preserve">Nakon iskopa terena za temelje a prije izvedbe temelja obavezno izvršiti pregled iskopa od strane geomehaničara što se posebno ne obračunava, a podaci o pregledu unose se u građevinski dnevnik. </t>
  </si>
  <si>
    <t xml:space="preserve">Modul zbijenosti nosive podloge ispod temelja kao i unutar temelja objekta izvesti prema uputi geomehaničara i statičara. </t>
  </si>
  <si>
    <t>Kod nasipavanja nakon izvedbe temelja, postave i zaštite horizontalne kanalizacije, materijal je potrebno polijevati kako bi se dobila potrebna zbijenost. Nabijanje izvesti u slojevima do najviše 30 cm s vibro-nabijačima ili žabama.
Za nasipavanje ispod betonskih podloga podova na zemlji imaju se upotrijebiti troškovnikom propisani materijali  u predviđenim debljinama slojeva.</t>
  </si>
  <si>
    <t xml:space="preserve">Kontrolna ispitivanja modula stišljivosti i granulometrijskog sastava vršiti svakih 500m2 površine. </t>
  </si>
  <si>
    <t xml:space="preserve">Nasutu zemlju oko izvedenih temelja i šahtova, unutar temeljnih zidova i oko vanjskih obodnih zidova objekta treba u slojevima nabijati na troškovnikom propisani modul stišljivosti. </t>
  </si>
  <si>
    <t>Modul zbijenosti nasipa odnosno tampona kod površina mora biti slijedeći:
- za nogostup           Me 50 MPa/m2
- za nasip kameni - šljunčani   Me 40 MPa/m2
- za zemljani nasip   Me 30 MPa/m2</t>
  </si>
  <si>
    <t>Kontrola kvalitete za izradu nasipa, tekuća i kontrolna ispitivanja vrše se prema slijedećim standardima:</t>
  </si>
  <si>
    <t xml:space="preserve">Preostali iskopani materijal utovaruje se u prijevozno sredstvo i odvozi na gradsku planirku. </t>
  </si>
  <si>
    <t>OBRAČUN  RADOVA:</t>
  </si>
  <si>
    <t>Obračun radova kod čišćenja terena obračunava se po m2, odnosno komadima kada je riječ o stablima, dok se odstranjivanje ostalih prepreka obično uzima paušalno.</t>
  </si>
  <si>
    <t>Ovi uvjeti se mijenjaju ili nadopunjuju pojedinim stavkama troškovnika.</t>
  </si>
  <si>
    <t>Jedinična cijena treba  sadržavati:</t>
  </si>
  <si>
    <t>* troškove  ispitivanja podloge</t>
  </si>
  <si>
    <t>* sav rad, uključujući prijenose, prijevoze</t>
  </si>
  <si>
    <t>* sav materijal, glavni i pomoćni</t>
  </si>
  <si>
    <t>* potrebne razupore, podupore (osiguranje od urušavanja)
* postava potrebne ograde i mostova za prebacivanje
* crpljenje površinske ili procjedne vode 
* sav potrebni materijal za iskope viših kategorija terena (eksploziv, kapsli itd.)</t>
  </si>
  <si>
    <t>* sva pomagala pri radu, alat i građevinski strojevi, te dovoz i odvoz istih</t>
  </si>
  <si>
    <t>* čišćenje po završenom radu, jer izvođač mora ostaviti sve čisto i uredno</t>
  </si>
  <si>
    <t>* popravak, tj. naknadu štete učinjene pri radu na svojim ili tuđim radovima.</t>
  </si>
  <si>
    <t>Napomena: Prilikom izvedbe radova, paziti na korijenje postojećeg drveća koje se zadržava. Ukoliko se utvrdi potreba za rezanjem korijenja, ili se ono prilikom izvedbe  mjestimično ošteti, rezanje vršiti uz stručni nadzor ovlaštene osobe za hortikulturu.</t>
  </si>
  <si>
    <t>BETONSKI I ARMIRANO BETONSKI RADOVI</t>
  </si>
  <si>
    <t>Opći uvjeti - beton</t>
  </si>
  <si>
    <t>Kod izvedbe betonskih i armirano betonskih radova treba se u svemu pridržavati postojećih propisa, standarda (TEHNIČKI PROPIS ZA BETONSKE KONSTRUKCIJE »Narodne novine« br. 139/2009. 14/10 i 125/10, te statičkog proračuna. Prije početka izvedbe betonskih radova treba pregledati i zapisnički konstatirati podatke o agregatu, cementu i vodi, odnosno o faktorima koji će utjecati na kvalitetu radova i ugrađenog betona.</t>
  </si>
  <si>
    <t>Prije početka radova uzvoditelj je dužan izraditi projekt betona, te redovito pratiti kvalitetu betonskih konstrukcija u skladu sa elementima iz projekta betona.</t>
  </si>
  <si>
    <t>VRSTE BETONA, MATERIJALI I OZNAKE</t>
  </si>
  <si>
    <t>VRSTE BETONA - koristit će se projektirani beton razreda tlačne čvrstoće prema statičkom proračunu.</t>
  </si>
  <si>
    <t>C12/15, C16/20, C25/30, C30/37, C 35/45, C40/50</t>
  </si>
  <si>
    <t>Čvrstoća betona određuje se razredom tlačne čvrstoće i  izvoditelj je se mora strogo pridržavati određene za pojedine konstrukcije, a označene u statičkom proračunu.</t>
  </si>
  <si>
    <t>Beton spravljati isključivo strojnim putem.</t>
  </si>
  <si>
    <t>Za izradu betona upotrijebiti istu vrstu cementa i granulirani agregat.</t>
  </si>
  <si>
    <t>CEMENT</t>
  </si>
  <si>
    <t>Tehnička svojstva i drugi zahtjevi, te potvrđivanje sukladnosti cementa, određuje se odnosno provodi, ovisno o vrsti cementa, prema Tehničkom propisu za cement za betonske konstrukcije (»Narodne novine« br.139/2009.).
Tehnička svojstva cementa specificiraju se u projektu betonske konstrukcije.</t>
  </si>
  <si>
    <t>AGREGAT</t>
  </si>
  <si>
    <t>Za izradu betona predviđa se prirodno granulirani šljunak ili drobljeni agregat. Kameni agregat mora biti dovoljno čvrst i postojan, ne smije sadržavati zemljanih i organskih sastojaka, niti drugih primjesa štetnih za beton i armaturu.</t>
  </si>
  <si>
    <t>VODA iz vodovoda</t>
  </si>
  <si>
    <t>Isparave o sukladnosti osnovnih materijala - za sve rabljene materijale izvoditelj je dužan priložiti izjave o sukladnosti ili certifikate sukladnosti.</t>
  </si>
  <si>
    <t xml:space="preserve">Kontrolni postupci kod ugradnje betona </t>
  </si>
  <si>
    <t>Svježi beton</t>
  </si>
  <si>
    <t>Očvrsnuli beton</t>
  </si>
  <si>
    <t>Uzorci su obloka kocke 15x15x15 cm.
Rezultati ispitivanja će se evidentirati redoslijedom kako su uzimani i grupirati u grupe betona koje su definirane u programu uzimanja kontrolnih betonskih uzoraka.</t>
  </si>
  <si>
    <t>Kod izvođenja betonskih radova treba voditi računa o tome kakve su atmosferske prilike, tj. ako je temperatura visoka prije betoniranja politi podlogu, odnosno tlo i eventualno oplatu kako nebi došlo do upijanja vode iz betona. S ugradnjom betona može se započeti tek kada je oplata i armatura definitivno postavljena i učvršćena.</t>
  </si>
  <si>
    <t>IZOVĐENJE BETONSKIH RADOVA</t>
  </si>
  <si>
    <t>Beton treba spravljati  isključivo mašinskim putem. 
Transport projektiranog betona će se vršiti automješalicama. Transportna sredstva ne smiju izazivati segregaciju betonske smjese tijekom vožnje od mjesta proizvodnje do mjesta ugradnje.
Vrijeme transprta i drugih manipulacija svježim betonom mora biti u neposrednoj vezi s vremenom početka vezivanja cementa.</t>
  </si>
  <si>
    <t>Ugrađivanje betona se može početi samo na osnovu pismene potvrde o preuzimanju podloge, armature i odobrenju betoniranja od strane nadzornog inženjera.</t>
  </si>
  <si>
    <t>Beton se mora ugrađivati prema određenom planu.</t>
  </si>
  <si>
    <t>Zabranjeno je korigiranje vode u svježem betonu bez prisustva tehnologa betona.</t>
  </si>
  <si>
    <t>Prije betoniranja treba oplatu polijevati kod čega se treba paziti da voda ne uđe u svježi beton.</t>
  </si>
  <si>
    <t>Beton treba ubacivati što bliže njegovom konačnom položaju u konstrukciji. Svaki započeti konstruktivni dio ili element mora biti izbetoniran neprekinuto u započetom opsegu.</t>
  </si>
  <si>
    <t>Ugrađivanje betona u posebnim uvjetima</t>
  </si>
  <si>
    <t>Ugrađivanje betona u kalupima ili u oplatu pri vanjskim temperaturama ispod +5 ili iznad +30o smatra se betoniranjem u posebnim uvjetima. Za betoniranje u posebnim uvjetima moraju se osigurati posebne mjere zaštite betona.</t>
  </si>
  <si>
    <t>Betonu treba dodati dodatke protiv smrzavanja betona. Prije prvog smrzavanja beton mora imati najmanje 50 % zahtijevane čvrstoće. Kad se u vrlo hladnim danima skida oplata, ne smije doći do naglog hlađenja betona te se vanjske površine betona moraju zaštititi.</t>
  </si>
  <si>
    <t>Pri betoniranju na visopkim temperaturama početnu obradivost treba odrediti prema prethodno utvrđenom gubitku i obradivosti prilikom transporta i ugradnje. U slučaju dužeg transporta ili spore ugradnje betona  treba rabiti dodatke - usporivače vezanja.</t>
  </si>
  <si>
    <t>Cement i sastav betona koji se ugrađuju u masivne elemente moraju biti takvi da ni u kom slučaju temperatura betona ugrađenog u  masu elemenata ne bude iznad 65o. U protivnom se poduzimaju mjere za hlađenje komponenata betona ili hlađenje betona u smom elementu.</t>
  </si>
  <si>
    <t>Ukoliko se betonira u posebnim uvjetima mjere zaštite moraju biti ukalkulirane u jediničnu cijenu.</t>
  </si>
  <si>
    <t>Njegovanje ugrađenog betona</t>
  </si>
  <si>
    <t>Neposredno nakon betoniranja beton će se zaštićivati od:
- oborina i tekuće vode - prekrivanjem najlonima i ceradama
- vibracija koje mogu utjecati na promjenu unutrašnje strukture i prionljivosti betona i armature, kao i drugih mehaničkih oštećenja u vrijeme vezivanja i početnog očvršćivanja.
Zaštitu od prebrzog isušivanja treba provoditi mokrim postupokom (polijevanjem, prekrivanjem filcom ili jutom) a u trajanju od najmanje 7 dana ili postizanje 70 % tražene čvrstoće.
Zaštita betona mora biti ukalkulitrana u jedinične cijene.</t>
  </si>
  <si>
    <t xml:space="preserve">Kod betoniranja konstrukcija s betonom s pigmentima boje i specificirane granulacije prije početka izvedbe radova, izvoditelj je obvezan predočiti Projektantu i Investitoru uzorke materijala koji će se ugraditi. Tek po izboru i odobrenju Projektanta može otpočeti sa radovima. Ukoliko se ugrade materijali koje Projektant nije odobrio i (ili) u neodgovarajućoj kvaliteti i (ili) različito s obzirom na odobreni projekt, radovi će se morati ponoviti u traženoj kvaliteti, izboru i po projektu uz prethodno uklanjanje neispravnih radova.
Izrada uzoraka neće se posebno platiti već predstavlja trošak i obvezu izvoditelja.
Glede specifičnosti radova, izvoditelj je dužan prije davanja ponude obvezno se upoznati s načinom i detaljima izvođenja radova koji su opisani ovim troškovnikom, te s tehnologijom i specifičnostima izvođenja radova odabranog proizvođača. Sve eventualne nejasnoće i nedoumice izvoditelj je dužan dogovoriti i uskladiti s projektantom prije davanja ponude.
Konačni odabir tehnologije završne obrade  odrediti će se u suradnji investitor-projektant-izvođač na probnom polju/uzorku na gradilištu. </t>
  </si>
  <si>
    <t>OPLATE</t>
  </si>
  <si>
    <t>Oplate, kao i razna razupiranja, moraju imati takvu sigurnost i krutost da bez slijegavanja i štetnih deformacija mogu primiti opterećenja i utjecaje koji nastaju za vrijeme izvedbe radova.</t>
  </si>
  <si>
    <t>Oplate moraju biti stabilne, otporne i dovoljno poduprte da se ne bi izvile ili popustile u bilo kojem pravcu. Moraju biti izrađene točno po mjerama označenim u crtežima plana oplate za pojedine dijelove konstrukcije koji će se betonirati sa svim potrebnim podupiračima.</t>
  </si>
  <si>
    <t>Unutarnje površine oplate moraju biti ravne, bilo da su horizontalne, vertikalne ili nagnute, prema tome kako je to u crtežima planova oplate predviđeno. Nastavci pojedinih dasaka ne smiju izlaziti iz ravnine, tako da nakon njihovog skidanja vidljive površine betona budu ravne i s oštrim rubovima, te da se osigura dobro brtvljenje i sprečavaju deformacije.</t>
  </si>
  <si>
    <t>Za oplatu se ne smiju koristiti takvi premazi koji se ne bi mogli oprati s gotovog betona ili bi nakon pranja ostale mrlje na tim površinama.</t>
  </si>
  <si>
    <t xml:space="preserve">Oplatu za betonske konstrukcije čije će površine ostati vidljive, potrebno je izvesti u glatkoj “bažuj”, blanjanoj ili profiliranoj oplati, a prema nacrtu. </t>
  </si>
  <si>
    <t>Ako se u projektu traži blanjana oplata, onda treba koristiti daske istih širina, osim ako nije drugačije predviđeno, s vidljivom strukturom drveta, a slaganje dasaka prema projektu ili uputama projektanata.</t>
  </si>
  <si>
    <t>Kad su u betonskim zidovima i drugim konstrukcijama predviđeni otvori i udubine za prolaz vodovodne i kanalizacione cijevi, cijevi centralnog grijanja i slično, kao i ventilacione kanale i otvore, treba još prije betoniranja izvesti i postaviti cijevi većeg profila od prolazeće cijevi da se iste mogu provući kroz zid ili konstrukciju i propisno zabrtviti.</t>
  </si>
  <si>
    <t>Kod nastavljanja betoniranja po visini, prilikom postavljanja oplate za tu konstrukciju treba izvesti zaštitu površina betona već gotovih konstrukcija od procjeđivanja cementnog mlijeka.</t>
  </si>
  <si>
    <t>Neposredno prije početka ugrađivanja betona oplata se mora očistiti.</t>
  </si>
  <si>
    <t>Oplate moraju biti tako izvedene da se mogu skidati lako i bez potreba i oštećenja konstrukcija, sa svim njenim elementima, kao i slaganje i sortiranje građe na određenim mjestima. Također je uključeno i čišćenje dasaka, gredica, potpora i drugog, vađenje čavala.</t>
  </si>
  <si>
    <t>Izrađena oplata, s podupiranjem, prije betoniranja mora biti od strane izvoditelja statički kontrolirana. Prije nego što se počne ugrađivati beton moraju se provjeriti dimenzije oplate i kakvoća njihove izvedbe, kao i čistoća i vlažnost oplate.</t>
  </si>
  <si>
    <t>Rezultati ispitivanja nivelete oplate, kao i zapisnik o prijemu tih konstrukcija, čuvaju se u evidenciji koja se prilikom primopredaje izgrađene građevine ustupa korisniku te građevine.</t>
  </si>
  <si>
    <t>Opći uvjeti za armiračke radove</t>
  </si>
  <si>
    <t>Kod izvedbe armiračkih radova treba se u svemu pridržavati postojećh propisa i standarda.</t>
  </si>
  <si>
    <t>Betonski čelik u pogledu kvalitete mora odgovarati važećim standardima.</t>
  </si>
  <si>
    <t>Sve vrste čelika moraju imati kompaktnu homogenu strukturu. Ne smiju imati nikakvih nedostataka, mjehura, pukotina ili vanjskih oštećenja. Prilikom isporuke betonskog čelika isporučitelj je dužan dostaviti ateste koji garantiraju vlačnu čvrstoću i varivost čelika.</t>
  </si>
  <si>
    <t>Na gradilištu odgovorna osoba mora obratiti naročitu pažnju na eventualne pukotine, jača vanjska oštećenja, slojeve rđe, prljavštine i čistoću, te dati nalog da se takav betonski čelik odstrani ili očisti.</t>
  </si>
  <si>
    <t>Savijeni glatki i rebrasti čelik te mreže moraju biti označeni točno prema armaturnim nacrtima i u svemu mora zadovoljavati odgovarajuće propise.</t>
  </si>
  <si>
    <t>Armatura mora biti na gradilištu pregledno deponirana. Prije polaganja, armatura mora biti oćišćena od rđe i nećistoće. Žica, plastični ili drugi ulošci koji se polažu radi održavanja razmaka kao i sav drugi pomoćni materijal uključeni su u jediničnu cijenu.</t>
  </si>
  <si>
    <t xml:space="preserve">Ugrađivati se mora armatura po profilima iz statičkog proračuna, odnosno prema nacrtu savijanja armature. Ukoliko je onemogućena nabava određenih profila zamjena se vrši uz odobrenje statičara. </t>
  </si>
  <si>
    <t>Postavljenu armaturu prije betoniranja dužan je osim rukovoditelja gradilišta i nadzornog inženjera, pregledati statičar, o tome izvršiti upis u građevinski dnevnik. Mjerodavni podatak za marku betona koji treba upotrijebiti na pojedinim dijelovima konstrukcije uzima se iz statičkog proračuna i nacrta savijanja armature.</t>
  </si>
  <si>
    <t>Prilikom polaganja armature, naročitu pažnju posvetiti visini armature  u konstrukciji i zaštitnom sloju betona do armature.</t>
  </si>
  <si>
    <t>Obračun ugrađene armature vrši se po kg neovisno o profilu.</t>
  </si>
  <si>
    <t>*- uzimanje izmjera na objektu</t>
  </si>
  <si>
    <t>* -izvedba betonske mase u betonari</t>
  </si>
  <si>
    <t>*- dostava na gradilište</t>
  </si>
  <si>
    <t xml:space="preserve">*- ugradba u konstrukciju sa svim potrebnim horizontalnim i vertikalnim transportima </t>
  </si>
  <si>
    <t>*- potrebnu oplatu i radnu skelu ( izuzev fasadne skele )</t>
  </si>
  <si>
    <t>* -uzimanje potrebnih uzoraka</t>
  </si>
  <si>
    <t>* -ispitivanje materijala sa predočenjem atesta</t>
  </si>
  <si>
    <t>* -pregled armature prije savijanja sa čišćenjem i sortiranjem</t>
  </si>
  <si>
    <t>*- sječenje, ravnanje i savijanje armature na gradilištu sa transportom do mjesta ugradnje ili savijanje u centralnom savijalištu, transport do radilišta, te horizontalni i vertikalni transport već gotovog savijenog čelika do mjesta ugradnje.</t>
  </si>
  <si>
    <t>*- postavljanje i vezanje armature točno prema armaturnim nacrtima, sa podmetanjem podložaka, kako bi se osigurala potrebna udaljenost između armature i oplate.</t>
  </si>
  <si>
    <t>* -pregled armature od strane izvođača, statičara i nadzornog inženjera prije početka betoniranja.</t>
  </si>
  <si>
    <t>*- njegu ugrađenog betona</t>
  </si>
  <si>
    <t>*- čišćenje nakon završetka svih radova</t>
  </si>
  <si>
    <t>*- svu štetu kao i troškove popravka kao posljedica nepažnje u toku izvedbe</t>
  </si>
  <si>
    <t>*- troškove zaštite na radu</t>
  </si>
  <si>
    <t>*- troškove atesta</t>
  </si>
  <si>
    <r>
      <t xml:space="preserve">Kod izrade betonskih i armiranobetonskih radova treba se pridržavati ovih općih uvjeta i </t>
    </r>
    <r>
      <rPr>
        <i/>
        <sz val="8"/>
        <rFont val="Arial"/>
        <family val="2"/>
        <charset val="238"/>
      </rPr>
      <t>TEHNIČKIH UVJETA IZVOĐENJA RADOVA I PROGRAMA KONTROLE I KVALITETE -iz projekta konstrukcije.</t>
    </r>
  </si>
  <si>
    <t xml:space="preserve">U cijeni pojedine stavke treba obuhvatiti skele, dobavu i ugradnju materijala - osnovnog i pomoćnog, sve pripremne i međufaze rada potrebne za korektno dovršenje stavke prema pravilima struke i važećim propisima bez obzira da li je sve to napomenuto u pojedinoj stavci, sav potreban spojni i pričvrsni materijal,  uredno izvedeni međusobni spojevi </t>
  </si>
  <si>
    <t>pojedinih stavaka unutar ove grupe radova ili raznovrsnih grupa radova te izvedba u skladu s izvedbenim nacrtima i dodatnoj uputi projektanata, njegu ugrađenog betona i čišćenje po završenom radu.</t>
  </si>
  <si>
    <t>Sve armiranobetonske konstrukcije izvodit će se prema izvedbenim nacrtima, uz usklađivanje s Projektantom i Nadzornim inženjerom.</t>
  </si>
  <si>
    <t>IZOLATERSKI RADOVI</t>
  </si>
  <si>
    <t>Svi materijali za izolaciju krova, podova i zidova trebaju odgovarati važećim tehničkim propisima i to:</t>
  </si>
  <si>
    <t>* Pravilnik o tehničkim mjerama i uvjetima za nagibe krovnih ploha (Sl. list br. 26/64)</t>
  </si>
  <si>
    <t>* Pravilnik o tehničkim normativima za projektiranje i izvođenje završnih radova u građevinarstvu (Sl. list br. 21/90)</t>
  </si>
  <si>
    <t>Materijal za hidroizolaciju moraju odgovarati važećim standardima:</t>
  </si>
  <si>
    <t>Ukoliko se za izolaciju upotrebljava materijal koji ne odgovara navedenim propisima izvoditelj radova mora predočiti ateste i odrediti prema kojim su standardima izvršena ispitivanja.</t>
  </si>
  <si>
    <t>Kod izrade hidroizolacije treba se u potpunosti pridržavati uputstva proizvođača materijala, kako u pogledu pripreme podloge, svih faza rada, zaštite izvedene izolacije, te uvjeta rada (atmosferskih prilika, temperatura i sl.).</t>
  </si>
  <si>
    <t>Kod pripreme podloge za sve vrste izolacija potrebno je površinu zida ili poda dobro očistiti od svih nečistoća, prašine, krhotina i masnoća, a eventualne veće neravnine kod betonskih površina zapuniti mortom za izravnanje.</t>
  </si>
  <si>
    <t>Hidroizolacija ljepenkama i bitumenskim masama</t>
  </si>
  <si>
    <t>Svi preklopi traka ljepenke moraju biti min 10 cm i premazani vrućom bitumenskom masom. Ukoliko se u stavci troškovnika traži druga širina preklopa, ima se po tome postupiti. Spajanje vršiti zagrijavanjem pomoću plamenika. Ovisno o detalju pri polaganju izolacije uz zidove istu treba uzdići vertikalno 15-20 cm  što se ne plaća posebno, već je to dio izolacije.</t>
  </si>
  <si>
    <t>Kod polaganja bitumenskih masa za izolaciju iste treba zagrijati do propisane temperature, prema uputstvu proizvođača, te mora biti otporna na tu temperaturu ukoliko se u samoj stavci troškovnika, obzirom na klimatske prilike, ne traži veća temperatura otpornosti ili se primjenjuje druga izolacija sa drugim svojstvima. Prije polaganja hidroizolacije provjeriti kvalitetu podloge.</t>
  </si>
  <si>
    <t xml:space="preserve">Hidroizolaciona traka izrađena je od PVC-a sa uloškom od staklenih vlakana. Trake se polažu na podlogu bez fiksiranja specijalnim postupkom varenja tako da se trake spajaju međusobno preklopima širine 7 cm + 5 cm zone ze zavarivanje sa svake strane. Preklopi, prethodno suhi i očišćeni od prašine i masnoće, obostrano i istovremeno se plosnatim kistom premazuju posebnom lakohlapljivom otopinom, koja ima nisku točku zapaljivosti. Zatim se laganim pritiskom ruke ili mekim valjkom preklopi pritisnu i tako spajaju. </t>
  </si>
  <si>
    <t xml:space="preserve">Moguće je također spajanje izvršiti plinskim plamenikom. Pri tome treba paziti da se ne prekorači dozvoljena temperatura varenja, kojom bi došlo do oštećenja izolacije, odnosno u slučaju preniske temperature varenja ne postiže se potrebna kvaliteta spoja. Minimalna širina vara je 5 cm. Nakon varenja potrebno je provjeriti nepropusnost spoja posebnim aparatom upuhivanjem zraka u eventualne pukotine, koje onda treba naknadno popraviti varenjem plamenikom. </t>
  </si>
  <si>
    <t>Sve spojeve izvesti sa originalnim komadima za prodore i uglove, te rubnim limovima istom metodom kao spajanje traka. Rubni lim je izrađen od obostrano pocinčanog čeličnog lima debljine 0,6 mm, koji je s jedne strane kaširan mekom hidroizolacijskom folijom debljine 0,8 mm.</t>
  </si>
  <si>
    <t xml:space="preserve">Na krovu koji ostaje izložen /vertikalna izolacija krovnih vijenaca, nadozida i sl. kao i sve horizontalne površine sa hidroizolacijskim završnim slojem/  izvodi se hidroizolacija trakama otpornim na UV zrake. </t>
  </si>
  <si>
    <t>Hidroizolacijski premaz izrađen od dvokomponentnog sustava na bazi cementnog i sintetskog veziva. Priprema se prema uputstvu proizvođača, a nanosi se ravnom žlicom, prskanjem ili tvrdom četkom u 2 ili 3 sloja, svaki put u suprotnom smjeru u razmaku od 8 sati. Podloga na koju se nanosi mora biti čista od prašine i masnoća, a prije nanošenja mora se zasititi vlagom.</t>
  </si>
  <si>
    <t>Na spojevima vertikalnih i horizontalnih ploha potrebno je ugraditi traku za ojačanje od poliesterske mrežice, širine 10 cm, koja se utiskuje u premaz.</t>
  </si>
  <si>
    <t>* priprema podloge za izvedbu izolacije čišćenjem, prednamazima i sl.</t>
  </si>
  <si>
    <t>* sav rad, grijanje mase, premazi, krojenje traka i slično</t>
  </si>
  <si>
    <t>* sav materijal, izolacioni i spojni</t>
  </si>
  <si>
    <t>* sva pomagala pri radu te dovoz i odvoz istih</t>
  </si>
  <si>
    <t>* nadoknada eventualnih oštećenja drugim učesnicima u izgradnji,</t>
  </si>
  <si>
    <t>* čišćenje nakon izvedenog rada</t>
  </si>
  <si>
    <t>* atesti materijala.</t>
  </si>
  <si>
    <t>ZIDARSKI  RADOVI</t>
  </si>
  <si>
    <t>Zidarske radove izvesti u svemu prema troškovniku. Ako koja stavka nije izvođaču jasna, mora prije ponude tražiti objašnjenje od projektanta. Eventualne izmjene materijala, te način izvedbe tokom gradnje mora se izvršiti isključivo pismenim dogovorom s Projektantom i</t>
  </si>
  <si>
    <t>Sav materijal upotrebljen za zidarske radove mora odgovarati postojećim propisima i standardima.</t>
  </si>
  <si>
    <t>AB estrih,  plivajući podovi</t>
  </si>
  <si>
    <t>Izrada  estriha, tj. zaglađene i lagano armirane betonske podloge debljine  5 –10 cm.</t>
  </si>
  <si>
    <t xml:space="preserve">Debljinu i nagibe u sanitarijama izvesti prema projektu. Zaglada treba biti kvalitetno izvedena, kao podloga za za završnu oblogu poda. </t>
  </si>
  <si>
    <t xml:space="preserve">Betonska podloga izvodi se od sitnozrnog betona (najkrupnije zrno agregata može biti 15 mm) marke MB 30, armirana u sredini visine armaturnom mrežom Q=139, ili mrežom Ø 3mm na razmaku 5 cm u oba smjera. Alternativno se umjesto mreže mogu koristiti i ojačanja sa polipropilenskim vlakancima dužine 12-18 mm u težini 1 kg/m3 betona </t>
  </si>
  <si>
    <t xml:space="preserve">Strojno pripremljen beton razastire se do polovine  projektirane visine sloja, potom se postavlja armatura i nastavlja sa razastiranjem betona do pune visine sloja. Beton se vibrira i zaglađuje strojno, "helikopterskom" gladilicom, ili ručno ("fratunom")  ako je isto traženo opisom stavke. Površina mora biti ravna. </t>
  </si>
  <si>
    <t>Maksimalno mjestimično odstupanje od zadane ravnine je +(-) 2mm . Ukoliko neravnine budu veće popravak izravnanja ide na teret ove stavke. Na sudarima estriha sa zidovima, stupovima, dovratnicima i ostalim  vertikalnim elementima konstrukcije, te  oko  elemenata instalacija koji prodiru kroz pod, potrebno je izvesti  dilatacionu fugu.</t>
  </si>
  <si>
    <t xml:space="preserve">Fuga  se izvodi umetkom od ekspandiranog polistirena ("stiropor"), širine 1cm i visine do kote gotova poda. Površina estriha se dijeli u polja površine axb = 25m2. Odnos stranica a:b mora biti manji ili jednak odnosu </t>
  </si>
  <si>
    <t>1:2,5 , a dužina veće stranice ne smije biti veća od 6m. Estrih  se  u  normalnim uvjetima suši 3-4  tjedna,  dok  mu vlažnost  ne padne ispod 3%  a čvrstoća naraste preko 70% . Potom se mogu  izvoditi  daljnji radovi.</t>
  </si>
  <si>
    <t>U cijenu uključiti sve potrebne radove i materijale (beton i armaturu).</t>
  </si>
  <si>
    <t>Dobava i ugradba</t>
  </si>
  <si>
    <t xml:space="preserve">Sve ugradbe izvesti točno po propisima i na mjestu označenom po projektu. Kod stavaka gdje je uz ugradbu označena i dobava, istu treba uključiti, a također i </t>
  </si>
  <si>
    <t>eventualnu izradu pojedinih elemenata koji se izvode na gradilištu i ugrađuju montažno. Ugradbu treba vršiti tako, da se ne čini šteta na ostalom dijelu objekta. 
Svi materijali, kao i kvaliteta izvedenih radova mora biti u skladu sa važećim standardima.</t>
  </si>
  <si>
    <t>Opći uvjeti se dopunjuju prema opisima stavaka troškovnika.</t>
  </si>
  <si>
    <t>- sav rad uključujući i transport</t>
  </si>
  <si>
    <t>- sav materijal uključujući i vezni</t>
  </si>
  <si>
    <t xml:space="preserve">- pomagala pri radu (skela) </t>
  </si>
  <si>
    <t>- izrada uzoraka, ukoliko je to za koji rad potrebno</t>
  </si>
  <si>
    <t>- sva priručna pomagala potrebna prema propisima zaštite na radu</t>
  </si>
  <si>
    <t>- čišćenje prostorija za vrijeme i nakon završetka rada</t>
  </si>
  <si>
    <t>- zaštitu već ugrađenih elemenata ili opreme pri izvođenju radova ( prozori, vrata i sl. )</t>
  </si>
  <si>
    <t>- zaštitu zidova i žbuke od nepovoljnih atmosferskih utjecaja.</t>
  </si>
  <si>
    <t xml:space="preserve">NAPOMENA: Nove pregradne zidove potrebno je sidriti u postojeće ankerima o8 RA u po svakoj reški. </t>
  </si>
  <si>
    <t>BRAVARSKI  I ALU BRAVARSKI RADOVI</t>
  </si>
  <si>
    <t xml:space="preserve">Opći uvjeti </t>
  </si>
  <si>
    <t>Svi radovi moraju biti izrađeni u skladu sa zahtjevima važećih standarda i u skladu sa uzancama zanata u građevinarstvu, te prema:
1. Pravilniku o tehničkim mjerama i uvjetima za završne radove u zgradarstvu, Službeni list 49/70, i prema podacima iz projekta.</t>
  </si>
  <si>
    <t>2.Tehničkim uvjetima za izvođenje bravarskih radova,čeličnih i aluminijskih konstrukcija.</t>
  </si>
  <si>
    <t>3.Tehničkih uvjeta za izvođenje radova na antikorozivnoj zaštiti.</t>
  </si>
  <si>
    <t>4. Pravilnik o zaštiti na radu u građevinarstvu Sl. list br.42 od 16.10.1968.</t>
  </si>
  <si>
    <t>Također, svi bravarski radovi i čelične konstrukcije moraju se izvesti prema nacrtima, opisu troškovnika i uputama projektanta ili nadzornog inženjera.</t>
  </si>
  <si>
    <t>Vlastita konstruktivna rješenja i posebnost načina ugradnje, opšavne profile i predločeni okov prije ugovaranja ponuđač će usuglasiti sa zahtjevima projektanta.</t>
  </si>
  <si>
    <t>Izvođač je dužan uzeti na gradilištu sve mjere otvora u koje se treba ugraditi bravarija te nakon toga pristupiti izradi iste. Također, prije početka izrade obavezno se moraju uskladiti mjere i količine na objektu s onima u projektima.</t>
  </si>
  <si>
    <t xml:space="preserve">Izvođač treba ponuditi kompletnu cijenu proizvoda, tj. kompletnu izvedbu bravarije, ličenje, ustakljenje te drvene ili druge ispune ako je isto u dotičnoj poziciji traženo. </t>
  </si>
  <si>
    <t>U tom slučaju izvođač bravarskih radova treba biti u kooperaciji sa izvođačem ličilačkih, stolarskih, staklorezačkih i sl. radova a on je pred investitorom nosilac posla i odgovoran za kvalitet ukupnog rada. Sastavni dio bravarskih radova u tom slučaju su uvjeti staklorezačkih, stolarskih i ličilačkih radova.</t>
  </si>
  <si>
    <t>U jediničnoj cijeni uključena je nabava materijala, izrada u radionici, sav unutarnji i vanjski transport do mjesta ugradbe, te ugradba i dotjerivanje do besprijekornog funkcioniranja svih pokretnih dijelova. Također je u jediničnoj cijeni uključena izrada prototipa, ukoliko se radi o elementima koji se trebaju izvesti u većem broju. Zatim izrada, upasivanje i provizorno pričvršćenje na mjestima uz zidove i stropove, obostrano pričvršćenje oko čeličnih elemenata, brtvljenje svih spojeva s drugim elementima trajno elastičnim kitom i dr. Svi elementi moraju biti zaštićeni anikorozivnim premazom i to: priprema podloge, miniziranje, ličenje uljenom bojom, u tonu i po izboru projektanta.</t>
  </si>
  <si>
    <t>Ukoliko pojedinom stavkom nije drugačije propisano, ugradba će se izvesti upucavanjem na dozvoljenom broju mjesta, te će se smatrati da je sav materijal i rad za ovakav način ugradbe uračunat u jediničnu cijenu.</t>
  </si>
  <si>
    <t>Izvođač radova dužan je dobaviti i montirati te u cijenu ukalkulirati sav potreban okov za besprijekornu upotrebu pojedinog bravarskog elementa bez obzira da li je u pojedinim stavkama sve iskazano.  Okov po izboru projektanta.</t>
  </si>
  <si>
    <t>Materijal</t>
  </si>
  <si>
    <t>Sav materijal koji se upotrebljava za izradu bravarskih radova mora odgovarati važećim standardima.</t>
  </si>
  <si>
    <t xml:space="preserve">- ispitivanje vratiju prema standardnom razvoju požara  </t>
  </si>
  <si>
    <t xml:space="preserve">- Tehnički uvjeti za izvođenje staklorezačkih radova </t>
  </si>
  <si>
    <t>Površinska obrada</t>
  </si>
  <si>
    <t xml:space="preserve">Antikorozivna zaštita čeličnih dijelova mora biti u skladu sa važećim propisima Pravilnika o tehničkim mjerama i uvjetima za zaštitu čeličnih konstrukcija od korozije. Kompletna površinska obrada svih materijala mora biti u skladu sa važećim propisima i uputama proizvođača primjenjenog materijala (sredstva), a prema zahtjevu projektanta. </t>
  </si>
  <si>
    <t xml:space="preserve">Sva bravarija mora prije otpreme na gradilište biti pjeskarena i ličena prvim temeljnim slojem 2x  ili pocinčana. </t>
  </si>
  <si>
    <t>Izrada</t>
  </si>
  <si>
    <t>Izvoditelj je obavezan po sklapanju ugovora a prije početka proizvodnje, dostaviti izvedbene nacrte i detalje i da zajedno s projektantom i investitorom izvrši pregled istih i njihovo usklađivanje sa ostalim građevinskim i građevinsko-obrtničkim i instalaterskim radovima.</t>
  </si>
  <si>
    <t>Svi definitivno izrađeni izvedbeni nacrti i detalji, predočeni uzorci okova odnosno predočeni prospekti tipiziranih elemenata moraju biti potpisani od strane projektanta i investitora.</t>
  </si>
  <si>
    <t>Građevinska bravarija izvodi se od standardnih čeličnih vučenih cijevi i L profila kao i ČN profila formiranih prema tvorničkim detaljima, te ČN limova d = 0,7- 4 mm.</t>
  </si>
  <si>
    <t xml:space="preserve">Kod spajanja vijcima svaki sastav mora biti tako konstruktivno riješen da na vanjskim površinama nema vidljivih vijaka. </t>
  </si>
  <si>
    <t>Okov</t>
  </si>
  <si>
    <t>Sav okov treba biti kvalitetne izvedbe i sa detaljima bravarije predočen nadzornom inženjeru i projektantu na odobrenje. Ukoliko izvoditelj nije u mogućnosti ugraditi predviđeni okov, treba ponuditi drugi iste kvalitete, o čemu će se pismeno usaglasiti projektant. Bez pismenog suglasja projektanta nije moguće započeti s proizvodnjom. Vratna krila šira od 100 cm ili viša od 200cm ovješena su na tri petlje.</t>
  </si>
  <si>
    <t xml:space="preserve">Okov je sadržan u jediničnoj cijeni. </t>
  </si>
  <si>
    <t>Ugradba</t>
  </si>
  <si>
    <t>Svi bravarski elementi ugrađuju se varenjem na prethodno ostavljena sidra odnosno pomoću vijaka ili  posredstvom plastićnih ili metalnih čepova, što će u pojedinom detalju biti određeno.</t>
  </si>
  <si>
    <t>Sve reške između metala i zida moraju biti brtvljene ili kitane silikonskim ili TIO kitom.</t>
  </si>
  <si>
    <t>Zaštita</t>
  </si>
  <si>
    <t>Čelična bravarija štiti se cinčanjem i termolakiranjem ( u tvornici ), antikorozivnim bojama. Nije dozvoljeno nakdnadno bušenje rupa.</t>
  </si>
  <si>
    <t>Atesti</t>
  </si>
  <si>
    <t>Za sve radove predviđene troškovnikom izvoditelj je dužan pribaviti ateste od odgovarajućih instituta, za kvalitetu materijala, površinske obrade kao i antikorozivne zaštite.</t>
  </si>
  <si>
    <t>- sav materijal, dobavu, izradu i dopremu alata, mehanizaciju i uskladištenje</t>
  </si>
  <si>
    <t>- uzimanje potrebnih izmjera na objektu,</t>
  </si>
  <si>
    <t xml:space="preserve">- izrada radioničkih nacrta i detalja </t>
  </si>
  <si>
    <t>- troškove radne snage za kompletan rad opisan u troškovniku,</t>
  </si>
  <si>
    <t xml:space="preserve">- dvokratni osnovni premaz prema uvjetima antikorozivne zaštite u radionici, popravak antikorozivne zaštite iza montaže te kompletnu zaštitu sa završnom obradom ličenjem, plastificiranjem ili eloksiranjem ako je to u stavci određeno, </t>
  </si>
  <si>
    <t>- slijepe okvire potrebne za montažu elemenata</t>
  </si>
  <si>
    <t>- sve horizontalne i vertikalne transporte do mjesta montaže,</t>
  </si>
  <si>
    <t xml:space="preserve">- potrebnu radnu skelu </t>
  </si>
  <si>
    <t>- čišćenje nakon završetka radova,</t>
  </si>
  <si>
    <t>- svu štetu kao i troškove popravka kao posljedica nepažnje u toku izvedbe,</t>
  </si>
  <si>
    <t>- troškove zaštite na radu,</t>
  </si>
  <si>
    <t>- troškove atesta.</t>
  </si>
  <si>
    <t>NAPOMENA:</t>
  </si>
  <si>
    <t>LIMARSKI RADOVI</t>
  </si>
  <si>
    <t xml:space="preserve">Materijali moraju zadovoljavati odgovarajuće propise i standarde.
Svi ostali materijali, koji nisu obuhvćeni normama, moraju imati certifikate od za to ovlaštenih organizacija.
Izvođač je dužan prije početka radova provjeriti sve građevinske elemente na koje, ili za koje se se pričvršćuje limarija, a svoje primjedbe u vezi eventualnih nedostataka pismeno dostaviti naručitelju, posebno u slučaju neodgovarajućeg izbora projektiranog.
Ako je opis koje stavke izvođaču nejasan treba pravovremeno prije predaje ponude tražiti objašnjenje od naručitelja. Eventualne izmjene materijala, te načina izvedbe tokom gradnje, moraju se izvršiti isključivo pismenim dogovorom sa projektantom i nadzornim inženjerom. Sve više radnje koje neće biti na taj način utvrđivane, neće se priznati u obračun. Ukoliko se traži stavkom troškovnika pokrov materijalom koji nije obuhvaćen propisima, ima se u svemu izvesti prema uputama proizvođača, te s garancijom i certifikatima od za to ovlaštenih ustanova.
Dijelovi različitog materijala ne smiju se dodirivati jer bi uslijed toga moglo doći do korozije. </t>
  </si>
  <si>
    <t xml:space="preserve">Jedinična cijena mora sadržavati:
- dobavu kompletnog materijala, uključivo sa dopremom na gradilište,
uskladištenjem, te donosom na mjesto ugradbe;
- sav rad na gradnji i u radioni;
- dobavu i održavanje potrebnog alata, skela, dizala, užadi, ljestava, zaštitnih dasaka i sl;
- izmjere potrebne za izvedbu i obračun;
- zaštitu izvedenih radova do primopredaje;
- dobavu i ugradbu pakni, odnosno ugradbu limarije upucavanjem;
- čišćenje i miniziranje željeznih dijelova;
- dobavu i polaganje podložne ljepenke;
- pocinčavanje čeličnih elemenata;
- isporuku drvenih letvi kod metalnih krovova;
- poduzimanje mjera po postojećim propisima;
- dovođenje vode i struje od priključaka na gradilištu do mjesta potrošnje;
- isporuku pogonskog materijala;
- odstranjivanje otpadaka i smeća od vlastitih radova sa krova, žljebova
i odvodnih cijevi;
- popravak štete učinjene nepažnjom pri radu na svojim ili tuđim radovima.
- označavanje mjesta za štemanje;
- ugradbu u zid obujmica, u pod slivnika i slično;
</t>
  </si>
  <si>
    <t>TESARSKI I STOLARSKI  RADOVI</t>
  </si>
  <si>
    <t xml:space="preserve">Napomen: Sve stavke uključuju dobavu građe, izradu konstrukcije prema detalju u dogovoru sa projektantom, obrada i ugradnja konstrukcije te odobrenej dogovrenog uzorka prije izrade. Građa od crnogoričnog drveta, fino brušenje,završna zaštitita insekticidima i lakiranje natur lakovima i impregnatima otpornima na salinitet. Sva drvena građa mora biti spajana u jednoj ravnini što podrazumjeva zarezivati ju i uklađivati jednu u drugu . Spojeve osigurati "ježevima", kutnim"leptirima" i sličnom pomoćnom sigurnosnom opremom. 
</t>
  </si>
  <si>
    <t>Sve mjere kontrolirati na objektu!!!</t>
  </si>
  <si>
    <t>ZAVRŠNE OBLOGE</t>
  </si>
  <si>
    <t xml:space="preserve">Svi radovi moraju biti izrađeni u skladu sa zahtjevima važećih standarda i u skladu sa uzancama zanata u građevinarstvu. Izvođač treba ponuditi kompletnu cijenu proizvoda te ukalkulirat postotak zbog loma i sl. U jediničnoj cijeni uključena je nabava materijala, transport do mjesta ugradbe, te ugradba i dotjerivanje do besprijekornog funkcioniranja, čišćenje gradilišta po završetku. Također je u jediničnoj cijeni uključena izrada uzorka, ukoliko to investitor zatraži. Izvedeni proizvod mora biti jednak odabranom uzorku investitora. Sve radove potrebno je izvršiti prema uputama u tehničkom listu i pravilima struke, postići protukliznost prema pozicijama ugradnje sukladno normativima, provjeriti podlogu prije ugradnje, obloge moraju biti bez ispupčenja, iscuraka i pukotina, gdje potrebno rubove izvesti zaobljeno. Obuhavatiti nabavu brtvenih masa te izradu primjerenih i funkcionalnih brtvljenja fuga na prijelazima bazena u ophod bazena sa različitim završnim podnim obradama. Prije izrade istih podastrijeti rješenja glavnom projektantu i nadzornom inženjeru. </t>
  </si>
  <si>
    <t>KERAMIČARSKI RADOVI</t>
  </si>
  <si>
    <t>U prostorima se zadaje metarski nacrt odnosno jedna visinska kota i visinska referentna točka. Prije početka radova treba s vodstvom gradnje uskladiti stvarne visine ugradnje u odnosu na cjelokupni sustav izgradnje, ako se ustanove ili se naslute nedopuštena odstupanja odmah obavijestiti nadzornog inženjera i glavnog projektanta. 
Provjeravanje pravokutnosti površina u datom slučaju važi kao dodatni rad i ide na teret glavnom izvođaču. Ako po projektu nije pravokutna prostorija, treba uzeti u obzir pri nuđenju-nema naknadne nadoplate.Troškovi privremenog skladištenja neće se posebno obračunavati.</t>
  </si>
  <si>
    <t>Osim toga je cijenama pokriveno:
- troškovi za potrošenu struju, toplinsku energiju i vodu
- reškanje površina po podatku
- pokrivanje površina slikarskim papirom umjesto piljevine, sukladno zahtjevu vodstva gradnje; uklanjanje prekrivanja
- dodatak brtve
- oblaganje malih površina
- mjere za zaštitu postojećih građevinskih dijelova od zaprljanja i oštećenja za vrijeme izvođenja radova</t>
  </si>
  <si>
    <t>U dogovoru s vodstvom gradnje treba poštivati tehničke uvjete i vremenske tokove cjelina</t>
  </si>
  <si>
    <t>- radovi podizanja skela
- radovi s građevnim kamenom
- radovi brtvljenja
- radovi žbukanja
- radovi s estrihom
- suhi građevinski radovi
- radovi na instalacijama grijanja, na sanitarnim i električnim instalacijama.</t>
  </si>
  <si>
    <t>Ako su raspisana tekuća brtvljenja protiv netlačeće vode u svezi s keramičarskim radovima i opločenjem, moraju ista dokazano imati</t>
  </si>
  <si>
    <t>- postojanost na temperature između 5 i 75 °C
- kemijska otpornost na tekućine s pH-vrijednošću između 7 i 12
- postojanost na pritisak vode do 10 N/cm2
- čvrstoću prianjanja od najmanje 0,8 N/mm2.</t>
  </si>
  <si>
    <t xml:space="preserve">Pukotine u ravnini do 0,5 mm moraju se moći premostiti. Jednake vrijednosti važe kod korištenja brtvenih mortova u postupku tankog uležištenja. Završeci i kutevi moraju se zatvoriti brtvenom trakom i prekriti sredstvom za brtvljenje. </t>
  </si>
  <si>
    <t xml:space="preserve">Spojevi površina zida i poda, predmeta (kade za kupanje i si.) kao i vratnih pragova na površine s pločicama, treba izvesti s reškama vodopostojano i elastično, ukoliko nije drugačije raspisano. </t>
  </si>
  <si>
    <t>Na svim vidljivim ivicama treba ugraditi kuteve za pločice, ukoliko se ne stavljaju pločice s rubnom glazurom. Kod izvođenja zidnih obloga treba paziti na rezanje pločica s obzirom na položaj sanitarnih uređaja, pričvršćenja, armatura, prekidača, utičnica.</t>
  </si>
  <si>
    <t>Za vrijeme izvođenja treba paziti da su otvori preljeva, cijevi i slično zatvoreni i da se predmeti uređenja moraju zaštititi od zaprljanja. Uljevi u podu dobivaju u području spajanja dodatno laki pad.</t>
  </si>
  <si>
    <t>Načelno nisu dopušteni različiti proizvodi za zidne i podne pločice u jednoj prostoriji. Za materijal treba - ako nije drugačije opisano - ponuditi prvu klasu.</t>
  </si>
  <si>
    <t>Pločice ne smiju sadržavati olovo.</t>
  </si>
  <si>
    <t>Ako su na poleđini pločica užljebljene strukture, onda treba paziti na pravac polaganja. Materijal za reškanje mora biološki biti bez primisli. Reškanje smije uslijediti tek nakon vezivanja odnosno sušenja morta za polaganje a nikako prije nego prođu 24 s</t>
  </si>
  <si>
    <t>Popločene površine moraju se predati očišćene i bez koprene veznog sredstva i drugih nečistoća. Ostatke morta i materijala za reške moraju otkloniti onaj, tko ih je prouzročio.</t>
  </si>
  <si>
    <t>Za vanjske obloge, vlažne prostorije i iznad podnog grijanja treba koristiti tvornički proizvedene i relativno elastične reške s mortom. Kod radova brušenja u suhom postupku treba koristiti usisivače. Ugrađen materijal mora odgovarati uzorku.</t>
  </si>
  <si>
    <t>Ako se za nenormirane proizvode zahtijevaju dokazi upotrebljivostim npr. Atesti o ispitivanju, a za ugrađene proizvode se takav dokaz ne može pridonijeti, onda to važi kao greška činidbe. Reference u tom slučaju ne mogu nadomjestiti dokaz.</t>
  </si>
  <si>
    <t>Shemu polaganja određuje i odobrava investitor i glavni projektant.</t>
  </si>
  <si>
    <t>SOBOSLIKARSKI RADOVI</t>
  </si>
  <si>
    <t>Soboslikarsko-ličilačke radove treba izvoditi prema Tehničkim uvjetima za soboslikarske radove i ličilačke radove prema Tehničkim uvjetima za izvođenje ličilačkih radova.</t>
  </si>
  <si>
    <t>Ako u opisu radova nije izričito naveden određeni materijal već samo kvaliteta, izvođač treba na vlastitu odgovornost izabrati materijal koji odgovara kvaliteti, vrsti podloge u uvjetima u kojima će se obrađena podloga nalaziti za vrijeme rada i eksploatacije</t>
  </si>
  <si>
    <t>Materijali se mogu primjenjivati samo na onim površinama za koje su prema svojim kemijsko fizičkim osobinama namijenjeni.</t>
  </si>
  <si>
    <t>Gotovi, tvornički proizvedeni materijali se moraju upotrebljavati strogo prema uputstvima proizvođača.</t>
  </si>
  <si>
    <t>Vanjski nalič mora biti otporan na atmosferske utjecaje, a unutarnji mora biti postojane boje otporan na pranje.</t>
  </si>
  <si>
    <t>Podloga mora biti čista (bez prašine, smole, masti, čađe, rđe, bitumena i sl).</t>
  </si>
  <si>
    <t>Premazi moraju čvrsto prijanjati na podlogu, imati jednoličnu površinu bez tragova četke ili valjka, a boja mora biti jednolična i bez mrlja.</t>
  </si>
  <si>
    <t>Ako se u garantnom roku pojave bilo kakve promjene na obojenim površinama uslijed loše kvalitete materijala ili izvedbe, izvođač mora o svom trošku izvršiti popravke.</t>
  </si>
  <si>
    <t>U jedinične cijene uključen je sav potreban materijal, transport do radnog mjesta, eventualna pomoćna skela i rad.</t>
  </si>
  <si>
    <t xml:space="preserve">U izvedbi je uključeno ispitivanje i čišćenje podloge, izravnanje manjih neravnina, impregniranje mrlja od vode i rđe od armature, precizno izvođenje priključaka na druge površine i materijale, zaštita obrađenih površina, odvoz svih otpadaka po dovršenju </t>
  </si>
  <si>
    <t>Nakon svake faze radova kvalitetno očistiti objekt od svih nečistoća. Sav alat i materijal ukloniti sa oko i iz objekta te šutu i prljavštinu odvesti na gradski deponij - sve uključeno u cijenu pojedinih radova. Rušenja nisu obračunata po rasutom stanju</t>
  </si>
  <si>
    <t>U cijenu svake stavke uračunati sav potrebni materijal, ako za to postoji potrebni predpremazi ili impregnacije, dovođenje površina, objekta i ili elemenata u stanje porpisano sa strane proizvoda proizvođača kojeg se koristi, alat te pripomočnu skelu ako za to postoji potreba.</t>
  </si>
  <si>
    <t>Prije izvođenja radova kvalitetno zaštititi svu opremu koja se nalazi u objektu te opremu koja ostaje na i u objektu. Prije izvođenja radova stvoriti preduvjete da bi se ti radovi mogli izvesti u skladu sa zakonom i mjesnim odredbama. Prije izvođenja konzultirati sve propise i savjete koje nalaže proizvod.</t>
  </si>
  <si>
    <t>U svaku stavku uključiti uklanjanje i demontažu postojećih nepotrebnih instalacija u slučaju da smetaju kod izvođenja radova na novim instalacijama vode i kanalizacije, a ranije nisu demontirane.</t>
  </si>
  <si>
    <t>Sve stavke uključuju odvoz i skladištenje ili odvoz na gradski deponij. Sve stavke uključuju sav potrebni alat, materijal i pripomoćne skele - sve potrebno do gotovosti. Svi obračuni po m3 stvarno iskopanog materijala u sraslom stanju  bez obzira na kategoriju tla.</t>
  </si>
  <si>
    <t>RADOVI ELEKTROINSTALACIJA</t>
  </si>
  <si>
    <t>U jediničnim cijenama svih navedenih stavki specifikacija, prilikom izrade ponude (nuđenje izvedbe instalacije) moraju biti sadržani i obuhvaćeni ukupni troškovi opreme, ukupni troškovi materijala, rada i skele za potpuno dovršenje cjelokupnog posla uključujući :</t>
  </si>
  <si>
    <t>- sve potrebne prateće građevinske radove,</t>
  </si>
  <si>
    <t>- izradu potrebne prateće radioničke dokumentacije,</t>
  </si>
  <si>
    <t xml:space="preserve"> - prateća ispitivanja  s izradom pismenog izvješća</t>
  </si>
  <si>
    <t xml:space="preserve"> - izradu primopredajne dokumentacije</t>
  </si>
  <si>
    <t xml:space="preserve"> kao i ostale radove koji nisu posebno iskazani specifikacijama, a potrebni su za potpunu i urednu izvedbu projektiranih instalacija, njihovu funkcionalnost, pogonsku gotovost i primopredaju korisniku kao npr. uputstva za rukovanje i održavanje, izradu oznaka, pribavljanje potrebne dokumentacije za uporabnu dozvolu i sl. U jediničnim cijenama ovog troškovnika obuhvaćeni su nabava i transport materijala i opreme, te svi troškovi režijske naravi kao što su: transport radnika i alata, troškovi dnevnica kao i nabave i ugradnje sitnog priručnog vezno-spojnog materijala kao što su vijci, matice, stopice, žice, stezaljke, sredstva za podmazivanje i zaštitu kontakata, zatim nabava, izrada od PVC materijala raznih natpisnih pločica s karakterističnim podacima i pločice upozorenja, radne i pomoćne skele, autodizalice i sl.</t>
  </si>
  <si>
    <t>Funkcionalna proba kako bi se izvršila mjerenja i ispitivanja i otklonili eventualni nedostaci koji su utvrđeni u tijekom mjerenja i ispitivanja, sastavni su dio jediničnih cijena. Troškovi pripreme, osiguranja osoblja i gradilišta, te osiguranja od štete prema trećim osobama u tijeku građenja i u tijeku ugovorenih zakonskih rokova, jamstva za ispravan i siguran rad građevine sadržani su u jediničnim cijenama. Troškovi primopredaje građevine i otklanjanje nedostataka u ugovorenom i zakonskom jamstvenom roku, također su sadržani u jediničnim cijenama.</t>
  </si>
  <si>
    <t>Kakvoća radova i kakvoća ugrađene opreme treba biti u skladu sa zahtjevima iz projekta, te je potrebno kakvoću dokazati i propisanim ispitivanjima i dokumentima. Prije postavljanja potrebno je predočiti nadzornom inženjeru izjave o sukladnosti za svu opremu.</t>
  </si>
  <si>
    <t>Za sve izvedene radove, ugrađene materijale i opremu, potrebno je u skladu sa propisima ishodovati dokaze o kakvoći (atestna dokumentacija i sl.), koji se bez posebne naknade daju na uvid nadzornom inženjeru, a prilikom primopredaje građevine uručuju investitoru, odnosno krajnjem korisniku.</t>
  </si>
  <si>
    <t xml:space="preserve">U ponudbenim cijenama mora biti obuhvaćen sav rad, glavni i pomoćni, kao i prateći građevinski radovi, te završne obrade istih, uporaba lakih pokretnih skela, sva potrebna podupiranja, sav unutarnji transport te potrebna zaštita izvedenih radova. Prateća čišćenja  tijekom izvođenja radova moraju biti uključena u ponudbenu cijenu. Prije početka radova izvoditelj radova dužan je, u skladu s važećim propisima, osigurati i prijaviti gradilište. Za eventualne štete uzrokovane neodgovornim ili nestručnim radom odgovara izvoditelj radova, te ih je obvezan nadoknaditi investitoru </t>
  </si>
  <si>
    <t xml:space="preserve">Svi radovi i potrebni materijal moraju se predvidjeti do postizanje pune pogonske gotovosti. </t>
  </si>
  <si>
    <t>Ovi se radovi neće priznavati kao naknadni radovi ukoliko drugačije ne piše u troškovniku.</t>
  </si>
  <si>
    <t xml:space="preserve">Prije nabavke materijal Izvođač je dužan provjeriti količine materijala na licu mjesta.                                                                                                        </t>
  </si>
  <si>
    <t>Izmjene u troškovniku vrijede samo uz pismeno odobrenje projektanta i investitora</t>
  </si>
  <si>
    <t xml:space="preserve">Sheme razvodnih ormara moraju se postaviti sa unutarnje strane vrata ormarića. </t>
  </si>
  <si>
    <t>Sve radove usaglasiti sa glavnim nadzorom, elektronadzorom i predstavnikom investitora</t>
  </si>
  <si>
    <t xml:space="preserve">RADOVI STROJARSKIH INSTALACIJA </t>
  </si>
  <si>
    <t xml:space="preserve">NAPOMENA: Sve stavke troškovnika moraju biti u skladu sa programom osiguranja kontrole i kakvoće proizvoda te sa mjerama i normativima zaštite na radu i od požara bez da je to posebno naglašeno u samom  troškovniku.
U specifikaciji predviđena oprema mora zadovoljavati: odgovarajuću kvalitetu za ovakvu vrstu građevine, osiguran ovlašteni servis, regulirani svi potrebni certifikati i atesti prema važećim hrvatskim zakonima. 
</t>
  </si>
  <si>
    <t>U jediničnim cijenama svih navedenih stavki specifikacija, prilikom izrade ponude (nuđenje izvedbe instalacija) moraju biti sadržani i obuhvaćeni ukupni troškovi opreme i uređaja, ukupni troškovi materijala i rada za potpuno dovršenje cjelokupnog posla uključujući:</t>
  </si>
  <si>
    <t>-sve potrebne prateće građevinske i (sva “štemanja”, prodori za instalacije, uključivo s završnom građevinskom obradom i sl.)</t>
  </si>
  <si>
    <t>-prateće elektroinstalaterske radove (spajanje uređaja na izvedene elektroinstalacije i sl.)</t>
  </si>
  <si>
    <t>-izradu potrebne prateće radioničke dokumentacije,</t>
  </si>
  <si>
    <t>-prateća ispitivanja (tlačne, funkcionalne probe i sl.) s izradom</t>
  </si>
  <si>
    <t>pismenog izvješća,</t>
  </si>
  <si>
    <t>puštanje u probni pogon,</t>
  </si>
  <si>
    <t>podešavanje radnih parametara,</t>
  </si>
  <si>
    <t>puštanje u funkcijski-trajni rad,</t>
  </si>
  <si>
    <t>izradu primopredajne dokumentacije,</t>
  </si>
  <si>
    <t>izradu projekta izvedenog stanja,</t>
  </si>
  <si>
    <t>-kao i ostale radove koji nisu posebno iskazani specifikacijama, a potrebni su za potpunu i urednu izvedbu projektiranih instalacija, njihovu funkcionalnost, pogonsku gotovost i primopredaju korisniku kao npr. uputstva za rukovanje i održavanje, izradu natpisnih pločica i oznaka, pribavljanje potrebne dokumentacije za uporabnu dozvolu i sl.</t>
  </si>
  <si>
    <t>Prateća čišćenja prostora tijekom izvedbe radova, kao i obuka osoblja korisnika u rukovanju instalacijom do konačne - službene primopredaje investitoru odnosno krajnjem korisniku, moraju biti uključena u ponudbenu cijenu.</t>
  </si>
  <si>
    <t>U troškovima opreme i uređaja, podrazumijeva se njihova nabavna cijena (uključivo s carinom i porezima), transpotrni troškovi, svi potrebni prijenosi, utovari i istovari, uskladištenje i čuvanje, sve fco. montirano, prema projektnoj dokumentaciji, odnosno u skladu s predmetnim općim napomenama.</t>
  </si>
  <si>
    <t>U troškovima materijala, podrazumijeva se nabavna cijena kako primarnog, tako i kompletnog pomoćnog spojnog - potrošnog materijala, uključivo sa svim potrebnim prijenosima, utovarima i istovarima, uskladištenjem i čuvanjem.</t>
  </si>
  <si>
    <t>Za sve izvedene radove, ugrađene materijale i opremu, potrebno je u skladu s propisima ishodovati dokaze o kakvoći (atestna dokumentacija i sl.), koji se bez posebne naknade daju na uvid nadzornom inženjeru, a prilikom primopredaje građevine uručuju investitoru, odnosno krajnjem korisniku.</t>
  </si>
  <si>
    <t>U ponudbenim cijenama mora biti obuhvaćen sav rad, glavni i pomoćni, kao i prateći građevinski radovi na izvedbi prodora te završne obrade istih, uporaba lakih pokretnih skela, sva potrebna podupiranja, sav unutrašnji transport te potrebna zaštita izvedenih radova.</t>
  </si>
  <si>
    <t>Prije početka izvedbe izvoditelj radova dužan je u skladu s važećim propisima osigurati gradilište</t>
  </si>
  <si>
    <t>Za eventualne štete uzrokovane neodgovornim ili nestručnim radom odgovara izvoditelj radova, te ih je obvezan nadoknaditi investitoru.</t>
  </si>
  <si>
    <t>Pri izvedbi instalacije obavezno je poštivati:</t>
  </si>
  <si>
    <t>-HRN norme</t>
  </si>
  <si>
    <t>-EN norme</t>
  </si>
  <si>
    <t>-DIN norme</t>
  </si>
  <si>
    <t>-DVGW propise</t>
  </si>
  <si>
    <t>-upute proizvođača opreme</t>
  </si>
  <si>
    <t>Sve stavke uključuju potrebne prateće građevinske radove, kao proboji, šlicanja i sl., sa zatvaranjem nakon ugradbe instalacija.</t>
  </si>
  <si>
    <t>Sve odredbe ovih uvjeta smatraju se sastavnim dijelom opisa svake pojedine stavke  troškovnika!</t>
  </si>
  <si>
    <t>Specifikacije (tekstualni dio) i grafički prikazi predstavljaju cjelinu i što je makar jednom od njih naznačeno obaveza je za izvoditelja. Sve eventualne nejasnoće i nedefiniranosti izvođač radova treba utvrditi sa projektantom i otkloniti u istom roku.</t>
  </si>
  <si>
    <t>Izvoditelj ima obavezu dati pismenu izjavu da je tehničku dokumentaciju razumio, da je izvršio provjeru usklađenosti i količina, da u njoj nema nedostataka, te da je prihvaća kao osnovu za gradnju.</t>
  </si>
  <si>
    <t>U slučaju da izvoditelj predlaže iz svojih razloga ili iz razloga ekonomičnosti druga projektantska rješenja dužan je izraditi dokumentaciju (tekstualnu i grafičku) i dati je na odobrenje projektantu, nadzoru i investitoru.</t>
  </si>
  <si>
    <t>U slučaju promjene u projektima i u troškovnicima izabranih materijala, u fazi nuđenja, izvoditelj je dužan naznačiti u ponudi svoj prijedlog s obrazloženjem istog. Za materijale koji se pojavljuju kao novi na hrvatskom tržištu, a ponuđeni su, treba naznačiti da li imaju u Hrvatskoj verificirane certifikate (Izvoditelj je dužan iste nabaviti do ugradnje što će kontrolirati nadzor).</t>
  </si>
  <si>
    <t>Svi troškovi proizišli iz formiranja gradilišta kao i troškovi osiguranja istog su obaveza izvoditelja i ne naplaćuju se zasebno.</t>
  </si>
  <si>
    <t>Izvoditelj je dužan o svom trošku izvesti ili provoditi:</t>
  </si>
  <si>
    <t>a) zbrinjavanje otpada sa gradilišta (Zakon o otpadu NN 178/04, 153/05 i 111/06)</t>
  </si>
  <si>
    <t>b) mjere zaštite na radu</t>
  </si>
  <si>
    <t>c) čuvanje gradilišta - prema potrebi</t>
  </si>
  <si>
    <t>Eventualne utvrđene štete proizišle gradnjom snosi izvoditelj.</t>
  </si>
  <si>
    <t>U troškove gradnje ulaze i svi eventualni zastoji zbog niskih temperatura (zaštita konstrukcije) visokih temperatura (dodatna vlaženja i sl.).</t>
  </si>
  <si>
    <t>Izvoditelj je dužan pribaviti sve potrebne ateste, certifikate i izjave o sukladnosti a tokom gradnje i za primopredaju dužan je izvršiti sva potrebna ispitivanja kvalitete izvršenih radova o svojem trošku što je propisano Zakonom o gradnji.</t>
  </si>
  <si>
    <t>Obaveze i dužnosti prema nadzoru i inspekciji određene su Zakonom o gradnji.</t>
  </si>
  <si>
    <t>Svi izvedeni radovi moraju biti prema Zakonu o normizaciji (NN 80/13) i Zakonu o tehničkim zahtjevima za proizvode i ocjenjivanju sukladnosti (NN 80/13)  i  važećim pravilnicima i normama, odnosno Pravilnicima o tehničkim mjerama za izvođenje pojedinih vrsta radova, navedenih uz pojedine grupe radova.</t>
  </si>
  <si>
    <t>Sve radove treba kalkulirati prema opisu troškovničkih stavki i uvodnih opisa pojedinih grupa radova vezanih za izvođenja po HRN normama, ili jednakovrijedno.</t>
  </si>
  <si>
    <t>Za vrijeme niskih zimskih ili visokih ljetnih temperatura izvođač radova treba zaštititi objekt, jer se ponavljani rad uslijed smrzavanja ili prebrzog sušenja neće priznati, već mora biti uključen u jediničnu cijenu.</t>
  </si>
  <si>
    <t>Naknadni rad neće se priznati zbog štete nastale uslijed atmosferskih nepogoda.</t>
  </si>
  <si>
    <t>Posebne uzance vezane za nuđenje:</t>
  </si>
  <si>
    <t>Ukoliko investitor u toku građenja odluči da neki rad ne izvodi, izvođač nema pravo na odštetu ako mu je investitor pravovremeno o tome dao obavijest (prije nabavke materijala ili izvedbe).</t>
  </si>
  <si>
    <t>Jedinične cijene primijenit će se na izvedene količine, bez obzira u kojem postotku iste odstupaju od količina u troškovniku.</t>
  </si>
  <si>
    <t>Nikakve režijske sate neće biti moguće priznati jer sve otežavajuće okolnosti moraju biti ukalkulirane u ponudi uz radove kojima pripadaju.</t>
  </si>
  <si>
    <t>Rizik nekvalitetno izvedenih radova snosi isključivo izvoditelj, i dužan je otkloniti nedostatke (izmjene materijala, ponovljen rad i slično).</t>
  </si>
  <si>
    <t>Formiranje jediničnih cijena:</t>
  </si>
  <si>
    <t>Jedinične cijene obuhvaćaju sve potrebne radove, te ugradbeni materijal. Jedinična cijena po jedinici mjere obuhvaća: dobavu, odnosno izradu na gradilištu ili radionici, transport vanjski i na gradilištu, ugradnju i testiranje, preuzimanje od strane nadzora.</t>
  </si>
  <si>
    <t>Jediničnom cijenom za svaki rad predviđen ovim troškovnikom obuhvaćeno je :</t>
  </si>
  <si>
    <t xml:space="preserve"> - </t>
  </si>
  <si>
    <t>tehnička priprema</t>
  </si>
  <si>
    <t>potpuno dovršenje sa svim predradnjama, transportom i ostalim radnim operacijama</t>
  </si>
  <si>
    <t>sav rad, alat, materijal, amortizacija i svi ostali troškovi koji se odnose na ovaj objekt</t>
  </si>
  <si>
    <t>troškovi i takse privremenih priključaka potrebnih instalacija</t>
  </si>
  <si>
    <t>sve potrebne pokretne i nepokretne radne, transportne i pomoćne skele, sa izradom, postavljanjem, skidanjem i odvozom.</t>
  </si>
  <si>
    <t>Isto važi za privremene pomoćne objekte (urede, priručna skladišta i sl.) i normalni rastur i otpatke materijala.</t>
  </si>
  <si>
    <t>čišćenje i održavanje objekta i gradilišta</t>
  </si>
  <si>
    <t>osiguranje nesmetanog rada postrojenja</t>
  </si>
  <si>
    <t>sve higijensko tehničke zaštitne mjere za sve zaposlenike</t>
  </si>
  <si>
    <t>sva potrebna ispitivanja u svrhu dokazivanja kvalitete i uporabivosti</t>
  </si>
  <si>
    <t>predaja atestne i druge dokumentacije kojom se dokazuje svojstvo ugrađene opreme i gotovih proizvoda.</t>
  </si>
  <si>
    <t>svi direktni i indirektni troškovi nastali zahtjevom za ispunjavanje propisanih i ovim projektom zahtjevanih normi i programom osiguranja kontrole kvalitete.</t>
  </si>
  <si>
    <t>Sve obaveze i izdatke, te troškove po odredbama ovih uvjeta dužan je izvođač ukalkulirati u ponuđene jedinične cijene za sve radove na objektu i ne može zahtijevati da se ti radovi posebno naplaćuju.</t>
  </si>
  <si>
    <t>ELEKTRO INSTALACIJE</t>
  </si>
  <si>
    <t>A.01.</t>
  </si>
  <si>
    <t>Sve stavke radova demontaže/rušenja i pripremnih radova sadrže odvoz rušenog/demontiranog materijala na gradsku deponiju na udaljenosti do 10km. Ukoliko investitor odluči zadržati pojedine demontirane elemente, po nalogu investitora izvođač je dužan iste uredno deponirati na lokaciji koju odredi investitor. Isto je sadržano u jediničnoj cijeni demontaže/rušenja.</t>
  </si>
  <si>
    <t xml:space="preserve">Prije početka izvođenja radova, nadzorni inženjer, projektnat konstrukcije i glavni projektant izvršiti će uvid u postojeću konstrukciju, te utvrditi stanje konstrukcije, te o tome izvršiti evidenciju u građevinskom dnevniku. </t>
  </si>
  <si>
    <t>A.01.01.</t>
  </si>
  <si>
    <t>Priprema gradilišta</t>
  </si>
  <si>
    <t xml:space="preserve">Ovaj rad obuhvaća zagrađivanje gradilišta zaštitnim ogradama, postavljanje table izvođača, dovoz dizalice i postavljanje dizalice, postavljanje kontejnera za izvođača, osiguranje depoa za sav potreban materijal, dovoz i postavljanje kemijskog WC-a te dovoz i postavljanje kontejnera za smeće.  </t>
  </si>
  <si>
    <t>Obračun pripreme gradilišta je paušalan</t>
  </si>
  <si>
    <t>paušal</t>
  </si>
  <si>
    <t>A.01.02.</t>
  </si>
  <si>
    <t xml:space="preserve">Geodetsko iskolčavanje </t>
  </si>
  <si>
    <t xml:space="preserve">Utvrđivanje i iskolčavanje, horizontalno i vertikalno, puteva, platoa, trase dovodne i odvodne instalacije, elektro instalacije, određivanje visinskih kota terena, dna kanala i šahtova,određivanje padova i sl. s izbacivanjem pomoćnih točaka izvan područja iskopa, osiguraranjem istih i obilježavanjem visina, te kontrolom  tijekom gradnje,  u svemu prema skicama i uputama ovlaštenog predstavnika naručioca. Na osnovu podataka iz projekta treba iskolčiti trase instalacija tako da se osigura projektirani položaj,  kao i ispravne visinske kote. Uz iskolčenje treba izvesti i osiguranja točaka. Uz kontrolu istih u toku gradnje odnosno za iskolčenje po potrebi radova i prije zatrpavanja pojedinih instalacija, te izrada eleborata iskolčenja, kao i snimka izvedenog stanja sa elaboratom.   Cijena stavke uključuje sve neophodne terenske i uredske poslove za kompletnu provedbu radova, uključujući izlaske na teren u više navrata po pozivu investitora. Zona obuhvata ima cca 2100 m2, a stavka obuhvaća, sve zidove, instalacijske kanale , staze  i dr.       </t>
  </si>
  <si>
    <t>Obračun komplet</t>
  </si>
  <si>
    <t>- geodetsko iskolčenje- prije i u toku radova</t>
  </si>
  <si>
    <t>kompl</t>
  </si>
  <si>
    <t>- elaborat iskolčenja</t>
  </si>
  <si>
    <t>- elaborat izvedenog stanja</t>
  </si>
  <si>
    <t>UKUPNO:</t>
  </si>
  <si>
    <t>A.02.</t>
  </si>
  <si>
    <t>A.02.01.</t>
  </si>
  <si>
    <t>Uklanjanje humusa</t>
  </si>
  <si>
    <t>Stavka uključuje strojno uklanjanje humusa u debljini od 20 cm na mjestu gdje se planira izgradnja zgrade. Zemljani materijal koji je iskoristiv u suradnji sa investitorom deponirati na parceli za kasnija nasipavanja. Odvoz materijala obračunat zasebnom stavkom. U cijenu uključen rad ljudi i strojeva.</t>
  </si>
  <si>
    <t>Obračun po m3 u sraslom stanju</t>
  </si>
  <si>
    <t>m3</t>
  </si>
  <si>
    <t>A.02.02.</t>
  </si>
  <si>
    <t xml:space="preserve">Široki iskop </t>
  </si>
  <si>
    <t xml:space="preserve">Stavka uključuje strojni široki iskop za smještaj građevine u terenu bez obzira na kategoriju tla sve prema dimenzijama predviđenim projektom. U cijenu ukljuičen sav rad ljudi i strojeva. Iskopani materijal deponirati sa strane te upotrijebiti pri kasnijim nasipavanjima. Zatrpavanje i odvoz materijala je obračunato zasebnom stavkom. </t>
  </si>
  <si>
    <t>A.02.03.</t>
  </si>
  <si>
    <t>Iskop temelja</t>
  </si>
  <si>
    <t xml:space="preserve">Stavka uključuje iskop trakastih temelja i temelja samaca prema dimanzijama predviđenim projektom. U cijenu je uključeno planiranje tla (posteljice) nakon iskopa na točnost +/-2cm.
Materijal odložiti na gradilištu za korištenje u nasipavanju terena. Višak otpremiti na građevinsku deponiju. </t>
  </si>
  <si>
    <t>Obračun po m3 u sraslom stanju.</t>
  </si>
  <si>
    <t>A.02.04.</t>
  </si>
  <si>
    <t>Izrada nasipa</t>
  </si>
  <si>
    <t xml:space="preserve">Stavka uključuje izradu nasipa kako bi se teren izravnao za smještaj objekta te nasipavanje uokolo nadtemelja. Nasipavanje se vrši u slojevima neagresivnim materijalom iz iskopa u slojevima do maksimalno 30 cm sa potrebnim zbijanjem. U cijenu je uključen sav potreban rad i materijal. </t>
  </si>
  <si>
    <t>Obračun po m3 izvedenog nasipa</t>
  </si>
  <si>
    <t>A.02.05.</t>
  </si>
  <si>
    <t xml:space="preserve">Tamponski sloj </t>
  </si>
  <si>
    <t xml:space="preserve">Stavka uključuje dobavu materijala i ugradnju kamene posteljice -tampona čiste frakcije 0-64 mm. Tampon debljine sloja 20 cm postavlja se ispod svih nultih armiranobetonskih ploča koje se betoniraju, trotoara uz zgradu, ispod tribina na tlu te parkinga. Stavka uključuje nasipavanje uz potrebno nabijanje i valjanje u slojevima. U cijeni sve komplet izvedeno. </t>
  </si>
  <si>
    <t>Obračun po m2</t>
  </si>
  <si>
    <t>m2</t>
  </si>
  <si>
    <t>A.02.06.</t>
  </si>
  <si>
    <t>Sloj humusa na ravnom krovu</t>
  </si>
  <si>
    <t>Stavka uključuje nasipavanje sloja humusa u debljini od cca 20 cm. Humus iz stavke A.02.01. U cijeni sav potreban rad ljudi i strojeva</t>
  </si>
  <si>
    <t>Obračun po m3</t>
  </si>
  <si>
    <t>Odvoz viška materijala</t>
  </si>
  <si>
    <t xml:space="preserve">Stavka uključuje odvoz viška materijala na građevinsku deponiju. Obračun po m3 odvezenog materijala. </t>
  </si>
  <si>
    <t>A.03.</t>
  </si>
  <si>
    <t>A.03.01.</t>
  </si>
  <si>
    <t xml:space="preserve">Betoniranje temelja </t>
  </si>
  <si>
    <t>Stavka uključuje betoniranje trakastih temelja i temelja samaca u iskopanim rovovima s postavljanjem armature prema statičkom proračunu. Radovi uključuju dobavu i transport betona, ugradnju betona s vibriranjem i potrebnom njegom betona, te nabavu i ugradnju armature. Obračun po m3 ugrađenog betona i kg potrebne armature.</t>
  </si>
  <si>
    <t>- beton C30/37</t>
  </si>
  <si>
    <t>- armatura</t>
  </si>
  <si>
    <t>kg</t>
  </si>
  <si>
    <t>A.03.02.</t>
  </si>
  <si>
    <t>Betoniranje nadtemelja</t>
  </si>
  <si>
    <t>Stavka uključuje betoniranje nadtemelja s ugradnjom oplate te postavljanjem armature prema statičkom proračunu. Radovi uključuju dobavu i transport betona, ugradnju betona s vibriranjem i potrebnom njegom betona, te nabavu i ugradnju armature i oplate. Obračun po m3 ugrađenog betona, m2 ugrađene oplate i kg potrebne armature.</t>
  </si>
  <si>
    <t>- oplata</t>
  </si>
  <si>
    <t>A.03.03.</t>
  </si>
  <si>
    <t>Betoniranje 0-tih ploča</t>
  </si>
  <si>
    <t xml:space="preserve">Stavka uključuje betoniranje 0-te ploče objekta betonom čvrstoće prema projektu konstrukcije C25/30, u debljini 10cm. Stavka uključuje eventualnu ugradnju obodne oplate na pozicijama gdje je potrebno kao i ugradnju armature u skladu sa statičkim proračunom. Obodna oplata ploče je uključena u jediničnu cijenu betoniranja. Na ploči svakih max 5 metara izrezati dovoljno spojnica  kako bi se omogućilo skupljanje (rad) betona i osigurati dilatacijske spojnice gdje je potrebno koje se pune trajnoelastičnim kitom. Zaštita ugrađenog betona od isušivanja prekrivanjem geotekstilom i vlaženjem vodom - sve prema uputama i kontroli nadzornog inženjera. </t>
  </si>
  <si>
    <t>Obračun po m3, kg</t>
  </si>
  <si>
    <t>- beton</t>
  </si>
  <si>
    <t>A.03.04.</t>
  </si>
  <si>
    <t xml:space="preserve">Betoniranje stropnih ploča
</t>
  </si>
  <si>
    <t>A.03.05.</t>
  </si>
  <si>
    <t xml:space="preserve">Betoniranje zidova </t>
  </si>
  <si>
    <t>A.03.06.</t>
  </si>
  <si>
    <t>Betoniranje stupova</t>
  </si>
  <si>
    <t>Obračun po m3, m2, kg.</t>
  </si>
  <si>
    <t>A.03.07.</t>
  </si>
  <si>
    <t>Betoniranje greda</t>
  </si>
  <si>
    <t>A.03.08.</t>
  </si>
  <si>
    <t>Prednapregnuta krovna ploča</t>
  </si>
  <si>
    <t xml:space="preserve">Stavka uključuje dobavu i ugradnju prednapregnute olakšanje krovne konstrukcije. Ploča debljine 20 cm prema statičkom proračunu. U cijenu uključen sav rad i materijal do finalne gotovosti. </t>
  </si>
  <si>
    <t>A.03.09.</t>
  </si>
  <si>
    <t>Betoniranje stubišta u okolišu</t>
  </si>
  <si>
    <t>Obračun po m3, m2, kg</t>
  </si>
  <si>
    <t>-  beton</t>
  </si>
  <si>
    <t>A.03.10.</t>
  </si>
  <si>
    <t>Betoniranje ojačanja proboja stupova</t>
  </si>
  <si>
    <t>A.03.11.</t>
  </si>
  <si>
    <t>Betoniranje horizontalnih serklaža</t>
  </si>
  <si>
    <t xml:space="preserve">Stavka uključuje betoniranje horizontalnih serklaža kao ojačanja pregradnih zidova betonom čvrstoće C25/30. Pri ugradnji beton se vibrira. Stavka uključuje ravnanje i zaglađivanje betona te ugradnju armature. U svemu  prema detalju u sklopu grafike projekta. </t>
  </si>
  <si>
    <t>A.03.12.</t>
  </si>
  <si>
    <t>Betoniranje atike ravnog krova</t>
  </si>
  <si>
    <t>A.03.13.</t>
  </si>
  <si>
    <t>Betoniranje stazica okolo objekta</t>
  </si>
  <si>
    <t>A.03.14.</t>
  </si>
  <si>
    <t>Impregnacija AB stropa</t>
  </si>
  <si>
    <t>- unutarnji AB strop</t>
  </si>
  <si>
    <t>- vanjski AB strop</t>
  </si>
  <si>
    <t>A.03.15.</t>
  </si>
  <si>
    <t>Betoniranje temeljnih ploča tribina</t>
  </si>
  <si>
    <t>Stavka uključuje betoniranje temeljnih ploča AB tribina prije nasipavanja terena. Radovi uključuju dobavu i transport betona, ugradnju betona s vibriranjem i potrebnom njegom betona, te nabavu i ugradnju armature i oplate. Obračun po m3, m2, kg.</t>
  </si>
  <si>
    <t>A.03.16.</t>
  </si>
  <si>
    <t>Betoniranje zidova tribina</t>
  </si>
  <si>
    <t>Stavka uključuje betoniranje zidova AB tribina prije nasipavanja terena. Radovi uključuju dobavu i transport betona, ugradnju betona s vibriranjem i potrebnom njegom betona, te nabavu i ugradnju armature i oplate. Obračun po m3, m2, kg.</t>
  </si>
  <si>
    <t>BETONSKI  I ARM. BETONSKI RADOVI</t>
  </si>
  <si>
    <t>A.04.</t>
  </si>
  <si>
    <t>A.04.01.</t>
  </si>
  <si>
    <t>Hidroizolacija podova</t>
  </si>
  <si>
    <t xml:space="preserve">Dobava i postava horizontalne hidroizolacijske membrane ( na temeljnoj AB ploči)  na bazi destiliranog bitumen sa plastomernim polimerima, ojačana staklenim voalom, obostrano zašticena polietilensklom (PE) folijom za jednostavniju ugradnju. Membrane se ugrađuju u 2 sloja (međusobni bočni preklopi traka; 100mm, čeoni preklopi: 150mm) na podlogu pripremljenu sa temeljnim bitumenskim premazom na bazi otapala.
</t>
  </si>
  <si>
    <t xml:space="preserve">Obračun po m2 tlocrtne površine </t>
  </si>
  <si>
    <t>A.04.02.</t>
  </si>
  <si>
    <t>Hidroizolacija podova ispod AB zidova i stupova</t>
  </si>
  <si>
    <t xml:space="preserve">Prekid kapilarne vlage na  temeljnoj ploči na poziciju gdje će se izvesti zidovi (prije izvođenja zidova ) cementnim HI mortom. Premaz se nanosi četkom u dva sloja.
Cementnim premazom preći na podložni beton i preko njega izvesti preklapanje bitumenske membrane u širi od min 5,0cm.
</t>
  </si>
  <si>
    <t>A.04.03.</t>
  </si>
  <si>
    <t>Hidroizolacija zidova</t>
  </si>
  <si>
    <t xml:space="preserve">Dobava i postava vertikalne hidroizolacijske membrane na bazi destiliranog bitumen sa plastomernim polimerima, armirana poliesterskim netkanim pletivom, obostrano zašticena polietilensklom (PE) folijom za jednostavniju ugradnju. Membrane se ugrađuju u 2 sloja (bočni preklopi; 100mm, čeoni preklopi: 150mm) na podlogu pripremljenu sa temeljnim bitumenskim premazom na bazi otapala. Izolaciju predvidjeti u punoj visini ukopanog dijela zida i dodoatno 15,0cm iznad kote tla.
</t>
  </si>
  <si>
    <t>A.04.04.</t>
  </si>
  <si>
    <t>Izrada toplinske izolacije podova</t>
  </si>
  <si>
    <t xml:space="preserve">Dobava i ugradnja toplinske izolacije i elastificiranog sloja protiv udarnoga zvuka poda na tlu (širenje zvuka bočno).                                                                                                                                                      Traka elastificiranoga ekspandiranog polistirena, debljine d = 10 mm, postavlja se u vertikalnom položaju uzduž svih zidova, oko instalacija, proboja, dovratnika, pragova za 2 cm do 3 cm viša od predviđene razine estriha. Izolacijske ploče od elastificiranog ekspandiranog polistirena, slobodno položiti na poravnatu i čistu podlogu sa što tijesnijim spajanjem, ukupne debljine 6 cm. EPS T debljine 3 cm se sa što tiješnijim fugama slaže na EPS 200. Polietilenska folija - PE, debljine &gt; =  0.2 mm sa preklopima 20 cm polaže se ispod i na izolacijske ploče i podiže uz vertikalne rubove do iznad razine estriha. (1.20 m2/m2). Izvesti u svemu prema preporuci proizvođača i projektu. Potrebno ugraditi polietilensku foliju između TI i HI. U cijenu je uključen sav rad i materijal. Obračun po m`/m2.   </t>
  </si>
  <si>
    <t>- EPS 200 - 6 cm</t>
  </si>
  <si>
    <t>- EPS T - 3 cm</t>
  </si>
  <si>
    <t>- rubna traka</t>
  </si>
  <si>
    <t>m</t>
  </si>
  <si>
    <t>- polietilenska folija</t>
  </si>
  <si>
    <t>A.04.05.</t>
  </si>
  <si>
    <t>Izrada zaštitne HI na zidovima prema tlu</t>
  </si>
  <si>
    <t>Dobava i postavljanje XPS ploča i čepaste folije na zidove koji će se zatrpavat tlom. Ploče se postavljaju kao zaštita  hidroizolacije i samih betonskih zidova zbog "rada tla". Ploče od ekstrudiranog polistirena, XPS, slobodno poljepiti  na poravnatu i čistu podlogu zidova s vanjske strane (prema tlu) sa tijesno sljubljenim  fugama, ukupne debljine 12 cm. Na zidove negrijanih prostorija postavit PEHD čepastu foliju s čepovima okrenutima prema zidu. Izvesti u svemu prema preporuci proizvođača i projektu. Obračun po m2.</t>
  </si>
  <si>
    <t xml:space="preserve"> XPS</t>
  </si>
  <si>
    <t xml:space="preserve"> Čepasta folija</t>
  </si>
  <si>
    <t>A.05.</t>
  </si>
  <si>
    <t>A.05.01.</t>
  </si>
  <si>
    <t>Zidanje pregradnih zidova</t>
  </si>
  <si>
    <t>Zidanje unutarnjih pregradnih zidova šupljom blok opekom debljine 8 cm u produžnom  mortu M5 sa ostavljanjem svih otvora. Položaj i mjere u svemu prema nacrtima i uvjetima iz projekta. U cijenu je uračunat sav potreban rad i materijal. Obračun po m2 i komadu.</t>
  </si>
  <si>
    <t>Zidani zid</t>
  </si>
  <si>
    <t>Montažni nadvoj</t>
  </si>
  <si>
    <t>kom</t>
  </si>
  <si>
    <t>Uzdužni serklaži u pregradnim zidovima, visine jedne porolitke, debljine zida</t>
  </si>
  <si>
    <t>A.05.02.</t>
  </si>
  <si>
    <t>Dobava materijala i izrada cem.estriha unutarnjih i vanjskih prostorija. Cem.estrih strojno izrađen mješavinom cementa, vode, agregata, čeličnih vlakana. Cementni estrih projektiran sa dodatkom pigmenta visina cca 5 cm potrebno finalno zagladiti helikopterom. Stavka uključuje i izvedbu dilatacija na maksimalno 5m te postavu polietilena. U cijeni sve kompletno:materijal, rad. Obračun po m2 cementnog estriha.</t>
  </si>
  <si>
    <t>- estrih 5 cm</t>
  </si>
  <si>
    <t>A.05.03.</t>
  </si>
  <si>
    <t>Žbukanje zidova</t>
  </si>
  <si>
    <t>Komplet dobava i izrada grube i fine produžne žbuke 1:2:6 na zidovima od blok opeke s prethodnim nabačajem cementnog šprica. Gdje je potrebno postavit će se prijenosna skela. U cijenu je uračunat sav potereban materijal, alat, rad ljudi i strojeva. Obračun po m2</t>
  </si>
  <si>
    <t>- gruba žbuka</t>
  </si>
  <si>
    <t>- fina žbuka</t>
  </si>
  <si>
    <t>B.</t>
  </si>
  <si>
    <t>OBRTNIČKI  RADOVI</t>
  </si>
  <si>
    <t>B.01.</t>
  </si>
  <si>
    <t>KROVOPOKRIVAČKI RADOVI</t>
  </si>
  <si>
    <t>B.01.01.</t>
  </si>
  <si>
    <t>Izrada termoizolacije ravnog krova</t>
  </si>
  <si>
    <t xml:space="preserve">Dobava i postava toplinske izolacije od ekstrudiranog polistirena (XPS-a) u padu minimalne debljinu izolacije od 15 cm. Ploče s preklopima slobodno posložiti po površini i spojiti sa što tijesnijim fugama. U cijenu je uključen sav potreban rad i materijal. Obračun po m2. </t>
  </si>
  <si>
    <t>- TI u padu</t>
  </si>
  <si>
    <t>- vertikalna TI atike krova</t>
  </si>
  <si>
    <t>B.01.02.</t>
  </si>
  <si>
    <t>Obračun po m2 površine krova.</t>
  </si>
  <si>
    <t>B.01.03.</t>
  </si>
  <si>
    <t>TPO membrana</t>
  </si>
  <si>
    <t>B.01.04.</t>
  </si>
  <si>
    <t>Dobava i postava razdjelnog  geotekstila s preklopom od 10 cm u svrhu razdvajanja različitih vrsta materijala.</t>
  </si>
  <si>
    <t>Obračun po m2 ugrađenog materijala</t>
  </si>
  <si>
    <t>Hidroizolacija atike</t>
  </si>
  <si>
    <t>Kutne lajsne i specijalni profili</t>
  </si>
  <si>
    <t xml:space="preserve">Dobava i ugradnja kontinuirane kutne lajsne od perforinanog pocinčanog lima. Lajsna se ugrađuje  na krajnjim završecima membrane u svrhu perifernog fiksiranja membrane. Te dobava i postava specijalnih profila od galvaniziranog čeličnog lima 0,6mm laminiranog sa slojem FPO membrane 1,1mm. Dodatno brtvljenje trajnoelastičnim kitom na bazi poliuretana, odgovarajućim temeljnim premazom i PE ispunom za fuge.TPO lim r.š. 7,0cm. Obračun po m.
</t>
  </si>
  <si>
    <t>- kutna lajsna</t>
  </si>
  <si>
    <t>- specijalni profili</t>
  </si>
  <si>
    <t>B.01.05.</t>
  </si>
  <si>
    <t>Dobava i montaža slivnika na bazi tvrdog FPO-a s pripadajućom zaštitno/kišnom rešetkom.
Obračun po komadu.</t>
  </si>
  <si>
    <t>- okomiti dvostruki DN 100</t>
  </si>
  <si>
    <t>B.01.06.</t>
  </si>
  <si>
    <t>Izrada humaka na ravnom krovu</t>
  </si>
  <si>
    <t>Dobava i postava toplinske izolacije od ekstrudiranog polistirena (XPS-a) kako bi se formirao humak na ravnome krovu. Ploče se režu te postavljaju kako bi se formirao humak. U cijenu je uključen sav potreban rad i materijal.</t>
  </si>
  <si>
    <t xml:space="preserve">Obračun po m3 izvedenog humka </t>
  </si>
  <si>
    <t>B.02.</t>
  </si>
  <si>
    <t>Prije izrade limarije obavezno na licu mjesta uz prisustvo glavnog projektanta provjeriti i potvrditi boje svih pozicija limarije</t>
  </si>
  <si>
    <t>B.02.01.</t>
  </si>
  <si>
    <t>Limeni opšav na sudaru zida i ravnog krova</t>
  </si>
  <si>
    <t>Doava i postava sudarnog lima iz lima debljine 0,6 mm. Spojeve limova variti. Na spoju sa fasadom postaviti ispod termiozolacijskog sloja. Jediničnom cijenom obuhvatiti kompletan rad i materijal. Obračun po m' i razvijenoj širini lima sa svim ostalim materijalom.</t>
  </si>
  <si>
    <t>- opšavi  r.š.do 90 cm</t>
  </si>
  <si>
    <t>m'</t>
  </si>
  <si>
    <t>B.02.02.</t>
  </si>
  <si>
    <t>Limeni opšav TI atike</t>
  </si>
  <si>
    <t>Dobava i postava limenog opšava toplinske izolacije atike iz lima debljine 0,6 mm. Spojeve limova variti. Jediničnom cijenom obuhvatiti kompletan rad i materijal. Obračun po m' i razvijenoj širini lima sa svim ostalim materijalom.</t>
  </si>
  <si>
    <t>- opšavi  r.š.do 50 cm</t>
  </si>
  <si>
    <t>B.02.03.</t>
  </si>
  <si>
    <t>B.02.04.</t>
  </si>
  <si>
    <t>Limeni opšav otvora</t>
  </si>
  <si>
    <t>Dobava i postava limenog opšava bočnice fasadnog panela iz lima debljine 0,6 mm. Spojeve limova variti. Jediničnom cijenom obuhvatiti kompletan rad i materijal. Obračun po m' i razvijenoj širini lima sa svim ostalim materijalom.</t>
  </si>
  <si>
    <t>- opšavi  r.š.do 20 cm</t>
  </si>
  <si>
    <t>B.03.</t>
  </si>
  <si>
    <t>FASADERSKI RADOVI</t>
  </si>
  <si>
    <t>B.03.01.</t>
  </si>
  <si>
    <t>Obračun po m</t>
  </si>
  <si>
    <t>B.03.02.</t>
  </si>
  <si>
    <t>Izrada ETICS fasade</t>
  </si>
  <si>
    <t>B.04.</t>
  </si>
  <si>
    <t>B.04.01.</t>
  </si>
  <si>
    <t xml:space="preserve">Zidna keramika </t>
  </si>
  <si>
    <t>- RAD</t>
  </si>
  <si>
    <t>B.04.02.</t>
  </si>
  <si>
    <t>B.05.</t>
  </si>
  <si>
    <t xml:space="preserve">Napomena: Radove na izradi zidova gipskartonskim pločama treba koordinirati s izvoditeljima električnih i strojarskih instalacija. Točne pozicije profila potkonstrukcije kao i otvora za strojarske i električne instalacije treba uskladiti s veličinom i brojem instalaterskih ugrađenih elemenata i sl, što je u cijenama stavki. U radovima nuditi i izradu revizijskih otvora s različitim  tipskim plastičnim ili alu-okvirima kao i izradu svih potrebnih perforacija sa obradom istih. Stavke uključuju kompletnu potkonstrukciju, ovjes , vezu na čelične nosače,spojeve sa zidom. Uključiti sva potrebna bandažiranja, gletanja i brušenja. Ploče debljine 12.5 mm. </t>
  </si>
  <si>
    <t>B.05.01.</t>
  </si>
  <si>
    <t>Izrada zida od knaufa</t>
  </si>
  <si>
    <t xml:space="preserve">Dobava materijala i izrada pregradnih stijena od GK ploča d= 12,5 mm. Obostrano oblaganje zida s pločama u dva sloja. Na metalnoj pocinčanoj podkonstrukciji za ukupnu debljinu zida 15 cm. Između GK ploča postaviti mineralnu vunu u debljini od 10 cm. Fugirano, a spojeve među pločama potrebno bandažirati. Također spojeve između gips-kartonskih i drugih površina potrebno bandažirati. U cijenu je uključen sav potreban rad i materijal. </t>
  </si>
  <si>
    <t>B.05.02.</t>
  </si>
  <si>
    <t>Izrada obloge ugradbenog vodokotlića</t>
  </si>
  <si>
    <t>Dobava materijala i izrada obloge ugradbenih vodokotlića od glatkih vodootpornih GK ploča, dvostruko. Na metalnoj pocinčanoj podkonstrukciji. Fugirano, gletano. Sve spojeve između različitih površina potrebno je uredno pokitati akrilnim kitom. U cijenu je uključen sav potreban rad i materijal.</t>
  </si>
  <si>
    <t>Obračun po m2.</t>
  </si>
  <si>
    <t>B.05.03.</t>
  </si>
  <si>
    <t>Izrada revizija</t>
  </si>
  <si>
    <t>Dobava i ugradnja revizijskih poklopaca (otvora u strupu) koja se sastoje od tipskih okvira i gipskartonskih ploča kao ispuna. Obračun po komadu.</t>
  </si>
  <si>
    <t>a) revizijski poklopac 40x40 cm</t>
  </si>
  <si>
    <t>b) revizijski poklopac 30x30 cm</t>
  </si>
  <si>
    <t>B.06.</t>
  </si>
  <si>
    <t>STOLARSKI RADOVI</t>
  </si>
  <si>
    <t>Sve radove izvesti prema shemama koje će izvođač dobiti u sklopu projektne dokumentacije za izvođenje. Sve eventualne nejasnoće izvesti prema dogovoru s projektantom. Unutarnja vrata u drvu po izboru investitora.
Sve mjere kontrolirati na objektu!!!</t>
  </si>
  <si>
    <t>B.06.01.</t>
  </si>
  <si>
    <t xml:space="preserve">Obračun po kom specificirano po dimenzijama. U troškovniku su navedene dimenzije svjetlih otvora vrata. Sve dimenzije provjeriti još jednom na licu mjesta. </t>
  </si>
  <si>
    <t>B.07.</t>
  </si>
  <si>
    <t>BRAVARSKI RADOVI</t>
  </si>
  <si>
    <t>B.07.01.</t>
  </si>
  <si>
    <t>Obračun po m' montirane i postavljene ograde</t>
  </si>
  <si>
    <t>Obračun po kom</t>
  </si>
  <si>
    <t>B.08.</t>
  </si>
  <si>
    <t>B.08.01.</t>
  </si>
  <si>
    <t>B.08.02.</t>
  </si>
  <si>
    <t>B.08.03.</t>
  </si>
  <si>
    <t>B.08.04.</t>
  </si>
  <si>
    <t>B.08.05.</t>
  </si>
  <si>
    <t>B.08.06.</t>
  </si>
  <si>
    <t>B.08.07.</t>
  </si>
  <si>
    <t>B.08.08.</t>
  </si>
  <si>
    <t>Profili sa prekinutim toplinskim mostom</t>
  </si>
  <si>
    <t xml:space="preserve">Izrada, dobava I ugradnja profila sa prekidom toplinskog mosta za ugradnju bravarije u razini gotovog poda
</t>
  </si>
  <si>
    <t>B.09.</t>
  </si>
  <si>
    <t>OSTALI RADOVI</t>
  </si>
  <si>
    <t>B.09.01.</t>
  </si>
  <si>
    <t>Izrada konstrukcije za zatvaranje otvora u ravnom krovu</t>
  </si>
  <si>
    <t xml:space="preserve">Dobava i postava metalne konstrukcije koja se hvata za AB atiku. Čelčna konstrukcija se oblaže OSB pločama sa gornje i donje strane, a sa donje strane dodatno vatrootposnim gipskartonskim pločama. U cijenu je uključen sav potreban rad i materijal. Obračun po kg,m2. </t>
  </si>
  <si>
    <t xml:space="preserve"> - čelična konstrukcija</t>
  </si>
  <si>
    <t xml:space="preserve"> - osb ploče</t>
  </si>
  <si>
    <t xml:space="preserve"> - vatrootporne gips kartonske ploče</t>
  </si>
  <si>
    <t>B.10.</t>
  </si>
  <si>
    <t>LIČILAČKI RADOVI</t>
  </si>
  <si>
    <t>B.10.01.</t>
  </si>
  <si>
    <t xml:space="preserve">Stavka uključuje dobavu materijala, i farbanje unutarnjih zidova bojama na bazi vodene mješavine, u svijetlijim tonovima. U stavci odbijeni otvori preko 3m2. Farbanje u minimalno 2 ruke sa svim potrebnim predradnjama (2x gletanje uz prethodne eventulane popravke manjih oštećenja). U cijenu uračunat sav rad, materijal i pomoćna skela. </t>
  </si>
  <si>
    <t>B.10.02.</t>
  </si>
  <si>
    <t>Farbanje gips kartonskog stropa</t>
  </si>
  <si>
    <t xml:space="preserve">Stavka uključuje dobavu materijala, i farbanje stropa od gips kartonskih ploča bojama na bazi vodene mješavine, u svijetlijim tonovima. Farbanje u minimalno 2 ruke sa svim potrebnim predradnjama. U cijenu uračunat sav rad, materijal i pomoćna skela. </t>
  </si>
  <si>
    <t>B.11.</t>
  </si>
  <si>
    <t>ZELENI KROV</t>
  </si>
  <si>
    <t>B.11.01.</t>
  </si>
  <si>
    <t>B.11.02.</t>
  </si>
  <si>
    <t>Dobava i postava zaštitnog  geotekstila 600 g/m2  na bazi polipropilena (PP,termo fiksirani) s preklopom od 10 cm u svrhu zaštite hidroizolacijske membrane.</t>
  </si>
  <si>
    <t xml:space="preserve">Obračun po m3 </t>
  </si>
  <si>
    <t xml:space="preserve">Izrada zelenog krova (prohodni i neprohodni dio) koji se izrađuje pomoću sjemena cvatućeg travnjaka: mješavina sjemena trava (60%) i livadnog cvijeća (40%). U stavku uključen sav potreban rad i materijal. </t>
  </si>
  <si>
    <t>I.</t>
  </si>
  <si>
    <t>REKAPITULACIJA GOR</t>
  </si>
  <si>
    <t>A.</t>
  </si>
  <si>
    <t>GRAĐEVINSKI RADOVI</t>
  </si>
  <si>
    <t>UKUPNO GRAĐEVINSKI RADOVI</t>
  </si>
  <si>
    <t>OBRTNIČKI RADOVI</t>
  </si>
  <si>
    <t>UKUPNO OBRTNIČKI RADOVI</t>
  </si>
  <si>
    <t>GRAĐEVINSKO - OBRTNIČKI RADOVI  UKUPNO</t>
  </si>
  <si>
    <t>Izrada, dobava I ugradnja metalnih zaokretno - otklopnih vrata od čeličnih profila s prekinutim termičkim mostom, s više komora.
Dimenzija otvora 900 x 3500 mm
Staklo ESG 10 mm -18 Ar – TVG 6.6.1 Lowe.</t>
  </si>
  <si>
    <t>Izrada , dobava I ugradnja metalnog fiksnog prozora od čeličnih profila s prekinutim termičkim mostom, s više komore..
Dimenzija otvora 900 x 3500 mm 
Staklo ESG 10 mm -18 Ar – TVG 6.6.1 Lowe.</t>
  </si>
  <si>
    <t>B.08.09.</t>
  </si>
  <si>
    <t>Izrada i ugradnja dvokrilnih zaokretnih vrata na prostoriji za otpadke.
Dimenzije vrata 260X220 cm
Vrata od čeličnih, zrakoventilirajućih profila s ispunom panel debljine 3cm s revizijama za ventilaciju u gornjoj i donjoj zoni vrata</t>
  </si>
  <si>
    <t xml:space="preserve">Izrada, doprema i ugradnja ograde.
Bravarska pozicija ograde se sastoji od vertikalnih inox stupova od pravokutnih profila 40*40*3 mm te ispune od inox pletiva. Visina ograde od gotovog poda 115cm. Stupove postavljati svakih cca 33 cm. Fiksirana vijcima u betonsku podlogu. Predvidjeti sve komplet ugrađeno, nosive i spojne elemente.
      </t>
  </si>
  <si>
    <t>Dobava i izrada nosivog sloja od bitumeniziranog drobljenog kamenog materijala AC22 base</t>
  </si>
  <si>
    <t>Dobava i izrada nosivog sloja od bitumeniziranog drobljenog kamenog materijala AC22 base. Gornji bitumenizirani nosivi sloj (BNHS) sastavljen je od mješavine kamenog brašna, kamenog materijala najveće veličine zrna 11 mm i bitumena kao veziva.Kamen (eruptivni ili alternativno dolomit) kao sirovina za proizvodnju drobljenih kamenih materijala, treba zadovoljavati uvjete standarda.Kao vezivni sloj upotrijebiti bitumen BIT 60. Sastav asfaltne mješavine treba zadovoljavati uvjete kvalitete dane u standardu u granulometrijskom sastavu kamene smjese, bitumenskom mortu, punilu i bitumenu. Svojstva izvedenog sloja AC22 base trebaju zadovoljiti uvjete dane standardom u pogledu fizičko-mehaničkih svojstava, debljine, visine, poprečnog pada, položaja i ravnosti sloja. Osiguranje kvalitete provodi se prema propisima. S izradom ovog sloja može se početi nakon preuzimanja tamponskog sloja po nadzornom inženjeru. Jediničnom cijenom plaća se sav rad i materijal potreban za dovršenje sloja zbijenog do stupnja komprimiranosti min. 98 %. (St. 5-05. O.T.U.) Obračun po m² površine položenog asfaltnog sloja, AC 22 base za cestu  d=6 cm</t>
  </si>
  <si>
    <t>Cestovni rubnjaci</t>
  </si>
  <si>
    <t>Rad obuhvaća dobavu i ugradbu tipskih betonskih rubnjaka kao npr. 34A ili nekog drugog tipa rubnjaka po želji investitora. Rubnjaci se postavljaju u sloju betona debljine do 10 cm. Ugrađuju se na rubovima svih asfaltnih puteva unutar kampa. Na prijelazima na parcele postavljaju se polegnuti, na rubovima ceste vertikalno. Razmake između rubnjaka od cca 1,5 cm potrebno je zafugirati. Za ugrađene tipske betonske elemente izvođač je dužan podnijeti dokaz o kvaliteti (atest). U cijenu je uključen sav potreban rad oko postavljanja tipskih betonskih rubnjaka. Obračun po m` postavljenih rubnjaka.</t>
  </si>
  <si>
    <t>Obračun po m`</t>
  </si>
  <si>
    <t>m`</t>
  </si>
  <si>
    <t>OBRADA POVRŠINA U OKOLIŠU</t>
  </si>
  <si>
    <t xml:space="preserve">Stavka uključuje betoniranje stuba u okolišu, betonom čvrstoće C30/37, razred izloženosti XC2 sa dodatkom za kompenzaciju i skupljanje i makrostatičkim vlaknima (2kg/m3). U gornjoj zoni ugraditi kutnike kako ne bi došlo do odkrhnutih kuteva prilikom skidanja oplate. Obrada površina betona vibroletvom te ravnanje helikopterom većih površina. U stavku uračunati brušenje betona. Stavka uključuje ugradnju glatke oplate na pozicijama gdje je potrebno kao i ugradnju armature prema statičkom proračunu. Radove izvoditi pažljivo, zahtjevi i tehnike izvedbe kao za vidljiv beton, ravnanje i brušenje betona uključeno u stavku. Stepenice dilatirati od podnih konstrukcija.  Zaštita ugrađenog betona od isušivanja prekrivanjem geotekstilom i vlaženjem vodom - sve prema uputama i kontroli nadzornog inženjera. </t>
  </si>
  <si>
    <t>Stavka uključuje betoniranje stazica objekta betonom čvrstoće C30/37, u debljini 20cm. Stavka uključuje eventualnu ugradnju obodne oplate na pozicijama gdje je potrebno kao i ugradnju armature u skladu sa statičkim proračunom. Razred izloženosti  betona XC2 sa dodatkom za kompenzaciju i skupljanje i makrostatičkim vlaknima (2kg/m3). U gornjoj zoni ugraditi kutnike kako ne bi došlo do odkrhnutih kuteva prilikom skidanja oplate. Obrada površina betona vibroletvom te ravnanje helikopterom. U stavku uračunati brušenje betona. Obodna oplata ploče je uključena u jediničnu cijenu betoniranja. Na ploči svakih max 5 metara izrezati dovoljno spojnica  kako bi se omogućilo skupljanje (rad) betona i osigurati dilatacijske spojnice gdje je potrebno koje se pune trajnoelastičnim kitom. Spojnice izvesti uredno sa kutnicima kako ne bi došlo do odkrhnutih rubova, u slučaju piljenja dilatacionih reški koristiti krunu sa zakošenim rubovima. Zaštita ugrađenog betona od isušivanja prekrivanjem geotekstilom i vlaženjem vodom - sve prema uputama i kontroli nadzornog inženjera. U cijeni uključena impregnacija i brušenje betona kao završna obrada.</t>
  </si>
  <si>
    <t>KERAMIČARSKI RADOVI I ZAVRŠNE OBRADE PODA</t>
  </si>
  <si>
    <t>Izrada završne obrade unutarnjih podova</t>
  </si>
  <si>
    <t>B.04.03.</t>
  </si>
  <si>
    <t>Izrada limenih fasadnih panela.</t>
  </si>
  <si>
    <t>B.03.03.</t>
  </si>
  <si>
    <t>B.03.04.</t>
  </si>
  <si>
    <t>B.03.05.</t>
  </si>
  <si>
    <t>B.03.06.</t>
  </si>
  <si>
    <t>Dobava i ugradnja materijala za izvedbu  fasade.                                                                                     - postavljanje termoizolacijskih ploča EPS-a za kontaktne fasade ukupne debljine 8 cm. Ploče postaviti točkastim ljepljenjem na podlogu.                                                                                                          -  polimercementna žbuka armirana alkalno otpornom mrežicom (1800 kg/m³) debljine 0,5 cm  
- završna tankoslojna fasadna žbuka (silikatna ili akrilatna),  obrade kao vidljivi beton u boji po izboru glavnog projektanta.                                                                                                                                                                                                                                                                      Sve izvesti prema uputama proizvođača fasadnog sustava.</t>
  </si>
  <si>
    <t>B.03.07.</t>
  </si>
  <si>
    <t>A.02.07.</t>
  </si>
  <si>
    <t>A.02.08.</t>
  </si>
  <si>
    <t>Izrada drenažnog kanala oko nasutih dijelova zgrade</t>
  </si>
  <si>
    <t>U stavku uključiti sav rad do gotovosti: prošupljena cijev, geotekstil, nasip šljunka.</t>
  </si>
  <si>
    <t>Obračun po m dužnom kanala</t>
  </si>
  <si>
    <t>redni broj</t>
  </si>
  <si>
    <t>opis</t>
  </si>
  <si>
    <t>količina</t>
  </si>
  <si>
    <t>jedinična cijena</t>
  </si>
  <si>
    <t>ukupno</t>
  </si>
  <si>
    <t xml:space="preserve">Zbrinjavanje otpadnog materijala 
Obloga od keramičkih pločica s površina zidova se poslije skidanja odvozi na otpad. Otpad je građevinski, bez opasnih supstancija i odvozi se na gradsku planirku koju odredi nadležna gradska služba. Ukoliko se kod rušenja ustanovi da je neki materijal štetan za okoliš (razne hidroizolacije, kemijske supsatnce i sl.) iste teba izdvojiti od ostalog otpada i na adekvatan način zbrinuti prema važećim propisima. </t>
  </si>
  <si>
    <t xml:space="preserve">Lokacija i prometna analiza
Vižinada, sjeverozapadno od naselja.
</t>
  </si>
  <si>
    <t xml:space="preserve">Osiguranje prometnica
Izvoditelj mora osigurati nesmetani prolaz ljudi i vozila na prometnicama oko gradilišta, mora stalno čistiti prometnice od eventualno pale šute, nanosa blata s vozila koje odlaze s gradilišta. Radove treba izvoditi tako da se zadovolje odredbe nadležnih organizacija u pogledu buke, prašine, nečistoće, otpreme materijala i održavanje čistoće gradskih prometnica. </t>
  </si>
  <si>
    <t>Tehnologija razgradnje i rušenja
Prije početka radova izvođač je dužan izraditi plan uklanjanja (rušenja) dijelova građevina u kojem će predvidjeti odgovarajuće strojeve, radnike i materijal za rušenje, deponije. Plan uklanjanja mora odobriti nadzorni inženjer.
Sve se ruši i reciklira na gradilištu za daljnju ugradnju, a nepotrebno se odvozi na otpad.</t>
  </si>
  <si>
    <t>Dobava i montaža standardnog donjeg početnog opšava prema detalju iz projektne dokumentacije za vertikalnu postavu panela koji se izvode iz čeličnog plastificiranog lima debljine 0.60mm sa svim spojnim i brtvenim materijalom prema uputstvima i detaljima proizvođača. Obračun prema stvarno izvedenim količinama.</t>
  </si>
  <si>
    <t>Dobava i montaža dodatnog gornjeg početnog opšava prema detalju projektanta za vertikalnu postavu panela koji se izvode iz čeličnog plastificiranog lima debljine 0.60mm sa svim spojnim i brtvenim materijalom prema uputstvima i detaljima proizvođača panela. Obračun prema stvarno izvedenim količinama.</t>
  </si>
  <si>
    <t>Farbanje unutarnjih zidova od gips kartona</t>
  </si>
  <si>
    <t>III.</t>
  </si>
  <si>
    <t>MONTERSKI RADOVI</t>
  </si>
  <si>
    <t>Napomena:</t>
  </si>
  <si>
    <t>Sve cijevi, fitinzi, ventili, slavine, vodomjer i sve ostale armature i vodovodne instalacije koje se nalaze u sistemu sanitarne vode (kompletna vodovodna instalacija) moraju udovoljavati zahtjevima Pravilnika o zdravstvenoj ispravnosti materijala i predmeta koji dolaze u neposredan dodir s hranom  (NN 125/09 i 31/11) i Zakona o materijalima i predmetima koji dolaze u neposredan dodir s hranom (NN 25/13 i 41/14), a što je potrebno dokazati odgovarajućim ispitivanjima, atestima, izjavama o sukladnosti, certifikatima i slično.</t>
  </si>
  <si>
    <t>Na tehničkom pregledu potrebno je dostaviti izvješće o tlačnoj probi vodovodne mreže, nalaz ovlaštene ustanove o zdravstvenoj ispravnosti vode za ljudsku potrošnju sukladno Zakonu o vodi za ljudsku potrošnju (NN 56/2013) i  Pravilniku o parametrima sukladnosti i metodama analize vode za ljudsku potrošnju (NN 125/2013 i 141/2013) te dokaze vezane za prethodnu točku, te izvješće o izvršenom ispitivanju vodonepropusnosti kanalizaciojskog sustava</t>
  </si>
  <si>
    <t>Prije početka radova izgradnje hidrantske mreže potrebno je provjeriti da li je na mjestu priključka s vodovodnom mrežom osiguran minimalan tlak od Pmin = 5,0 bara uz protok od 60 lit/min. Izgradnja hidrantske mreže može započeti tek po izvršenom ispitivanju.</t>
  </si>
  <si>
    <t>1.</t>
  </si>
  <si>
    <t>Dobava, doprema i montaža kanalizacijskih PVC cijevi van objekta</t>
  </si>
  <si>
    <t>Dobava, doprema na gradilište i montaža kanalizacijskih PVC cijevi, obodne krutosti SN4, uključivo sa svim potrebnim pomoćnim materijalom i fazonskim komadima (ne obračunavaju se zasebno). Isporučitelj je obvezan priložiti potvrdu o sukladnosti.</t>
  </si>
  <si>
    <t>U jediničnu cijenu je uključena nabava cijevi i fazonskih komada, transport do gradilišnog deponija, interni transport na gradilištu uzduž kanala, spuštanje u kanal sa montažom istih.</t>
  </si>
  <si>
    <t>Rad se mjeri po m1</t>
  </si>
  <si>
    <t>a) PVC DN110</t>
  </si>
  <si>
    <r>
      <t>m</t>
    </r>
    <r>
      <rPr>
        <vertAlign val="superscript"/>
        <sz val="8"/>
        <rFont val="Arial"/>
        <family val="2"/>
        <charset val="238"/>
      </rPr>
      <t>1</t>
    </r>
  </si>
  <si>
    <t>b) PVC DN160</t>
  </si>
  <si>
    <t>c) PVC DN200</t>
  </si>
  <si>
    <t>2.</t>
  </si>
  <si>
    <t>Izvedba dovodnih i priključnih vodova od alkaten PE-HD cijevi</t>
  </si>
  <si>
    <t>Jediničnom cijenom obuhvaćena dobava svog potrebnog materijala, rezanje i montaža.</t>
  </si>
  <si>
    <t>3.</t>
  </si>
  <si>
    <t>4.</t>
  </si>
  <si>
    <t>Dobava i ugradnja vodomjera sanitarne vode</t>
  </si>
  <si>
    <t>Dobava i ugradnja vodomjera sa svim spojnim i brtvenim materijalom, te zapornom armaturom ispred i iza vodomjera. Ugrađuje se vodomjer dn 20 mm i nazivnog protoka 2,5 m3/h.</t>
  </si>
  <si>
    <t>U jediničnu cijenu uključen sav potreban materijal i rad.</t>
  </si>
  <si>
    <t>Rad se mjeri po komadu</t>
  </si>
  <si>
    <t>5.</t>
  </si>
  <si>
    <t>6.</t>
  </si>
  <si>
    <t>Dobava i ugradnja mjedenih kuglastih ventila</t>
  </si>
  <si>
    <t xml:space="preserve">Dobava i ugradnja mjedenih kuglasnih ventila s punim protokom. </t>
  </si>
  <si>
    <t>Jediničnom cijenom obuhvaćen sav potreban materijal i rad.</t>
  </si>
  <si>
    <t>Rad se mjeri po komadu ugrađenog ventila bez obzira na profil.</t>
  </si>
  <si>
    <t>7.</t>
  </si>
  <si>
    <t>Izvedba instalacije hladne vode</t>
  </si>
  <si>
    <t>Sve cijevi, fazonski komadi te kompletan pomoćni materijal moraju posjedovati atest o sanitarnoj ispravnosti.</t>
  </si>
  <si>
    <t xml:space="preserve">Jediničnom cijenom obuhvaćena dobava svog potrebnog materijala, rezanja, montaža s miniziranim kukama i učvršćenjem, uključujući izradu proboja i šliceva u zidovima. </t>
  </si>
  <si>
    <t>Rad se mjeri po m1 izvedene instalacije.</t>
  </si>
  <si>
    <t>a) cijevi promjera NO15</t>
  </si>
  <si>
    <t>b) cijevi promjera NO20</t>
  </si>
  <si>
    <t>c) cijevi promjera NO25</t>
  </si>
  <si>
    <t>d) cijevi promjera NO32</t>
  </si>
  <si>
    <t>8.</t>
  </si>
  <si>
    <t>Izvedba instalacije tople vode</t>
  </si>
  <si>
    <t xml:space="preserve">Cijevi se izoliraju fleksibilnom izolacijom u debljini od min 35 mm za cijevi do fi 20 mm </t>
  </si>
  <si>
    <t>Sve cijevi, fazonski komadi te kompletan pomoćmni materijal moraju posjedovati atest o sanitarnoj ispravnosti.</t>
  </si>
  <si>
    <t>Jediničnom cijenom obuhvaćena dobava svog potrebnog materijala, rezanja, montaža s oblogom, izolacijom cijevi i učvršćenjem, te uključena izrada proboja i šliceva u zidovima.</t>
  </si>
  <si>
    <t>9.</t>
  </si>
  <si>
    <t>Dobava, doprema i montaža kanalizacijskih cijevi unutar objekta</t>
  </si>
  <si>
    <t>Dobava, doprema na gradilište i montaža kanalizacijskih PVC i PP cijevi,  uključivo sa svim potrebnim pomoćnim materijalom i fazonskim komadima (fazonski komadi uključeni u jediničnu dužinu cijevi i ne obračunavaju se zasebno). Isporučitelj je obvezan priložiti potvrdu o sukladnosti.</t>
  </si>
  <si>
    <t>U jediničnu cijenu je uključena nabava cijevi i fazonskih komada, transport do gradilišnog deponija, interni transport na gradilištu, te uključena izrada proboja i šliceva u zidovima.</t>
  </si>
  <si>
    <t>Rad se mjeri po m`</t>
  </si>
  <si>
    <t>a) DN50</t>
  </si>
  <si>
    <t>b) DN75</t>
  </si>
  <si>
    <t>c) DN110</t>
  </si>
  <si>
    <t>d) DN160</t>
  </si>
  <si>
    <t>10.</t>
  </si>
  <si>
    <t>Higijenski kanal širine 200 mm</t>
  </si>
  <si>
    <t xml:space="preserve">Rad se mjeri po kom. </t>
  </si>
  <si>
    <t>11.</t>
  </si>
  <si>
    <t xml:space="preserve">Rad se mjeri po kom.  </t>
  </si>
  <si>
    <t>12.</t>
  </si>
  <si>
    <t>Rad se mjeri po kom.</t>
  </si>
  <si>
    <t>13.</t>
  </si>
  <si>
    <t>Dobava i ugradnja podnog sifona</t>
  </si>
  <si>
    <t>Dobava i ugrađivanje podnog  sifona DN 50 mm  sa poniklovanom rešetkom i horizontalnim odvodnim nastavkom.</t>
  </si>
  <si>
    <t>14.</t>
  </si>
  <si>
    <t>Izrada i ugradnja odzračnih kapa</t>
  </si>
  <si>
    <t>Izrada i ugrađivanje odzračnih kapa izvedenih od pocinčanog  bojanog lima s bazom od PCV folije karakteristika osnovnog pokrova objekta.</t>
  </si>
  <si>
    <t>15.</t>
  </si>
  <si>
    <t>Tlačna proba cijevovoda sanitarne vode</t>
  </si>
  <si>
    <t>Tlačna proba prema važećim tehničkim propisima pod pritiskom od 10 bara.</t>
  </si>
  <si>
    <t>Rad se mjeri po m.</t>
  </si>
  <si>
    <t>16.</t>
  </si>
  <si>
    <t>17.</t>
  </si>
  <si>
    <t>Ispiranje i dezinfekcija vodovodne instalacije</t>
  </si>
  <si>
    <t>Ispiranje i dezinfekcija vodovodne instalacije u dozi slobodnog klora od 30 grama klora u litri vode. Uključivo dobava klora i dobava vode. Ispiranje vršiti sanitarno čistom vodom, te dobava atesta o bakteriološkoj analizi vode.</t>
  </si>
  <si>
    <t>Rad se mjeri po komadu.</t>
  </si>
  <si>
    <t>18.</t>
  </si>
  <si>
    <t>Ispitivanje vodonepropusnosti sustava fekalne kanalizacije</t>
  </si>
  <si>
    <t>19.</t>
  </si>
  <si>
    <t>RADOVI INSTALACIJA VODE I KANALIZACIJE</t>
  </si>
  <si>
    <t>TEHNIČKI UVJETI IZVOĐENJE ZEMLJANIH RADOVA</t>
  </si>
  <si>
    <t>Zemljani radovi izvodit će se prema odobrenom glavnom projektu, pridržavajući se i  primjenjujući važeće propise i norme.</t>
  </si>
  <si>
    <t>Prije početka zemljanih radova obavezno iskolčiti gabarite objekta, te po potrebi postaviti druge potrebne oznake, označiti stalne visine, te snimiti postojeći teren radi obračuna količine iskopa.</t>
  </si>
  <si>
    <t xml:space="preserve">Izvođenje radova na gradilištu započeti tek kada je ono uređeno prema odredbama Pravilnika o zaštiti na radu u graditeljstvu. </t>
  </si>
  <si>
    <t>Izvođač je dužan izvesti sav rad oko iskopa (ručnog ili strojnog) i to do bilo koje potrebne dubine, sa svim potrebnim pomoćnim radovima, kao što je niveliranje i planiranje, nabijanje površine, obrubljivanje stranica, osiguranje od urušavanja, postava potrebne ograde, crpljenje oborinske ili procjedne vode.</t>
  </si>
  <si>
    <t>Predviđenu kategoriju tla u troškovniku treba provjeriti na gradilištu, ukoliko ne odgovara, ustanoviti ispravnu, i to unijeti u građevinski dnevnik, a što obostrano potpisuje nadzorni inženjer i rukovoditelj gradnje.</t>
  </si>
  <si>
    <t>Ukoliko se prilikom iskopa naiđe na podzemnu vodu, utvrđenu geomehaničkim izvještajem obavijestiti će se investitor putem građevinskog dnevnika. Troškove crpljenja vode za normalan rad snosi izvoditelj, kao i naknadu za otežani rad. Crpljenje oborinske vode ukalkulirano je također u jediničnoj cijeni.</t>
  </si>
  <si>
    <t>Kod zatrpavanja nakon izvedbe temelja i instalacija u tlu i sl., treba materijal polijevati, kako bi se mogao bolje nabiti i dobiti potrebna zbijenost, a nabijanje izvesti u slojevima do najviše 30 cm s vibro nabijačima ili žabama.</t>
  </si>
  <si>
    <t>Sve nasipe izvesti u određenoj debljini, prema izvedbenoj projektnoj dokumentaciji. Upotrebljeni materijal za nasip (šljunak, pijesak, tučenac) mora biti čist od organskih primjesa.</t>
  </si>
  <si>
    <t>Po završetku gradnje izvršiti planiranje terena, te ukloniti nepotrebno s gradilišta, odakle će se ponovnu upotrijebiti za ugradbu, a preostalo odvesti na gradsku planirku. Prevezeni materijal računa se u sraslom stanju, dok se postotak za rastresitost ukalkulira u cijenu. U cijeni je uključena naplata deponije.</t>
  </si>
  <si>
    <t>Kameni materijal koji se ugrađuje mora odgovarati propisima HRN EN 12620:2003, ili jednakovrijedno.</t>
  </si>
  <si>
    <t>Ovi uvjeti mijenjaju se ili nadponujuju opisima u pojedinim stavkama troškovnika.</t>
  </si>
  <si>
    <t>Ukoliko dođe do zatrpavanja, urušavanja, odrona ili bilo koje druge štete nepažnjom izvođača (radi nedovoljnog podupiranja, razupiranja ili drugog nedovoljnog osiguranja), izvođač je dužan dovesti iskop u ispravno stanje, odnosno popraviti štetu bez posebne naknade.</t>
  </si>
  <si>
    <t>Za sve stavke obuhvaćene troškovnikom zemljanih radova u jediničnu cijenu potrebno je uračunati sve horizontalne i vertikalne transporte, te utovar u vozilo, dok je odvoz suvišne zemlje od širokog iskopa i ostalih iskopa na deponiju obuhvaćen posebnom stavkom.</t>
  </si>
  <si>
    <t>Radove na iskopu i konačno utvrđivanje temeljenja (pregled temeljnog tla) vršiti pod nadzorom ovlaštenog geomehaničara ili projektanta konstrukcije.</t>
  </si>
  <si>
    <t>IIa.</t>
  </si>
  <si>
    <t>TEHNIČKI UVJETI ZA IZVOĐENJE BETONSKIH I ARMIRANO BETONSKIH RADOVA</t>
  </si>
  <si>
    <t>Betonski i armiranobetonski radovi izvodit će se prema odobrenom glavnom i izvedbenom projektu, pridržavajući se i primjenjujući važeće propise i norme, te Zakon o normizaciji (NN 163/03)</t>
  </si>
  <si>
    <t>Važeći propisi:</t>
  </si>
  <si>
    <t>2. Tehnički propis za cement za betonske konstrukcije (NN 64/05, 74/06, 85/06)</t>
  </si>
  <si>
    <t xml:space="preserve">Prilikom isporuke cementa isporučioc je dužan dostaviti podatke i ateste. </t>
  </si>
  <si>
    <t>Za izradu betona predviđa se prirodno granulirani šljunak ili drobljeni agregat.</t>
  </si>
  <si>
    <t>Kameni agregat mora biti dovoljno čvrst i postojan, ne smije sadržavati zemljanih i organskih sastojaka, niti drugih primjesa štetnih za beton i armaturu.</t>
  </si>
  <si>
    <t>Prilikom isporuke betonskog čelika isporučilac je dužan dostaviti ateste koji garantiraju: vlačnu čvrstoću i varivost čelika.</t>
  </si>
  <si>
    <t>U sve betonske i arm.betonske i montažne elemente potrebno je u toku betoniranja ugraditi čel.pločice, ankere za učvršćenje bravarije i limarije.</t>
  </si>
  <si>
    <t>Sve eventualne razlike i odstupanja na terenu utvrdit će se građevinskom knjigom.</t>
  </si>
  <si>
    <t>Sve proboje potrebno je uskladiti sa projektima instalacija (elektrika, grijanje, vodovod i kanalizacija). Ovaj posao se neće posebno obračunavati, već ulazi u jediničnu cijenu betona i oplate. Ukoliko nije koja stavka dovoljno opisana ili je nejasna, izvođač radova mora zatražiti razjašnjenje od projektanta prije predaje ponude, jer se kasniji prigovori neće uzeti u obzir. Svi radovi moraju se izvesti stručno, sa prvorazrednim materijalom, prema uzancama i običajima struke, te prema opisu i uputama projektanta i statičara.</t>
  </si>
  <si>
    <t>Radne rešetke u temeljnoj ploči, obodnim zidovima i na spojevima zbog podzemne vode obavezno rješavati sa ugradnjom vodonepropusnih traka. Premjeravanje i obračun izvršenih radova vršit će se prema "Prosječnim normama u građevinarstvu".</t>
  </si>
  <si>
    <t>Postavljanje i vezivanje armature izvesti točno prema armaturnim nacrtima, sa podmetanjem podložaka, kako bi se osigurala potrebna udaljenost između armature i oplate.</t>
  </si>
  <si>
    <t>Prije betoniranja obavezan je pregled armature od strane izvođača i nadzornog inženjera ili projektanta konstrukcije.</t>
  </si>
  <si>
    <t>Količine bet. željeza u troškovniku date su aproksimativno. Točne količine dati će se armaturnim nacrtima.</t>
  </si>
  <si>
    <t>Izrađena oplata, s podupiranjem, prije betoniranja mora biti od strane izvođača statički kontrolirana. Prije nego što se počne ugrađivati beton moraju se provjeriti dimenzije oplate i kakvoća njihove izvedbe, kao i čistoća i vlažnost oplate.</t>
  </si>
  <si>
    <t>Izvođač radova dužan je kontinuirano pratiti izvedbu vertikalnosti i hodrizontalnosti elemenata konstrukcije sa geodetskom kontrolom te sve promjene glede sljegavanja objekta, a koje nisu u skladu s predviđanjima u projektu, obavijestiti projektanta konstrukcije i nadzornu službu investitora.</t>
  </si>
  <si>
    <t>Izvođač je obavezan posjedovati ateste o kvaliteti svih ugrađenih materijala.</t>
  </si>
  <si>
    <t>Kvaliteta čelika, betona i njegovih komponentnih materijala trebaju odgovarati "Tehničkim propisima za betonske konstrukcije"</t>
  </si>
  <si>
    <t xml:space="preserve">Sve plohe betona na fasadi i u objektu koje se ne žbukaju potrebno je izraditi u propisanoj glatkoj oplati i opisu u pojedinoj stavci troškovnika. Naknadnu obradu arm.bet.glatkih zidova i stropova dužan je izvođač radova izvesti bez posebne naplate. Kod ugradbe betona paziti da ne dođe do stvaranja gnijezda i segregacije betona. </t>
  </si>
  <si>
    <t>Jedinična cijena treba obuhvatiti sav rad i materijal sa transportima za izvedbu pojedine stavke troškovnika i to:</t>
  </si>
  <si>
    <t>sav potreban rad, uključujući nutarnji transport</t>
  </si>
  <si>
    <t>sav potreban materijal</t>
  </si>
  <si>
    <t>zaštitu betonske i armirano betonske konstrukcije od djelovanja atmosferskih nepogoda, vrućina, hladnoća i svu potrebnu njegu betona</t>
  </si>
  <si>
    <t>polijevanje oplate prije ubacivanja betona</t>
  </si>
  <si>
    <t>potrebna nabijanja betona kod ugradnje</t>
  </si>
  <si>
    <t>izradu i uskladištenje montažnih elemenata</t>
  </si>
  <si>
    <t>ispitivanje cementa, agregata i betona</t>
  </si>
  <si>
    <t>Izvođač radova je dužan prije početka radova izraditi program kontrole kvalitete upotrebljavanih materijala.</t>
  </si>
  <si>
    <t>Budući da svi transporti - vanjski i unutarnji, horizontalni i vertikalni trebaju biti uključeni u jedinične cijene, izvođač prije davanja ponude dužan je proučiti tekstualni i grafički dio projektne dokumentacije, kao i stanje na terenu, te procijeniti sve parametre u svezi s transportima i predvidjeti primjerenu tehnologiju.</t>
  </si>
  <si>
    <t>IIb.</t>
  </si>
  <si>
    <t>TEHNIČKI UVJETI ZA IZVOĐENJE TESARSKIH RADOVA</t>
  </si>
  <si>
    <t>Pri izvođenju drvenih konstrukcija i oplata obavezno se pridržavati propisanih normi za projektiranje i izvođenje (tehnički uvjeti) naročito temeljem čl. 20. Zakona o tehničkim zahvjetima za proizvode i ocjeni sukladnosti (NN 158/03) pravilici i norme preuzete Zakonom o normizaciji (NN 55/96), ili jednakovrijedno:</t>
  </si>
  <si>
    <t>Materijali za izradu drvenih konstrukcija trebaju odgovarati normama:</t>
  </si>
  <si>
    <t>Svi radovi moraju biti izvedeni stručno i solidno prema postojećim propisima, a u skladu sa troškovnikom i projektom. Nekvalitetan materijal mora izvođač o svom trošku otkloniti sa gradilišta.</t>
  </si>
  <si>
    <t>Izvođač mora upotrijebiti materijale koji su predviđeni nacrtom i troškovnikom. Ukoliko izvođač želi promijeniti vrstu materijala mora za isto tražiti odobrenje od investitora, ali isto ne smije ići na štetu kvalitete.</t>
  </si>
  <si>
    <t>Prije početka rada obavezno uzeti mjere na gradilištu.</t>
  </si>
  <si>
    <t>U jediničnoj cijeni pojedine stavke sadržan je sav rad i materijal, uskladištenje, osiguranje od oštećenja, kvara ili krađe, svi prijenosi i prijevozi, tako da je jedinična cijena konačna.</t>
  </si>
  <si>
    <t>Sve nejasnoće u projektu ili troškovniku mora izvođač razjasniti sa projektantom prije početka rada, te eventualne dopune ili izmjene uvesti u građevinski dnevnik.</t>
  </si>
  <si>
    <t>Obračun radova vrši se prema stvarno izvedenim količinama i prema "Prosječnim normama u građevinarstvu", ukoliko nije pojedinom stavkom troškovnika drugačije određeno.</t>
  </si>
  <si>
    <t>U jediničnim cijenama uključeni su svi horizontalni i vertikalni transporti.</t>
  </si>
  <si>
    <t>Oplate, kao i razna razupiranja, moraju imati takvu sigurnost i krutost da bez slijegavanja i štetnih deformacija mogu primiti opterećenja i utjecaje koji nastaju za vrijeme izvedbe radova. Te konstrukcije moraju biti tako izvedene da osiguravaju punu sigurnost radnika i sredstava rada, kao i sigurnost prolaznika, prometa, susjednih objekata i okolice.</t>
  </si>
  <si>
    <t>Oplata mora biti izrađena točno po mjerama označenim u crtežima plana oplate za pojedine dijelove, koji će se betonirati, i to sa svim potrebnim podupiračima.</t>
  </si>
  <si>
    <t>Unutarnje površine oplate moraju biti ravne, bilo da su horizontalne, vertikalne ili nagnute prema tome kako je to u crtežima planova oplate predviđeno. Nastavci pojedinih dasaka ne smiju izlaziti iz ravnine, tako da nakon njihovog skidanja vidljive površine betona budu ravne i s oštrim rubovima, te da se osigura dobro brtvljenje i sprečavanje deformacija oplate.</t>
  </si>
  <si>
    <t>Kod premazivanja oplate ne smiju se upotrijebiti takvi premazi koji se ne bi mogli odstraniti sa gotove betonske površine ili bi nakon pranja ostale na njima mrlje.</t>
  </si>
  <si>
    <t>Pod blanjanom ili glatkom oplatom podrazumijeva se oplata sa glatkim ravnim pločama ili daskama sa stisnutim sljubnicama da ne dođe do bet.curki na površini. Površina betona mora imati potpuno jednoliku strukturu i boju. Izvođač je dužan bez posebne naknade nakon skidanja oplate očistiti površinu betona od eventualnih bet.curki, ostataka premaza oplate i slično.</t>
  </si>
  <si>
    <t>Ukoliko u stavci nije ništa spomenuto, podrazumijeva se upotreba obične oplate.</t>
  </si>
  <si>
    <t>U cijenu oplate uključiti sva podupiranja, učvršćenja, prilazne platforme i sl., te vlaženje i mazanje oplate.</t>
  </si>
  <si>
    <t>Skele (fasadne i radne) treba postaviti (montirati) čvrste i stabilne, prema Praviniku o zaštiti na radu u građevinarstvu, međusobno povezati, ukrutiti i osigurati od bilo kakvog pomicanja. Za skelu treba izvođač radova izraditi statički proračun i nacrt montaže skele. Izvana se skela mora osigurati ogradom od dasaka na visinu do 1 m od radnog poda, zatim skelu povezati i ukrutiti protiv horizontalnog pomicanja.</t>
  </si>
  <si>
    <t>Skela mora biti opskrbljena sa prilazima i osiguranim penjalicama za pristup na skelu.</t>
  </si>
  <si>
    <t>Opće napomene:</t>
  </si>
  <si>
    <t>Sve iskope i nasipavanja izvesti prema projektiranim kotama. Izvođaču se priznaju projektirani gabariti svih iskopa bez obzira ako ih isti prilikom iskopa poveća. 
Ukoliko se prilikom iskopa ustanovi da je tlo drugačijeg sastava od predviđenog, izvođač je dužan obavijestiti nadzornog inženjera.</t>
  </si>
  <si>
    <t>Jedinična cijena za pojedinu stavku treba sadržavati:</t>
  </si>
  <si>
    <t xml:space="preserve"> - sav potreban rad  na iskopu</t>
  </si>
  <si>
    <t xml:space="preserve"> - potrebne razupore, podupore i mostove za prebacivanje,</t>
  </si>
  <si>
    <t xml:space="preserve"> - kod izvedbe nasipa uključeno zbijanje s vlaženjem te ispitivanje zbijenosti.</t>
  </si>
  <si>
    <t>Svi transporti, razastiranje i planiranje suvišnog materijala na gradskom deponiju te naknada za deponiranje, trebaju biti uključeni u jediničnu cijenu radova i neće se posebno priznavati, bez obzira dali su opisani u stavci radova.</t>
  </si>
  <si>
    <t>Obračun iskopanog materijala izvršiti po m3 u sraslom stanju. Navedena količina iskopa za temelje je relativna.</t>
  </si>
  <si>
    <t>Iskop rova za vodovodne i kanalizacijske cijevi</t>
  </si>
  <si>
    <t>Strojni iskop sa potrebnim pikamiranjem dubine i širine rova prema projektu (u dnu DN+40,0 cm, pokosi kanala u nagibu 5:1) u tlu bez obzira na kategoriju terena.  Sva proširenja kanala veća od obračunske širine, sva proširenja za revizijska okna, kao i produbljenja ispod  revizijskih okana neće se posebno priznati, već ih je izvođač dužan ukalkulirati u jediničnu cijenu. Sva produbljenja kanala veća od projektiranog izvođač će sanirati na način da se izvrši nasipavanje sa kamenom sitneži do 8mm i sve strojno nabije, a na teret izvođača.</t>
  </si>
  <si>
    <t>Jediničnom cijenom obuhvaćeni su svi potrebni radovi: iskop, razupiranja, grubo planiranje dna rova, crpljenje podzemne i procjedne vode, izvedba pješačkih prelaza preko rovova, proširenja za okna, utovar i odvoz na deponij.</t>
  </si>
  <si>
    <t>Rad se mjeri po m3 strojnog iskopa u sraslom stanju.</t>
  </si>
  <si>
    <r>
      <t>m</t>
    </r>
    <r>
      <rPr>
        <vertAlign val="superscript"/>
        <sz val="8"/>
        <rFont val="Arial"/>
        <family val="2"/>
        <charset val="238"/>
      </rPr>
      <t>3</t>
    </r>
  </si>
  <si>
    <t>Iskop jame upojnog bunara i separatora</t>
  </si>
  <si>
    <t xml:space="preserve">Jediničnom cijenom obuhvaćen strojni iskop s pikamiranjem, utovar i prevoz otpadnog materijala na deponiju. </t>
  </si>
  <si>
    <t>Planiranje rova</t>
  </si>
  <si>
    <t>Planiranje dna rova sa križevima između dva vertikalna loma sa točnošcu +/- 3cm. Sva eventualna udubljenja  potrebno je ispuniti kamenom sitneži do 8.0 mm promjera, te strojno nabiti, a sve na teret izvođača radova.</t>
  </si>
  <si>
    <t>U jediničnu cijenu uključiti sav potreban materijal i rad na planiranju rova.</t>
  </si>
  <si>
    <t>Rad se mjeri po m2 isplaniranog rova.</t>
  </si>
  <si>
    <r>
      <t>m</t>
    </r>
    <r>
      <rPr>
        <vertAlign val="superscript"/>
        <sz val="8"/>
        <rFont val="Arial"/>
        <family val="2"/>
        <charset val="238"/>
      </rPr>
      <t>2</t>
    </r>
  </si>
  <si>
    <t>Posteljica i obloga cijevi</t>
  </si>
  <si>
    <t xml:space="preserve">Dobava, doprema i razastiranje  finog pijeska (0-8 mm) u sloju debljine 10 cm ispod cijevi po cijeloj širini kanala i 15 cm iznad tjemena cijevi.  </t>
  </si>
  <si>
    <t>U jediničnu cijenu uključiti sav potreban materijal i rad na transportu i ugradbi i razastiranju materijala.</t>
  </si>
  <si>
    <t>Rad se mjeri po m3.</t>
  </si>
  <si>
    <t>Zatrpavanje ostatka rova zamjenskim materijalom</t>
  </si>
  <si>
    <t>Zatrpavanje ostatka rova zamjenskim materijalom granulacije 0-60 mm. Zatrpavanje vršiti u slojevime od 30,0 cm uz potrebno vlaženje i nabijanje ručnim i strojnim nabijačima, zbijenost od  Ms = 60,0 MN/m2. Potrebnu zbijenost izvoditelj je dužan kontrolirati od za to ovlaštenih pravnih ili fizičkih osoba. Zatrpavanje se vrši do kote 20,0 cm niže od postojećeg terena.</t>
  </si>
  <si>
    <t>Jediničnom cijenom obuhvaćeni su svi potrebni radovi: dobava, transport, ugradnja i nabijanje materijala, te kontrola zbijenosti.</t>
  </si>
  <si>
    <t>Dobava i ugradnja separatora</t>
  </si>
  <si>
    <t>U jediničnu cijenu uključena dobava separatora, unutrašnji transport i ugradnja separatora u prethodno pripremljenu jamu.</t>
  </si>
  <si>
    <t>Zatrpavanje separatora</t>
  </si>
  <si>
    <t>Zatrpavanje separatora nakon ugradnje zamjenskim materijalom granulacije 0-8 mm. Zatrpavanje vršiti u slojevime od 30,0 cm uz potrebno vlaženje i nabijanje ručnim i strojnim nabijačima, zbijen do  Ms = 60,0 MN/m2. Potrebnu zbijenost izvoditelj je dužan kontrolirati od za to ovlaštenih pravnih ili fizičkih osoba.</t>
  </si>
  <si>
    <t>Izrada upojnog bunara</t>
  </si>
  <si>
    <t>Dobava potrebnog materijala i izrada upojnog bunara modularnim sustavom od polipropilenskih kocki položenih na pripremljenu podlogu i obloženih geotekstilom. Gornja kota bunara cca. 3,20 m ispod terena.</t>
  </si>
  <si>
    <t>Stavka uključuje dobavu i ugradnju potrebnih: blokova, čeonih stijenki, pokrovnih elementa, cijevnih priključaka, inspekcijskih elementa s njihovim povišenjima i poklopcima, a sve prema detaljima iz projekta.
Projektom predviđena upotreba 2 uljevna okna integrirana u sustav (minimalni svijetli promjer okna 30cm), te detaljom definirana količina inspekcijskih priključaka za pristup u sustav njegovu kontrolu i održavanje (minimalni svijetli promjer 15cm).</t>
  </si>
  <si>
    <t>U cijenu stavke uključiti i ispitivanje upojnosti podloge koje je potrebno provesti tokom izvođenja zemljanih radova (prije ugradnje) kako bi se utvrdilo dali proračunati volumen upojnog polja odgovara stvarnoj upojnosti tla (uzeto kf= 8 × 10^-4  m/s). O dobivenim rezultatima treba odmah izvjestiti projektanta i nadzornog inženjera, kako bi se napravila kontrola izvršenog proračuna i po potrebi napravila izmjena upojne građevine ili odredile mjere za sanaciju podloge.</t>
  </si>
  <si>
    <t>Rad se mjeri po m3 izvedenog upojnog bunara.</t>
  </si>
  <si>
    <t>Obloga upojnog bunara geotekstilom</t>
  </si>
  <si>
    <t>Dobava polipropilenskog geotekstila težine 200,0 g/m2 za omatanje infiltracijskog sustava (ovlaže se kompletno oplošje, pod,  vrh i stranice).</t>
  </si>
  <si>
    <t xml:space="preserve">Preklopi na spojevima geotekstila moraju biti minimalno od 30cm do 50cm, a u cilju sprečavanja otvaranja spojeva geotekstila i upadanja nasipnog materijala u sustav tokom i nakon ugradnje. </t>
  </si>
  <si>
    <t>Jediničnom cijenom obuhvaćena dobava materijala i obloga geotekstilom cijelog upojnog bunara.</t>
  </si>
  <si>
    <t>Rad se mjeri po m2</t>
  </si>
  <si>
    <t>Zatrpavanje jame upojnog bunara zamjenskim materijalom</t>
  </si>
  <si>
    <t>Zatrpavanje jame upojnog bunara zamjenskim materijalom granulacije 0-60 mm. Zatrpavanje vršiti u slojevime od 30,0 cm uz potrebno vlaženje i nabijanje ručnim i strojnim nabijačima, zbijenost od  Ms = 60,0 MN/m2. Potrebnu zbijenost izvoditelj je dužan kontrolirati od za to ovlaštenih pravnih ili fizičkih osoba. Zatrpavanje se vrši do kote posteljice.</t>
  </si>
  <si>
    <t>II.</t>
  </si>
  <si>
    <t xml:space="preserve">Opći uvjeti, tj. pravila struke i propisi kojih se treba pridržavati, te način obračuna su sastavni dio troškovnika. Armiranobetonske radove izvoditi prema projektu, a u skladu sa propisima za beton i armirani beton. Sve prodore za instalacije i druge otvore treba ostaviti prema nacrtima ili nalogu Nadzorne službe umetanjem komada ekstrudiranog polistirena u oplatu. Rubove vidljivih ploha izvesti sa trokutastom letvicom 15x15 mm. Spojevi oplate trebaju biti zatvoreni kako bi se spriječilo curenje cementnog mlijeka prilikom betoniranja. </t>
  </si>
  <si>
    <t>U jediničnu cijenu betona uključiti i potrebnu oplatu svugdje gdje oplata nije zasebno iskazana.</t>
  </si>
  <si>
    <t>U cijenu  stavke uključen je potreban materijal, ugradnja, zbijanje, njegovanje, rad ljudi i strojeva, transport i režija, te čiščenje i odvoz viška materijala na građevinsku deponiju. Armatura se obračunava u posebnoj stavci osim tamo gdje je to navedeno. U jediničnim cijenama su računati  svi prodori, proboji, kanali i otvori za sve instalacije. Betoni greda, stupova, stropnih ploča koje se ne oblažu izvode se u glatkoj oplati za osiguranje dobrog završnog izgleda. Prije početka izvedbe potrebno je izraditi projekt betona.</t>
  </si>
  <si>
    <t>Podložni beton revizijskog okna</t>
  </si>
  <si>
    <t>Izvedba podložnog betona revizijskih okna betonom klase C12/15 debljine 10cm. Podloga betona šira 10cm od vanjskog ruba okna, dimenzija 100x100x10cm.</t>
  </si>
  <si>
    <t>U jediničnu cijenu uključiti dobavu i ugradbu betona sa završnim zaglađivanjem gornje plohe.</t>
  </si>
  <si>
    <t>Rad se mjeri po m2 ugrađenog podložnog betona.</t>
  </si>
  <si>
    <t>Izvedba AB vodomjernog okna</t>
  </si>
  <si>
    <t>Izvedba AB slivnika</t>
  </si>
  <si>
    <t>Izvedba AB slivnika s taložnicom dubine 30,0 cm za prihvat vode preko rešetke na prostoru platoa.  Dobava materijala te izrada zidova i dna slivnika betonom C30/37 (VDP 2, XC2, XD1) debljine 20,0 cm, dubine do max. 1,20 m, s ugrađenom ljevanoželjeznom rešetkom 40x40 cm od nodularnog liva nosivosti 40 T. Svi slivnici moraju biti potpuno vodotjesni. Izvedba svih spojeva za dotok i odtok vode.</t>
  </si>
  <si>
    <t>U jediničnu cijenu uključena je izrada, montaža i demontaža dvostrane oplate stijenki zidova, dobava i ugradnja armature, dobava betona i izrada temeljne ploče slivnika i stijenki zidova, dobava i ugradba lijevano željezne slivne rešetke 40x40 cm nosivosti 40,0 T, premazivanje zidova polimercementnom hidroizolacijom. Uračunata i potrebna armatura.</t>
  </si>
  <si>
    <t>Rad se mjeri po komadu izvedenog kompletnog slivnika svijetle tlocrtne dim. 40x40 cm.</t>
  </si>
  <si>
    <t>Usidrenje podnožnih lukova</t>
  </si>
  <si>
    <t>Izvedba betonskih rigola</t>
  </si>
  <si>
    <t xml:space="preserve">Ugradnja rigola (na podlozi od betona klase C 12/15) od predgotovljenih betonskih elemenata klase C 30/37, širine 40 cm. Izrada rigola od predgotovljenih elemenata od betona na predviđenu podlogu.  </t>
  </si>
  <si>
    <t xml:space="preserve">U cijeni je uključena nabava predgotovljenih elemenata rigola, umetaka, mase za zalijevanje i ostalih potrebnih materijala, svi prijevozi i prijenosi, privremeno skladištenje, planiranje i zbijanje podloge, postavljanje rigola, izrada i obrada razdjelnica kao i svi pomoćnim radovi, oprema i materijali za potpuno dovršenje betonskog rigola. </t>
  </si>
  <si>
    <t>Rad se mjeri po m1 izvedenog rigola</t>
  </si>
  <si>
    <t>IV.</t>
  </si>
  <si>
    <t>SANITARNI UREĐAJI</t>
  </si>
  <si>
    <t>Dobava i ugradba samonosivih montažnih elemenata za WC školjku s vodokotlićem</t>
  </si>
  <si>
    <t>Jediničnom cijenom obuhvaćen sav potrebni rad i materijal.</t>
  </si>
  <si>
    <t>Dobava i ugradnja samonosivih montažnih elemenata za pisoar</t>
  </si>
  <si>
    <t xml:space="preserve">Dobava i ugradnja montažnog instalacijskog elementa za pisoar sa setom za infra crvenu aktivaciju ispiranja. Instalacijski  element samonosiv za ugradnju u zid, komplet s integriranim kutnim ventilom priključka vode ½", </t>
  </si>
  <si>
    <t>Montaža akumulacionog električnog bojlera</t>
  </si>
  <si>
    <t xml:space="preserve">Dobava i montaža akumulacionog električnog bojlera sa spojem na vodovodnu i električnu instalaciju. Montaža na poziciju prema projektu. </t>
  </si>
  <si>
    <t>Jediničnom cijenom obuhvaćena dobava bojlera, montaža spoj na instalacije, uključujući i potrebne fleksibilne cijevi i ventile, nastavke te sav spojni i pričvrsni materijal.</t>
  </si>
  <si>
    <t>a) bojler obujma 120,0 L</t>
  </si>
  <si>
    <t>Dobava i montaža umivaonika za sanitarija za invalide  - u sklopu mora imati konzolnu ploču za oslanjanje umivaonika. U cijenu uključiti i sav potreban materijal - ukrasni sifon, ventile i sl.Konzolni element za oslanjanje umivaonika u sanitarijama sa integriranim sifonom. U stavci uključen i set za spoj umivaonika i zidnog sifona. U stavku uračunati dobavu i montažu ogledala dim. 65x65cm, sa varijabilnim nagibom za montažu iznad umivaonika invalidi, dobavu i montažu štedne armature za invalidski umivaonik u kompletu sa kutnim ventilima sa filterom.</t>
  </si>
  <si>
    <t>komplet</t>
  </si>
  <si>
    <t>Dobava i montaža zahodske školjke I klase , za ugradnju u zid standardne proizvodnje; konzolna Wc školjka  , kompletno sa daskom od plastične mase za sjedenje i bešumno zatvaranje, te potrebnim materijalom za brtvljenje i učvršćivanje školjke.</t>
  </si>
  <si>
    <t>Dobava i montaža zidne wc školjke za invalide dim. 70x37 cm, zajedno s držačem za ruke dužine 70 cm, preklopnim držačem za ruke i ugradbenim vodokotlićem za invalide i tipkalom dvokoličinske tipke u boji poodabiru projektanta, daskom od plastične mase te sa svim potrebnim dijelovima za funkcioniranje stavke.</t>
  </si>
  <si>
    <t>Dobava i montaža  skrivenog vodokotlića - samonosivi podžbukni vodokotlić za zidnu školjku. U stavci uključen i set za zidnu montažu.</t>
  </si>
  <si>
    <t>Dobava i montaža umivaonika dim 60x42 cm (glaziran sa stražnje strane) . U cijenu uključeni kromirani sifon, sa potrebnim materijalom za učvršćivanje te spojevima na vodu i kanalizaciju. 
Montaža  jednoručne potisne vremenske slavine s regulacijom tople i hladne vode za umivaonik, samozatvarajuća mješalica. U cijenu uključeni i kutni ventili s filterom te izljev . Zajedno sa montažom štednih perlatora.</t>
  </si>
  <si>
    <t>Dobava i montaža konzolnog pisoara u kompletu sa tipskim sifonom, te montaža podžbukne kromirane elektronske infracrvene armature za ispiranje pisoara u kompletu sa ugradbenim elementom. Elektronska armatura ima baterijsko napajanje (9 V) u kompletu sa pokrovnom pločom u kromiranoj izvedbi.</t>
  </si>
  <si>
    <t>NAPOMENA</t>
  </si>
  <si>
    <t xml:space="preserve">U cijenu uključeni svi potrebni radovi i sitni materijal, transport,osiguranje,razni atesti, </t>
  </si>
  <si>
    <t xml:space="preserve">certifikati o sukladnosti, ispitivanja, probni rad, ispitivanja u toku radova kao i sve navedeno u garantnom roku, otklanjanje nedostataka, primopredaja, i sl. </t>
  </si>
  <si>
    <t>U izradu svih ormarića uračunat sav sitni i spojni materijal, postavljanje zaštitne maske iznad osigurača, natpisi strujnih krugova, oznake pojedinih elemenata, postavljanje oznake za vrstu zaštite i postavljanje jednopolne sheme u plastičnoj vrećici.</t>
  </si>
  <si>
    <t>Kod davanja ponude ponuđač je dužan konzultirati nacrtni dio dokumentacije radi otklanjanja svih nejasnoća.</t>
  </si>
  <si>
    <t>Promjene nisu dozvoljene bez prethodne konzultacije projektanta.</t>
  </si>
  <si>
    <t>U PONUDI  NUDITI DOBAVU, UGRADNJU, SPAJANJE I SAV POTREBAN RAD SA SITNIM MATERIJALOM NAZNAČITI TIP OPREME KOJA SE NUDI</t>
  </si>
  <si>
    <t xml:space="preserve"> SNAGA  </t>
  </si>
  <si>
    <t>Dobava,montaža i spajanje  navedenih razdjelnika, ugrada u zid te spoj na instalaciju. Razdijelnici sadrže navedenu opremu montiranu i spojenu kako je to prikazano u shemama.</t>
  </si>
  <si>
    <t>Uračunat iskop otvora u zidu obrada istog nakon ugradnje za ugradu razdjelnika te sav potreban sitni materijal i rad do pune funkcionalnosti.</t>
  </si>
  <si>
    <t>KPMO - SSRO ormarić sa temeljima dim 600x1000x250 mm sa slijedećim elementima:</t>
  </si>
  <si>
    <t>- MTU uklopnik(isporučuje Hep)</t>
  </si>
  <si>
    <t>- Brojilo 3-fazno 2-tarifno sa mjerenjem snage (isporučuje HEP).</t>
  </si>
  <si>
    <t>- strujni mjerni transformatori 150/5A, prema tipizaciji HEP-a</t>
  </si>
  <si>
    <t>- komunikatorl</t>
  </si>
  <si>
    <t>- Osigurač NVO 250A/160A/3p-l</t>
  </si>
  <si>
    <t>- katodni odvodnici prenapona</t>
  </si>
  <si>
    <t>- sabirnice, stezaljke, izolatori, natpisi,  i ostali sitni materijal</t>
  </si>
  <si>
    <t>Dobava i montaža limenog obojanog razdjelnika GRP  dimenzija 800x1300x300 mm, opremljen sa svim nosačima, vratima, izrezima, ključaonicom, koji sadrži slijedeću opremu :</t>
  </si>
  <si>
    <t>- Glavna sklopka 160A/3p sa daljinskim isklopom te termičkim i elektromagnetskim okidačem</t>
  </si>
  <si>
    <t>- Rastavna sklopka-osigurač              160 A/3p sa ulošcima 63A</t>
  </si>
  <si>
    <t>- FID sklopka 40A/C/30mA/4p</t>
  </si>
  <si>
    <t>- FID sklopka 25A/C/30mA/4p</t>
  </si>
  <si>
    <t>- Inst. osigurač 63A/C/3p</t>
  </si>
  <si>
    <t>- Inst. osigurač 40A/C/3p</t>
  </si>
  <si>
    <t>- Inst. osigurač 32A/C/3p</t>
  </si>
  <si>
    <t>- Inst. osigurač 25A/C/3p</t>
  </si>
  <si>
    <t>- Inst. osigurač 16A/C/3p</t>
  </si>
  <si>
    <t>- Inst. osigurač 16A i 10/1p</t>
  </si>
  <si>
    <t>- FID sklopka 16A/C/30mA/2p</t>
  </si>
  <si>
    <t>- pomoćni sklopnik 10A/4p</t>
  </si>
  <si>
    <t>- bistabil 16A</t>
  </si>
  <si>
    <t>- sklopnik 16A/2p</t>
  </si>
  <si>
    <t>- timer</t>
  </si>
  <si>
    <t>- sklopka 1-0-2, 10A</t>
  </si>
  <si>
    <t>- sklopka 1-0, 16A</t>
  </si>
  <si>
    <t>- katodni odvodnici</t>
  </si>
  <si>
    <t>Dobava i montaža razdjelnika RP-K sa 90 mjesta, opremljen sa svim nosačima, vratima, izrezima, ključaonicom, koji sadrži slijedeću opremu:</t>
  </si>
  <si>
    <t>- FID sklopka 63A/0,3A/4p-l</t>
  </si>
  <si>
    <t>- FID sklopka 40A/0,03A/4p-l</t>
  </si>
  <si>
    <t>- FID sklopka 25A/0,03A/4p-l</t>
  </si>
  <si>
    <t>- Inst. osigurač 20A/C/1p</t>
  </si>
  <si>
    <t>- Inst. osigurač 16A/C/1p</t>
  </si>
  <si>
    <t>- Inst. osigurač 10A/C/1p</t>
  </si>
  <si>
    <t>Razdjelnik RP-PR</t>
  </si>
  <si>
    <t>- tipski slobodnostojeći višedjelni ormar plastični dim 600x1000x250mm</t>
  </si>
  <si>
    <t>- Katodni odvodnik prenapona</t>
  </si>
  <si>
    <t>- FID sklopka 40A/0,3A/4p-l</t>
  </si>
  <si>
    <t xml:space="preserve">- FID sklopke 25A/0,03A/4p-l  </t>
  </si>
  <si>
    <t xml:space="preserve">- FID sklopke 16A/0,03A/2p-l  </t>
  </si>
  <si>
    <t>- utičnica 25A/400V</t>
  </si>
  <si>
    <t>- utičnica 16A/250V</t>
  </si>
  <si>
    <t>-  temelji,montaža i sav sitni materijal i rad do pune funkcionalnosti</t>
  </si>
  <si>
    <t>-  sabirnice, stezaljke i ostali sitni materijal</t>
  </si>
  <si>
    <t>kpl</t>
  </si>
  <si>
    <t>Dobava i polaganje navedenih vodova i kabela najvećim dijelom podžbukno u položene plastične cijevi u betonske zidove ili podove u toku izrade istih te manjim dijelom u iskopane šliceve. Uračunat iskop i zatvaranje šlica. Uračunate cijevi samogasive,PNT i sl te  sav sitni materijal i rad.</t>
  </si>
  <si>
    <t>Dobava i polaganje plastičnih cijevi navedenog promjera po zidu, stropu ili podlozi prije betoniranja te u iskopane šliceve (30 %)  Uračunat iskop i zatvaranje šlica.</t>
  </si>
  <si>
    <t xml:space="preserve">  - φ  29 mm </t>
  </si>
  <si>
    <t xml:space="preserve">  - φ  23 mm </t>
  </si>
  <si>
    <t xml:space="preserve">  - φ  25 mm PNT cijev </t>
  </si>
  <si>
    <t>Uračunate kutije, montažni okvir i ukrasni plastični okvir,iskop šlica i ostali sitni materijal.</t>
  </si>
  <si>
    <t xml:space="preserve">   -3-fazne utičnice nadžbukne 25A/400V IP54 jednostruke</t>
  </si>
  <si>
    <t xml:space="preserve">   -3-fazne utičnice nadžbukne 16A/400V IP54 jednostruke</t>
  </si>
  <si>
    <t xml:space="preserve">   -utičnice nadžbukne 16A/250V IP54 jednostruke</t>
  </si>
  <si>
    <t xml:space="preserve">   - utičnice podžbukne jedno-struke 16A/250V   </t>
  </si>
  <si>
    <t xml:space="preserve">   - utičnice podžbukne dvostruke 16A/250V   </t>
  </si>
  <si>
    <t xml:space="preserve">   - fiksni priključak 16A/230 V   </t>
  </si>
  <si>
    <t xml:space="preserve">   - fiksni priključak 16A/400 V   </t>
  </si>
  <si>
    <t xml:space="preserve">      - PP tipkalo TAJ 10</t>
  </si>
  <si>
    <t>Uračunate kutije,iskop šlica i ostali sitni materijal.</t>
  </si>
  <si>
    <t xml:space="preserve">   - kutija p/ž   250x150                   </t>
  </si>
  <si>
    <t xml:space="preserve">   - kutija p/ž   150x150                   </t>
  </si>
  <si>
    <t xml:space="preserve">   - kutija p/ž     95x 95                   </t>
  </si>
  <si>
    <t>Uračunate montažni pribor i ostali sitni materijal.</t>
  </si>
  <si>
    <t xml:space="preserve">   - PK 200 mm                   </t>
  </si>
  <si>
    <t xml:space="preserve">   - PK 100 mm                   </t>
  </si>
  <si>
    <t xml:space="preserve">   - PK 50 mm                   </t>
  </si>
  <si>
    <t xml:space="preserve">kom </t>
  </si>
  <si>
    <t>odgovarajućeg mjestu montaže.</t>
  </si>
  <si>
    <t>- klima uređaji unutarnje stropne ili zidne jedinice</t>
  </si>
  <si>
    <t>- klima uređaji vanjske jedinice</t>
  </si>
  <si>
    <t>-el. grijalice</t>
  </si>
  <si>
    <t>- razni termostati, osjetnici i sl.</t>
  </si>
  <si>
    <t xml:space="preserve">Ispitivanje instalacije te pribavljanje atesta o ispravnosti iste. </t>
  </si>
  <si>
    <t xml:space="preserve">    -tipkalo za isključenje</t>
  </si>
  <si>
    <t xml:space="preserve">    -protupanična rasvjeta</t>
  </si>
  <si>
    <t xml:space="preserve">    -OTPOR IZOLACIJE</t>
  </si>
  <si>
    <t xml:space="preserve">    -PANIK RASVJETA  </t>
  </si>
  <si>
    <t xml:space="preserve">    -RASVJETA  </t>
  </si>
  <si>
    <t xml:space="preserve">    -VRIJEME ISKLJUČENJA ZAŠTITNIH UREĐAJA</t>
  </si>
  <si>
    <t xml:space="preserve">    -IZJEDNAČENJE POTENCIJALA</t>
  </si>
  <si>
    <t xml:space="preserve">    -OTPOR UZEMLJENJA I INSTALACIJE ZAŠTITE OD MUNJE  </t>
  </si>
  <si>
    <t>Pripomoć pri izvođenju radova.</t>
  </si>
  <si>
    <t>h</t>
  </si>
  <si>
    <t xml:space="preserve">RASVJETA </t>
  </si>
  <si>
    <t>OPĆE NORME I UVJETI</t>
  </si>
  <si>
    <t>OPĆA RASVJETA</t>
  </si>
  <si>
    <t>Jamstvo na sve svjetiljke opće rasvjete: ne manje od 7 godina.</t>
  </si>
  <si>
    <t>SIGURNOSNA RASVJETA</t>
  </si>
  <si>
    <t xml:space="preserve">Vijek trajanja izvora: Ne manje od 50.000h. </t>
  </si>
  <si>
    <t>Jamstvo na svjetiljke i centralni baterijski sustav: ne manje od 2 godine.</t>
  </si>
  <si>
    <t>Dobava, montaža i spajanje stropne nadgradne, direktne svjetiljke izrađene od ekstrudiranog aluminijskog profila, elektrostatski plastificiranog, sa mikroprizmatičnom PMMA optikom (MPR)</t>
  </si>
  <si>
    <t>Izvor: LED moduli velikog svjetlosnog toka, SMD srednje snage, SDMC≤3</t>
  </si>
  <si>
    <t>Temperatura boje svjetla (CCT), odziv boje (RA): 3000K (±100K), Ra&gt;85</t>
  </si>
  <si>
    <t>Predspojna sprava: Strujno upravljiva, smještena u kućištu svjetiljke</t>
  </si>
  <si>
    <t>Okvirne dimenzije svjetiljke: 1965x36x55mm ( ±5%)</t>
  </si>
  <si>
    <t>Ukupni svjetlosni tok (φ): 3659lm ( ±5%)</t>
  </si>
  <si>
    <t>Ukupna snaga (P): 34.4W ( ±5%)</t>
  </si>
  <si>
    <t>Efikasnost svjetiljke (LEF): 106lm/W ( ±5%)</t>
  </si>
  <si>
    <t>Iskoristivost (LOR): 100% ( ±5%)</t>
  </si>
  <si>
    <t>Blještanje (UGR): 24</t>
  </si>
  <si>
    <t>IP zaštita (min): 43</t>
  </si>
  <si>
    <t>Jamstvo na proizvod: Ne manje od 7 godina.</t>
  </si>
  <si>
    <t>Pipes C S DECO 2700 lm 27W 830 FO 28° black, S5</t>
  </si>
  <si>
    <t>Dobava, montaža i spajanje ovjesne, direktno - indirektne svjetiljke izrađene od ekstrudiranog aluminijskog profila, elektrostatski plastificiranog, sa mikroprizmatičnom PMMA optikom (MPR)</t>
  </si>
  <si>
    <t>Okvirne dimenzije svjetiljke: 3085x36x65mm ( ±5%)</t>
  </si>
  <si>
    <t>Ukupni svjetlosni tok (φ): 10700lm ( ±5%)</t>
  </si>
  <si>
    <t>Ukupna snaga (P): 107W ( ±5%)</t>
  </si>
  <si>
    <t>Efikasnost svjetiljke (LEF): 100lm/W ( ±5%)</t>
  </si>
  <si>
    <t>Blještanje (UGR): 21.4</t>
  </si>
  <si>
    <t>Jamstvo na proizvod: Ne manje od 7 godina</t>
  </si>
  <si>
    <t>Dobava, montaža i spajanje modularne ovjesne, direktno - indirektne svjetiljke izrađene od ekstrudiranog aluminijskog profila, elektrostatski plastificiranog, sa mikroprizmatičnom PMMA optikom (MPR)</t>
  </si>
  <si>
    <t>Okvirne dimenzije svjetiljke: 1962x36x65mm ( ±5%)</t>
  </si>
  <si>
    <t>Ukupni svjetlosni tok (φ): 6951lm ( ±5%)</t>
  </si>
  <si>
    <t>Ukupna snaga (P): 65W ( ±5%)</t>
  </si>
  <si>
    <t>Efikasnost svjetiljke (LEF): 107lm/W ( ±5%)</t>
  </si>
  <si>
    <t>Blještanje (UGR): 20.3</t>
  </si>
  <si>
    <t>IP zaštita (min): 20</t>
  </si>
  <si>
    <t>Okvirne dimenzije svjetiljke: 2522x36x65mm ( ±5%)</t>
  </si>
  <si>
    <t>Ukupni svjetlosni tok (φ): 8628lm ( ±5%)</t>
  </si>
  <si>
    <t>Ukupna snaga (P): 85W ( ±5%)</t>
  </si>
  <si>
    <t>Efikasnost svjetiljke (LEF): 101lm/W ( ±5%)</t>
  </si>
  <si>
    <t>Blještanje (UGR): 20</t>
  </si>
  <si>
    <t>Dobava, montaža i spajanje stropne nadgradne, direktne svjetiljke izrađene od dekapiranog čelika, elektrostatski plastificiranog, sa prizmatičnom PMMA optikom (PR)</t>
  </si>
  <si>
    <t>Temperatura boje svjetla (CCT), odziv boje (RA): 4000K (±100K), Ra&gt;85</t>
  </si>
  <si>
    <t>Okvirne dimenzije svjetiljke: 200x1200x85mm ( ±5%)</t>
  </si>
  <si>
    <t>Ukupni svjetlosni tok (φ): 3280lm ( ±5%)</t>
  </si>
  <si>
    <t>Ukupna snaga (P): 30.1W ( ±5%)</t>
  </si>
  <si>
    <t>Iskoristivost (LOR): 75.5% ( ±5%)</t>
  </si>
  <si>
    <t>Blještanje (UGR): 19</t>
  </si>
  <si>
    <t>IP zaštita (min): 40</t>
  </si>
  <si>
    <t>Dobava, montaža i spajanje ovjesne, direktno - indirektne svjetiljke izrađene od aluminija, elektrostatski plastificiranog, sa satiniranim opal PMMA difuzorom (SOP)</t>
  </si>
  <si>
    <t>Okvirne dimenzije svjetiljke: fi 919, h 120mm ( ±5%)</t>
  </si>
  <si>
    <t>Ukupni svjetlosni tok (φ): 12273lm ( ±5%)</t>
  </si>
  <si>
    <t>Ukupna snaga (P): 130.6W ( ±5%)</t>
  </si>
  <si>
    <t>Efikasnost svjetiljke (LEF): 92lm/W ( ±5%)</t>
  </si>
  <si>
    <t>Iskoristivost (LOR): 67.7% ( ±5%)</t>
  </si>
  <si>
    <t>Blještanje (UGR): 19.4</t>
  </si>
  <si>
    <t>Dobava, montaža i spajanje tračnog reflektora, izrađenog od aluminija, elektrostatski plastificiranog sa visokoefikasnom optikom sa jednolikom distribucijom. Reflektor se montira na sistem 3 - fazne nadgradne tračnice za montažu tračnog reflektora,  sa svim spojnim i napojnim elementima, detalji prema tlocrtu, jamstvo na tračnice 5 godina</t>
  </si>
  <si>
    <t>Izvor: COB LED moduli velike snage, SDMC≤3</t>
  </si>
  <si>
    <t>Temperatura boje svjetla (CCT), odziv boje (RA): 3000K (±100K), Ra&gt;95</t>
  </si>
  <si>
    <t>Okvirne dimenzije svjetiljke: fi 100, h 235mm ( ±5%)</t>
  </si>
  <si>
    <t>Ukupni svjetlosni tok (φ): 2634lm ( ±5%)</t>
  </si>
  <si>
    <t>Ukupna snaga (P): 28W ( ±5%)</t>
  </si>
  <si>
    <t>Efikasnost svjetiljke (LEF): 94lm/W ( ±5%)</t>
  </si>
  <si>
    <t>Iskoristivost (LOR): 71.2% ( ±5%)</t>
  </si>
  <si>
    <t>Dobava, montaža i spajanje stropne nadgradne, direktne svjetiljke, izrađene od aluminija, elektrostatski plastificiranog sa satiniranim prizmatičnim lećama za jednoliku distribuciju svjetla</t>
  </si>
  <si>
    <t>Okvirne dimenzije svjetiljke: fi 252, h 200mm ( ±5%)</t>
  </si>
  <si>
    <t>Ukupni svjetlosni tok (φ): 1590lm ( ±5%)</t>
  </si>
  <si>
    <t>Ukupna snaga (P): 20.4W ( ±5%)</t>
  </si>
  <si>
    <t>Efikasnost svjetiljke (LEF): 73lm/W ( ±5%)</t>
  </si>
  <si>
    <t>Blještanje (UGR): 14.7</t>
  </si>
  <si>
    <t>Dobava, montaža i spajanje modularne ovjesne, direktne svjetiljke izrađene od ekstrudiranog aluminijskog profila, elektrostatski plastificiranog, sa satiniranim PMMA difuzorom (SOP)</t>
  </si>
  <si>
    <t>Predspojna sprava: Strujno upravljiva, Dali, smještena u kućištu svjetiljke</t>
  </si>
  <si>
    <t>Okvirne dimenzije svjetiljke: 2242x36x65mm ( ±5%)</t>
  </si>
  <si>
    <t>Ukupni svjetlosni tok (φ): 3822lm ( ±5%)</t>
  </si>
  <si>
    <t>Ukupna snaga (P): 39W ( ±5%)</t>
  </si>
  <si>
    <t>Efikasnost svjetiljke (LEF): 98lm/W ( ±5%)</t>
  </si>
  <si>
    <t>Blještanje (UGR): 26</t>
  </si>
  <si>
    <t>Dobava, montaža i spajanje stropne nadgradne, direktne svjetiljke izrađene od dekapiranog čelika, elektrostatski plastificiranog, sa srebrom parenim aluminijskim odsijačem (HMP)</t>
  </si>
  <si>
    <t>Okvirne dimenzije svjetiljke: 250x1200x55mm ( ±5%)</t>
  </si>
  <si>
    <t>Ukupni svjetlosni tok (φ): 5342lm ( ±5%)</t>
  </si>
  <si>
    <t>Ukupna snaga (P): 54.7W ( ±5%)</t>
  </si>
  <si>
    <t>Iskoristivost (LOR): 71.8% ( ±5%)</t>
  </si>
  <si>
    <t>Blještanje (UGR): 16.8</t>
  </si>
  <si>
    <t>Dobava, montaža i spajanje stropnog nadgradnog rasvjetnog tijela protupanične rasvjete sa piktogramom smjer ''izlaz dolje'', IP zaštite 65, kućišta izrađenog od bijelog polikarbonata s transparentnim polikarbonatnim pokrovom i pleksiglasom, svjetiljka se koristi za označavanje smjera evakuacije, 220÷240VAC/50÷60Hz napajanje, elektronička predspojna naprava sa vlastitim napajanjem, sa inverterom za nužnu rasvjetu u pripravnom modu rada i hermetički zatvorenom hibridnom (LiFePO4) baterijom autonomije 1h, sa funkcijom autotesta, s elektronskom zaštitom protiv potpunog pražnjenja baterije, 2P+T priključne stezaljke za max. presjek kabela 2.5mm². Udaljenost uočavanja VD 25m. Instalirane max. snage sustava rasvjete 4W. Jamstvo na proizvod: Ne manje od 2 godine.</t>
  </si>
  <si>
    <t>Dobava, montaža i spajanje nadgradnog rasvjetnog tijela protupanične rasvjete sa koridor optikom, IP zaštite 65, kućišta izrađenog od bijelog polikarbonata, leća i odsijač od PC, svjetiljka se koristi za sigurnosnu rasvjetu evakuacijskih puteva, 220÷240VAC/50÷60Hz napajanje, elektronička predspojna naprava sa vlastitim napajanjem, sa inverterom za nužnu rasvjetu u pripravnom modu rada i hermetički zatvorenom hibridnom (LiFePO4) baterijom autonomije 1h, sa funkcijom autotesta, s elektronskom zaštitom protiv potpunog pražnjenja baterije, 2P+T priključne stezaljke za max. presjek kabela 2.5mm². Ukupni svjetlosni tok svjetilke min. 370 lm, instalirane max. snage sustava rasvjete 6W. Jamstvo na proizvod: Ne manje od 2 godine.</t>
  </si>
  <si>
    <t>TELEFONSKA INSTALACIJA</t>
  </si>
  <si>
    <t>Spajanje telefonske instalacije na TK mrežu prema uvjetima . Uračunat sav materijal i rad. Dobava i ugradnja priključnog PTP telefonskog ormarića tip ITO-II-20 sa  regletama,te spoj na instalaciju.                                           1 kom - ormar  prema uvjetima operatera
5 kom - prenaponska zaštita, 2p, Imax= 10kA, In= 5kA, 8/20 μs-val
2 kom - regleta 10x2 za brzo spajanje
1 kom - bravica sa ključevima</t>
  </si>
  <si>
    <t>Dobava, montaža i spajanje telefonskog kabela Tk 59-10x4x0,6 GM u PC u kanalu u zemlji iz PTP ormara u ogradnom zidu do ormara GKO.</t>
  </si>
  <si>
    <t>GKO metalni  samostojeći komunikaciski ormar, 42U, 800x1000x1600, prednje 19" šine, sa staklenim prednjim vratima, s filtriranim otvorima za ventilaciju na oba boka, s ventilatorom na gornjem otvoru za ventilaciju, s mogućim uvodom kabela odozgora i odozdo, s cilindar bravicom i ručkom, sa šinom za uzemljenje i uzemljenim svim metalnim dijelovima.</t>
  </si>
  <si>
    <t xml:space="preserve">Ugradnje  ventilatora, podnica s prorezom za ulaz kabela, nivelirajuće noge, nosivost ormara 600 kg, RAL 9005 (crni) opremljen sa: </t>
  </si>
  <si>
    <t>◦ patch panel 19" 1U za 24 modula cat 6e metalni, sa stražnjim držačem kabela za bezalatno spajanje</t>
  </si>
  <si>
    <t>◦ modul RJ45 STP Cat.6 300 MHz</t>
  </si>
  <si>
    <t>◦ FO ladica 19" 1U, podesiva po dubini, spojni pribor, RAL 7035,</t>
  </si>
  <si>
    <t>Dobava, montaža i spajanje optičkog panela 19" za 12 x LC dx adaptera.</t>
  </si>
  <si>
    <t>◦ kabelska uvodnica PG13 za FO ladicu</t>
  </si>
  <si>
    <t>◦ optički adapter LC-LC duplex</t>
  </si>
  <si>
    <t xml:space="preserve">◦ FO splice kazeta za 12 niti, s poklopcem </t>
  </si>
  <si>
    <t>◦ priprema optičkog kabela za spajanje (pranje, blankiranje i označavanje)</t>
  </si>
  <si>
    <t>Varenje optičkog optičkih niti, uključujući slijedeći materijal:- Pigtail LC SM 9/125 1 m</t>
  </si>
  <si>
    <t>◦ mjerenje i izdavanje atesta po niti</t>
  </si>
  <si>
    <t>◦ sastavljanje FO patch panela</t>
  </si>
  <si>
    <t>◦ prespojni kabel Cat3 RJ45, 1,0m</t>
  </si>
  <si>
    <t>◦ prespojni kabel Cat6 FTP, 1,0m</t>
  </si>
  <si>
    <t>◦ prespojni kabel Cat6 FTP, 2,0m</t>
  </si>
  <si>
    <t>◦ prespojni kabel Cat6 FTP, 5,0m</t>
  </si>
  <si>
    <t>Dobava optičkog patch kabel SM LC-LC dx 2m</t>
  </si>
  <si>
    <t>◦ vent. ploča za samostojeći ormar (1 ventilatora, termostat i prekidač)</t>
  </si>
  <si>
    <t>◦ kabel manager 19" 1U/dubine 60 mm (4 metalna ringa), crni</t>
  </si>
  <si>
    <t>◦ polica 19" 350mm do 30 kg</t>
  </si>
  <si>
    <t>◦ polica 19" 550mm do 70 kg</t>
  </si>
  <si>
    <t>◦ napojna letva 7×230V, 19", 1U</t>
  </si>
  <si>
    <t>◦ vijak M6x12 mm s podloškom i kaveznom maticom - pak. 100 kom</t>
  </si>
  <si>
    <t>◦ set za uzemljenje ormara</t>
  </si>
  <si>
    <t>◦ sav materijal i rad do pune funkcionalnosti</t>
  </si>
  <si>
    <t xml:space="preserve">Dobava, montaža i spajanje  telefonskog voda FTP-4x2x0,6mm cat 6e u cijevima u spuštenom stropu ili zidu. </t>
  </si>
  <si>
    <t>Dobava i polaganje plastičnih cijevi navedenog promjera po zidu prije žbukanja u iskopane šliceve (30 %) te u betonske podloge i zidove prije betoniranja.Uračunat iskop i zatvaranje šlica.</t>
  </si>
  <si>
    <t>Uračunat iskop šlica.</t>
  </si>
  <si>
    <t>Dobava,montaža, spajanje UPS Apc uređaja  rack mounting izvedbe snage 2000kVA. Uračunat sav rad i materijal.</t>
  </si>
  <si>
    <t>Ugradnja opreme u komunikacijske ormare, priključenje, ispitivanje i puštanje u rad, jednokratno programiranje i obuka.Dodatno programiranje nakon 1 mjeseca</t>
  </si>
  <si>
    <t>Dobava, uvlačenje u postojeću cijev i puštanje u pogon optičkog kabela 12 niti SM 9/125 indor/outdoor, sa zaštitom protiv glodavaca.</t>
  </si>
  <si>
    <t>Mjerenje instalacije Class E (Cat6) ožičenja i izdavanje certifikata</t>
  </si>
  <si>
    <t>Mjerenje optičkih instalacija (OTDR) i izdavanje certifikata</t>
  </si>
  <si>
    <t>Izrada izvedbene dokumentacije u elektroničkom i pisanom obliku</t>
  </si>
  <si>
    <t>Ostali sitni radovi te pripomoć serviserima i sl..</t>
  </si>
  <si>
    <t>RTV INSTALACIJA</t>
  </si>
  <si>
    <t>Dobava i montaža nosača antena za montažu na zid  komplet sa svim priborom i radom.</t>
  </si>
  <si>
    <t>Antene za prijam FM radio programa i antene za prijam digitalnih TV kanala za područje RH.</t>
  </si>
  <si>
    <t>Dobava , montaža i spajanje satelitske prijamne antene promjera 90cm sa pripadajućim konverterom (LNB)</t>
  </si>
  <si>
    <t>i nosačem duplog LNB-a za prijam TV programa sa 2 satelita.</t>
  </si>
  <si>
    <t>Dobava koaksialnog kabela 75 Ω SAT 501 za povezivanje prijamnih antena sa unutrašnjom jedinicom-pojačalom (ZAU). Polaganje u postavljene plastične cijevi.</t>
  </si>
  <si>
    <t>Dobava, montaža i spajanje utičnice R/TV/SAT - završne.</t>
  </si>
  <si>
    <t>Dobava i polaganje u plastične cijevi kabela KEL 12 Db/100 m/862 MHz.</t>
  </si>
  <si>
    <t xml:space="preserve">9.  </t>
  </si>
  <si>
    <t>Dobava i polaganje plastičnih cijevi navedenog promjera po zidu prije žbukanja u iskopane šliceve (30 %) te u betonske podloge prije betoniranja.</t>
  </si>
  <si>
    <t xml:space="preserve">  - φ  36 mm </t>
  </si>
  <si>
    <t>Dobava i ugradnja prolaznih kutija navedene veličine.</t>
  </si>
  <si>
    <t xml:space="preserve">   - 150x150mm          </t>
  </si>
  <si>
    <t xml:space="preserve">   - 100x100mm           </t>
  </si>
  <si>
    <t>Završno mjerenje i ispitivanje, izrada protokola o mjerenju i (projektna ) izvedbena dokumentacija.</t>
  </si>
  <si>
    <t>INSTALACIJA ZAŠTITE OD MUNJE</t>
  </si>
  <si>
    <t xml:space="preserve">Polaganje trake P25x4 mm Č N.B4.902 na polovinu dubine i širine kanala u toku izrade istog te po krovu ispod zemljane podloge (zeleni krov). </t>
  </si>
  <si>
    <t>Polaganje trake P 25x4 mm Č za spoj metalnih masa na nosačima za zid te razni spojevi na metalne mase.</t>
  </si>
  <si>
    <t>Polaganje vodič Φ8 mm, Al-legura (AlMgSi) po zidu na nosačima za zid.</t>
  </si>
  <si>
    <t>Kao st.3, ali po krovu na nosačima Al voda za ravni krov. Uračunati nosači na svakih 1 m.</t>
  </si>
  <si>
    <t xml:space="preserve">      </t>
  </si>
  <si>
    <t>Izrada spojeva između trake i trake te trake i vodiča 8mm i raznih metalnih masa standardnim spojnim materijalom.</t>
  </si>
  <si>
    <t>Uračunate spojnice.</t>
  </si>
  <si>
    <t xml:space="preserve">     </t>
  </si>
  <si>
    <t>Izrada mjernih spojeva u kutevima zgrade komplet sa metalnom zaštitom od pocinčanog lima.Uračunat sav rad i materijal</t>
  </si>
  <si>
    <t>Dobava štapne hvataljke dužine 3m te montaža  i spoj na instalaciju. Uračunat sav materijal i rad (iskop ili zabijanje spojnice i sl.)</t>
  </si>
  <si>
    <t>Ispitivanje instalacije te izdavanje atesta o ispravnosti iste, komplet sa kjigom revizije.</t>
  </si>
  <si>
    <t>GRAĐEVINSKI RADOVI I OSTALO</t>
  </si>
  <si>
    <t>Iskop šliceva u betonskim podovima te u zidovima prosječne dim. 10x20 cm te zatvaranje istih nakon polaganja vodova i cijevi.</t>
  </si>
  <si>
    <t>Iskop šliceva u postojećim zidovima prosječne širine 10 cm za polaganje plastičnih cijevi i kabela.</t>
  </si>
  <si>
    <t>Iskop kanala u zemlji prosječne širine 0,5m dubine 0,8m te zatvaranje istih nakon polaganja cijevi.Uračunat pijesak,zamjenski materijal i sl.</t>
  </si>
  <si>
    <t>Uračunat odvoz viška i dovođenje terena u prvobitno stanje.</t>
  </si>
  <si>
    <t>Izrada betonskih šahtova komplet sa iskopm te betonom i sl. Uračunat sav materijal i rad. Dim 0,4x0,4x0,4m</t>
  </si>
  <si>
    <t>Dobava i polaganje plastičnih duplostijenih  cijevi navedenog promjera  u betonske podloge prije betoniranja ili kanal iskopan u zemlji.Cijevi su rebraste duplostijene za vanjsko polaganje</t>
  </si>
  <si>
    <t xml:space="preserve">  - φ  110 mm </t>
  </si>
  <si>
    <t xml:space="preserve">  - φ  80 mm </t>
  </si>
  <si>
    <t xml:space="preserve">  - φ  50 mm </t>
  </si>
  <si>
    <t>Dobava i polaganje trake P25x4 mm Č N.B4.902 na polovinu dubine i širine temelja u toku izrade istog.</t>
  </si>
  <si>
    <t>Izrada spojeva između trake i trake te trake i raznih metalnih masa standardnim spojnim materijalom. Uračunate spojnice.</t>
  </si>
  <si>
    <t>Izrada maske od gips-kartonskih ploča debljine 12,5mm komplet sa podkonstrukcijom dim. cca. 10x20x10cm te bandažiranjem spojeva. Uračunat sav potreban materijal i rad.</t>
  </si>
  <si>
    <t>Izrada protupožarnog brtvljenja proboja kroz  konstrukciju ili zid  sa atestiranim materijalom od strane ovlaštene osobe te obrada otvora nakon prolaza instalacije sa svim materijalom i radom</t>
  </si>
  <si>
    <t>Pripomoć pri izvođenju građevinskih radova.</t>
  </si>
  <si>
    <t>Izrada dokumentacije izvedenog stanja te ostali troškovi.</t>
  </si>
  <si>
    <t>pauš</t>
  </si>
  <si>
    <t>Vanjska jedinica</t>
  </si>
  <si>
    <t>Dobava i ugradnja VRF/VRT (variant refigerent volume / temperature) vanjske jedinice u izvedbi aerotermalne toplinske pumpe sa ugrađenim hermetičkim kompresorima i izmjenjivačem.</t>
  </si>
  <si>
    <t>VRT - konfigurator omogućuje kontinuiranu promjenu temperature isparavanja i kondenzacije radnog medija prema temperaturi okoliša u svrhu dodatne uštede energije i većeg komfora zbog viših temperatura medija.</t>
  </si>
  <si>
    <t>Maksimalno dozvoljena ukupna duljina cjevnog razvoda iznosi 1000 metara. Maksimalna dozvoljena visinska razlika između vanjske i unutarnje jedinice iznosi 90 m (neovisno da li je pozicija vanjske jedinice iznad, ili ispod pozicije unutarnjih jedinica). Maksimalna dozvoljena visinska razlika između pojedinih unutarnjih jedinica iznosi 30 m.</t>
  </si>
  <si>
    <t>Jedinica je opremljena opcijom za "Ekstra tihi rad" sa mogućnošću jednostavnog podešavanja reduciranog rada uz smanjeni nivo zvučnog tlaka na 45 dB(A) u stupnju 2, odnosno 50 dB(A) u stupnju 1.</t>
  </si>
  <si>
    <t xml:space="preserve">Konstrukcija: Jedinice su modularne izvedbe sa osnovnim nosivim okvirom i galvaniziranim čeličnim panelima sa odgovarajućom zaštitom za vanjsku i unutarnju ugradnju. </t>
  </si>
  <si>
    <t>Jedinice imaju eksterni statički tlak ventilatora od 78 Pa te su prikladne i za unutarnju ugradnju.</t>
  </si>
  <si>
    <t>Svi kompresori u uređaju su inverterski, zvučno izolirani G-tip hermetički scroll izvedbe s ugrađenim motorom, optimizirani za rad sa R410a.</t>
  </si>
  <si>
    <t>Jedinice su opremljene Back-up funkcijom koja omogućava rad jedinice sa dva kompresora u slučaju kvara na jednom od njih (minimalno 50% kapaciteta). Jedinice su opremljene funkcijom automatskog nadopunjavanja rashladnog medija i očitanja količine rashladnog medija direktno na vanjskoj jedinici.</t>
  </si>
  <si>
    <t>Sa svim potrebnim potrošnim, pričvrsnim, motažnim, brtvenim i spojim materijaloim i radovima, do potpune pogonske sposobnosti.</t>
  </si>
  <si>
    <t>Jedinica je sastavljena iz jednog modula sljedećih tehničkih karakteristika:</t>
  </si>
  <si>
    <t>Jedinica omogućuje spajanje do 64 unutarnjih jedinica.</t>
  </si>
  <si>
    <t>Tehničke karakteristike:</t>
  </si>
  <si>
    <t>Qh ukupno = 45,0 kW</t>
  </si>
  <si>
    <t>Priključna snaga:</t>
  </si>
  <si>
    <t>N ukupno = 13,0 kW    /   400 V - 50 Hz</t>
  </si>
  <si>
    <t>EER: 3,46 (100% opterećenja)</t>
  </si>
  <si>
    <t>Tv = 35°C ST</t>
  </si>
  <si>
    <t>Tp = 27°C ST, 46%RH</t>
  </si>
  <si>
    <t>ESEER: 5,05 za uvjete Tv=35°C, Tp=27°C bez uključene VRT opcije</t>
  </si>
  <si>
    <t>ESEER: 6,50 za uvjete Tv=35°C, Tp=27°C sa uključenom VRT opcijom</t>
  </si>
  <si>
    <t>Qg ukupno = 50,0 kW</t>
  </si>
  <si>
    <t>N ukupno = 12,8 kW    /   400 V - 50 Hz</t>
  </si>
  <si>
    <t>COP: 3,91 (100% opterećenja)</t>
  </si>
  <si>
    <t>Tv= 7°C ST</t>
  </si>
  <si>
    <t>Tp = 20°C ST</t>
  </si>
  <si>
    <t>Radno područje: grijanje: od -20° do 15,5°C</t>
  </si>
  <si>
    <t>Radno područje: hlađenje: od -5° do 43°C</t>
  </si>
  <si>
    <t>Nivo zvučnog tlaka: 64 dB(A) na udaljenosti 1m od jedinice</t>
  </si>
  <si>
    <t>Dimenzije ukupno:</t>
  </si>
  <si>
    <t>1240 x 765 mm; h = 1685 mm</t>
  </si>
  <si>
    <t>Težina ukupno: 305 kg</t>
  </si>
  <si>
    <t>Unutarnje jedinice</t>
  </si>
  <si>
    <t>Dobava i ugradnja unutarnje jedinice VRF/VRT sustava kazetne izvedbe sa donjom ukrasnom maskom za kružno istrujavanje zraka u 360°, predviđena za ugradnju u spušteni strop. Vrlo mala ugradna visina jedinice omogućava ugradnju i kod malih raspoloživih visina spuštenog stropa.</t>
  </si>
  <si>
    <t>Jedinica je opremljena pumpom kondenzata (dobava 750mm), ventilatorom, izmjenjivačem topline s direktnom ekspanzijom freona, elektronskim ekspanzijskim ventilom te svim potrebnim elementima za zaštitu, kontrolu i regulaciju uređaja i temperature. Boja istrujnog panela RAL9010 - bijela. Sa svim potrebnim potrošnim, pričvrsnim, motažnim, brtvenim i spojim materijaloim i radovima, do potpune pogonske sposobnosti. Tehničkih karakteristika:</t>
  </si>
  <si>
    <t>a)</t>
  </si>
  <si>
    <t>Qh  = 2,2 kW</t>
  </si>
  <si>
    <t>Tv = 35°C</t>
  </si>
  <si>
    <t>Tp = 27°C ST, 19°C VT</t>
  </si>
  <si>
    <t>Qg = 2,5 kW</t>
  </si>
  <si>
    <t>Dimenzije: lxbxh 840x840x204 mm</t>
  </si>
  <si>
    <t>Medij:  R-410A</t>
  </si>
  <si>
    <t>Dim. freonskih priključaka:   Ø6.35 / Ø12.7 mm</t>
  </si>
  <si>
    <t>Nivo zvučnog tlaka: standard / niža brzina 31/28 dB(A) na udaljenosti 1,5 m od jedinice.</t>
  </si>
  <si>
    <t>b)</t>
  </si>
  <si>
    <t>Qh  = 2,8 kW</t>
  </si>
  <si>
    <t>Qg = 3,2 kW</t>
  </si>
  <si>
    <t>c)</t>
  </si>
  <si>
    <t>Qh  = 3,6 kW</t>
  </si>
  <si>
    <t>Qg = 4,0 kW</t>
  </si>
  <si>
    <t>Dimenzije: lxbxh 840x840x204</t>
  </si>
  <si>
    <t>d)</t>
  </si>
  <si>
    <t>Qh  = 4,5 kW</t>
  </si>
  <si>
    <t>Qg = 5,0 kW</t>
  </si>
  <si>
    <t>Nivo zvučnog tlaka: standard / niža brzina 33/29 dB(A) na udaljenosti 1,5 m od jedinice.</t>
  </si>
  <si>
    <t>e)</t>
  </si>
  <si>
    <t>Qh  = 5,6 kW</t>
  </si>
  <si>
    <t>Qg = 6,3 kW</t>
  </si>
  <si>
    <t>Regulacija i upravljanje</t>
  </si>
  <si>
    <t>Individualni upravljači</t>
  </si>
  <si>
    <t>Dobava i ugradnja žičanih elektronskih prostornih regulatora sa LCD zaslonom i tjednim programskim satom za upravljanje i kontrolu do 16 unutarnjih VRF/VRT jedinica.</t>
  </si>
  <si>
    <t>Kontrola pristupa moguća je u tri nivoa sa mogućnošću ograničavanja pristupa korisnika.</t>
  </si>
  <si>
    <t>Funkcije: on/off, režim rada, set point, brzina ventilatora, pozicija lamela, pojedinačno podešavanje za jedinice u grupi, signalizacija greške, signalizacija zaprljanosti filtera, tjedni program sa 5 dnevnih podprograma (ukupno 35).</t>
  </si>
  <si>
    <t>Cijevni razvod i puštanje u pogon</t>
  </si>
  <si>
    <t>Dobava i ugradnja izoliranih bakrenih spojnih elementa za razvod medija R-410A za plinsku i tekuću fazu, uključivo redukcije (2 komada po kompletu: plinska + tekuća faza), Y-račve:</t>
  </si>
  <si>
    <t>Račva za indeks kapaciteta do 200.</t>
  </si>
  <si>
    <t>Račva za indeks kapaciteta od 201 do 290.</t>
  </si>
  <si>
    <t>Račva za indeks kapaciteta od 291 do 640.</t>
  </si>
  <si>
    <t>Puštanje u pogon VRF/VRT sustava</t>
  </si>
  <si>
    <t>Puštanje u pogon VRF/VRT sustava uključivo provjeru nepropusnosti freonske instalacije, vakumiranje i dopunjavanje rashladnog sredstva od strane ovlaštenog servisa uz izdavanje potrebnih uputa za korištenje, atesta i garancija.</t>
  </si>
  <si>
    <t>Dobava i ugradnja predizolirane bakrene cijevi u kolutu za freonsku instalaciju plinske i tekuće faze namjenjene za rashladni medij R-410A . U kompletu sa spojnicama i koljenima, spojnim i pričvrsnim materijalom. Cijevi moraju biti odmašćene, očišćene i osušene prije ugradnje. Toplinska izolacija cijevi rashladnog medija s parnom branom. Izolacija mora biti negoriva. U kompletu sa ljepilom, ljepljivom trakom i ostalim potrebnim materijalom. Debljina izolacije je 13 mm. Izolacija za koljena i fazonske komade se izraduje prilikom montaže.</t>
  </si>
  <si>
    <t xml:space="preserve"> Φ 6,4 mm</t>
  </si>
  <si>
    <t xml:space="preserve"> Φ 9,5 mm</t>
  </si>
  <si>
    <t xml:space="preserve"> Φ 12,7 mm</t>
  </si>
  <si>
    <t xml:space="preserve"> Φ 15,9 mm</t>
  </si>
  <si>
    <t xml:space="preserve"> Φ 19,1 mm</t>
  </si>
  <si>
    <t>f)</t>
  </si>
  <si>
    <t xml:space="preserve"> Φ 22,2 mm</t>
  </si>
  <si>
    <t>g)</t>
  </si>
  <si>
    <t xml:space="preserve"> Φ 28,2 mm</t>
  </si>
  <si>
    <t>Dobava i ugradnja  MONO SPLIT INVERTERSKOG UREĐAJA, za hlađenje servera. Profesionalna unutarnja zidna jedinica sa maskom predviđena za montažu na zid, opremljena ventilatorom, 4-brzinskim elektromotorom, izmjenjivačem topline s direktnom ekspanzijom freona, te svim potrebnim elementima za filtriranje, zaštitu, kontrolu i regulaciju uređaja i temperature, s mogućnošću WiFi upravljanja putem mobilne aplikacije. Uređaj je opremljen dvozonskim inteligentnim okom za dvosmjernu prostornu detekciju i ima funkciju poboljšanog istrujavanja zraka korištenjem Coanda efekta, a pripada  klasi koja koristi  radnu tvar R-32. Zbog  tehničkih karakteristika i optimiziranosti za kontinuirani rad, pogodna je i za zadovoljavanje potreba tehničkog hlađenja. Sa svim potrebnim potrošnim, pričvrsnim, motažnim, brtvenim i spojim materijaloim i radovima, do potpune pogonske sposobnosti.</t>
  </si>
  <si>
    <t>Vanjska jedinica split sustava, namijenjena za vanjsku montažu - zaštićena od vremenskih utjecaja, s ugrađenim inverter kompresorom,  zrakom hlađenim kondenzatorom i svim potrebnim elementima za zaštitu, kontrolu i regulaciju uređaja i funkcionalni rad. Rashladni medij R-32.
Nivo zvučne snage 59 dBA
Nivo zvučnog tlaka: hlađenje (max): 46 dBA
Dimenzije: 765 x 285 mm ; h = 550 mm
Težina: 32 kg
Maksimalna duljina cjevovoda 15 m, od toga visinski 12 m.
Priključak R-32: tekuća faza: 6,35 mm
Priključak R-32: plinovita faza: 9,52 mm
Radno područje: grijanje: od -15 do 18°C
Radno područje: hlađenje: od -10 (-15) do 46°C
Napajanje: 220 - 240 V / 50 Hz ~1</t>
  </si>
  <si>
    <t xml:space="preserve">Dobava i ugradnja PP cijevi za odvod kondenzata, sa svim potrebnim spojnim, brtvenim materijalom i ovjesnim priborom. Obračun po m, sljedećih dimenzija : 
</t>
  </si>
  <si>
    <t>NO 25</t>
  </si>
  <si>
    <t>Dobava i montaža sifona s kuglicom nazivne priključne dimenzije DN 32.</t>
  </si>
  <si>
    <t>Dobava i ugradnja rashladnog medija R410A.</t>
  </si>
  <si>
    <t>Dobava i ugradnja postolja za postavljanje svih vanjskih jedinica, izrađeno iz čeličnih U profila antikorozivno zaštićeno. U stavku uključiti antivibracijske podloške.</t>
  </si>
  <si>
    <t>Izrada upojnog bunara u okolišu (točnu mikrolokaciju dogovoriti s nadzornim inžanjerom) za potrebe odovda kondezata s unutarnjih jedinica. Sa svim potrebnim materijalom i radovima, do potpune pogonske sposobnosti.</t>
  </si>
  <si>
    <t>Ishodovanje svih potrebnih atesta za uređaje i opremu, sva potrebna ispitivanja (funkcionalnosti, probe i sl.) do pune pogonske sposobnosti instalacije i uređaja sa svim potrebni ispitivanjima. U cijenu uključeno: davanje uputa o korištenju i održavanju postrojenja; pribavljanje atestne dokumentacije,  garancijskih listova, kao i sve druge dokumentacije za rad i održavanje uređaja na hrvatskom jeziku, te dokumentacije potrebne za tehnički pregled.</t>
  </si>
  <si>
    <t>Prateći građevinski radovi koji se mogu pojaviti prilikom izvođenja instalacija, proboji vanjskog zida, unutarnjih zidova i međukatne konstrukcije, pregrada, za vođenje instalacije ili kondenzata, izrada potrebnih šliceva u zidovima i sl. sa naknadnim krpanjem nakon polaganja cijevi - šlicevi se zatvaraju mortom i zaglade. Pragovi i vodilice za vođenje instalacija van zidova, prema pravilima struke. Potrošni materijal, vijci, tiple. U stavku uključiti sve potrebne građ.radove.</t>
  </si>
  <si>
    <t>NAPOMENA: Troškovnikom su obuhvaćeni svi prateći građevinski, elektro i ostali radovi i radnje, pomoćna sredstva,  i potrošni i sitni materijal, do potpune pogonske sposobnosti, bez obzira da li su navedeni u pojedinim stavkama.</t>
  </si>
  <si>
    <t>RADIJATORSKO GRIJANJE</t>
  </si>
  <si>
    <t>VENTILACIJA</t>
  </si>
  <si>
    <t xml:space="preserve">Dobava i ugradnja aluminijske prestrujne vidno nepropusne rešetke za ugradnju u vrata. Rešetka u kompletu s ugradbenim okvirom. Prikladna za ugradnju u vrata debljine 30-50 mm. Rešetka je izrađena iz aluminija i eloksirana prilikom završne obrade (E6-C-0). U cijenu ulazi sav potreban spojni i ovjesni materijal. Sve komplet do potpune pogonske sposobnosti. </t>
  </si>
  <si>
    <t>Dobava i ugradnja odsisnog zračnog ventila izrađenog od čeličnog lima i plastificiran u bijelo RAL 9010 debljine 60 μm. Sastoji se od vanjskog prstena s brtvom, središnjeg diska s navojnom šipkom i ugradbenog okvira. Regulacija protoka zraka vrši se zakretanjem središnjeg diska. Podešavanje prema protocima navedenim u nacrtnoj dokumentaciji. U cijenu ulazi sav potreban spojni, brtveni i ovjesni materijal. Sve komplet do potpune pogonske sposobnosti.</t>
  </si>
  <si>
    <t>Probno uključivanje u rad ventilatora, regulacija količine zraka i balansiranje cjelokupnog sustava ventilacije. Uključivo sva potrebna mjerenja od ovlaštenih ustanova, izdavanje svih potrebnih dozvola i atesta.</t>
  </si>
  <si>
    <t xml:space="preserve">Prateći građevinski radovi koji se mogu pojaviti prilikom izvođenja instalacija, proboji zidova i štemanje zidova, za prolaz odsisnih ventilacijskih kanala. Nakon montaže ventilacijskog kanala, potrebno je dovesti obrub proboja u prvobitno stanje (limnni opšav, silikoniziranje i sl.). U stavku uključiti sve potrebne građ.radove. Uključiti sav potreban alat i materijal. Sve komplet. </t>
  </si>
  <si>
    <t>REKAPITULACIJA INSTALACIJE VODE I KANALIZACIJE:</t>
  </si>
  <si>
    <t>I</t>
  </si>
  <si>
    <t>II</t>
  </si>
  <si>
    <t>III</t>
  </si>
  <si>
    <t>IV</t>
  </si>
  <si>
    <t>INSTALACIJE VODE I KANALIZACIJE UKUPNO:</t>
  </si>
  <si>
    <t>datum: 30.04.2019.</t>
  </si>
  <si>
    <t>Sve radove izvesti prema opisu pojedinih stavaka troškovnika i uvodnih općih opisa pojedinih grupa radova. Za sve radove treba primjenjivati tehničke propise, građ. norme, a upotrebljeni materijal, koji izvođač dobavlja i ugrađuje, mora odgovarati standardima (HRN) ili jednakovrijedno.</t>
  </si>
  <si>
    <t xml:space="preserve">U kalkulacije izvođač mora prema ponuđenim radovima uračunati ili posebno ponuditi eventualne zaštite za zimski period kišu ili sl.
-  Izvođač je dužan svu površinsku vodu u granicama gradilišta na svim nižim nivoima redovito odstranjivati odnosno nasipavati,
</t>
  </si>
  <si>
    <t>HRN. U.B1.010.  Uzimanje uzoraka ili jednakovrijedno</t>
  </si>
  <si>
    <t>HRN. U.B1.012.  Određivanje vlažnosti tla ili jednakovrijedno</t>
  </si>
  <si>
    <t>HRN. U.B1.014.  Određivanje specifične težine tla ili jednakovrijedno</t>
  </si>
  <si>
    <t>HRN. U.B1.016.  Određivanje zapreminske težine tla ili jednakovrijedno</t>
  </si>
  <si>
    <t>HRN. U.B1.018.  Određivanje granulometrijskog sastava ili jednakovrijedno</t>
  </si>
  <si>
    <t>HRN. U.B1.020.  Određivanje granice tečenja i valjanja ili jednakovrijedno</t>
  </si>
  <si>
    <t>HRN. U.B1.024.  Određivanje sadržaja sagorivih i organskih materija tla ili jednakovrijedno</t>
  </si>
  <si>
    <t>HRN. U.B1.038.  Određivanje optimalnog sadržaja vode ili jednakovrijedno</t>
  </si>
  <si>
    <t>HRN. U.B1.046.  Određivanje modula stišnjivosti metodom kružne ploče ili jednakovrijedno</t>
  </si>
  <si>
    <t xml:space="preserve">HRN. B.B3.050.  Kamen i kameni materijal ili jednakovrijedno </t>
  </si>
  <si>
    <t>Razredi tlačne čvrstoće betona prema normi HRN EN 206-1: ili jednakovrijedno</t>
  </si>
  <si>
    <t>Tehnička svojstva i drugi zahtjevi, te potvrđivanje sukladnosti agregata određuje se odnosno provodi, ovisno o vrsti agregata, prema normama: 
HRN EN 12620:2003 Agregati za beton (EN 12620:2002) i HRN EN 13055-1:2003 Lagani agregati – 1. dio: Lagani agregati za beton, mort i mort za zalijevanje (EN 13055-1:2002). ili jednakovrijedno</t>
  </si>
  <si>
    <t>Voda koja se koristi prilikom pripreme betona mora imati tehnička svojstva i druge zahtjeve, te potvrđivanje prikladnosti vode prema normi HRN EN 1008:2002 Voda za pripremu betona  ili jednakovrijedno</t>
  </si>
  <si>
    <t>Ispitivanje očvrsnulog betona će se provoditi na uzrcima uzetim tijekom izvođenja radova. Ispitivanje očvrsnulog betona sastoji se od ispitivanja:
Tlačne čvrstoće prema HRN EN 12390-3 ili jednakovrijedno
Uzorci će se uzimati i njegovati u skladu s HRN EN 12390-2 ili jednakovrijedno</t>
  </si>
  <si>
    <t>Obračun:
Obračun se vrši po m2,  m,  m3,  ili po komadu  tj. prema stavkama troškovnika. Stropne ploče se računaju unutar zidova, stupovi i zidovi se obračunavaju do greda, nadvoja, serklaža ili u punoj visini tj. do gornjeg ruba ploče, ako kontinuirano prelazi zidove. 
Sve dijelove betonske konstrukcije obračunati prema normi GN 400 ili jednakovrijedno</t>
  </si>
  <si>
    <t>Premjere i obračun izvršenih radova vršiti će se prema “Prosječnim normama u građevinarstvu” GN-601 ili jednakovrijedno</t>
  </si>
  <si>
    <t>HRN U.M3.220   Sirovi krovni kartoni ili jednakovrijedno</t>
  </si>
  <si>
    <t>HRN U.M3.226   Bitum. traka s uloškom od sirovog krovnog kartona, uvjeti i kvaliteta ili jednakovrijedno</t>
  </si>
  <si>
    <t>HRN U.M3.231   Bitum. traka s uloškom od staklenog voala ili jednakovrijedno</t>
  </si>
  <si>
    <t>HRN U.M3.224   Jednostrana obloženaaluminijska folija, uvjeti i kvaliteta ili jednakovrijedno</t>
  </si>
  <si>
    <t>HRN U.M3.230   Bitum. traka s uloškom od alum. folije ili jednakovrijedno</t>
  </si>
  <si>
    <t>HRN U.M3.240   Hidroiz. materijal na osnovu organskih rastvarača za hladni postupak ili jednakovrijedno</t>
  </si>
  <si>
    <t xml:space="preserve"> HRN U.M3.242   Hidroiz. materijal na osnovu bitumenskih emulzija za hladni postupak ili jednakovrijedno</t>
  </si>
  <si>
    <t>HRN U.M3.244   Hidroiz. materijal za topli postupak ili jednakovrijedno</t>
  </si>
  <si>
    <t>HRN G.C8.520   Opće odredbe za ispitivanje folija ili jednakovrijedno</t>
  </si>
  <si>
    <t>Kod polaganja hidroizolacije PVC folijom  i (TPO prema DIN 16 726 ili jednakovrijedno) potrebno je osigurati izvedbu svih slojeva prema uputstvu proizvođača. Za ravni tzv. obrnuti krov treba izvesti beton za pad na stropnoj konstrukciji s površinom koja mora biti ravna, suha, bez oštrih ispupčenja, brazgotina i gnijezda. Eventualne fuge u podlozi moraju biti zapunjene kitom, odnosno mortom za reprofiliranje i u istoj ravnini s podlogom.</t>
  </si>
  <si>
    <t xml:space="preserve">Hidroizolacija od sintetičke membrane od PVC-a i TPO-a
 </t>
  </si>
  <si>
    <t>To je izolacija od meke PVC folije ojačane sintetskim vlaknima, visoke otpornosti na temperaturna naprezanja. Polaže se mehaničkim pričvrščenjem s obradom spojeva i izvedbom detalja  prema uputi proizvođača.</t>
  </si>
  <si>
    <t>Hidroizolacija treba odgovarati propisima DIN 16 735 ili jednakovrijedno</t>
  </si>
  <si>
    <t>Mort za žbukanje  HRN U.M2.012 ili jednakovrijedno</t>
  </si>
  <si>
    <t>Cement HRN B.C1.010, 011, 012 ili jednakovrijedno</t>
  </si>
  <si>
    <t>Gašeni kreč HRN B.O1.020 ili jednakovrijedno</t>
  </si>
  <si>
    <t>Pijesak  HRN U.M2.010, 012 ili jednakovrijedno</t>
  </si>
  <si>
    <t>Voda HRN U.M2.010 ili jednakovrijedno</t>
  </si>
  <si>
    <t>5.Svih ostalih HRN-i u vezi ispitivanja prozora, vrata i okova ili jednakovrijedno</t>
  </si>
  <si>
    <t>- čelični limovi                          HRN  C.B4.110, 111, 112 ili jednakovrijedno</t>
  </si>
  <si>
    <t>- rebrasti limovi od aluminija      HRN  C.C4.060 ili jednakovrijedno</t>
  </si>
  <si>
    <t>- profili od aluminija                   HRN  C.C3.020 ili jednakovrijedno</t>
  </si>
  <si>
    <t>- okov za vrata i prozore            HRN  M.K3.032 ili jednakovrijedno</t>
  </si>
  <si>
    <t xml:space="preserve">                                              HRN U.J.160 ili jednakovrijedno</t>
  </si>
  <si>
    <t>- ravno vučeno staklo                     HRN  B.E1.011 ili jednakovrijedno</t>
  </si>
  <si>
    <t>- ravno liveno staklo                      HRN  B.E1.050 ili jednakovrijedno</t>
  </si>
  <si>
    <t>- staklarski kitovi                          HRN  H.C6.050 ili jednakovrijedno</t>
  </si>
  <si>
    <t xml:space="preserve">                                                       HRN U.F2.025 ili jednakovrijedno</t>
  </si>
  <si>
    <t>- ugrađivanje stakla u fasadne elemente     DIN  18056 ili jednakovrijedno</t>
  </si>
  <si>
    <t>- kvadratno željezo                   HRN  C.B4.024 ili jednakovrijedno</t>
  </si>
  <si>
    <t>- plosno željezo                        HRN  C.B4.025 ili jednakovrijedno</t>
  </si>
  <si>
    <t>- okruglo željezo                       HRN  C.G6.020 ili jednakovrijedno</t>
  </si>
  <si>
    <t>- profilno željezo                       HRN  C.B0.500 ili jednakovrijedno</t>
  </si>
  <si>
    <t>Prilikom izvedbe treba se u svemu pridržavati svih važećih propisa i standarda za drvene konstrukcije. 
- Pravilnik o zaštiti na radu u građevinarstvu 
- rezana građa, ispitivanje oplate i skele HRN D.C1.040.,041. i 042. ili jednakovrijedno
 (izvođenje drvenih skela i oplata) HRN U.C9.400. ili jednakovrijedno
- ispitivanje ploča vlaknatica i iverica HRN D.D8.100.do 114. ili jednakovrijedno
. slojevito drvo, terminologija i definicije HRN D.10.060-1969. ili jednakovrijedno
- ispitivanje drveta, opći dio HRN D.A1.020-1957. ili jednakovrijedno
- ispitivanje drveta, održavanje sadržaja vlage HRN D.A1.043-1979. ili jednakovrijedno
- ispitivanje drveta, određivanje zatezne čvrstoće u 
 pravcu vlakana HRN D.A1.048-1979. ili jednakovrijedno
- ispitivanje drveta, zatezna čvrstoća okomito na 
 drvna vlakna HRN D.A1.052-1958. ili jednakovrijedno
- zaštita drveta, ispitivanje otpornosti prema gljivama, 
 usporedna otpornost različitih vrsta drveta HRN D.A1.058-1971. ili jednakovrijedno
- furnirske i stolarske ploče, određivanje stupnja 
 slijepljenosti HRN D.A1.072.1972 ili jednakovrijedno
- tesana građa četinara HRN D.B7.020-1955. ili jednakovrijedno
- ploče vlaknatice (lesonit ploče), tehnički uvjeti 
 za izradu i isporuku HRN D.C5.022-1968. ili jednakovrijedno</t>
  </si>
  <si>
    <t>Materijali za soboslikarsko-ličilačke radove moraju biti prema normama HRN‑H.C1.001 i HRN‑H.C1.002. ili jednakovrijedno</t>
  </si>
  <si>
    <t>HRN U.D0.001 Materijali za izradu drvenih konstrukcija ili jednakovrijedno</t>
  </si>
  <si>
    <t>HRN U.D0.001/1 Materijali za izradu drvenih konstrukcija (izmjena) ili jednakovrijedno</t>
  </si>
  <si>
    <t>HRN U.C9.200 Konstrukcije od monolitnog drveta i ploča ili jednakovrijedno</t>
  </si>
  <si>
    <t>HRN U.C9.200/1 Konstrukcije od monolitnog drveta i ploča (izmjena) ili jednakovrijedno</t>
  </si>
  <si>
    <t>HRN U.C9.400 Drvene skele i oplate ili jednakovrijedno</t>
  </si>
  <si>
    <t>HRN U.C9.500 Zaštita drveta u konstrukcijama ili jednakovrijedno</t>
  </si>
  <si>
    <t>HRN D.A0.020, HRN D.A0.021 i HRN D.A0.022 Vrste drveta ili jednakovrijedno</t>
  </si>
  <si>
    <t xml:space="preserve"> </t>
  </si>
  <si>
    <t>HRN D.C1.040 i HRN D.C1.041 Rezano crnogorično drvo ili jednakovrijedno</t>
  </si>
  <si>
    <t>HRN D.C5.024 Ploče vlaknatice ili jednakovrijedno</t>
  </si>
  <si>
    <t>HRN D.C5.021 Slojevite ploče od drveta. Vrste ploča ili jednakovrijedno</t>
  </si>
  <si>
    <t>HRN D.C5.042 Kombinirane slojevite ploče za opću upotrebu ili jednakovrijedno</t>
  </si>
  <si>
    <t>HRN M.B1.024 Vijci za drvo ili jednakovrijedno</t>
  </si>
  <si>
    <t>HRN M.B4.020 Građ. čavli sa glatkom plosnatom glavom ili jednakovrijedno</t>
  </si>
  <si>
    <t>HRN M.B4.021 Građ.čavli s izbrazdanom upuštenom glavom ili jednakovrijedno</t>
  </si>
  <si>
    <t>HRN D.A1.020 do HRN D.A1.057 Ispitivanje drveta ili jednakovrijedno</t>
  </si>
  <si>
    <t>HRN D.A8.060 do HRN D.A8.094 Ispitivanje slojevitih drv.proizvoda i ploča ili jednakovrijedno</t>
  </si>
  <si>
    <t>Skele i oplate moraju zadovoljiti mjerodavne hrvatske norme i europske norme EN 1065 ili jednakovrijedno</t>
  </si>
  <si>
    <t>-Pozitivne hrvatske propise ili jednakovrijedno</t>
  </si>
  <si>
    <t>Dobava, izrada i montaža opšava oko otvora prema detaljima  iz projektne dokumentacije koji se izvode iz čeličnog plastificiranog lima debljine 3 mm u boji prema RAL-u fasadnih panela sa svim spojnim i brtvenim materijalom prema uputstvima i detaljima proizvođača. Za lim se prihvačaju fasadne staklene stijene.  Obračun prema stvarno izvedenim količinama.</t>
  </si>
  <si>
    <t>Dobava i montaža vanjskog kutnog opšava za zatvaranje kuta vertikalne montaže panela prema detalju iz projektne dokumentacije, boja prema RAL-u fasadnih panela uključivo sav spojni i brtveni materijal prema uputstvima i detaljima proizvođača. Obračun prema stvarno izvedenim količinama.</t>
  </si>
  <si>
    <t>Dobava i montaža opšava vertikalnog spoja fasadnih panela sa drugim tipom fasade  prema  detalju, boja prema RAL-u fasadnih panela uključivo sav spojni i brtveni materijal prema uputstvima i detaljima proizvođača. Obračun prema stvarno izvedenim količinama.</t>
  </si>
  <si>
    <t>Izrada završne obrade unutarnjih podova sanitarija i kuhinje</t>
  </si>
  <si>
    <t xml:space="preserve">Izrada , dobava I ugradnja stijene sa  2 PIVOT vrata I jednim fikserom od čeličnih profila s prekinutim termičkim mostom, s više komora.
Dimenzija otvora 5600 x 3500 mm
Krilo 1880 x 3500 – 2 komada +1  fikser 
Skriveni Okov.
Staklo ESG 10 mm -18 Ar – TVG 6.6.1 Lowe.
Slikovni prilog pokraj stavke.
</t>
  </si>
  <si>
    <t>Izgradnja fotografskog studija za izdavanje digitalnih fotografija</t>
  </si>
  <si>
    <t xml:space="preserve">Izrada , dobava I ugradnja stijene sa 2 krila I fiksnog prozora iznad od čeličnih profila s prekinutim termičkim mostom, s više komora.
Dimenzija otvora 3000 x 3500 mm
Dvokrilna vrata 1500 x 3500 mm 
Staklo ESG 10 mm -18 Ar – TVG 6.6.1 Lowe.
</t>
  </si>
  <si>
    <t>- automat sa FOTO ćelijom</t>
  </si>
  <si>
    <t xml:space="preserve">     - sklopka podžbukna jednopolna 10A/250V                       </t>
  </si>
  <si>
    <t xml:space="preserve">     - sklopka podžbukna izmjenična  10A/250V                 </t>
  </si>
  <si>
    <t xml:space="preserve">     - sklopka podžbukna križna  10A/250V             </t>
  </si>
  <si>
    <t xml:space="preserve">      - tipkalo podžbukno 10A/250V</t>
  </si>
  <si>
    <t>U svaku stavku rasvjete potrebno je predvidjeti dobavu, montažu, spajanje i funkcionalno ispitivanje. U cijenu uračunati sitni montažni materijal, izvori svjetlosti te odgovarajući atesti. Na sve svjetiljke i opremu ponuđač mora dati jamstvo u roku od najmanje 7 godina. U slučaju dobave svjetiljki drugih proizvođača, one moraju zadovoljavati tehničke karakteristike predloženih svjetiljki, a u slučaju različitih karakteristika ili oblika potrebno je konzultirati projektanta, a odabir potvrditi svjetlotehničkim proračunom.</t>
  </si>
  <si>
    <t>svjetiljke su klasificirana u grupu fotobiološkog zračenja RG0 (izuzeta od rizika). Klasa energetske kartice prema EU 874/2012 ili jednakovrijedno: Ne manje od A++; Vijek trajanja izvora: Ne manje od 50.000h, L90B10, svjetiljka testirana na ambijentalnoj temperaturi 35°C</t>
  </si>
  <si>
    <t>Dobava, montaža i spajanje telefonske utičnice RJ45 cat 6e u zid te spoj na instalaciju. Uračunata kutija,montažni i ukrasni plastični okvir i sitni materijal.</t>
  </si>
  <si>
    <t>Dobava, montaža te spoj na instalaciju višekanalnog preklopnika- bazni za prijam satelitskih analogno-digitalnih programa sa 2  satelita (4 korisnička izlaza).</t>
  </si>
  <si>
    <t>Dobava i ugradnja ormarića za ugradnju (podžbukno) PREKLOPNIKA (ZAU) i za KDS dim. 500x800mm.</t>
  </si>
  <si>
    <t>IZRADA ZELENOG KROVA</t>
  </si>
  <si>
    <t>STROJARSKE INSTALACIJE GRIJANJA I HLAĐENJA SVEUKUPNO:</t>
  </si>
  <si>
    <t>STROJARSKE INSTALACIJE GRIJANJA I HLAĐENJA</t>
  </si>
  <si>
    <t>1.2.</t>
  </si>
  <si>
    <t>1.1.</t>
  </si>
  <si>
    <t>1.3.</t>
  </si>
  <si>
    <t>1.4.</t>
  </si>
  <si>
    <t>1.5.</t>
  </si>
  <si>
    <t>Dobava i ugradnja specijalnog sustrata za zelene krovove. U cijenu uključena dobava i miješanje sa ranije iskopanim humusom. Razastiranje obračunato u stavci A.02.06. GOR radova</t>
  </si>
  <si>
    <t>E</t>
  </si>
  <si>
    <t>F</t>
  </si>
  <si>
    <t>A I B</t>
  </si>
  <si>
    <t>A+B</t>
  </si>
  <si>
    <t>Tekuća faza:  Ø 12,7 račvanje u 2 x Ø 6,35</t>
  </si>
  <si>
    <t>Plinovita faza: Ø 15,9 račvanje u 2 x Ø 12,7</t>
  </si>
  <si>
    <t>Plinovita faza: Ø 26 račvanje u Ø 12,7 i Ø 9,52</t>
  </si>
  <si>
    <t>Tekuća faza:  Ø 12,7 račvanje u Ø 9,52 i Ø 6,35</t>
  </si>
  <si>
    <t>Plinovita faza: Ø 32 račvanje u Ø 15,9 i Ø 12,7</t>
  </si>
  <si>
    <t>Dobava i ugradnja električnih grijaćih panela (radijatora) za ugradnju u mokre prostore (zaštita od prskanja) i montažu na zid. Jednofazni priključak na električnu mrežu. Stupanj zaštite: IP24. Maksimalna temperatura prednje ploče 75°C. Regulacija sa elektronskim termostatom. Komplet sa svim spojnim, pričvrsnim i konzolnim materijalom, do potpune pogonske sposobnosti.</t>
  </si>
  <si>
    <t>Nazvina snaga - 400 W</t>
  </si>
  <si>
    <t xml:space="preserve">Visina x širina x dubina = 350 x 503 x 84 mm
</t>
  </si>
  <si>
    <t>Nazvina snaga - 600 W</t>
  </si>
  <si>
    <t xml:space="preserve">Visina x širina x dubina = 350 x 651 x 84 mm
</t>
  </si>
  <si>
    <t>Nazvina snaga - 800 W</t>
  </si>
  <si>
    <t xml:space="preserve">Visina x širina x dubina = 350 x 813 x 84 mm
</t>
  </si>
  <si>
    <t>Dobava i ugradnja električnih grijaćih panela (radijatora) za ugradnju u suhe prostore i montažu na zid. Jednofazni priključak na električnu mrežu.  Maksimalna temperatura prednje ploče 75°C. Regulacija sa elektronskim termostatom. Komplet sa svim spojnim, pričvrsnim i konzolnim materijalom, do potpune pogonske sposobnosti.</t>
  </si>
  <si>
    <t>Dobava i ugradnja kanalskog ventilatora za spoj na ventilacijske kanale
slijedećih karakteristika: 
- Maskimalna dobava zraka: Vmax= 855 m3/h
- Masimalni raspoloživi statički pad tlaka: dp,max= 373 Pa
- Masimalna aposorbirana el. snaga: N= 90 W
- Razina zvučnog tlaka na udaljenosti 3 m: Lp= 49,9 dB (A)
Kučište od samogasive termoplastične smole. Nominalni promjer 250 mm. Trobrzinski AC motor. 
U cijenu ulazi sav potreban spojni, brtveni i ovjesni materijal. Sve komplet do potpune pogonske sposobnosti. Za odsis i ubacivanje zraka u prostoriju produkcije isporučiti jedan elektronički regulator brzine vrtnje.</t>
  </si>
  <si>
    <t>Dobava i ugradnja kanalskog ventilatora za spoj na ventilacijske kanale
slijedećih karakteristika: 
- Maskimalna dobava zraka: Vmax= 775 m3/h
- Masimalni raspoloživi statički pad tlaka: dp,max= 413 Pa
- Masimalna aposorbirana el. snaga: N= 90 W
- Razina zvučnog tlaka na udaljenosti 3 m: Lp= 50,3 dB (A)
Kučište od samogasive termoplastične smole. Nominalni promjer 200 mm. Trobrzinski AC motor. 
U cijenu ulazi sav potreban spojni, brtveni i ovjesni materijal. Sve komplet do potpune pogonske sposobnosti. Za odsis i ubacivanje zraka u prostoriju produkcije isporučiti jedan elektronički regulator brzine vrtnje.</t>
  </si>
  <si>
    <t>Dimenzije: 325X125 mm</t>
  </si>
  <si>
    <t>Dimenzije: 425X225 mm</t>
  </si>
  <si>
    <t>Nominalna veličina: 100 mm</t>
  </si>
  <si>
    <t>Nominalna veličina: 125 mm</t>
  </si>
  <si>
    <t>Dobava i ugradnja ventilacijske rešetke s dva reda pojedinačno podesivih lamela, namijenjene za montažu na pravokutne ventilacijeke kanale.  Rešetka je izrađena iz galvaniziranog čeličnog lima. U cijenu ulazi sav potreban spojni, brtveni i ovjesni materijal. Sve komplet do potpune pogonske sposobnosti.</t>
  </si>
  <si>
    <t>Dimenzije: 625x225 mm</t>
  </si>
  <si>
    <t xml:space="preserve">Efektivna slobodna površina: 0,09 m2
</t>
  </si>
  <si>
    <t>Dimenzije: 225x75 mm</t>
  </si>
  <si>
    <t xml:space="preserve">Efektivna slobodna površina: 0,007 m2
</t>
  </si>
  <si>
    <t>Dobava i ugradnja pretlačne samopodizne žaluzine za sprječavanje protoka zraka dok sustav nije u upotrebi. Žaluzina namjenajena za ugradnji u vanjski zid. Maskimalni diferencijalni tlak: 100 Pa. Gravitacijsko zatvaranje kad sustav nije u uporabi. U cijenu ulazi sav potreban spojni, brtveni i ovjesni materijal. Sve komplet do potpune pogonske sposobnosti.</t>
  </si>
  <si>
    <t>Dimenzije: 200x215 mm - odsis</t>
  </si>
  <si>
    <t>Dimenzije: 300x315 mm - odsis</t>
  </si>
  <si>
    <t>Dimenzije: 300x315 mm - tlak</t>
  </si>
  <si>
    <t xml:space="preserve">Izrada , dobava I ugradnja fiksne  stijene s 3 polja od čeličnih profila s prekinutim termičkim mostom, s više komora.
Dimenzija otvora 5700 x 3500 mm, polja  1800 x 3500 mm
Staklo ESG 10 mm -18 Ar – TVG 6.6.1 Lowe.
</t>
  </si>
  <si>
    <t>Laka pokretna skela bez obzira na visinu ulazi u jedinične cijene stavaka i ne naplaćuje se posebno. Skela mora biti na vrijeme postavljena.</t>
  </si>
  <si>
    <t>U cijeni pojedine stavke treba obuhvatiti skele, dobavu i ugradnju materijala - osnovnog i pomoćnog, sve pripremne i međufaze rada potrebne za korektno dovršenje stavke prema pravilima struke i važećim propisima bez obzira da li je sve to napomenuto u pojedinoj stavci, sav potreban okov, spojni i pričvrsni materijal renomiranih proizvođača, ev. sekundarne potrebne podkonstrukcije, izradu radioničkih nacrta, razradu detalja u fazi izvođenja, uredno izvedene međusobne spojeve pojedinih stavaka unutar ove grupe radova ili raznovrsnih grupa radova, izvedbu u skladu sa statičkim proračunom, izvedbenim nacrtima, shemama, detaljnim izmjerama na licu mjesta i dodatnoj uputi projektanta, čišćenje po završenom radu.</t>
  </si>
  <si>
    <r>
      <t xml:space="preserve">U kalkulaciji rada treba uključiti sav rad, kako glavni tako i pomoćni, te sav unutarnji transport kao i </t>
    </r>
    <r>
      <rPr>
        <u/>
        <sz val="8"/>
        <rFont val="Arial"/>
        <family val="2"/>
        <charset val="238"/>
      </rPr>
      <t>čišćenje prostora u tijeku radova te odvoz šute i viška materijala s gradilišta</t>
    </r>
    <r>
      <rPr>
        <sz val="8"/>
        <rFont val="Arial"/>
        <family val="2"/>
        <charset val="238"/>
      </rPr>
      <t xml:space="preserve">. </t>
    </r>
  </si>
  <si>
    <r>
      <t xml:space="preserve">* </t>
    </r>
    <r>
      <rPr>
        <u/>
        <sz val="8"/>
        <rFont val="Arial"/>
        <family val="2"/>
        <charset val="238"/>
      </rPr>
      <t>sva poduhvatanja, podupiranja i osiguranja konstruktivnih dijelova građevine</t>
    </r>
  </si>
  <si>
    <r>
      <t xml:space="preserve">* </t>
    </r>
    <r>
      <rPr>
        <u/>
        <sz val="8"/>
        <rFont val="Arial"/>
        <family val="2"/>
        <charset val="238"/>
      </rPr>
      <t>sve potrebne skele s propisnom ogradom i zaštitom od prašine</t>
    </r>
  </si>
  <si>
    <r>
      <t>Obračun iskopanog materijala izvršiti po m</t>
    </r>
    <r>
      <rPr>
        <vertAlign val="superscript"/>
        <sz val="8"/>
        <rFont val="Arial"/>
        <family val="2"/>
        <charset val="238"/>
      </rPr>
      <t>3</t>
    </r>
    <r>
      <rPr>
        <sz val="8"/>
        <rFont val="Arial"/>
        <family val="2"/>
        <charset val="238"/>
      </rPr>
      <t xml:space="preserve"> u sraslom stanju, tj. prema volumenu u kojem se nalazilo prije kopanja i prema dimenzijama iz projekta.
Obračun materijala u nasipu uzima se prema volumenu izrađenog nasipa.
Obračun materijala koji se transportira uzima se u sraslom stanju, tj. </t>
    </r>
    <r>
      <rPr>
        <u/>
        <sz val="8"/>
        <rFont val="Arial"/>
        <family val="2"/>
        <charset val="238"/>
      </rPr>
      <t>postotak za rastresitost ukalkulirati u cijeni</t>
    </r>
    <r>
      <rPr>
        <sz val="8"/>
        <rFont val="Arial"/>
        <family val="2"/>
        <charset val="238"/>
      </rPr>
      <t xml:space="preserve">, s tim što količine iskopa moraju biti jednake zbroju količine ugradbe i odvoza materijala. 
</t>
    </r>
    <r>
      <rPr>
        <u/>
        <sz val="8"/>
        <rFont val="Arial"/>
        <family val="2"/>
        <charset val="238"/>
      </rPr>
      <t>Faktor rastresitosti uključiti u jediničnu cijenu, jer se isti količinski neće obračunavati.</t>
    </r>
  </si>
  <si>
    <r>
      <t xml:space="preserve">  - XP-O-A--4x95mm</t>
    </r>
    <r>
      <rPr>
        <vertAlign val="superscript"/>
        <sz val="8"/>
        <rFont val="Arial"/>
        <family val="2"/>
        <charset val="238"/>
      </rPr>
      <t xml:space="preserve">2   </t>
    </r>
  </si>
  <si>
    <r>
      <t xml:space="preserve">  - FG70R-5x25mm</t>
    </r>
    <r>
      <rPr>
        <vertAlign val="superscript"/>
        <sz val="8"/>
        <rFont val="Arial"/>
        <family val="2"/>
        <charset val="238"/>
      </rPr>
      <t>2</t>
    </r>
  </si>
  <si>
    <r>
      <t xml:space="preserve">  - FG70R-5x16mm</t>
    </r>
    <r>
      <rPr>
        <vertAlign val="superscript"/>
        <sz val="8"/>
        <rFont val="Arial"/>
        <family val="2"/>
        <charset val="238"/>
      </rPr>
      <t>2</t>
    </r>
  </si>
  <si>
    <r>
      <t xml:space="preserve">  - FG70R-5x6mm</t>
    </r>
    <r>
      <rPr>
        <vertAlign val="superscript"/>
        <sz val="8"/>
        <rFont val="Arial"/>
        <family val="2"/>
        <charset val="238"/>
      </rPr>
      <t>2</t>
    </r>
  </si>
  <si>
    <r>
      <t xml:space="preserve">  - FG70R-5x1,5mm</t>
    </r>
    <r>
      <rPr>
        <vertAlign val="superscript"/>
        <sz val="8"/>
        <rFont val="Arial"/>
        <family val="2"/>
        <charset val="238"/>
      </rPr>
      <t>2</t>
    </r>
  </si>
  <si>
    <r>
      <t xml:space="preserve">  - FG70R-3x2,5mm</t>
    </r>
    <r>
      <rPr>
        <vertAlign val="superscript"/>
        <sz val="8"/>
        <rFont val="Arial"/>
        <family val="2"/>
        <charset val="238"/>
      </rPr>
      <t>2</t>
    </r>
  </si>
  <si>
    <r>
      <t xml:space="preserve">  - PP-Y-5x2,5mm</t>
    </r>
    <r>
      <rPr>
        <vertAlign val="superscript"/>
        <sz val="8"/>
        <rFont val="Arial"/>
        <family val="2"/>
        <charset val="238"/>
      </rPr>
      <t>2</t>
    </r>
  </si>
  <si>
    <r>
      <t xml:space="preserve">  - PP-Y-3x2,5mm</t>
    </r>
    <r>
      <rPr>
        <vertAlign val="superscript"/>
        <sz val="8"/>
        <rFont val="Arial"/>
        <family val="2"/>
        <charset val="238"/>
      </rPr>
      <t>2</t>
    </r>
  </si>
  <si>
    <r>
      <t xml:space="preserve">  - PP-Y-3,4,5x1,5mm</t>
    </r>
    <r>
      <rPr>
        <vertAlign val="superscript"/>
        <sz val="8"/>
        <rFont val="Arial"/>
        <family val="2"/>
        <charset val="238"/>
      </rPr>
      <t>2</t>
    </r>
  </si>
  <si>
    <r>
      <t xml:space="preserve">  - FG70R-1x35mm</t>
    </r>
    <r>
      <rPr>
        <vertAlign val="superscript"/>
        <sz val="8"/>
        <rFont val="Arial"/>
        <family val="2"/>
        <charset val="238"/>
      </rPr>
      <t>2</t>
    </r>
  </si>
  <si>
    <r>
      <t xml:space="preserve">  - P-Y-1x6mm</t>
    </r>
    <r>
      <rPr>
        <vertAlign val="superscript"/>
        <sz val="8"/>
        <rFont val="Arial"/>
        <family val="2"/>
        <charset val="238"/>
      </rPr>
      <t>2</t>
    </r>
  </si>
  <si>
    <r>
      <t xml:space="preserve">  - P-Y-1x16mm</t>
    </r>
    <r>
      <rPr>
        <vertAlign val="superscript"/>
        <sz val="8"/>
        <rFont val="Arial"/>
        <family val="2"/>
        <charset val="238"/>
      </rPr>
      <t>2</t>
    </r>
  </si>
  <si>
    <r>
      <t>Dobava voda P-Y-25 mm</t>
    </r>
    <r>
      <rPr>
        <vertAlign val="superscript"/>
        <sz val="8"/>
        <rFont val="Arial"/>
        <family val="2"/>
        <charset val="238"/>
      </rPr>
      <t>2</t>
    </r>
    <r>
      <rPr>
        <sz val="8"/>
        <color theme="1"/>
        <rFont val="Arial"/>
        <family val="2"/>
        <charset val="238"/>
      </rPr>
      <t>, te polaganje za spoj raznih metalnih masa.</t>
    </r>
  </si>
  <si>
    <t xml:space="preserve">Stavka uključuje betoniranje zidova betonom čvrstoće C30/37, uz upotrebu glatke oplate. Primjeniti mjere za betoniranje vidljivog betona, stoga koristiti glatku, kvalitetnu oplatu koju je potrebno prethodno tretirati uljem za oplatu, specijalnim za glatke oplatne ploče, kemijskog sastava na bazi emulzije, te biloški razgradiv proizvod. Izvesti prema uputstvu proizvođača. Pri ugradnji beton se vibrira. Stavka uključuje ravnanje i zaglađivanje betona te ugradnju armature. U svemu  prema detalju u sklopu grafike projekta.  
U prekide betoniranja ugraditi brtvene trake. Zaštita ugrađenog betona od isušivanja prekrivanjem geotekstilom i vlaženjem vodom - sve prema uputama i kontroli nadzornog inženjera. </t>
  </si>
  <si>
    <t xml:space="preserve">Stavka uključuje betoniranje stupova kvadratnog i okruglog  presjeka betonom  čvrstoće C30/37, uz upotrebu glatke oplate. Primjeniti mjere za betoniranje vidljivog betona, stoga koristiti glatku, kvalitetnu oplatu koju je potrebno prethodno tretirati uljem za oplatu, specijalnim za glatke oplatne ploče, kemijskog sastava na bazi emulzije, te biloški razgradiv proizvod. Izvesti prema uputstvu proizvođača. Pri ugradnji beton se vibrira. Stavka uključuje ravnanje i zaglađivanje betona te ugradnju armature. U svemu  prema detalju u sklopu grafike projekta. Zaštita ugrađenog betona od isušivanja prekrivanjem geotekstilom i vlaženjem vodom - sve prema uputama i kontroli nadzornog inženjera. </t>
  </si>
  <si>
    <t xml:space="preserve">Stavka uključuje betoniranje greda betonom  čvrstoće C30/37, uz upotrebu glatke oplate. Primjeniti mjere za betoniranje vidljivog betona, stoga koristiti glatku, kvalitetnu oplatu koju je potrebno prethodno tretirati uljem za oplatu, specijalnim za glatke oplatne ploče, kemijskog sastava na bazi emulzije, te biloški razgradiv proizvod. Izvesti prema uputstvu proizvođača. Pri ugradnji beton se vibrira. Stavka uključuje ravnanje i zaglađivanje betona te ugradnju armature. U svemu  prema detalju u sklopu grafike projekta. Zaštita ugrađenog betona od isušivanja prekrivanjem geotekstilom i vlaženjem vodom - sve prema uputama i kontroli nadzornog inženjera. </t>
  </si>
  <si>
    <t>Stavka uključuje betoniranje krovne ploča objekta betonom čvrstoće C30/37, u debljini od 25 cm odnosno 28 cm. Stavka uključuje ugradnju oplate na pozicijama gdje je potrebno kao i ugradnju armature u skladu sa statičkim proračunom. Radove izvoditi pažljivo, zahtjevi i tehnike izvedbe kao za vidljiv beton. Primjeniti mjere za betoniranje vidljivog betona, stoga koristiti glatku, kvalitetnu oplatu koju je potrebno prethodno tretirati uljem za oplatu, specijalnim za glatke oplatne ploče, kemijskog sastava na bazi emulzije, te biloški razgradiv proizvod. Izvesti prema uputstvu proizvođača. Pri ugradnji beton vibrirati. Zaštita ugrađenog betona od isušivanja prekrivanjem geotekstilom i vlaženjem vodom - sve prema uputama i kontroli nadzornog inženjera. Obračun po m3/m2/kg.</t>
  </si>
  <si>
    <t xml:space="preserve">Stavka uključuje betoniranje ojačanja proboja stupova betonom čvrstoće C30/37, uz upotrebu glatke oplate. Primjeniti mjere za betoniranje vidljivog betona, stoga koristiti glatku, kvalitetnu oplatu koju je potrebno prethodno tretirati uljem za oplatu, specijalnim za glatke oplatne ploče, kemijskog sastava na bazi emulzije, te biloški razgradiv proizvod. Pri ugradnji beton se vibrira. Stavka uključuje ravnanje i zaglađivanje betona te ugradnju armature. U svemu  prema detalju u sklopu grafike projekta. Zaštita ugrađenog betona od isušivanja prekrivanjem geotekstilom i vlaženjem vodom - sve prema uputama i kontroli nadzornog inženjera. </t>
  </si>
  <si>
    <t xml:space="preserve">Stavka uključuje betoniranje atike ravnog krova betonom čvrstoće C25/30.  Primjeniti mjere za betoniranje vidljivog betona, stoga koristiti glatku, kvalitetnu oplatu koju je potrebno prethodno tretirati uljem za oplatu, specijalnim za glatke oplatne ploče, kemijskog sastava na bazi emulzije, te biloški razgradiv proizvod. Pri ugradnji beton se vibrira. Stavka uključuje ravnanje i zaglađivanje betona te ugradnju armature. U svemu  prema detalju u sklopu grafike projekta. </t>
  </si>
  <si>
    <t>Dobava materijala te impregnacija AB vidljivih stropova. Impregnacija transparentne boje, odnosno bezbojni zaštitni premaz za betonsku konstrukciju. Prije nanošenja impregnacije površine je potrebno otprašiti te oduljiti, a ugradnja sve prema uputi proizvođača. Obračun po m2.</t>
  </si>
  <si>
    <t xml:space="preserve">Dobava i postava vertikalne hidroizolacije na detalju (zid, nadozid, min. visine 30 cm), iz sintetičke membrane na bazi termoplastičnog poliolefina TPO-a, armirana staklenim voalom, debljine d= 1.5 mm. Membrana se lijepi na podlogu parapetnog zida sa kontaktnim ljepilom.
</t>
  </si>
  <si>
    <t>Stavke uključuju  istovar keramike na gradilištu, te ugradnju. U stavci obračunati nabavu veznog materijala.</t>
  </si>
  <si>
    <t>Doprema te ugradnja na ljepilo zidnih  keram. pločica ljepilom razreda C2T. Pločice se postavljaju na prethodno pripremljenu i odprašenu podlogu. U stavku uključiti i fugiranje antifungicidnom masom, boje prema boji pločice, osim ako drugačije ne piše na nacrtima shema opločenja, te kutne i završne lajsne. Pločice 1. klase, dimenzije 30/60 cm. U cijeni nabava, postava, vezni materijal. U količinu nije uračunat kalo, izvođač sam uračunava kalo u jediničnu cijenu stavke. 
Prilikom ugradnje voditi računa o padovima podova. Obračun po m2.</t>
  </si>
  <si>
    <t>Dobava, ugradba drvenih  vrata. Komplet sa standardnim okovom I klase, brave usadne, kvake po izboru projektanta i investitora. Komplet štokovi u boji vrata. Obrada bojanjem lak bojom, pojedina vrata podrezati u donjoj zoni u svrhu ventilacije, sve prema shemi stolarije. U cijenu je uračunata dobava vrata, kvake, brave svi prijevozi i prijenosi, rad na ugradbi  te sav drugi potreban rad i materijal  s svim podloškama i nastavcima. Obračun po kom.</t>
  </si>
  <si>
    <t>B.06.02.</t>
  </si>
  <si>
    <t xml:space="preserve">Dobava materijala, izrada i montaža sanitarnih pregradnih stijena wc kabina i umivaonika sa jednokrilnim zaokretnim vratima dim. 60/210 cm. Vrata su opremljena vješalicom za odlaganje odjeće i preklopnom "leptir" bravom s naznakom položaja slobodno-zauzeto i s mogučnošću sigurnosnog otvaranja izvana i kuglom za otvaranje vrata, te sa tri inox spojnice po vratima, a otvaraju se prema unutra. Dovratnici fiksirani eloksiranim aluminijskim "U" profilom. Brava i kugla izrađeni od higijenske nylon plastike. Pregrada između kabina, također je izrađena od HPL ploča, fiksirana za zid, te prednju stjenu sa vratima. Sve izrađeno u potpunosti od compact HPL ploča. Ploče su u razini poda, a visine 220 cm. Uzorak i boja prema odabiru projektanta. Sve izvesti prema shemi iz nacrtne dokumentacije. Izvedba po uputama proizvođača. U cijeni je uključen sav rad, alat i spojni materijal do potpune gotovosti. </t>
  </si>
  <si>
    <t>ČELIČNA BRAVARIJA</t>
  </si>
  <si>
    <t xml:space="preserve">Izrada , dobava I ugradnja stijene sa dvokrilnim zaokretnim vratima I 2  bočna fiksera od čeličnih profila s prekinutim termičkim mostom, s više komora. 
Dimenzija otvora 5600 x 3500 mm 
Fikseri 1900 x 3500 I vrata 1700 x 3500
Sistem za otvaranje sa panik bravom I kvakom
Staklo ESG 10 mm -18 Ar – TVG 6.6.1 Lowe.
</t>
  </si>
  <si>
    <t>Staklene stijene 560x350 cm - oznake "P5"</t>
  </si>
  <si>
    <t>Staklene stijene 570x350 cm - oznake "P4"</t>
  </si>
  <si>
    <t>Staklene stijene 560x350 cm  - oznake  "P3"</t>
  </si>
  <si>
    <t>Fiksni prozor dimenzija 90x350 cm  - oznake  "P2"</t>
  </si>
  <si>
    <t>Vrata dimenzija 90x350 cm  - oznake  "P1"</t>
  </si>
  <si>
    <t>- zaokretna dvokrilna vrata-  - oznake  "V1" - zidarskog otvora 150/270 cm</t>
  </si>
  <si>
    <t>- zakretna jednokrilna vrata  - oznake  "V2" - zidarskog otvora 100/270 cm</t>
  </si>
  <si>
    <t>- zakretna jednokrilna vrata  - oznake  "V3" - zidarskog otvora 90/270 cm</t>
  </si>
  <si>
    <t>- zakretna jednokrilna vrata  - oznake  "V4" - zidarskog otvora 85/210 cm</t>
  </si>
  <si>
    <t>- klizna jednokrilna vrata  - oznake  "V5" - zidarskog otvora 75/210 cm</t>
  </si>
  <si>
    <t>- stijena sa 2 krila  - oznake  "H1" - 180x160x220cm</t>
  </si>
  <si>
    <t xml:space="preserve">- stijena sa 2 krila  - oznake  "H2" - 180x160x220cm </t>
  </si>
  <si>
    <t>- stijena sa 1 krilom  - oznake  "H3" - 160x220cm</t>
  </si>
  <si>
    <t>- zaštita od pogleda na pisoar  - oznake  "H4" - 60X152 cm</t>
  </si>
  <si>
    <t xml:space="preserve">Izrada , dobava I ugradnja stijene sa  2 PIVOT vrata I jednim fikserom od čeličnih profila s prekinutim termičkim mostom, s više komora.
Dimenzija otvora 6150 x 3500 mm
Krilo 1880 x 3500 – 2 komada +1  fikser 
Skriveni Okov.
Staklo ESG 10 mm -18 Ar – TVG 6.6.1 Lowe.
Slikovni prilog pokraj stavke.
</t>
  </si>
  <si>
    <r>
      <t xml:space="preserve">Staklene stijene 615x350 cm </t>
    </r>
    <r>
      <rPr>
        <b/>
        <sz val="8"/>
        <rFont val="Arial"/>
        <family val="2"/>
        <charset val="238"/>
      </rPr>
      <t xml:space="preserve">-  </t>
    </r>
    <r>
      <rPr>
        <sz val="8"/>
        <rFont val="Arial"/>
        <family val="2"/>
        <charset val="238"/>
      </rPr>
      <t>oznake "P6"</t>
    </r>
  </si>
  <si>
    <t>Staklene stijene 300x350 cm - "oznake P7"</t>
  </si>
  <si>
    <t>Vrata dimezija 90x350 cm - oznake "P8"</t>
  </si>
  <si>
    <t>Izrada , dobava I ugradnja vrata od čeličnih profila s prekinutim termičkim mostom, s više komora.
Dimenzija otvora 900 x 3500 mm
Sistem za otvaranje sa panik bravom I kvakom
Staklo ESG 10 mm -18 Ar – TVG 6.6.1 Lowe.</t>
  </si>
  <si>
    <t>Protupožarna vrata dimezija 100x350 cm - oznake "VP1"</t>
  </si>
  <si>
    <t>B.08.10.</t>
  </si>
  <si>
    <t>Izvedba PP revizijskih okna</t>
  </si>
  <si>
    <t>Dobava i doprema montažnih segmentnih brizganih polipropilenskih (PP) okana za kanalizaciju DN630/800. Okna se sastoje iz PP baze sa izvedenom kinetom i zavarenim adapterima te PP cijevi koja čini tijelo okna DN630/800 obodne čvrstoće SN8.  Dno okna je sastavljeno od dva nosiva sloja, tvornički zavarenih, s posebnom nosivom troslojnom rebrastom strukturom iznutra, te ravnim dnom cijelim promjerom okna. Debljina dna mora biti min. 170mm. Horizontalni lomovi nivelete trebaju biti isključivo unutar okna.</t>
  </si>
  <si>
    <t>Na vrhu okna izvodi se AB okvir dimenzija 1,20x1,20m debljine 20,0 cm s ljevano željeznim poklopcem promjera 60,0 cm nosivosti 25,0 T.</t>
  </si>
  <si>
    <t>Rad se mjeri po komadu izvedenog okna DN630/800.</t>
  </si>
  <si>
    <t>a) okno DN630 dubine do 1,5 m</t>
  </si>
  <si>
    <t>b) okno DN800 dubine do 2,0 m</t>
  </si>
  <si>
    <t>c) izvedba priključka na okno do DN200</t>
  </si>
  <si>
    <t>Jediničnom cijenom obuhvaćena dobava i ugradba ventila, sav potrebni spojni, pričvrsni i brtveći materijal i rad. Obračun po komplet ugrađenom ventilu sa svim potrebnim spojnim i brtvećim materijalom, građevinskim radom i potrebnim radom (uštemavanje zida i zatvaranje preostalih oštećenja ako je potrebno) u funkcionalnom stanju.</t>
  </si>
  <si>
    <t>a) Kanal sa centralnim izljevom DN110 duljine 500 mm</t>
  </si>
  <si>
    <t>b) Kanal sa integriranim padom duljine 1000 mm</t>
  </si>
  <si>
    <t>c) Kanal sa integriranim padom duljine 500 mm</t>
  </si>
  <si>
    <t>d) Higijenski slivnik sa prirubnicom za ljepljenje hidroizolacije DN110</t>
  </si>
  <si>
    <t>Pokrovna prečkasta rešetka širine 200 mm</t>
  </si>
  <si>
    <t>a) Duljina 500 mm</t>
  </si>
  <si>
    <t>b) Duljina 1000 mm</t>
  </si>
  <si>
    <t>Dobava i ugradnja automatskog dozračnika</t>
  </si>
  <si>
    <t xml:space="preserve">Dobava i ugradba automatskog dozračnika za automatsko  dozračivanje u sanitarnim čvorovima gdje nije moguće izvesti ventilacijske nastavke na kanalizacijskim vertikalama. U stavku ulazi dobava, donos i ugradnja automatskog dozračnika, ugradnja automatskog izvedba priključaka, izvedba priključka na odvodnu cijev. </t>
  </si>
  <si>
    <t>Izvedba vertikalne odvodnje krova niskošumnim kanalizacijskim cijevima</t>
  </si>
  <si>
    <t>Dobava, doprema na gradilište i montaža  niskošumnih kanalizacijskih cijevi, uključivo sa svim potrebnim pomoćnim materijalom i fazonskim komadima (ne obračunavaju se zasebno). Isporučitelj je obvezan priložiti potvrdu o sukladnosti. Fazonski komadi uključeni u jediničnu dužinu cijevi i ne obračunavaju se zasebno. Cijevi i fazonske komade položene u zid i pod potrebno je zvučno izolirati i postaviti tako da u niti u jednom slučaju direktno ne dodiruju presjek zida, odnosno, međukatnu konstrukciju ili estrih. Cijevi unutar instalacijskih kanala prihvaćaju se antivibracijskim obujmicama.</t>
  </si>
  <si>
    <t>Materijal: polipropilen (PP-MD), mineralno ojačan, bez halogena.</t>
  </si>
  <si>
    <t>U jediničnu cijenu je uključena nabava cijevi i fazonskih komada, transport do gradilišnog deponija, interni transport na gradilištu, te uključena izrada proboja i šliceva u zidovima i podovima, kao i sav pričvrsni i ovjesni materijal, te zvučna izolacija debljine 30,0 mm od polietilenske izolacije zatvorene čelijske strukture.</t>
  </si>
  <si>
    <t>d) DN110 izoliranih</t>
  </si>
  <si>
    <t xml:space="preserve">     - sklopka podžbukna jednopolna sa sig žaruljom 16A/250V                       </t>
  </si>
  <si>
    <t xml:space="preserve">- pumpe,ventilatori el grijač,bojleri  i sl. </t>
  </si>
  <si>
    <t>Dobava,montaža, spajanje i programiranje sa puštanjem u rad  do pune funkcionalnosti telefonske centrale , sa licencom za do 50 IP telefona, te 19" montažnim priborom. Uračunat sav rad i materijal.</t>
  </si>
  <si>
    <t xml:space="preserve">Dobava , montaža i konfiguriranje  glavnog telefonskog aparata za spoj na centralu.  </t>
  </si>
  <si>
    <t>Digitalni telefonski aparat za spoj na centralu</t>
  </si>
  <si>
    <t>Dobava,montaža, spajanje preklopnika za Wierless u komunikacijskom ormaru. Uračunat sav rad i materijal.</t>
  </si>
  <si>
    <t>Dobava licenci za  Wierless kontroler  za 5 korisnika .</t>
  </si>
  <si>
    <t>Dobava,montaža, spajanje  Wierless antena, Dual-band, controller-based . Uračunat sav rad i materijal.</t>
  </si>
  <si>
    <t xml:space="preserve">kompletno opremljeni ormar </t>
  </si>
  <si>
    <t>kompletno opremljeni razdjelnik</t>
  </si>
  <si>
    <t>Glavni ormarić izjednačenja potencijala, koji sadrži slijedeće elemente</t>
  </si>
  <si>
    <t xml:space="preserve">-  kućište plastično sa vratima dim. 240x190x135 p/ž </t>
  </si>
  <si>
    <t>-  1 kom sabirnica 20x5 mm</t>
  </si>
  <si>
    <t xml:space="preserve">- stezaljke,bravice,natpisi, </t>
  </si>
  <si>
    <t>- izolatori i ostali sitni materijal</t>
  </si>
  <si>
    <t>obračun po komadu opremljenog ormarića</t>
  </si>
  <si>
    <t>obračun po komponenti definiranoj u komadima, te obračun po komadu kompletnog razdjelnika (kpl) sa automatskom sumom upisanih cijena svih komponenti</t>
  </si>
  <si>
    <t>obračun po komponenti definiranoj u komadima, te obračun po komadu kompletnog ormarića (kpl) sa automatskom sumom upisanih cijena svih komponenti</t>
  </si>
  <si>
    <t>obračun po m</t>
  </si>
  <si>
    <t>Dobava, montaža i spajanje navedenog instalacijskog materijala označenih karakteristika,  ugrada u zid  ili montaža na zid. Obračun po komadu</t>
  </si>
  <si>
    <t>Dobava i ugrada navedenog inst. materijala označenih karakteristika u zid ili montaža na zid. Obračun po komadu</t>
  </si>
  <si>
    <t>Dobava i ugrada navedenih kabelskih staza limenih pocinčanih i montaža na STROP ILI ZID SA ODGOVARAJUĆIM MONTAŽNIM PRIBOROM. Uračunati bojanje staza  prema želji investitora. Obračun po m</t>
  </si>
  <si>
    <t>Dobava,ugrada i spajanje podne kutije s poklopcem   12 mod,punim vratima s OPREMOM koja sadrži    3 kom utičnice 16A/250V i 4 kom utičnica RJ45cat 6e sa svim potrebnim priborom i materijalom te radom  ili sl. jednakovrijedan. Ispuna poklopca prema završnoj oblozi poda. obračun po komadu</t>
  </si>
  <si>
    <t>Ugrada i spajanje kutije za izjednačenje potencijala sa  5-6 kom. spojenog pribora. Obračun po komadu</t>
  </si>
  <si>
    <t>Spajanje strojarske opreme na instalaciju. Obračun po komadu</t>
  </si>
  <si>
    <t>Dobava i izrada spojeva između trake i raznih metalnih masa. Obračun po komadu</t>
  </si>
  <si>
    <t>Izvedba priključka električnih uređaja i spajanje opreme (tehnologija, aparati, i sl...). Obračun po komadu</t>
  </si>
  <si>
    <t>Spajanje napojnog voda na brojila i drugi troškovi distributera el. Energije. Obračun po komadu</t>
  </si>
  <si>
    <t>SNAGA</t>
  </si>
  <si>
    <t>RASVJETA</t>
  </si>
  <si>
    <t>kompletno opremljeni ormar</t>
  </si>
  <si>
    <t>V</t>
  </si>
  <si>
    <t>VI</t>
  </si>
  <si>
    <t>REKAPITULACIJA ELEKTROINSTALACIJA</t>
  </si>
  <si>
    <t xml:space="preserve">ELEKTROINSTALACIJE UKUPNO              </t>
  </si>
  <si>
    <t>GRIJANJE I HLAĐENJE: VRF SUSTAV</t>
  </si>
  <si>
    <t>REKAPITULACIJA STROJARSKE INSTALACIJE</t>
  </si>
  <si>
    <t>GIPSKARTONSKI RADOVI</t>
  </si>
  <si>
    <t>Metalna vrata 260x220 cm - "oznake P9"</t>
  </si>
  <si>
    <t xml:space="preserve">Strojni iskop jame upojnog bunara i separatora naftnih derivata u tlu bez obzira na kategoriju terena s potrebnim pikamiranjem, iskopom, utovarom i odvozom iskopanog materijala na deponij. </t>
  </si>
  <si>
    <t>Izvedba AB vodomjernog okna betoniranjem zidova i gornje ploče okna betonom C30/37 (VDP 2, XC 2, XD 1) debljine 15,0 cm s ugrađenim poklopcem 70x40 cm od rebrastog lima.</t>
  </si>
  <si>
    <t>U jediničnu cijenu uključena je izrada, montaža i demontaža dvostrane oplate stijenki zidova, dobava i ugradnja armature, dobava betona i izrada temeljne ploče okna i stijenki zidova, dobava i ugradba poklopca od rebrastog lima debljine 4,0 mm veličine 70x40 cm zajedno s okvirom i bravicom na četvrtasti ključ. Uračunata armatura 60kg/m3.</t>
  </si>
  <si>
    <t>Rad se mjeri po kom. izvedenog kompletnog okna svjetlih dim. 90x60x80 cm.</t>
  </si>
  <si>
    <t>Usidrenje podnožnih lukova vodovodnih cijevi betonom klase C12/15, sa utroškom cca 0,05 m3 betona po komadu.</t>
  </si>
  <si>
    <r>
      <t>Dobava i ugrađivanje horizontalnih i vertikalnih vodova od PE-HD</t>
    </r>
    <r>
      <rPr>
        <sz val="8"/>
        <rFont val="Calibri"/>
        <family val="2"/>
        <charset val="238"/>
        <scheme val="minor"/>
      </rPr>
      <t>,</t>
    </r>
    <r>
      <rPr>
        <sz val="8"/>
        <rFont val="Arial"/>
        <family val="2"/>
        <charset val="238"/>
      </rPr>
      <t xml:space="preserve"> uključivo sa dobavom i ugradbom fitinga, fazonskih komada te izradom spojeva na cijevima. Cijevi se polažu u izvedene rovove na pripremljenu podlogu od pijeska.  Fazonski komadi uključeni u jediničnu dužinu cijevi i ne obračunavaju se zasebno.</t>
    </r>
  </si>
  <si>
    <r>
      <t>a) cijevi promjera  NO</t>
    </r>
    <r>
      <rPr>
        <sz val="8"/>
        <rFont val="Arial"/>
        <family val="2"/>
        <charset val="238"/>
      </rPr>
      <t>40, 12 bara</t>
    </r>
  </si>
  <si>
    <r>
      <t>Dobava i ugrađivanje horizontalnih i vertikalnih vodova od PE/PP-R cijevi (12 bara) odgovarajućeg presjeka</t>
    </r>
    <r>
      <rPr>
        <sz val="8"/>
        <rFont val="Calibri"/>
        <family val="2"/>
        <charset val="238"/>
        <scheme val="minor"/>
      </rPr>
      <t>,</t>
    </r>
    <r>
      <rPr>
        <sz val="8"/>
        <rFont val="Arial"/>
        <family val="2"/>
        <charset val="238"/>
      </rPr>
      <t xml:space="preserve"> uključivo sa dobavom i ugradbom fitinga, fazonskih komada te izradom spojeva na cijevima. Cijevi i fazonski komadi ne položu se u zid i pod nego na zidovima trebaju biti učvršćene elastično sa miniziranim kukama i elastičnim antivibracijskim obujmicama. Potrebno ih je zvučno izolirati i postaviti tako da u niti u jednom slučaju direktno ne dodiruju presjek zida, odnosno, međukatnu konstrukciju. Fazonski komadi uključeni u jediničnu dužinu cijevi i ne obračunavaju se zasebno.</t>
    </r>
  </si>
  <si>
    <r>
      <t xml:space="preserve">Rad se mjeri po </t>
    </r>
    <r>
      <rPr>
        <sz val="8"/>
        <rFont val="Arial CE"/>
        <charset val="238"/>
      </rPr>
      <t>m</t>
    </r>
    <r>
      <rPr>
        <sz val="8"/>
        <rFont val="Arial CE"/>
        <family val="2"/>
        <charset val="238"/>
      </rPr>
      <t>.</t>
    </r>
  </si>
  <si>
    <t>Separator masti</t>
  </si>
  <si>
    <r>
      <t xml:space="preserve">Dobava i ugradnja montažnog instalacijskog elementa za WC školjku s niskošumnim ugradbenim vodokotlićem i štednom dvokoličinskom i/ili start/stop tipkom za čeono aktiviranje tehničkih karakteristika (Dimenzije: 156 x 197 mm; Materijal: ABS; Instalacija: vertikalna; za pneumatski odljevni ventil AV; Ispiranje: dvokoličinsko ili start-stop; Obrada: Visokosjajni krom, površine odbijaju prljavštinu i otporne su na ogrebotine). Instalacijski  element samonosiv za ugradnju u zid, komplet s integriranim kutnim ventilom priključka vode ½", niskošumnim uljevnim ventilom, odvodnim koljenom </t>
    </r>
    <r>
      <rPr>
        <sz val="8"/>
        <rFont val="Symbol"/>
        <family val="1"/>
        <charset val="2"/>
      </rPr>
      <t>f</t>
    </r>
    <r>
      <rPr>
        <sz val="8"/>
        <rFont val="Arial"/>
        <family val="2"/>
        <charset val="238"/>
      </rPr>
      <t xml:space="preserve"> 90/110 mm sa zvučno izoliranom obujmicom, spojnim komadom za WC školjku s brtvenim manžetama i  vijcima za učvršćenje keramike.</t>
    </r>
  </si>
  <si>
    <t>Tehničkih karakteristika (Instalacijska visina: 1,13 m: Podesivost: 6 – 9 L;  Sadrži 2 WC vijka za fiksiranje; Udaljenost fiksirajućih vijaka: 180/230 mm; Reduktor Ø 80/100 mm; Pneumatski odlijevni ventil s tri načina djelovanja: dvokoličinsko ili start/stop ili neprekidno djelovanje; Odvodna pregibna cijev fi 80 mm; Opskrba vode s lijeva/desna, s vrha ili iz stražnjeg dijela; Priključak vode 1/2" s integriranim kutnim ventilom; Izolirano protiv kondenzacije; Skrativa reviziona kutija, sa zaštitom za vrijeme građevinskih radova, za vertikalnu ili horizontalnu primjenu).</t>
  </si>
  <si>
    <t>Tehničkih karakteristika (infracrvena elektronika; 1.13 i 1.30 m instalacijska visina; čelični okvir, samostojeći; Visinski podesive spojnice; HT-izlazna nagibna cijev Ø 50 mm; Priključni set za ulaz i izlaz;  Fiksirajući vijak M8, s napravom za fiksiranje keramike; sig. grupa sa zaustavnim ventilom; protočni tlak min 0.5 bara; tlak pri radu max 10 bara; priključci za dovod vode ½" vanjski navoj; Spojna kutija za priključak na 230 V; Instalacijska kutija s brtvom; Skrativa pregledna osovina, sa zaštitom za vrijeme građ.radova, za setove za završnu instalaciju dimenzija 116 x 144 mm).</t>
  </si>
  <si>
    <t>Dobava i postava parne brane na bazi destiliranog bitumena sa plastomernim polimerima. Ojačana je mrežicom od staklenih vlakana sa uzdužnim pletivom  i kaširana sa aluminijskom  folijom debljine 0,035mm. Traka se ugrađuje punoplošnim ljepljenjem na podlogu postupkom varenja sa otvorenim plamenom iz propan plamenika, sa bočnim preklopom 100mm, i čeonim preklopom 150mm. Preklopi na podlogu pripremljenu sa temeljnim premazom na bazi bitumena. Traka se uzdiže na vertikalne istake u debljini toplinske izolacije (15cm). U sklopu polaganja parne brane, postaviti i sigurnosne slivnike (4kom) na pozicijama prema izvedbenoj dokumentaciji</t>
  </si>
  <si>
    <t xml:space="preserve">Izvoditelj treba prema normi HRN ENV 13670-1 ili jednakovrijedno prije početka ugradnje provjeriti da li je beton u skaldu sa zahtjevima iz projekta betonske konstrukcije, te da li je tijekom transporta došlo do promjene njegovih svojstava koja bi bila od utjecaja na tehnička svojstva betonske konstrukcije </t>
  </si>
  <si>
    <t>Kontrola proizvodnje betona
Unutarnja kontrola betona provodit će se prema normi HRN EN 206-1 ili jednakovrijedno i mora obuhvatiti sve mjere nužne za održavanje i osiguranje svojstava betona sukladno zahtjevima norme HRN EN 206-1 i prilogu "A" TPBK ili jednakovrijedno</t>
  </si>
  <si>
    <t>Kontrolu svježeg betona izvoditelj treba provoditi pregledom svake otpremnice i vizualnom kontrolom koegzistencije kod svake dopreme (savkog vozila), te kod opravdane sumnje ispitivanjem koegzistencije prema normi HRN EN 12350-2 (ispitivanje svježeg betona slijeganjem) ili jednakovrijedno o čemu treba voditi evidenciju</t>
  </si>
  <si>
    <t xml:space="preserve">Glatke pločaste obloge na stubama moraju dobiti letvice protiv klizanja. Ako se traže podne obloge sa svojstvima za sprečavanje klizanja, onda na zahtjev treba dokazati ispitivanjem po HRN normama ili jednakovrijednim. </t>
  </si>
  <si>
    <t>jedinica mjere</t>
  </si>
  <si>
    <t xml:space="preserve">Sve mjere u planovima provjeriti u naravi. Svu kontrolu vršiti bez posebne naplate. Tolerancije mjera izvedenih radova određuju se prema odluci projektanta i nadzorne službe. </t>
  </si>
  <si>
    <t>Svi zavari moraju biti izvedeni stručno i kvalitetno prema radioničkoj dokumentaciji. Kontrolu kvalitete zavarenih spojeva potrebno je dokazati prema izvedbenoj dokumentaciji. Ispitivanje kontrole kvalitete zavara uključiti u cijenu. Antikorozivna zaštita konstrukcija  s prethodnim pjeskarenjem u kvaliteti SA 2,5: DUPLEX SISTEM - vruće pocinčavanje čelične konstrukcije izvršiti u skladu sa standardom ISO 1461/99 ili jednakovrijedno. Vruće cinčanje izvršiti u rastvoru cinka na temperaturi 450 do 460 °C minimalnom debljinom od 80 µm. Tehnološki postupak vrućeg cinčanja prema standardima zahtijeva da je čelik komercijalne kvalitete, tj. kemijskog sastava: C ≤ 0.25%, P ≤ 0.02%, Mn ≤ 1.3%, Si od 0.18-0.20%.Dodatna zaštita s pokrovnim slojem na bazi poliuretana (60 μm) , paziti na kompatibilnost slojeva.</t>
  </si>
  <si>
    <t>1. Tehnički propis za građevinske konstrukcije (NN 17/17)</t>
  </si>
  <si>
    <t xml:space="preserve">Tehničke karakteristike proizvoda:          </t>
  </si>
  <si>
    <t xml:space="preserve">Proizvod izgleda po dogovoru s investitorom. </t>
  </si>
  <si>
    <t>U troškovima opreme i materijala, podrazumijeva se njihova nabavna cijena (uključivo s carinom i porezima), transportni troškovi, svi potrebni prijenosi, utovari i istovari, uskladištenje i čuvanje,montaža prema projektnoj dokumentaciji. Za svu uvoznu opremu potrebno je predočiti certifikate o sukladnosti. Ponuditelji su obavezni prije podnošenja ponude temeljito pregledati  projektnu dokumentaciju, te procijeniti relevantne činjenice koje utječu na cijenu, kvalitetu i rok završetka radova, budući se naknadni prigovori i zahtjevi za povećanje cijena radi nepoznavanja ili nedovoljnog poznavanja projektne dokumentacije neće razmatrati.</t>
  </si>
  <si>
    <t>Ponuditelji su obvezni prije podnošenja ponude temeljito pregledati projektnu dokumentaciju, te procjeniti relevantne činjenice koje utječu na cijenu, kvalitetu i rok završetka radova.</t>
  </si>
  <si>
    <t>Dobava protupožarne zaštite instalacija. Premazivanje cjevovoda na mjestu prodora protupožarnim premazom min 1, 5 m u oba smjera od mjesta prodora. Podloga mora biti suha, očišćena od rđe, prljavštine i masnoće. Nanošenje mora biti izvedeno u dva premaza. Mjesto prodora instalacije potrebno je zapuniti atestiranom protupožarnom masom (brtvilom) vatrootpornosti minimalno koliko je i vatrootpornost zida. U cijenu uključiti sav potreban materijal, jednokomponentnu poliuretansku pjenu, protupožarni kit, protupožarne obujmice za cijevi. Obračun po komletu svih cijevi. U stavku uključiti izradu elaborata protupožarnih brtvljenja.</t>
  </si>
  <si>
    <t xml:space="preserve">Ukoliko se ne može postići potrebna zbijenost tla, pristupa se zamjeni tla kamenim agregatom. Građenje nasipa i posteljice obavlja se prema projektu i u skladu sa normama U.E1.010. I U.E8.010 ili jednakovrijedno.  Za izvedbu nasipa temeljnog tla mogu se upotrijebiti gradiva (prirodni šljunak, drobljeni kamen više frakcija), za koje je prethodno dokazano da udovoljavaju zahtijevima glede granulometrije, mehaničkih i kemijskih svojstava. </t>
  </si>
  <si>
    <t xml:space="preserve">Dobava i postava hidroizolacije iz sintetičke membrane na bazi termoplastičnog poliolefina TPO-a, armirana staklenim voalom, debljine d= 1.5 mm. Tehničke karakteristike membrane: otpornost na kidanje ≥ 350 N (prodor čavla) (HRN EN 12310-1 ili jednakovrijedno); čvrstoća spoja ≥ 500 N / 50 mm( HRN EN 12317-2 ili jednakovrijedno); otpornost na udar ≥ 800 mm (HRN EN 12691 ili jednakovrijedno); vlačna čvrstoća uzdužna ≥ 9.00 N/mm2, poprečna ≥ 7.00 N/mm2 (HRN EN 12311-2 ili jednakovrijedno); otpornost na statičko opterećenje ≥ 20 kg (HRN EN 12730 ili jednakovrijedno, metoda B, 24h/20kg); vodonepropusnost nakon umjetnog starenja zadovoljava EN 1296 (12 tjedana) ili jednakovrijedno, EN 1928B (24h/60 kPa) ili jednakovrijedno. Membrane se slobodno polažu te perimetralno fiksiraju. Spojevi se obrađuju vrućim zrakom sa širinom vara od min. 3 cm, preklop 8 cm, u skladu s propisanom tehnologijom od strane proizvođača membrane. Vanjski i unutarnji kutovi se trebaju dodatno ojačati sa gotovim elementima.
</t>
  </si>
  <si>
    <t xml:space="preserve">Dobava i ugradnja sustava poda klase A2 (prema EN 13501-1 ili jednakovrijedno) koji se sastoji od trokomponentne epoksi-cementne tiksotropne mase (prema EN 13813 ili jednakovrijedno) u ukupnoj debljini min. 2mm, slijedećih karakteristika:                                                                                                       - tlačna čvrstoća: min. C50 (EN 13892-2 ili jednakovrijedno)                                                       
- savojna čvostoća: min. F10 (EN 13892-2 ili jednakovrijedno)                                    
- statički modul elastičnosti: min. 17.2 MPa (SIA 162/1 ili jednakovrijedno)                                  
- koeficijent termičkog širenja: maks.16.9 x 10-6 (EN 1770 ili jednakovrijedno)                                                                 - paropropusnost mH2O: min. 300 (ISO 7783-3 ili jednakovrijedno)                                  
- upijanje vode: min. 0.07 (EN 1062-3 ili jednakovrijedno) Boja po izboru projektanta. Masa se nanosi na prethodno nanešeni temeljni dvokomponentni epoksidni temeljni premaz, i lakira se sa odgovarajućim poliuretanskim transparentnim lakom, sve u sustavu proizvođača materijala. Izrada radnih reški prema uputama proizvođača materijala. Protukliznost sustava se definira prema zahtjevu projektanta. Obračun po m2 površine. </t>
  </si>
  <si>
    <t xml:space="preserve">Dobava i ugradnje sustava lijevanog poda na bazi epoksida, dobre kemijske i mehaničke otpornosti, protuklizan, vodonepropustan, izgled ˝sjaj˝, debljine min. 1.5 mm. protukliznosti R11 (DIN 51130 ili jednakovrijedan), otpornost na abraziju (Taber): maks. 76mg (DIN 53 109 ili jednakovrijedan: ), ponašanje u požaru: Bfl-s1 (EN 13501-1ili jednakorijedan), mogućnost kratkotrajnog opterećenja čišćenja parom pri +80°C.  Boja / efekt po odabiru projektanta. Strojno rezanje dilatacionih reški u predviđenom rasteru u debljini 1/3 debljine betonske ploče. Umetanje PE ispune u napravljenu dilataciju. Premazivanje bočnih stjenki s temeljnim premazom. Zapunjavanje dilatacionih reški u podu s jednokomponentnim poliuretanskim trajnoelastičnim brtvilom. Brtvilo mora biti kompatibilno sa sustavom poda. Uključena izrada holkera sa tiksotropnim epoksidnim mortom, kompatibilnim sa sstavom poda. Radove pripreme podloge i ugradnje poda izvesti prema uputama proizvođača materijala. Obračun po m2 površinu. </t>
  </si>
  <si>
    <t>Izrada, dobava i ugradnja požarnih vrata T 30 min.
Jednokrilna protupožarna vrata, opremljena pumpom za zatvranje, panik letvom  (EN 1125 ili jednakovrijedno)  sa jedne i kvakom sa druge strane.  
Puna vrata.
Dimenzija otvora 900 x 3500 mm</t>
  </si>
  <si>
    <t>Dobava i ugradnja koalescentnog separatora - odjeljivača naftnih derivata usklađenog sa normom HRN EN 858 ili jednakovrijedno, tehničkih karakteristika (protok separatora 1,6 l/s+6,4 l/s, ulazne i izlazne cijevi fi 200 mm) za obradu oborinskih voda na parceli.</t>
  </si>
  <si>
    <t>učinkovitosti izdvajanja naftnih derivata klase I (do 5 mg/l naftnih derivata), 
pristup separatoru u skladu s HRN EN 476 ili jednokovrijedne,
ulazne i izlazne cijevi fi 200 mm,                                                                                                                                      protok separatora 1,6 l/s+6,4 l/s.</t>
  </si>
  <si>
    <t>Dijelovi okna se međusobno spajaju pomoću brtvi ili zavarivanjem čime se osigurava nepropusnost. Cjevovod se spaja na adaptere PP okna originalnim spojnicama i brtvama. Okna trebaju biti sukladna prema svim zahtjevima norme kao HRN EN 13598-2:2009 ili jednakovrijedno s certifikatom o stalnosti svojstava izdanim od potvrdbenog tijela ovlaštenog od Hrvatske akreditacijske agencije. Okno treba biti ispitano i vodonepropusno u skladu s normom kao EN 1277 ili jednakovrijedno. Obodna čvrstoća treba biti ispitana prema EN ISO 9969 ili jednakovrijedno i iznositi minimalno  8 kN/m2. Brtveni elementi moraju biti u skladu s EN 681-1 ili jednakovrijedno. Proračunom je potrebno dokazati statičku stabilnost okna u prisutnosti podzemnih voda bez dodatnog betoniranja prema ATV 127.</t>
  </si>
  <si>
    <t>Dobava i montaža linijskog kanala za komercijalne kuhinje u higijenskoj izvedbi. Tijelo kanala iz nehrđajućeg čelika AISI 304 ili AISI 316L dodatno zaštićen postupkom pikopasivizacije. Svi spojevi tijela kanala izvedeni u radijusu većem od 3 mm postupkom dubokog vučenja radi čišćenja, prema EHEDG-e standardima ili jednakovrijedno, tijelo izvedeno sa padom prema sredini i izljevom Ø 142 mm za spoj na podni slivnik 157. Tijelo opremljeno ankerima za beton i nogicama za nivelaciju prilikom ugradnje te sitom za sakupljenje nečistoća. Kanal izveden u skaladu sa HRN EN 1253 ili jednakovrijedno.</t>
  </si>
  <si>
    <t>Dobava i montaža pokrovne protuklizne prečkaste rešetke širine 200 mm razreda opterečenja R50 (nosivost 5.000 kg) za promet ručnih paletara. Rešetka izvedena prema EHEDG higijenskim standardima ili jednakovrijedno sa zaobljenim rubovima i punim uzdužnim varom na svim prečkama. Zaštitna obrada materijala pikopasiviziranjem radi otpornosti na koroziju.</t>
  </si>
  <si>
    <t>Kanalizacijske cijevi, poklopci za revizijska okna moraju biti izvedeni prema postojećim važećim standardima, odnosno prema odredbama DIN propisa ili jednakovrijedno.</t>
  </si>
  <si>
    <t>Ispitivanje na vodonepropusnost  se vrši na neobloženim i nezatrpanim cijevima, što nije obavezno, a izvođač može napraviti radi svoje kontrole. Svi otvori na dijelu cjevovoda koji se ispituje moraju se vodonepropusno zatvoriti i osigurati  protiv tlaka vode. Cjevovodni se rovovi moraju osigurati i protiv eventualnog djelovanja uzgona i izmicanja po boku i uzdužno. 
Konačno ispitivanje na vodonepropusnost prema HRN EN 1610:2002 ili jednakovrijedno se vrši nakon što se rov zatrpa i optereti predviđenim opterećenjem.  Ako se pokaže neka nepravilnost ispitivanje se mora prekinuti, voda ispustiti te izvršiti popravak nakon kojeg se mora ponoviti cijeli postupak ispitivanja. Ispitivanje na vodonepropusnost mora izvršiti za to akreditirana pravna osoba od DZNM-a prema HRN EN  ISO/IEC 17025:2000 ili jednakovrijedno, te se mora sastaviti terenski zapisnik i atest kojim potvrđuje da je kanalizacijska mreža i revizijska okna vodotjesna.</t>
  </si>
  <si>
    <t xml:space="preserve">Dobava i ugradnja separatora  masti biljnog i životinjskog porijekla iz centrifugalno lijevanog polietilena. Separator mora biti konstruiran, izrađen i testiran prema HRN EN 1825 ili jednakovrijedno nazivne veličine NS2. Separator treba biti siguran od djelovanja sila uzgona do visine podzemne vode do 1m ispod poklopca separatora. Unutarnji elementi separatora trebaju biti izrađeni iz PEHD-a (otpornos na masne kiseline). Separator mora imati Integriranu taložnicu zapremnine najmanje 200 litara, dok ukupni volumen ne smije biti veći od 800 lit. Za ugradnju separatora nisu potrebni nikakvi radovi betoniranja. </t>
  </si>
  <si>
    <t>Kontrola i pražnjenje separatora se vrši preko poklopca. Pristup u separator treba biti u skladu s HRN EN 476 ili jednakovrijedno. Priključak uljeva treba biti DN160 utični spoj s kliznom brtvom. Dubina uljevne cijevi, mjereno od kote poklopca do kote dna cijevi uljeva  T= 0,42 m do 1,99 m (točnu dubinu cijevi na uljevu treba definirati prije naručivanja separatora). Separator se treba isporučivati s plinotijesnim poklopcem klase nosivosti A15, svijetlog otvora promjera 600mm s natpisom "SEPARATOR".</t>
  </si>
  <si>
    <t>Sve svjetiljke moraju biti proizvedene sukladno zahtjevima standarda proizvodnje HRN EN 60598:2009 - CEI 34.21 ili jednakovrijedno. Servis svjetiljki omogućen bez specijaliziranog alata. 
Sve svjetiljke moraju imati LED izvor, ZHAGA kompatibilan, konzistencije boje (SDMC)≤3. Odziv boje LED izvora (Ra) ≥85. Najveći presjek kabela 2.5mm2, napajane sa mrežnog priključka 220-240V 50-60Hz. Svjetiljke trebaju zadovoljavati granice i metode mjerenja značajka radio smetnji električnih rasvjetnih uređaja prema HRN EN 55015:20137A1:2015 ili jednakovrijedno, svjetlotehničke zahtjeve prema standardu HRN EN 12464-1:2012 ili jednakovrijedno, imati ENEC certifikat, te zadovoljavati opće zahtjeve prema HRN EN 60598-1:2009 ili jednakovrijedno. Prema standardu IEC/EN62471:2008 ili jednakovrijedno.</t>
  </si>
  <si>
    <t>Svi proizvodi moraju biti razvijeni i proizvedeni unutar EN ISO 9001:2015 ili jednakovrijedno certificirane tvornice.</t>
  </si>
  <si>
    <t>Sve svjetiljke i dijelovi centralnog sustava moraju biti proizvedeni sukladno zahtjevima standarda proizvodnje HRN EN 60598:2009 - CEI 34.21 ili jednakovrijedno , HRN EN 62384:2008 ili jednakovrijedno , HRN EN 50172:2008 ili jednakovrijedno . Svjetiljke moraju biti u skladu sa HRN EN 60598-1 ili jednakovrijedno, HRN EN 60598-2-22 ili jednakovrijedno, HRN EN 1838 ili jednakovrijedno, HRN EN 50171 ili jednakovrijedno standardima.</t>
  </si>
  <si>
    <t>Svi proizvodi moraju biti razvijeni i proizvedeni unutar EN ISO 9001:2015 ili jednakovrijedno  certificirane tvornice.</t>
  </si>
  <si>
    <t>Tehničke karakteristike uređaja:
Nazivna učinkovitost (hlađenje pri uvjetima 35°C/27°C nazivnog opterećenja, te grijanje pri uvjetima 7°C/20°C nazivnog opterećenja)
Qh = 2,0 kW (1,3-2,6)
EER= 4,57
Oznaka energetske učinkovitosti: A
Qg = 2,5 kW (1,3-3,5)
COP= 5,00
Oznaka energetske učinkovitosti: A
Sezonska učinkovitost (u skladu s EN14825 ili jednakovrijedno)   hlađenje pri 35°C, grijanje pri -10°C vanjske temperature
Qh = 2,0 kW
SEER= 8,53
Pdesign= 2,00 kW
Oznaka sezonske energetske učinkovitosti u sezoni hlađenja: A+++
Godišnja potrošnja energije : 83 kWh
Qg = 2,5 kW
Pdesign= 2,30 kW
Oznaka sezonske energetske učinkovitosti u sezoni grijanja: A+++
Godišnja potrošnja energije : 632 kWh
Protok zraka hlađenje: 4,4 - 11,1 m3/min
Protok zraka grijanje: 5,3 - 10,4 m3/min
Nivo zvučnog tlaka: hlađenje: 19 - 41 dBA
Nivo zvučnog tlaka: grijanje: 20 - 39 dBA
Nivo zvučnog snage: 57 dB(A)
Dimenzije: 810 x 294 mm ; h = 272 mm
Težina: 10 kg
Boja kućišta: bijela
Priključak R-32: tekuća faza: 6,35 mm
Priključak R-32: plinovita faza: 9,52 mm
Stavka uključuje bežični daljinski upravljač sa 7-dnevnim timerom i WiFi upravljač.</t>
  </si>
  <si>
    <t>Dobava i ugradnja ventilacijskih kanala izrađenih od pocinčanog lima uključujući sve prijelazne komade, regul. Zaklopke, koljena i skretne lopatice te potreban ovjesni i brtveni materijal. 
Kanale izraditi prema DIN 24190 ili jednakovrijedno. 
Debljinu lima uzeti prema tabeli uz detalj kanala. U jediničnu cijenu su uključene C i T spojnice te prirubnice. U cijenu uključiti izoliranje kanala izolacijom sa parnom branom od 6 mm. Obračun se vrši po kg kanala.</t>
  </si>
  <si>
    <t>Dobava i ugradnja drenažno-deponirajućeg elementa (PE-HD), DSE 40 ili jednakovrijedno. Debljine ≥ 40mm, tlačne čvrstoće ≥ 80kN/m2 prazno odnosno ≥ 1000kN/m2 puno. Element se slobodno polaže.</t>
  </si>
  <si>
    <t>Nadzornim inženjerom. Sve više radnje koje neće biti na taj način utvrđene, neće se priznati u obračun. Ukoliko se traži stavkom troškovnika materijal koji nije obuhvaćen propisima, ima se u svemu izvesti prema uputama proizviđača, te garancijom i atestima od za to ovlaštenih ustanova.</t>
  </si>
  <si>
    <r>
      <t>Dobava i montaža trapeznog krovnog izolacijskog panela, sastavljen od vanjskog lima debljine 0,5 mm, poliesterska boja debljine 25 my, po normi EN1042 ili jednakovrijedno i EN 10147-2000 ili jednakovrijedno.
Širina panela 1000 mm.
Koeficijent prolaska topline U = 0,18 W/m2K prema EN14509:2013 ili jednakovrijedno sa uračunatim gubicima na spojevima panela 
Izolacijska jezgra negoriva</t>
    </r>
    <r>
      <rPr>
        <i/>
        <sz val="8"/>
        <rFont val="Arial"/>
        <family val="2"/>
        <charset val="238"/>
      </rPr>
      <t xml:space="preserve"> </t>
    </r>
    <r>
      <rPr>
        <sz val="8"/>
        <rFont val="Arial"/>
        <family val="2"/>
        <charset val="238"/>
      </rPr>
      <t xml:space="preserve">debljine 100 mm.
Toplinska provodljivost izolacijske jezgre λ = 0,018 W/mK prema EN 13165  ili jednakovrijedno koja uključuje faktor starenja materijala 
Na bočnom spoju panel-panel termička brtva, te u spojnom valu panela antikondenzacijska brtva.
Ral boja lima panela po izboru projektanta
</t>
    </r>
    <r>
      <rPr>
        <u/>
        <sz val="8"/>
        <rFont val="Arial"/>
        <family val="2"/>
        <charset val="238"/>
      </rPr>
      <t>Vatrootpornost panela:</t>
    </r>
    <r>
      <rPr>
        <i/>
        <sz val="8"/>
        <rFont val="Arial"/>
        <family val="2"/>
        <charset val="238"/>
      </rPr>
      <t xml:space="preserve"> R30/RE30/REI 30/REW20  prema EN13501-2 ili jednakovrijedno.</t>
    </r>
    <r>
      <rPr>
        <u/>
        <sz val="8"/>
        <rFont val="Arial"/>
        <family val="2"/>
        <charset val="238"/>
      </rPr>
      <t xml:space="preserve">
Reakcija na požar: B s1 d0
- razred reakcije na požar Euroklasa B prema normi EN 13501 ili jednakovrijedno</t>
    </r>
    <r>
      <rPr>
        <sz val="8"/>
        <rFont val="Arial"/>
        <family val="2"/>
        <charset val="238"/>
      </rPr>
      <t xml:space="preserve">                                                                                      </t>
    </r>
    <r>
      <rPr>
        <u/>
        <sz val="8"/>
        <rFont val="Arial"/>
        <family val="2"/>
        <charset val="238"/>
      </rPr>
      <t xml:space="preserve">  - najviša, s1 klasa obzirom na razvoj dima 
- najviša, d0 klasa obzirom na goruće kapljice/otpale dijelove </t>
    </r>
    <r>
      <rPr>
        <sz val="8"/>
        <rFont val="Arial"/>
        <family val="2"/>
        <charset val="238"/>
      </rPr>
      <t xml:space="preserve">
Tehničke karakteristike panela dokazati ovjerenom tvorničkom izjavom o svojstvima (DOP) te certifikatom o stalnosti svojstava.
Priložiti garanciju na vatrootpornost, statiku i termičku izolaciju u trajanju od 40 godina.
Obavezna primjena svih propisanih uputa za montažu od strane proizvođača. 
Panel je s obje strane zaštićen sa PVC folijom, koja se u montaži odstranjuje.
Obračun po m2 ugrađenih panela. 
U stavku uključen sav originalni spojni i pričvrsni materijal, EPDM brtve, kalote i podlošci, L profili, HOP L profili, te brtvilo kojim se ispunjavaju rupe prije ugradnje mehaničkih sidara, zbog osiguranja vodonepropusnosti u zoni bitumenske hidroizolacije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</si>
</sst>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n_-;\-* #,##0.00\ _k_n_-;_-* &quot;-&quot;??\ _k_n_-;_-@_-"/>
    <numFmt numFmtId="165" formatCode="#,##0.00_ ;[Red]\-#,##0.00\ "/>
    <numFmt numFmtId="166" formatCode="#,##0.00\ &quot;kn&quot;"/>
  </numFmts>
  <fonts count="40" x14ac:knownFonts="1">
    <font>
      <sz val="11"/>
      <color theme="1"/>
      <name val="Calibri"/>
      <family val="2"/>
      <charset val="238"/>
      <scheme val="minor"/>
    </font>
    <font>
      <sz val="11"/>
      <color theme="1"/>
      <name val="Calibri"/>
      <family val="2"/>
      <charset val="238"/>
      <scheme val="minor"/>
    </font>
    <font>
      <sz val="10"/>
      <name val="Arial"/>
      <family val="2"/>
      <charset val="238"/>
    </font>
    <font>
      <b/>
      <sz val="8"/>
      <name val="Arial"/>
      <family val="2"/>
      <charset val="238"/>
    </font>
    <font>
      <sz val="9"/>
      <name val="Arial"/>
      <family val="2"/>
      <charset val="238"/>
    </font>
    <font>
      <sz val="8"/>
      <name val="Arial"/>
      <family val="2"/>
      <charset val="238"/>
    </font>
    <font>
      <sz val="8"/>
      <color indexed="8"/>
      <name val="Arial"/>
      <family val="2"/>
      <charset val="238"/>
    </font>
    <font>
      <sz val="8"/>
      <color indexed="30"/>
      <name val="Arial"/>
      <family val="2"/>
      <charset val="238"/>
    </font>
    <font>
      <u/>
      <sz val="8"/>
      <name val="Arial"/>
      <family val="2"/>
      <charset val="238"/>
    </font>
    <font>
      <i/>
      <sz val="8"/>
      <name val="Arial"/>
      <family val="2"/>
      <charset val="238"/>
    </font>
    <font>
      <sz val="12"/>
      <name val="Arial"/>
      <family val="2"/>
      <charset val="238"/>
    </font>
    <font>
      <i/>
      <sz val="8"/>
      <color indexed="8"/>
      <name val="Arial"/>
      <family val="2"/>
      <charset val="238"/>
    </font>
    <font>
      <sz val="11"/>
      <color indexed="8"/>
      <name val="Calibri"/>
      <family val="2"/>
      <charset val="238"/>
    </font>
    <font>
      <sz val="10"/>
      <name val="Helv"/>
      <family val="2"/>
      <charset val="238"/>
    </font>
    <font>
      <b/>
      <sz val="10"/>
      <name val="Arial"/>
      <family val="2"/>
      <charset val="238"/>
    </font>
    <font>
      <sz val="8"/>
      <color theme="1"/>
      <name val="Arial"/>
      <family val="2"/>
      <charset val="238"/>
    </font>
    <font>
      <sz val="8"/>
      <color rgb="FFFF0000"/>
      <name val="Arial"/>
      <family val="2"/>
      <charset val="238"/>
    </font>
    <font>
      <sz val="8"/>
      <color rgb="FF222222"/>
      <name val="Arial"/>
      <family val="2"/>
      <charset val="238"/>
    </font>
    <font>
      <sz val="12"/>
      <color rgb="FFC00000"/>
      <name val="Arial"/>
      <family val="2"/>
      <charset val="238"/>
    </font>
    <font>
      <sz val="9"/>
      <color rgb="FFFF0000"/>
      <name val="Arial"/>
      <family val="2"/>
      <charset val="238"/>
    </font>
    <font>
      <sz val="8"/>
      <color rgb="FFC00000"/>
      <name val="Arial"/>
      <family val="2"/>
      <charset val="238"/>
    </font>
    <font>
      <i/>
      <sz val="8"/>
      <color rgb="FF00B0F0"/>
      <name val="Arial"/>
      <family val="2"/>
      <charset val="238"/>
    </font>
    <font>
      <sz val="9"/>
      <color theme="1"/>
      <name val="Arial"/>
      <family val="2"/>
      <charset val="238"/>
    </font>
    <font>
      <sz val="10"/>
      <name val="Arial CE"/>
      <family val="2"/>
      <charset val="238"/>
    </font>
    <font>
      <sz val="10"/>
      <color theme="1"/>
      <name val="Arial"/>
      <family val="2"/>
      <charset val="238"/>
    </font>
    <font>
      <sz val="16"/>
      <name val="Arial"/>
      <family val="2"/>
      <charset val="238"/>
    </font>
    <font>
      <sz val="8"/>
      <name val="Arial CE"/>
      <family val="2"/>
      <charset val="238"/>
    </font>
    <font>
      <vertAlign val="superscript"/>
      <sz val="8"/>
      <name val="Arial"/>
      <family val="2"/>
      <charset val="238"/>
    </font>
    <font>
      <sz val="8"/>
      <name val="Calibri"/>
      <family val="2"/>
      <charset val="238"/>
      <scheme val="minor"/>
    </font>
    <font>
      <sz val="7"/>
      <name val="Arial"/>
      <family val="2"/>
      <charset val="238"/>
    </font>
    <font>
      <sz val="10"/>
      <name val="Arial"/>
      <family val="2"/>
    </font>
    <font>
      <sz val="11"/>
      <color theme="1"/>
      <name val="Arial"/>
      <family val="2"/>
      <charset val="238"/>
    </font>
    <font>
      <sz val="16"/>
      <color theme="1"/>
      <name val="Arial"/>
      <family val="2"/>
      <charset val="238"/>
    </font>
    <font>
      <sz val="11"/>
      <color theme="1"/>
      <name val="Calibri"/>
      <family val="2"/>
      <scheme val="minor"/>
    </font>
    <font>
      <sz val="11"/>
      <color rgb="FFFF0000"/>
      <name val="Arial"/>
      <family val="2"/>
      <charset val="238"/>
    </font>
    <font>
      <sz val="11"/>
      <name val="Arial"/>
      <family val="2"/>
      <charset val="238"/>
    </font>
    <font>
      <sz val="16"/>
      <name val="Calibri"/>
      <family val="2"/>
      <charset val="238"/>
      <scheme val="minor"/>
    </font>
    <font>
      <sz val="11"/>
      <name val="Calibri"/>
      <family val="2"/>
      <charset val="238"/>
      <scheme val="minor"/>
    </font>
    <font>
      <sz val="8"/>
      <name val="Arial CE"/>
      <charset val="238"/>
    </font>
    <font>
      <sz val="8"/>
      <name val="Symbol"/>
      <family val="1"/>
      <charset val="2"/>
    </font>
  </fonts>
  <fills count="14">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indexed="9"/>
        <bgColor indexed="64"/>
      </patternFill>
    </fill>
    <fill>
      <patternFill patternType="solid">
        <fgColor indexed="27"/>
        <bgColor indexed="64"/>
      </patternFill>
    </fill>
    <fill>
      <patternFill patternType="solid">
        <fgColor theme="9" tint="0.39997558519241921"/>
        <bgColor indexed="64"/>
      </patternFill>
    </fill>
    <fill>
      <patternFill patternType="solid">
        <fgColor indexed="22"/>
        <bgColor indexed="64"/>
      </patternFill>
    </fill>
    <fill>
      <patternFill patternType="solid">
        <fgColor indexed="55"/>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theme="9"/>
        <bgColor indexed="64"/>
      </patternFill>
    </fill>
    <fill>
      <patternFill patternType="solid">
        <fgColor theme="7"/>
        <bgColor indexed="64"/>
      </patternFill>
    </fill>
  </fills>
  <borders count="4">
    <border>
      <left/>
      <right/>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diagonal/>
    </border>
    <border>
      <left style="hair">
        <color theme="0" tint="-0.34998626667073579"/>
      </left>
      <right style="hair">
        <color theme="0" tint="-0.34998626667073579"/>
      </right>
      <top/>
      <bottom style="hair">
        <color theme="0" tint="-0.34998626667073579"/>
      </bottom>
      <diagonal/>
    </border>
  </borders>
  <cellStyleXfs count="26">
    <xf numFmtId="0" fontId="0" fillId="0" borderId="0"/>
    <xf numFmtId="164" fontId="1" fillId="0" borderId="0" applyFont="0" applyFill="0" applyBorder="0" applyAlignment="0" applyProtection="0"/>
    <xf numFmtId="0" fontId="2" fillId="0" borderId="0"/>
    <xf numFmtId="0" fontId="2" fillId="0" borderId="0"/>
    <xf numFmtId="0" fontId="1" fillId="0" borderId="0"/>
    <xf numFmtId="0" fontId="2" fillId="0" borderId="0"/>
    <xf numFmtId="0" fontId="10" fillId="0" borderId="0"/>
    <xf numFmtId="0" fontId="12" fillId="0" borderId="0"/>
    <xf numFmtId="0" fontId="2" fillId="0" borderId="0"/>
    <xf numFmtId="0" fontId="13" fillId="0" borderId="0"/>
    <xf numFmtId="0" fontId="2" fillId="0" borderId="0"/>
    <xf numFmtId="0" fontId="2" fillId="0" borderId="0"/>
    <xf numFmtId="0" fontId="2" fillId="0" borderId="0"/>
    <xf numFmtId="0" fontId="1" fillId="0" borderId="0"/>
    <xf numFmtId="0" fontId="23" fillId="0" borderId="0"/>
    <xf numFmtId="164" fontId="2"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3" fillId="0" borderId="0"/>
    <xf numFmtId="0" fontId="2" fillId="0" borderId="0"/>
    <xf numFmtId="0" fontId="2" fillId="0" borderId="0"/>
    <xf numFmtId="0" fontId="2" fillId="0" borderId="0"/>
    <xf numFmtId="0" fontId="2" fillId="0" borderId="0"/>
  </cellStyleXfs>
  <cellXfs count="631">
    <xf numFmtId="0" fontId="0" fillId="0" borderId="0" xfId="0"/>
    <xf numFmtId="0" fontId="31" fillId="0" borderId="1" xfId="0" applyFont="1" applyBorder="1" applyAlignment="1">
      <alignment horizontal="left"/>
    </xf>
    <xf numFmtId="0" fontId="31" fillId="0" borderId="1" xfId="0" applyNumberFormat="1" applyFont="1" applyBorder="1"/>
    <xf numFmtId="0" fontId="31" fillId="0" borderId="1" xfId="0" applyFont="1" applyBorder="1"/>
    <xf numFmtId="2" fontId="31" fillId="0" borderId="1" xfId="0" applyNumberFormat="1" applyFont="1" applyBorder="1"/>
    <xf numFmtId="166" fontId="35" fillId="0" borderId="1" xfId="0" applyNumberFormat="1" applyFont="1" applyBorder="1"/>
    <xf numFmtId="166" fontId="31" fillId="0" borderId="1" xfId="0" applyNumberFormat="1" applyFont="1" applyBorder="1"/>
    <xf numFmtId="0" fontId="31" fillId="0" borderId="1" xfId="0" applyFont="1" applyFill="1" applyBorder="1"/>
    <xf numFmtId="0" fontId="31" fillId="2" borderId="1" xfId="0" applyFont="1" applyFill="1" applyBorder="1" applyAlignment="1">
      <alignment horizontal="left"/>
    </xf>
    <xf numFmtId="0" fontId="34" fillId="2" borderId="1" xfId="0" applyNumberFormat="1" applyFont="1" applyFill="1" applyBorder="1"/>
    <xf numFmtId="0" fontId="31" fillId="2" borderId="1" xfId="0" applyFont="1" applyFill="1" applyBorder="1"/>
    <xf numFmtId="2" fontId="31" fillId="2" borderId="1" xfId="0" applyNumberFormat="1" applyFont="1" applyFill="1" applyBorder="1"/>
    <xf numFmtId="166" fontId="35" fillId="2" borderId="1" xfId="0" applyNumberFormat="1" applyFont="1" applyFill="1" applyBorder="1"/>
    <xf numFmtId="166" fontId="31" fillId="2" borderId="1" xfId="0" applyNumberFormat="1" applyFont="1" applyFill="1" applyBorder="1"/>
    <xf numFmtId="0" fontId="31" fillId="2" borderId="1" xfId="0" applyNumberFormat="1" applyFont="1" applyFill="1" applyBorder="1"/>
    <xf numFmtId="0" fontId="32" fillId="0" borderId="1" xfId="0" applyNumberFormat="1" applyFont="1" applyBorder="1"/>
    <xf numFmtId="2" fontId="4" fillId="3" borderId="1" xfId="0" applyNumberFormat="1" applyFont="1" applyFill="1" applyBorder="1" applyAlignment="1" applyProtection="1">
      <alignment horizontal="left" vertical="top" wrapText="1"/>
    </xf>
    <xf numFmtId="0" fontId="4" fillId="3" borderId="1" xfId="0" applyNumberFormat="1" applyFont="1" applyFill="1" applyBorder="1" applyAlignment="1" applyProtection="1">
      <alignment horizontal="left" vertical="top" wrapText="1"/>
    </xf>
    <xf numFmtId="0" fontId="4" fillId="3" borderId="1" xfId="2" applyFont="1" applyFill="1" applyBorder="1" applyAlignment="1" applyProtection="1">
      <alignment horizontal="left" vertical="top" wrapText="1"/>
    </xf>
    <xf numFmtId="2" fontId="4" fillId="3" borderId="1" xfId="2" applyNumberFormat="1" applyFont="1" applyFill="1" applyBorder="1" applyAlignment="1" applyProtection="1">
      <alignment horizontal="left" vertical="top" wrapText="1"/>
    </xf>
    <xf numFmtId="166" fontId="4" fillId="3" borderId="1" xfId="2" applyNumberFormat="1" applyFont="1" applyFill="1" applyBorder="1" applyAlignment="1" applyProtection="1">
      <alignment horizontal="left" vertical="top" wrapText="1"/>
    </xf>
    <xf numFmtId="4" fontId="4" fillId="3" borderId="1" xfId="2" applyNumberFormat="1" applyFont="1" applyFill="1" applyBorder="1" applyAlignment="1" applyProtection="1">
      <alignment horizontal="right" vertical="top" wrapText="1"/>
    </xf>
    <xf numFmtId="0" fontId="5" fillId="3" borderId="1" xfId="2" applyFont="1" applyFill="1" applyBorder="1" applyAlignment="1" applyProtection="1">
      <alignment horizontal="left" vertical="top" wrapText="1"/>
    </xf>
    <xf numFmtId="0" fontId="5" fillId="0" borderId="1" xfId="2" applyFont="1" applyFill="1" applyBorder="1" applyAlignment="1" applyProtection="1">
      <alignment horizontal="left" vertical="top" wrapText="1"/>
    </xf>
    <xf numFmtId="2" fontId="4" fillId="0" borderId="1" xfId="0" applyNumberFormat="1" applyFont="1" applyFill="1" applyBorder="1" applyAlignment="1" applyProtection="1">
      <alignment horizontal="left" vertical="top" wrapText="1"/>
    </xf>
    <xf numFmtId="0" fontId="4" fillId="4" borderId="1" xfId="0" applyNumberFormat="1" applyFont="1" applyFill="1" applyBorder="1" applyAlignment="1" applyProtection="1">
      <alignment horizontal="left" vertical="top" wrapText="1"/>
    </xf>
    <xf numFmtId="0" fontId="4" fillId="4" borderId="1" xfId="2" applyFont="1" applyFill="1" applyBorder="1" applyAlignment="1" applyProtection="1">
      <alignment horizontal="left" vertical="top" wrapText="1"/>
    </xf>
    <xf numFmtId="2" fontId="4" fillId="4" borderId="1" xfId="2" applyNumberFormat="1" applyFont="1" applyFill="1" applyBorder="1" applyAlignment="1" applyProtection="1">
      <alignment horizontal="left" vertical="top" wrapText="1"/>
    </xf>
    <xf numFmtId="166" fontId="4" fillId="4" borderId="1" xfId="2" applyNumberFormat="1" applyFont="1" applyFill="1" applyBorder="1" applyAlignment="1" applyProtection="1">
      <alignment horizontal="left" vertical="top" wrapText="1"/>
    </xf>
    <xf numFmtId="4" fontId="4" fillId="4" borderId="1" xfId="2" applyNumberFormat="1" applyFont="1" applyFill="1" applyBorder="1" applyAlignment="1" applyProtection="1">
      <alignment horizontal="right" vertical="top" wrapText="1"/>
    </xf>
    <xf numFmtId="0" fontId="5" fillId="4" borderId="1" xfId="2" applyFont="1" applyFill="1" applyBorder="1" applyAlignment="1" applyProtection="1">
      <alignment horizontal="left" vertical="top" wrapText="1"/>
    </xf>
    <xf numFmtId="0" fontId="4" fillId="0" borderId="1" xfId="2" applyFont="1" applyFill="1" applyBorder="1" applyAlignment="1" applyProtection="1">
      <alignment horizontal="left" vertical="top" wrapText="1"/>
    </xf>
    <xf numFmtId="0" fontId="4" fillId="0" borderId="1" xfId="2" applyNumberFormat="1" applyFont="1" applyBorder="1" applyAlignment="1" applyProtection="1">
      <alignment horizontal="left" vertical="top" wrapText="1"/>
    </xf>
    <xf numFmtId="0" fontId="4" fillId="0" borderId="1" xfId="2" applyFont="1" applyBorder="1" applyAlignment="1" applyProtection="1">
      <alignment horizontal="left" vertical="top" wrapText="1"/>
    </xf>
    <xf numFmtId="2" fontId="4" fillId="0" borderId="1" xfId="2" applyNumberFormat="1" applyFont="1" applyBorder="1" applyAlignment="1" applyProtection="1">
      <alignment horizontal="left" vertical="top" wrapText="1"/>
    </xf>
    <xf numFmtId="166" fontId="4" fillId="0" borderId="1" xfId="2" applyNumberFormat="1" applyFont="1" applyBorder="1" applyAlignment="1" applyProtection="1">
      <alignment horizontal="left" vertical="top" wrapText="1"/>
    </xf>
    <xf numFmtId="4" fontId="4" fillId="0" borderId="1" xfId="2" applyNumberFormat="1" applyFont="1" applyBorder="1" applyAlignment="1" applyProtection="1">
      <alignment horizontal="right" vertical="top" wrapText="1"/>
    </xf>
    <xf numFmtId="0" fontId="5" fillId="0" borderId="1" xfId="2" applyFont="1" applyBorder="1" applyAlignment="1" applyProtection="1">
      <alignment horizontal="left" vertical="top" wrapText="1"/>
    </xf>
    <xf numFmtId="0" fontId="4" fillId="5" borderId="1" xfId="0" applyFont="1" applyFill="1" applyBorder="1" applyAlignment="1">
      <alignment horizontal="left" vertical="top" wrapText="1"/>
    </xf>
    <xf numFmtId="0" fontId="4" fillId="5" borderId="1" xfId="0" applyNumberFormat="1" applyFont="1" applyFill="1" applyBorder="1" applyAlignment="1">
      <alignment horizontal="left" vertical="top" wrapText="1"/>
    </xf>
    <xf numFmtId="2" fontId="4" fillId="5" borderId="1" xfId="0" applyNumberFormat="1" applyFont="1" applyFill="1" applyBorder="1" applyAlignment="1">
      <alignment horizontal="left" vertical="top" wrapText="1"/>
    </xf>
    <xf numFmtId="166" fontId="4" fillId="5" borderId="1" xfId="0" applyNumberFormat="1" applyFont="1" applyFill="1" applyBorder="1" applyAlignment="1">
      <alignment horizontal="left" vertical="top" wrapText="1"/>
    </xf>
    <xf numFmtId="4" fontId="4" fillId="5" borderId="1" xfId="0" applyNumberFormat="1" applyFont="1" applyFill="1" applyBorder="1" applyAlignment="1">
      <alignment horizontal="right" vertical="top" wrapText="1"/>
    </xf>
    <xf numFmtId="0" fontId="4" fillId="0" borderId="1" xfId="2" applyFont="1" applyBorder="1" applyAlignment="1" applyProtection="1">
      <alignment horizontal="left" wrapText="1"/>
    </xf>
    <xf numFmtId="2" fontId="4" fillId="0" borderId="1" xfId="2" applyNumberFormat="1" applyFont="1" applyBorder="1" applyAlignment="1" applyProtection="1">
      <alignment horizontal="left" wrapText="1"/>
    </xf>
    <xf numFmtId="166" fontId="4" fillId="0" borderId="1" xfId="2" applyNumberFormat="1" applyFont="1" applyBorder="1" applyAlignment="1" applyProtection="1">
      <alignment horizontal="left" wrapText="1"/>
    </xf>
    <xf numFmtId="0" fontId="5" fillId="0" borderId="1" xfId="2" applyFont="1" applyBorder="1" applyAlignment="1" applyProtection="1">
      <alignment horizontal="left" wrapText="1"/>
    </xf>
    <xf numFmtId="0" fontId="5" fillId="0" borderId="1" xfId="2" applyFont="1" applyFill="1" applyBorder="1" applyAlignment="1" applyProtection="1">
      <alignment horizontal="left" wrapText="1"/>
    </xf>
    <xf numFmtId="2" fontId="6" fillId="6" borderId="1" xfId="3" applyNumberFormat="1" applyFont="1" applyFill="1" applyBorder="1" applyAlignment="1" applyProtection="1">
      <alignment horizontal="left" vertical="top" wrapText="1"/>
    </xf>
    <xf numFmtId="0" fontId="5" fillId="6" borderId="1" xfId="3" applyNumberFormat="1" applyFont="1" applyFill="1" applyBorder="1" applyAlignment="1" applyProtection="1">
      <alignment horizontal="left" vertical="top" wrapText="1"/>
    </xf>
    <xf numFmtId="0" fontId="6" fillId="0" borderId="1" xfId="3" applyFont="1" applyFill="1" applyBorder="1" applyAlignment="1" applyProtection="1">
      <alignment horizontal="left" vertical="top" wrapText="1"/>
    </xf>
    <xf numFmtId="0" fontId="5" fillId="0" borderId="1" xfId="3" applyNumberFormat="1" applyFont="1" applyFill="1" applyBorder="1" applyAlignment="1" applyProtection="1">
      <alignment horizontal="left" vertical="top" wrapText="1"/>
    </xf>
    <xf numFmtId="2" fontId="6" fillId="0" borderId="1" xfId="3" applyNumberFormat="1" applyFont="1" applyFill="1" applyBorder="1" applyAlignment="1" applyProtection="1">
      <alignment horizontal="left" vertical="top" wrapText="1"/>
    </xf>
    <xf numFmtId="0" fontId="5" fillId="0" borderId="1" xfId="3" quotePrefix="1" applyNumberFormat="1" applyFont="1" applyFill="1" applyBorder="1" applyAlignment="1" applyProtection="1">
      <alignment horizontal="left" vertical="top" wrapText="1"/>
    </xf>
    <xf numFmtId="0" fontId="6" fillId="7" borderId="1" xfId="3" applyFont="1" applyFill="1" applyBorder="1" applyAlignment="1" applyProtection="1">
      <alignment horizontal="left" vertical="top" wrapText="1"/>
    </xf>
    <xf numFmtId="0" fontId="5" fillId="7" borderId="1" xfId="3" applyNumberFormat="1" applyFont="1" applyFill="1" applyBorder="1" applyAlignment="1" applyProtection="1">
      <alignment horizontal="left" vertical="top" wrapText="1"/>
    </xf>
    <xf numFmtId="0" fontId="7" fillId="0" borderId="1" xfId="3" applyNumberFormat="1" applyFont="1" applyFill="1" applyBorder="1" applyAlignment="1" applyProtection="1">
      <alignment horizontal="left" vertical="top" wrapText="1"/>
    </xf>
    <xf numFmtId="0" fontId="5" fillId="0" borderId="1" xfId="3" applyNumberFormat="1" applyFont="1" applyBorder="1" applyAlignment="1" applyProtection="1">
      <alignment horizontal="left" vertical="top" wrapText="1"/>
    </xf>
    <xf numFmtId="0" fontId="5" fillId="0" borderId="1" xfId="3" applyNumberFormat="1" applyFont="1" applyBorder="1" applyAlignment="1">
      <alignment horizontal="left" vertical="top" wrapText="1"/>
    </xf>
    <xf numFmtId="0" fontId="6" fillId="0" borderId="1" xfId="4" applyFont="1" applyBorder="1" applyAlignment="1">
      <alignment horizontal="left" vertical="top" wrapText="1"/>
    </xf>
    <xf numFmtId="0" fontId="6" fillId="0" borderId="1" xfId="4" applyNumberFormat="1" applyFont="1" applyBorder="1" applyAlignment="1">
      <alignment horizontal="left" vertical="top" wrapText="1"/>
    </xf>
    <xf numFmtId="0" fontId="6" fillId="0" borderId="1" xfId="3" applyFont="1" applyBorder="1" applyAlignment="1" applyProtection="1">
      <alignment horizontal="left" vertical="top" wrapText="1"/>
    </xf>
    <xf numFmtId="4" fontId="6" fillId="7" borderId="1" xfId="3" applyNumberFormat="1" applyFont="1" applyFill="1" applyBorder="1" applyAlignment="1" applyProtection="1">
      <alignment horizontal="left" vertical="top" wrapText="1"/>
    </xf>
    <xf numFmtId="4" fontId="6" fillId="0" borderId="1" xfId="3" applyNumberFormat="1" applyFont="1" applyFill="1" applyBorder="1" applyAlignment="1" applyProtection="1">
      <alignment horizontal="left" vertical="top" wrapText="1"/>
    </xf>
    <xf numFmtId="0" fontId="5" fillId="0" borderId="1" xfId="5" applyNumberFormat="1" applyFont="1" applyBorder="1" applyAlignment="1">
      <alignment vertical="top" wrapText="1"/>
    </xf>
    <xf numFmtId="0" fontId="6" fillId="8" borderId="1" xfId="4" applyFont="1" applyFill="1" applyBorder="1" applyAlignment="1">
      <alignment horizontal="left" vertical="top" wrapText="1"/>
    </xf>
    <xf numFmtId="0" fontId="6" fillId="8" borderId="1" xfId="4" applyNumberFormat="1" applyFont="1" applyFill="1" applyBorder="1" applyAlignment="1">
      <alignment horizontal="left" vertical="top" wrapText="1"/>
    </xf>
    <xf numFmtId="0" fontId="6" fillId="0" borderId="1" xfId="4" applyFont="1" applyFill="1" applyBorder="1" applyAlignment="1">
      <alignment horizontal="left" vertical="top" wrapText="1"/>
    </xf>
    <xf numFmtId="0" fontId="6" fillId="0" borderId="1" xfId="4" applyNumberFormat="1" applyFont="1" applyFill="1" applyBorder="1" applyAlignment="1">
      <alignment horizontal="left" vertical="top" wrapText="1"/>
    </xf>
    <xf numFmtId="2" fontId="31" fillId="0" borderId="1" xfId="0" applyNumberFormat="1" applyFont="1" applyFill="1" applyBorder="1"/>
    <xf numFmtId="166" fontId="35" fillId="0" borderId="1" xfId="0" applyNumberFormat="1" applyFont="1" applyFill="1" applyBorder="1"/>
    <xf numFmtId="166" fontId="31" fillId="0" borderId="1" xfId="0" applyNumberFormat="1" applyFont="1" applyFill="1" applyBorder="1"/>
    <xf numFmtId="0" fontId="5" fillId="0" borderId="1" xfId="8" applyFont="1" applyFill="1" applyBorder="1" applyAlignment="1" applyProtection="1">
      <alignment horizontal="left" vertical="top"/>
      <protection locked="0"/>
    </xf>
    <xf numFmtId="0" fontId="5" fillId="0" borderId="1" xfId="8" applyNumberFormat="1" applyFont="1" applyFill="1" applyBorder="1" applyAlignment="1" applyProtection="1">
      <alignment horizontal="justify" vertical="top" wrapText="1"/>
      <protection locked="0"/>
    </xf>
    <xf numFmtId="0" fontId="5" fillId="0" borderId="1" xfId="8" applyFont="1" applyFill="1" applyBorder="1" applyAlignment="1" applyProtection="1">
      <alignment horizontal="center"/>
      <protection locked="0"/>
    </xf>
    <xf numFmtId="2" fontId="5" fillId="0" borderId="1" xfId="8" applyNumberFormat="1" applyFont="1" applyFill="1" applyBorder="1" applyAlignment="1" applyProtection="1">
      <alignment horizontal="right"/>
      <protection locked="0"/>
    </xf>
    <xf numFmtId="166" fontId="5" fillId="0" borderId="1" xfId="8" applyNumberFormat="1" applyFont="1" applyFill="1" applyBorder="1" applyProtection="1">
      <protection locked="0"/>
    </xf>
    <xf numFmtId="4" fontId="5" fillId="0" borderId="1" xfId="8" applyNumberFormat="1" applyFont="1" applyFill="1" applyBorder="1" applyAlignment="1" applyProtection="1">
      <alignment horizontal="center"/>
      <protection locked="0"/>
    </xf>
    <xf numFmtId="4" fontId="5" fillId="0" borderId="1" xfId="8" applyNumberFormat="1" applyFont="1" applyFill="1" applyBorder="1"/>
    <xf numFmtId="49" fontId="5" fillId="0" borderId="1" xfId="6" applyNumberFormat="1" applyFont="1" applyFill="1" applyBorder="1" applyAlignment="1" applyProtection="1">
      <alignment horizontal="left" vertical="top" wrapText="1"/>
    </xf>
    <xf numFmtId="0" fontId="5" fillId="0" borderId="1" xfId="6" applyNumberFormat="1" applyFont="1" applyBorder="1" applyAlignment="1" applyProtection="1">
      <alignment horizontal="left" vertical="top" wrapText="1"/>
    </xf>
    <xf numFmtId="0" fontId="6" fillId="0" borderId="1" xfId="6" applyNumberFormat="1" applyFont="1" applyFill="1" applyBorder="1" applyAlignment="1" applyProtection="1">
      <alignment horizontal="left" vertical="top" wrapText="1"/>
    </xf>
    <xf numFmtId="0" fontId="5" fillId="0" borderId="1" xfId="3" applyNumberFormat="1" applyFont="1" applyBorder="1" applyAlignment="1">
      <alignment vertical="top" wrapText="1"/>
    </xf>
    <xf numFmtId="0" fontId="5" fillId="0" borderId="1" xfId="8" applyFont="1" applyFill="1" applyBorder="1" applyAlignment="1">
      <alignment horizontal="left"/>
    </xf>
    <xf numFmtId="0" fontId="5" fillId="0" borderId="1" xfId="8" applyFont="1" applyFill="1" applyBorder="1"/>
    <xf numFmtId="0" fontId="15" fillId="0" borderId="1" xfId="0" applyFont="1" applyBorder="1"/>
    <xf numFmtId="0" fontId="15" fillId="0" borderId="1" xfId="0" applyFont="1" applyFill="1" applyBorder="1"/>
    <xf numFmtId="0" fontId="15" fillId="0" borderId="1" xfId="0" applyFont="1" applyFill="1" applyBorder="1" applyAlignment="1">
      <alignment horizontal="left"/>
    </xf>
    <xf numFmtId="0" fontId="5" fillId="0" borderId="1" xfId="8" applyFont="1" applyFill="1" applyBorder="1" applyAlignment="1" applyProtection="1">
      <alignment horizontal="justify" vertical="top" wrapText="1"/>
      <protection locked="0"/>
    </xf>
    <xf numFmtId="2" fontId="5" fillId="0" borderId="1" xfId="8" applyNumberFormat="1" applyFont="1" applyFill="1" applyBorder="1" applyAlignment="1" applyProtection="1">
      <alignment horizontal="justify" vertical="top" wrapText="1"/>
      <protection locked="0"/>
    </xf>
    <xf numFmtId="166" fontId="5" fillId="0" borderId="1" xfId="8" applyNumberFormat="1" applyFont="1" applyFill="1" applyBorder="1" applyAlignment="1" applyProtection="1">
      <alignment horizontal="justify" vertical="top" wrapText="1"/>
      <protection locked="0"/>
    </xf>
    <xf numFmtId="0" fontId="5" fillId="0" borderId="1" xfId="8" applyFont="1" applyFill="1" applyBorder="1" applyAlignment="1" applyProtection="1">
      <alignment horizontal="left" vertical="top" wrapText="1"/>
      <protection locked="0"/>
    </xf>
    <xf numFmtId="4" fontId="5" fillId="0" borderId="1" xfId="8" applyNumberFormat="1" applyFont="1" applyFill="1" applyBorder="1" applyAlignment="1" applyProtection="1">
      <alignment wrapText="1"/>
    </xf>
    <xf numFmtId="0" fontId="5" fillId="0" borderId="1" xfId="0" applyFont="1" applyFill="1" applyBorder="1" applyAlignment="1" applyProtection="1">
      <alignment horizontal="left" vertical="top"/>
    </xf>
    <xf numFmtId="0" fontId="5" fillId="0" borderId="1" xfId="0" applyNumberFormat="1" applyFont="1" applyFill="1" applyBorder="1" applyAlignment="1">
      <alignment horizontal="justify" vertical="top" wrapText="1"/>
    </xf>
    <xf numFmtId="0" fontId="5" fillId="0" borderId="1" xfId="0" applyFont="1" applyFill="1" applyBorder="1" applyAlignment="1">
      <alignment horizontal="center"/>
    </xf>
    <xf numFmtId="2" fontId="5" fillId="0" borderId="1" xfId="0" applyNumberFormat="1" applyFont="1" applyFill="1" applyBorder="1" applyAlignment="1"/>
    <xf numFmtId="166" fontId="5" fillId="0" borderId="1" xfId="0" applyNumberFormat="1" applyFont="1" applyFill="1" applyBorder="1" applyAlignment="1">
      <alignment horizontal="center"/>
    </xf>
    <xf numFmtId="166"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4" fontId="5" fillId="0" borderId="1" xfId="1" applyNumberFormat="1" applyFont="1" applyFill="1" applyBorder="1" applyAlignment="1">
      <alignment horizontal="right"/>
    </xf>
    <xf numFmtId="0" fontId="5" fillId="0" borderId="1" xfId="0" applyNumberFormat="1" applyFont="1" applyFill="1" applyBorder="1" applyAlignment="1">
      <alignment vertical="top" wrapText="1"/>
    </xf>
    <xf numFmtId="2" fontId="5" fillId="0" borderId="1" xfId="8" applyNumberFormat="1" applyFont="1" applyFill="1" applyBorder="1"/>
    <xf numFmtId="166" fontId="5" fillId="0" borderId="1" xfId="8" applyNumberFormat="1" applyFont="1" applyFill="1" applyBorder="1"/>
    <xf numFmtId="0" fontId="14" fillId="0" borderId="1" xfId="8" applyFont="1" applyFill="1" applyBorder="1" applyAlignment="1" applyProtection="1">
      <alignment horizontal="left" vertical="top"/>
      <protection locked="0"/>
    </xf>
    <xf numFmtId="0" fontId="14" fillId="0" borderId="1" xfId="8" applyNumberFormat="1" applyFont="1" applyFill="1" applyBorder="1" applyAlignment="1" applyProtection="1">
      <alignment horizontal="justify" vertical="top"/>
      <protection locked="0"/>
    </xf>
    <xf numFmtId="0" fontId="2" fillId="0" borderId="1" xfId="8" applyFont="1" applyFill="1" applyBorder="1" applyAlignment="1"/>
    <xf numFmtId="2" fontId="2" fillId="0" borderId="1" xfId="8" applyNumberFormat="1" applyFont="1" applyFill="1" applyBorder="1" applyAlignment="1"/>
    <xf numFmtId="166" fontId="2" fillId="0" borderId="1" xfId="8" applyNumberFormat="1" applyFont="1" applyFill="1" applyBorder="1" applyAlignment="1"/>
    <xf numFmtId="0" fontId="2" fillId="0" borderId="1" xfId="8" applyFont="1" applyFill="1" applyBorder="1" applyAlignment="1">
      <alignment horizontal="left"/>
    </xf>
    <xf numFmtId="0" fontId="5" fillId="0" borderId="1" xfId="8" applyFont="1" applyBorder="1" applyAlignment="1" applyProtection="1">
      <alignment horizontal="left" vertical="top"/>
      <protection locked="0"/>
    </xf>
    <xf numFmtId="0" fontId="3" fillId="0" borderId="1" xfId="8" applyFont="1" applyBorder="1" applyAlignment="1" applyProtection="1">
      <alignment horizontal="left" vertical="top"/>
      <protection locked="0"/>
    </xf>
    <xf numFmtId="0" fontId="15" fillId="0" borderId="1" xfId="0" applyFont="1" applyBorder="1" applyAlignment="1"/>
    <xf numFmtId="0" fontId="15" fillId="0" borderId="1" xfId="0" applyFont="1" applyBorder="1" applyAlignment="1">
      <alignment horizontal="left"/>
    </xf>
    <xf numFmtId="0" fontId="15" fillId="0" borderId="1" xfId="0" applyNumberFormat="1" applyFont="1" applyBorder="1"/>
    <xf numFmtId="2" fontId="15" fillId="0" borderId="1" xfId="0" applyNumberFormat="1" applyFont="1" applyBorder="1"/>
    <xf numFmtId="166" fontId="5" fillId="0" borderId="1" xfId="0" applyNumberFormat="1" applyFont="1" applyBorder="1"/>
    <xf numFmtId="166" fontId="15" fillId="0" borderId="1" xfId="0" applyNumberFormat="1" applyFont="1" applyBorder="1"/>
    <xf numFmtId="0" fontId="5" fillId="0" borderId="1" xfId="9" applyNumberFormat="1" applyFont="1" applyBorder="1" applyAlignment="1" applyProtection="1">
      <alignment horizontal="justify" wrapText="1"/>
    </xf>
    <xf numFmtId="0" fontId="6" fillId="0" borderId="1" xfId="3" applyFont="1" applyBorder="1" applyAlignment="1">
      <alignment horizontal="left" vertical="top" wrapText="1"/>
    </xf>
    <xf numFmtId="0" fontId="6" fillId="0" borderId="1" xfId="3" applyNumberFormat="1" applyFont="1" applyBorder="1" applyAlignment="1">
      <alignment horizontal="left" vertical="top" wrapText="1"/>
    </xf>
    <xf numFmtId="0" fontId="11" fillId="0" borderId="1" xfId="3" applyNumberFormat="1" applyFont="1" applyBorder="1" applyAlignment="1">
      <alignment horizontal="left" vertical="top" wrapText="1"/>
    </xf>
    <xf numFmtId="0" fontId="5" fillId="0" borderId="1" xfId="3" applyFont="1" applyFill="1" applyBorder="1" applyAlignment="1" applyProtection="1">
      <alignment horizontal="left" vertical="top" wrapText="1"/>
    </xf>
    <xf numFmtId="0" fontId="32" fillId="9" borderId="1" xfId="0" applyFont="1" applyFill="1" applyBorder="1" applyAlignment="1">
      <alignment horizontal="left"/>
    </xf>
    <xf numFmtId="0" fontId="25" fillId="9" borderId="1" xfId="0" applyNumberFormat="1" applyFont="1" applyFill="1" applyBorder="1" applyAlignment="1" applyProtection="1">
      <alignment horizontal="left" vertical="top" wrapText="1"/>
    </xf>
    <xf numFmtId="0" fontId="31" fillId="9" borderId="1" xfId="0" applyFont="1" applyFill="1" applyBorder="1"/>
    <xf numFmtId="2" fontId="31" fillId="9" borderId="1" xfId="0" applyNumberFormat="1" applyFont="1" applyFill="1" applyBorder="1"/>
    <xf numFmtId="166" fontId="35" fillId="9" borderId="1" xfId="0" applyNumberFormat="1" applyFont="1" applyFill="1" applyBorder="1"/>
    <xf numFmtId="166" fontId="31" fillId="9" borderId="1" xfId="0" applyNumberFormat="1" applyFont="1" applyFill="1" applyBorder="1"/>
    <xf numFmtId="0" fontId="15" fillId="3" borderId="1" xfId="4" applyFont="1" applyFill="1" applyBorder="1" applyAlignment="1">
      <alignment horizontal="left" vertical="top" wrapText="1"/>
    </xf>
    <xf numFmtId="0" fontId="15" fillId="3" borderId="1" xfId="4" applyNumberFormat="1" applyFont="1" applyFill="1" applyBorder="1" applyAlignment="1">
      <alignment horizontal="left" vertical="top" wrapText="1"/>
    </xf>
    <xf numFmtId="2" fontId="15" fillId="3" borderId="1" xfId="4" applyNumberFormat="1" applyFont="1" applyFill="1" applyBorder="1" applyAlignment="1">
      <alignment horizontal="left" vertical="top" wrapText="1"/>
    </xf>
    <xf numFmtId="2" fontId="16" fillId="3" borderId="1" xfId="4" applyNumberFormat="1" applyFont="1" applyFill="1" applyBorder="1" applyAlignment="1">
      <alignment horizontal="right" vertical="top" wrapText="1"/>
    </xf>
    <xf numFmtId="166" fontId="5" fillId="3" borderId="1" xfId="4" applyNumberFormat="1" applyFont="1" applyFill="1" applyBorder="1" applyAlignment="1">
      <alignment horizontal="right" vertical="top" wrapText="1"/>
    </xf>
    <xf numFmtId="166" fontId="15" fillId="3" borderId="1" xfId="4" applyNumberFormat="1" applyFont="1" applyFill="1" applyBorder="1" applyAlignment="1">
      <alignment horizontal="right" vertical="top" wrapText="1"/>
    </xf>
    <xf numFmtId="4" fontId="16" fillId="3" borderId="1" xfId="4" applyNumberFormat="1" applyFont="1" applyFill="1" applyBorder="1" applyAlignment="1">
      <alignment horizontal="justify" wrapText="1"/>
    </xf>
    <xf numFmtId="0" fontId="15" fillId="0" borderId="1" xfId="4" applyFont="1" applyFill="1" applyBorder="1" applyAlignment="1">
      <alignment horizontal="left" vertical="top" wrapText="1"/>
    </xf>
    <xf numFmtId="0" fontId="15" fillId="0" borderId="1" xfId="4" applyFont="1" applyBorder="1" applyAlignment="1">
      <alignment horizontal="left" vertical="top" wrapText="1"/>
    </xf>
    <xf numFmtId="0" fontId="15" fillId="0" borderId="1" xfId="4" applyNumberFormat="1" applyFont="1" applyBorder="1" applyAlignment="1">
      <alignment horizontal="left" vertical="top" wrapText="1"/>
    </xf>
    <xf numFmtId="2" fontId="15" fillId="0" borderId="1" xfId="4" applyNumberFormat="1" applyFont="1" applyBorder="1" applyAlignment="1">
      <alignment horizontal="left" vertical="top" wrapText="1"/>
    </xf>
    <xf numFmtId="2" fontId="16" fillId="0" borderId="1" xfId="4" applyNumberFormat="1" applyFont="1" applyBorder="1" applyAlignment="1">
      <alignment horizontal="right" vertical="top" wrapText="1"/>
    </xf>
    <xf numFmtId="166" fontId="5" fillId="0" borderId="1" xfId="4" applyNumberFormat="1" applyFont="1" applyBorder="1" applyAlignment="1">
      <alignment horizontal="right" vertical="top" wrapText="1"/>
    </xf>
    <xf numFmtId="166" fontId="15" fillId="0" borderId="1" xfId="4" applyNumberFormat="1" applyFont="1" applyBorder="1" applyAlignment="1">
      <alignment horizontal="right" vertical="top" wrapText="1"/>
    </xf>
    <xf numFmtId="4" fontId="16" fillId="0" borderId="1" xfId="4" applyNumberFormat="1" applyFont="1" applyBorder="1" applyAlignment="1">
      <alignment horizontal="justify" wrapText="1"/>
    </xf>
    <xf numFmtId="0" fontId="15" fillId="0" borderId="1" xfId="4" quotePrefix="1" applyNumberFormat="1" applyFont="1" applyBorder="1" applyAlignment="1">
      <alignment horizontal="left" vertical="top" wrapText="1"/>
    </xf>
    <xf numFmtId="2" fontId="15" fillId="0" borderId="1" xfId="4" applyNumberFormat="1" applyFont="1" applyFill="1" applyBorder="1" applyAlignment="1">
      <alignment horizontal="left" vertical="top" wrapText="1"/>
    </xf>
    <xf numFmtId="0" fontId="5" fillId="0" borderId="1" xfId="4" applyNumberFormat="1" applyFont="1" applyBorder="1" applyAlignment="1">
      <alignment horizontal="left" vertical="top" wrapText="1"/>
    </xf>
    <xf numFmtId="0" fontId="5" fillId="0" borderId="1" xfId="4" applyNumberFormat="1" applyFont="1" applyBorder="1" applyAlignment="1">
      <alignment horizontal="right" vertical="top" wrapText="1"/>
    </xf>
    <xf numFmtId="166" fontId="5" fillId="3" borderId="1" xfId="4" applyNumberFormat="1" applyFont="1" applyFill="1" applyBorder="1" applyAlignment="1">
      <alignment vertical="center" wrapText="1"/>
    </xf>
    <xf numFmtId="0" fontId="15" fillId="0" borderId="1" xfId="4" applyNumberFormat="1" applyFont="1" applyFill="1" applyBorder="1" applyAlignment="1">
      <alignment horizontal="left" vertical="top" wrapText="1"/>
    </xf>
    <xf numFmtId="2" fontId="16" fillId="0" borderId="1" xfId="4" applyNumberFormat="1" applyFont="1" applyFill="1" applyBorder="1" applyAlignment="1">
      <alignment horizontal="right" vertical="top" wrapText="1"/>
    </xf>
    <xf numFmtId="166" fontId="5" fillId="0" borderId="1" xfId="4" applyNumberFormat="1" applyFont="1" applyFill="1" applyBorder="1" applyAlignment="1">
      <alignment horizontal="right" vertical="top" wrapText="1"/>
    </xf>
    <xf numFmtId="166" fontId="15" fillId="0" borderId="1" xfId="4" applyNumberFormat="1" applyFont="1" applyFill="1" applyBorder="1" applyAlignment="1">
      <alignment horizontal="right" vertical="top" wrapText="1"/>
    </xf>
    <xf numFmtId="4" fontId="16" fillId="0" borderId="1" xfId="4" applyNumberFormat="1" applyFont="1" applyFill="1" applyBorder="1" applyAlignment="1">
      <alignment horizontal="justify" wrapText="1"/>
    </xf>
    <xf numFmtId="2" fontId="5" fillId="0" borderId="1" xfId="4" applyNumberFormat="1" applyFont="1" applyFill="1" applyBorder="1" applyAlignment="1">
      <alignment horizontal="right" vertical="top" wrapText="1"/>
    </xf>
    <xf numFmtId="0" fontId="15" fillId="0" borderId="1" xfId="4" quotePrefix="1" applyNumberFormat="1" applyFont="1" applyFill="1" applyBorder="1" applyAlignment="1">
      <alignment horizontal="left" vertical="top" wrapText="1"/>
    </xf>
    <xf numFmtId="4" fontId="16" fillId="0" borderId="1" xfId="4" applyNumberFormat="1" applyFont="1" applyFill="1" applyBorder="1" applyAlignment="1">
      <alignment horizontal="justify" vertical="center" wrapText="1"/>
    </xf>
    <xf numFmtId="0" fontId="5" fillId="0" borderId="1" xfId="4" applyNumberFormat="1" applyFont="1" applyFill="1" applyBorder="1" applyAlignment="1">
      <alignment horizontal="left" vertical="top" wrapText="1"/>
    </xf>
    <xf numFmtId="4" fontId="16" fillId="0" borderId="1" xfId="4" applyNumberFormat="1" applyFont="1" applyFill="1" applyBorder="1" applyAlignment="1">
      <alignment horizontal="center" vertical="center" wrapText="1"/>
    </xf>
    <xf numFmtId="4" fontId="16" fillId="0" borderId="1" xfId="4" applyNumberFormat="1" applyFont="1" applyBorder="1" applyAlignment="1">
      <alignment horizontal="center" vertical="center" wrapText="1"/>
    </xf>
    <xf numFmtId="0" fontId="5" fillId="0" borderId="1" xfId="9" applyFont="1" applyBorder="1" applyAlignment="1" applyProtection="1">
      <alignment horizontal="left" vertical="top"/>
    </xf>
    <xf numFmtId="0" fontId="5" fillId="0" borderId="1" xfId="9" applyNumberFormat="1" applyFont="1" applyBorder="1" applyAlignment="1" applyProtection="1">
      <alignment vertical="top" wrapText="1"/>
    </xf>
    <xf numFmtId="4" fontId="5" fillId="0" borderId="1" xfId="9" applyNumberFormat="1" applyFont="1" applyFill="1" applyBorder="1" applyAlignment="1" applyProtection="1">
      <alignment horizontal="center"/>
    </xf>
    <xf numFmtId="2" fontId="16" fillId="0" borderId="1" xfId="9" applyNumberFormat="1" applyFont="1" applyFill="1" applyBorder="1" applyAlignment="1" applyProtection="1">
      <alignment horizontal="right"/>
    </xf>
    <xf numFmtId="166" fontId="5" fillId="0" borderId="1" xfId="5" applyNumberFormat="1" applyFont="1" applyFill="1" applyBorder="1" applyAlignment="1" applyProtection="1">
      <alignment horizontal="right"/>
      <protection locked="0"/>
    </xf>
    <xf numFmtId="166" fontId="5" fillId="0" borderId="1" xfId="5" applyNumberFormat="1" applyFont="1" applyFill="1" applyBorder="1" applyAlignment="1" applyProtection="1">
      <alignment horizontal="right"/>
    </xf>
    <xf numFmtId="4" fontId="16" fillId="0" borderId="1" xfId="5" applyNumberFormat="1" applyFont="1" applyBorder="1" applyAlignment="1">
      <alignment horizontal="center" wrapText="1"/>
    </xf>
    <xf numFmtId="0" fontId="5" fillId="0" borderId="1" xfId="9" applyFont="1" applyBorder="1" applyAlignment="1" applyProtection="1">
      <alignment horizontal="left"/>
    </xf>
    <xf numFmtId="2" fontId="5" fillId="0" borderId="1" xfId="9" applyNumberFormat="1" applyFont="1" applyBorder="1" applyAlignment="1" applyProtection="1"/>
    <xf numFmtId="166" fontId="5" fillId="0" borderId="1" xfId="10" applyNumberFormat="1" applyFont="1" applyBorder="1" applyAlignment="1" applyProtection="1">
      <alignment horizontal="right"/>
      <protection locked="0"/>
    </xf>
    <xf numFmtId="4" fontId="16" fillId="0" borderId="1" xfId="5" applyNumberFormat="1" applyFont="1" applyFill="1" applyBorder="1" applyAlignment="1" applyProtection="1">
      <alignment horizontal="justify"/>
    </xf>
    <xf numFmtId="0" fontId="5" fillId="0" borderId="1" xfId="9" quotePrefix="1" applyNumberFormat="1" applyFont="1" applyBorder="1" applyAlignment="1" applyProtection="1">
      <alignment vertical="top" wrapText="1"/>
    </xf>
    <xf numFmtId="2" fontId="16" fillId="0" borderId="1" xfId="9" applyNumberFormat="1" applyFont="1" applyBorder="1" applyAlignment="1" applyProtection="1"/>
    <xf numFmtId="4" fontId="5" fillId="0" borderId="1" xfId="9" applyNumberFormat="1" applyFont="1" applyFill="1" applyBorder="1" applyAlignment="1" applyProtection="1">
      <alignment horizontal="left"/>
    </xf>
    <xf numFmtId="166" fontId="5" fillId="0" borderId="1" xfId="5" applyNumberFormat="1" applyFont="1" applyBorder="1" applyAlignment="1" applyProtection="1">
      <alignment horizontal="right"/>
      <protection locked="0"/>
    </xf>
    <xf numFmtId="166" fontId="5" fillId="0" borderId="1" xfId="10" applyNumberFormat="1" applyFont="1" applyFill="1" applyBorder="1" applyAlignment="1" applyProtection="1">
      <alignment horizontal="right"/>
      <protection locked="0"/>
    </xf>
    <xf numFmtId="0" fontId="5" fillId="0" borderId="1" xfId="9" applyFont="1" applyBorder="1" applyAlignment="1" applyProtection="1">
      <alignment horizontal="center"/>
    </xf>
    <xf numFmtId="0" fontId="5" fillId="0" borderId="1" xfId="9" applyFont="1" applyFill="1" applyBorder="1" applyAlignment="1" applyProtection="1">
      <alignment horizontal="left" vertical="top"/>
    </xf>
    <xf numFmtId="0" fontId="5" fillId="0" borderId="1" xfId="9" applyNumberFormat="1" applyFont="1" applyFill="1" applyBorder="1" applyAlignment="1" applyProtection="1">
      <alignment vertical="top" wrapText="1"/>
    </xf>
    <xf numFmtId="0" fontId="5" fillId="0" borderId="1" xfId="9" applyFont="1" applyFill="1" applyBorder="1" applyAlignment="1" applyProtection="1">
      <alignment horizontal="center"/>
    </xf>
    <xf numFmtId="2" fontId="16" fillId="0" borderId="1" xfId="9" applyNumberFormat="1" applyFont="1" applyFill="1" applyBorder="1" applyAlignment="1" applyProtection="1"/>
    <xf numFmtId="0" fontId="5" fillId="0" borderId="1" xfId="9" quotePrefix="1" applyNumberFormat="1" applyFont="1" applyFill="1" applyBorder="1" applyAlignment="1" applyProtection="1">
      <alignment vertical="top" wrapText="1"/>
    </xf>
    <xf numFmtId="0" fontId="5" fillId="0" borderId="1" xfId="9" applyFont="1" applyFill="1" applyBorder="1" applyAlignment="1" applyProtection="1">
      <alignment horizontal="left"/>
    </xf>
    <xf numFmtId="2" fontId="5" fillId="0" borderId="1" xfId="9" applyNumberFormat="1" applyFont="1" applyFill="1" applyBorder="1" applyAlignment="1" applyProtection="1"/>
    <xf numFmtId="0" fontId="5" fillId="0" borderId="1" xfId="4" applyFont="1" applyFill="1" applyBorder="1" applyAlignment="1">
      <alignment horizontal="left" vertical="top" wrapText="1"/>
    </xf>
    <xf numFmtId="2" fontId="5" fillId="0" borderId="1" xfId="4" applyNumberFormat="1" applyFont="1" applyFill="1" applyBorder="1" applyAlignment="1">
      <alignment horizontal="left" wrapText="1"/>
    </xf>
    <xf numFmtId="0" fontId="5" fillId="0" borderId="1" xfId="4" applyNumberFormat="1" applyFont="1" applyFill="1" applyBorder="1" applyAlignment="1">
      <alignment horizontal="right" wrapText="1"/>
    </xf>
    <xf numFmtId="166" fontId="5" fillId="0" borderId="1" xfId="4" applyNumberFormat="1" applyFont="1" applyFill="1" applyBorder="1" applyAlignment="1">
      <alignment horizontal="right" wrapText="1"/>
    </xf>
    <xf numFmtId="4" fontId="5" fillId="0" borderId="1" xfId="4" applyNumberFormat="1" applyFont="1" applyFill="1" applyBorder="1" applyAlignment="1">
      <alignment horizontal="justify" wrapText="1"/>
    </xf>
    <xf numFmtId="2" fontId="5" fillId="0" borderId="1" xfId="4" applyNumberFormat="1" applyFont="1" applyFill="1" applyBorder="1" applyAlignment="1">
      <alignment horizontal="right" wrapText="1"/>
    </xf>
    <xf numFmtId="2" fontId="15" fillId="0" borderId="1" xfId="4" applyNumberFormat="1" applyFont="1" applyBorder="1" applyAlignment="1">
      <alignment horizontal="left" wrapText="1"/>
    </xf>
    <xf numFmtId="2" fontId="16" fillId="0" borderId="1" xfId="4" applyNumberFormat="1" applyFont="1" applyBorder="1" applyAlignment="1">
      <alignment horizontal="right" wrapText="1"/>
    </xf>
    <xf numFmtId="166" fontId="5" fillId="0" borderId="1" xfId="4" applyNumberFormat="1" applyFont="1" applyBorder="1" applyAlignment="1">
      <alignment horizontal="right" wrapText="1"/>
    </xf>
    <xf numFmtId="0" fontId="5" fillId="0" borderId="1" xfId="11" applyNumberFormat="1" applyFont="1" applyFill="1" applyBorder="1" applyAlignment="1">
      <alignment vertical="top" wrapText="1"/>
    </xf>
    <xf numFmtId="4" fontId="16" fillId="0" borderId="1" xfId="5" applyNumberFormat="1" applyFont="1" applyBorder="1" applyAlignment="1">
      <alignment horizontal="center" vertical="center" wrapText="1"/>
    </xf>
    <xf numFmtId="0" fontId="5" fillId="0" borderId="1" xfId="11" quotePrefix="1" applyNumberFormat="1" applyFont="1" applyFill="1" applyBorder="1" applyAlignment="1">
      <alignment vertical="top" wrapText="1"/>
    </xf>
    <xf numFmtId="2" fontId="5" fillId="0" borderId="1" xfId="4" applyNumberFormat="1" applyFont="1" applyBorder="1" applyAlignment="1">
      <alignment horizontal="left" vertical="top" wrapText="1"/>
    </xf>
    <xf numFmtId="2" fontId="5" fillId="0" borderId="1" xfId="4" applyNumberFormat="1" applyFont="1" applyBorder="1" applyAlignment="1">
      <alignment horizontal="right" vertical="top" wrapText="1"/>
    </xf>
    <xf numFmtId="4" fontId="5" fillId="0" borderId="1" xfId="4" applyNumberFormat="1" applyFont="1" applyBorder="1" applyAlignment="1">
      <alignment horizontal="justify" wrapText="1"/>
    </xf>
    <xf numFmtId="0" fontId="5" fillId="0" borderId="1" xfId="4" applyFont="1" applyBorder="1" applyAlignment="1">
      <alignment horizontal="left" vertical="top" wrapText="1"/>
    </xf>
    <xf numFmtId="0" fontId="16" fillId="0" borderId="1" xfId="4" applyFont="1" applyFill="1" applyBorder="1" applyAlignment="1">
      <alignment horizontal="left" vertical="top" wrapText="1"/>
    </xf>
    <xf numFmtId="0" fontId="5" fillId="0" borderId="1" xfId="4" quotePrefix="1" applyNumberFormat="1" applyFont="1" applyBorder="1" applyAlignment="1">
      <alignment horizontal="left" vertical="top" wrapText="1"/>
    </xf>
    <xf numFmtId="2" fontId="16" fillId="0" borderId="1" xfId="4" applyNumberFormat="1" applyFont="1" applyFill="1" applyBorder="1" applyAlignment="1">
      <alignment horizontal="left" vertical="top" wrapText="1"/>
    </xf>
    <xf numFmtId="0" fontId="16" fillId="0" borderId="1" xfId="4" applyFont="1" applyBorder="1" applyAlignment="1">
      <alignment horizontal="left" vertical="top" wrapText="1"/>
    </xf>
    <xf numFmtId="0" fontId="15" fillId="6" borderId="1" xfId="4" applyFont="1" applyFill="1" applyBorder="1" applyAlignment="1">
      <alignment horizontal="left" vertical="top" wrapText="1"/>
    </xf>
    <xf numFmtId="0" fontId="15" fillId="6" borderId="1" xfId="4" applyNumberFormat="1" applyFont="1" applyFill="1" applyBorder="1" applyAlignment="1">
      <alignment horizontal="left" vertical="top" wrapText="1"/>
    </xf>
    <xf numFmtId="2" fontId="15" fillId="6" borderId="1" xfId="4" applyNumberFormat="1" applyFont="1" applyFill="1" applyBorder="1" applyAlignment="1">
      <alignment horizontal="left" vertical="top" wrapText="1"/>
    </xf>
    <xf numFmtId="2" fontId="16" fillId="6" borderId="1" xfId="4" applyNumberFormat="1" applyFont="1" applyFill="1" applyBorder="1" applyAlignment="1">
      <alignment horizontal="right" vertical="top" wrapText="1"/>
    </xf>
    <xf numFmtId="166" fontId="5" fillId="6" borderId="1" xfId="4" applyNumberFormat="1" applyFont="1" applyFill="1" applyBorder="1" applyAlignment="1">
      <alignment horizontal="right" vertical="top" wrapText="1"/>
    </xf>
    <xf numFmtId="166" fontId="15" fillId="6" borderId="1" xfId="4" applyNumberFormat="1" applyFont="1" applyFill="1" applyBorder="1" applyAlignment="1">
      <alignment horizontal="right" vertical="top" wrapText="1"/>
    </xf>
    <xf numFmtId="4" fontId="16" fillId="6" borderId="1" xfId="4" applyNumberFormat="1" applyFont="1" applyFill="1" applyBorder="1" applyAlignment="1">
      <alignment horizontal="justify" wrapText="1"/>
    </xf>
    <xf numFmtId="0" fontId="5" fillId="0" borderId="1" xfId="12" applyNumberFormat="1" applyFont="1" applyFill="1" applyBorder="1" applyAlignment="1" applyProtection="1">
      <alignment horizontal="justify" vertical="top" wrapText="1"/>
    </xf>
    <xf numFmtId="0" fontId="5" fillId="0" borderId="1" xfId="9" applyNumberFormat="1" applyFont="1" applyFill="1" applyBorder="1" applyAlignment="1" applyProtection="1"/>
    <xf numFmtId="0" fontId="17" fillId="10" borderId="1" xfId="5" applyNumberFormat="1" applyFont="1" applyFill="1" applyBorder="1" applyAlignment="1">
      <alignment wrapText="1"/>
    </xf>
    <xf numFmtId="4" fontId="5" fillId="0" borderId="1" xfId="9" applyNumberFormat="1" applyFont="1" applyFill="1" applyBorder="1" applyAlignment="1" applyProtection="1">
      <alignment horizontal="center" wrapText="1"/>
    </xf>
    <xf numFmtId="0" fontId="2" fillId="0" borderId="1" xfId="9" applyFont="1" applyFill="1" applyBorder="1" applyAlignment="1" applyProtection="1">
      <alignment horizontal="left" vertical="top"/>
    </xf>
    <xf numFmtId="0" fontId="15" fillId="11" borderId="1" xfId="4" applyNumberFormat="1" applyFont="1" applyFill="1" applyBorder="1" applyAlignment="1">
      <alignment horizontal="left" vertical="top" wrapText="1"/>
    </xf>
    <xf numFmtId="0" fontId="15" fillId="0" borderId="1" xfId="9" applyFont="1" applyFill="1" applyBorder="1" applyAlignment="1" applyProtection="1">
      <alignment horizontal="left" vertical="top"/>
    </xf>
    <xf numFmtId="0" fontId="15" fillId="0" borderId="1" xfId="13" applyNumberFormat="1" applyFont="1" applyFill="1" applyBorder="1" applyAlignment="1">
      <alignment vertical="top" wrapText="1"/>
    </xf>
    <xf numFmtId="4" fontId="15" fillId="0" borderId="1" xfId="9" applyNumberFormat="1" applyFont="1" applyFill="1" applyBorder="1" applyAlignment="1" applyProtection="1">
      <alignment horizontal="center"/>
    </xf>
    <xf numFmtId="2" fontId="15" fillId="0" borderId="1" xfId="9" applyNumberFormat="1" applyFont="1" applyFill="1" applyBorder="1" applyAlignment="1" applyProtection="1">
      <alignment horizontal="right"/>
    </xf>
    <xf numFmtId="4" fontId="15" fillId="0" borderId="1" xfId="5" applyNumberFormat="1" applyFont="1" applyFill="1" applyBorder="1" applyAlignment="1" applyProtection="1">
      <alignment horizontal="justify"/>
    </xf>
    <xf numFmtId="0" fontId="15" fillId="0" borderId="1" xfId="9" applyNumberFormat="1" applyFont="1" applyFill="1" applyBorder="1" applyAlignment="1" applyProtection="1">
      <alignment vertical="top" wrapText="1"/>
    </xf>
    <xf numFmtId="0" fontId="15" fillId="0" borderId="1" xfId="9" applyFont="1" applyFill="1" applyBorder="1" applyAlignment="1" applyProtection="1">
      <alignment horizontal="center"/>
    </xf>
    <xf numFmtId="2" fontId="15" fillId="0" borderId="1" xfId="9" applyNumberFormat="1" applyFont="1" applyFill="1" applyBorder="1" applyAlignment="1" applyProtection="1"/>
    <xf numFmtId="166" fontId="15" fillId="0" borderId="1" xfId="5" applyNumberFormat="1" applyFont="1" applyFill="1" applyBorder="1" applyAlignment="1" applyProtection="1">
      <alignment horizontal="right"/>
    </xf>
    <xf numFmtId="0" fontId="15" fillId="0" borderId="1" xfId="0" applyNumberFormat="1" applyFont="1" applyFill="1" applyBorder="1" applyAlignment="1">
      <alignment vertical="top" wrapText="1"/>
    </xf>
    <xf numFmtId="0" fontId="15" fillId="0" borderId="1" xfId="4" applyFont="1" applyFill="1" applyBorder="1" applyAlignment="1">
      <alignment horizontal="left" vertical="top"/>
    </xf>
    <xf numFmtId="166" fontId="2" fillId="0" borderId="1" xfId="0" applyNumberFormat="1" applyFont="1" applyFill="1" applyBorder="1"/>
    <xf numFmtId="0" fontId="24" fillId="0" borderId="1" xfId="0" applyFont="1" applyFill="1" applyBorder="1" applyAlignment="1">
      <alignment horizontal="justify"/>
    </xf>
    <xf numFmtId="2" fontId="15" fillId="0" borderId="1" xfId="0" applyNumberFormat="1" applyFont="1" applyFill="1" applyBorder="1"/>
    <xf numFmtId="4" fontId="31" fillId="0" borderId="1" xfId="0" applyNumberFormat="1" applyFont="1" applyFill="1" applyBorder="1"/>
    <xf numFmtId="0" fontId="5" fillId="0" borderId="1" xfId="13" applyNumberFormat="1" applyFont="1" applyFill="1" applyBorder="1" applyAlignment="1">
      <alignment vertical="top" wrapText="1"/>
    </xf>
    <xf numFmtId="0" fontId="20" fillId="0" borderId="1" xfId="4" applyFont="1" applyFill="1" applyBorder="1" applyAlignment="1">
      <alignment horizontal="left" vertical="top" wrapText="1"/>
    </xf>
    <xf numFmtId="2" fontId="16" fillId="0" borderId="1" xfId="4" applyNumberFormat="1" applyFont="1" applyBorder="1" applyAlignment="1">
      <alignment horizontal="left" vertical="top" wrapText="1"/>
    </xf>
    <xf numFmtId="166" fontId="5" fillId="0" borderId="1" xfId="4" applyNumberFormat="1" applyFont="1" applyBorder="1" applyAlignment="1">
      <alignment horizontal="left" vertical="top" wrapText="1"/>
    </xf>
    <xf numFmtId="0" fontId="16" fillId="0" borderId="1" xfId="4" applyFont="1" applyBorder="1" applyAlignment="1">
      <alignment horizontal="justify" wrapText="1"/>
    </xf>
    <xf numFmtId="0" fontId="5" fillId="3" borderId="1" xfId="9" applyNumberFormat="1" applyFont="1" applyFill="1" applyBorder="1" applyAlignment="1" applyProtection="1">
      <alignment vertical="top"/>
    </xf>
    <xf numFmtId="0" fontId="5" fillId="3" borderId="1" xfId="9" applyFont="1" applyFill="1" applyBorder="1" applyAlignment="1" applyProtection="1">
      <alignment horizontal="center"/>
    </xf>
    <xf numFmtId="2" fontId="16" fillId="3" borderId="1" xfId="9" applyNumberFormat="1" applyFont="1" applyFill="1" applyBorder="1" applyAlignment="1" applyProtection="1">
      <alignment horizontal="right"/>
    </xf>
    <xf numFmtId="166" fontId="5" fillId="3" borderId="1" xfId="5" applyNumberFormat="1" applyFont="1" applyFill="1" applyBorder="1" applyAlignment="1" applyProtection="1">
      <alignment horizontal="right"/>
      <protection locked="0"/>
    </xf>
    <xf numFmtId="166" fontId="5" fillId="3" borderId="1" xfId="5" applyNumberFormat="1" applyFont="1" applyFill="1" applyBorder="1" applyAlignment="1" applyProtection="1">
      <alignment horizontal="right"/>
    </xf>
    <xf numFmtId="4" fontId="16" fillId="3" borderId="1" xfId="5" applyNumberFormat="1" applyFont="1" applyFill="1" applyBorder="1" applyAlignment="1" applyProtection="1">
      <alignment horizontal="justify"/>
    </xf>
    <xf numFmtId="0" fontId="5" fillId="0" borderId="1" xfId="9" applyNumberFormat="1" applyFont="1" applyFill="1" applyBorder="1" applyAlignment="1" applyProtection="1">
      <alignment vertical="top"/>
    </xf>
    <xf numFmtId="16" fontId="5" fillId="0" borderId="1" xfId="9" applyNumberFormat="1" applyFont="1" applyFill="1" applyBorder="1" applyAlignment="1" applyProtection="1">
      <alignment horizontal="left" vertical="top"/>
    </xf>
    <xf numFmtId="4" fontId="16" fillId="0" borderId="1" xfId="5" applyNumberFormat="1" applyFont="1" applyFill="1" applyBorder="1" applyAlignment="1">
      <alignment horizontal="center" wrapText="1"/>
    </xf>
    <xf numFmtId="0" fontId="5" fillId="0" borderId="1" xfId="4" quotePrefix="1" applyNumberFormat="1" applyFont="1" applyFill="1" applyBorder="1" applyAlignment="1">
      <alignment horizontal="left" vertical="top" wrapText="1"/>
    </xf>
    <xf numFmtId="0" fontId="5" fillId="3" borderId="1" xfId="9" applyFont="1" applyFill="1" applyBorder="1" applyAlignment="1" applyProtection="1">
      <alignment horizontal="left" vertical="top"/>
    </xf>
    <xf numFmtId="0" fontId="5" fillId="3" borderId="1" xfId="5" applyFont="1" applyFill="1" applyBorder="1" applyAlignment="1" applyProtection="1">
      <alignment horizontal="center"/>
    </xf>
    <xf numFmtId="2" fontId="16" fillId="3" borderId="1" xfId="5" applyNumberFormat="1" applyFont="1" applyFill="1" applyBorder="1" applyAlignment="1" applyProtection="1">
      <alignment horizontal="center"/>
    </xf>
    <xf numFmtId="166" fontId="5" fillId="3" borderId="1" xfId="9" applyNumberFormat="1" applyFont="1" applyFill="1" applyBorder="1" applyAlignment="1" applyProtection="1">
      <alignment horizontal="center" wrapText="1"/>
      <protection locked="0"/>
    </xf>
    <xf numFmtId="2" fontId="5" fillId="0" borderId="1" xfId="4" applyNumberFormat="1" applyFont="1" applyFill="1" applyBorder="1" applyAlignment="1">
      <alignment horizontal="left" vertical="top" wrapText="1"/>
    </xf>
    <xf numFmtId="0" fontId="15" fillId="11" borderId="1" xfId="4" applyFont="1" applyFill="1" applyBorder="1" applyAlignment="1">
      <alignment horizontal="left" vertical="top" wrapText="1"/>
    </xf>
    <xf numFmtId="2" fontId="15" fillId="11" borderId="1" xfId="4" applyNumberFormat="1" applyFont="1" applyFill="1" applyBorder="1" applyAlignment="1">
      <alignment horizontal="left" vertical="top" wrapText="1"/>
    </xf>
    <xf numFmtId="2" fontId="16" fillId="11" borderId="1" xfId="4" applyNumberFormat="1" applyFont="1" applyFill="1" applyBorder="1" applyAlignment="1">
      <alignment horizontal="right" vertical="top" wrapText="1"/>
    </xf>
    <xf numFmtId="166" fontId="5" fillId="11" borderId="1" xfId="4" applyNumberFormat="1" applyFont="1" applyFill="1" applyBorder="1" applyAlignment="1">
      <alignment horizontal="right" vertical="top" wrapText="1"/>
    </xf>
    <xf numFmtId="4" fontId="16" fillId="11" borderId="1" xfId="4" applyNumberFormat="1" applyFont="1" applyFill="1" applyBorder="1" applyAlignment="1">
      <alignment horizontal="justify" wrapText="1"/>
    </xf>
    <xf numFmtId="0" fontId="5" fillId="0" borderId="1" xfId="9" applyNumberFormat="1" applyFont="1" applyFill="1" applyBorder="1" applyAlignment="1" applyProtection="1">
      <alignment vertical="top" wrapText="1" shrinkToFit="1"/>
    </xf>
    <xf numFmtId="0" fontId="5" fillId="0" borderId="1" xfId="5" applyFont="1" applyFill="1" applyBorder="1" applyAlignment="1">
      <alignment horizontal="center" wrapText="1"/>
    </xf>
    <xf numFmtId="2" fontId="16" fillId="0" borderId="1" xfId="5" applyNumberFormat="1" applyFont="1" applyFill="1" applyBorder="1" applyAlignment="1">
      <alignment wrapText="1"/>
    </xf>
    <xf numFmtId="166" fontId="5" fillId="0" borderId="1" xfId="5" applyNumberFormat="1" applyFont="1" applyFill="1" applyBorder="1" applyAlignment="1">
      <alignment wrapText="1"/>
    </xf>
    <xf numFmtId="0" fontId="16" fillId="0" borderId="1" xfId="5" applyFont="1" applyFill="1" applyBorder="1" applyAlignment="1">
      <alignment horizontal="justify" wrapText="1"/>
    </xf>
    <xf numFmtId="0" fontId="18" fillId="0" borderId="1" xfId="4" applyFont="1" applyFill="1" applyBorder="1" applyAlignment="1">
      <alignment horizontal="left" vertical="top" wrapText="1"/>
    </xf>
    <xf numFmtId="0" fontId="5" fillId="0" borderId="1" xfId="0" applyNumberFormat="1" applyFont="1" applyFill="1" applyBorder="1" applyAlignment="1">
      <alignment horizontal="left" vertical="top"/>
    </xf>
    <xf numFmtId="0" fontId="5" fillId="0" borderId="1" xfId="0" quotePrefix="1" applyNumberFormat="1" applyFont="1" applyFill="1" applyBorder="1" applyAlignment="1">
      <alignment vertical="top" wrapText="1"/>
    </xf>
    <xf numFmtId="0" fontId="16" fillId="0" borderId="1" xfId="0" applyFont="1" applyFill="1" applyBorder="1" applyAlignment="1">
      <alignment vertical="top"/>
    </xf>
    <xf numFmtId="4" fontId="16" fillId="0" borderId="1" xfId="0" applyNumberFormat="1" applyFont="1" applyFill="1" applyBorder="1" applyAlignment="1">
      <alignment vertical="top"/>
    </xf>
    <xf numFmtId="166" fontId="5" fillId="0" borderId="1" xfId="0" applyNumberFormat="1" applyFont="1" applyFill="1" applyBorder="1" applyAlignment="1">
      <alignment vertical="top"/>
    </xf>
    <xf numFmtId="166" fontId="16" fillId="0" borderId="1" xfId="0" applyNumberFormat="1" applyFont="1" applyFill="1" applyBorder="1" applyAlignment="1">
      <alignment vertical="top"/>
    </xf>
    <xf numFmtId="0" fontId="16" fillId="0" borderId="1" xfId="0" applyFont="1" applyBorder="1" applyAlignment="1">
      <alignment vertical="top"/>
    </xf>
    <xf numFmtId="0" fontId="15" fillId="0" borderId="1" xfId="0" applyFont="1" applyBorder="1" applyAlignment="1">
      <alignment vertical="top"/>
    </xf>
    <xf numFmtId="0" fontId="15" fillId="0" borderId="1" xfId="0" applyFont="1" applyFill="1" applyBorder="1" applyAlignment="1">
      <alignment vertical="top"/>
    </xf>
    <xf numFmtId="0" fontId="15" fillId="0" borderId="1" xfId="0" quotePrefix="1" applyNumberFormat="1" applyFont="1" applyFill="1" applyBorder="1" applyAlignment="1">
      <alignment vertical="top"/>
    </xf>
    <xf numFmtId="0" fontId="5" fillId="0" borderId="1" xfId="0" applyFont="1" applyFill="1" applyBorder="1" applyAlignment="1"/>
    <xf numFmtId="4" fontId="5" fillId="0" borderId="1" xfId="0" applyNumberFormat="1" applyFont="1" applyFill="1" applyBorder="1" applyAlignment="1"/>
    <xf numFmtId="166" fontId="5" fillId="0" borderId="1" xfId="0" applyNumberFormat="1" applyFont="1" applyFill="1" applyBorder="1" applyAlignment="1"/>
    <xf numFmtId="3" fontId="5" fillId="0" borderId="1" xfId="9" applyNumberFormat="1" applyFont="1" applyFill="1" applyBorder="1" applyAlignment="1" applyProtection="1"/>
    <xf numFmtId="4" fontId="5" fillId="0" borderId="1" xfId="3" applyNumberFormat="1" applyFont="1" applyBorder="1" applyAlignment="1" applyProtection="1">
      <alignment horizontal="right" vertical="top" wrapText="1"/>
      <protection locked="0"/>
    </xf>
    <xf numFmtId="4" fontId="5" fillId="0" borderId="1" xfId="3" applyNumberFormat="1" applyFont="1" applyFill="1" applyBorder="1" applyAlignment="1" applyProtection="1">
      <alignment horizontal="right" vertical="top" wrapText="1"/>
      <protection locked="0"/>
    </xf>
    <xf numFmtId="0" fontId="15" fillId="0" borderId="1" xfId="0" applyNumberFormat="1" applyFont="1" applyBorder="1" applyAlignment="1">
      <alignment horizontal="left" vertical="top"/>
    </xf>
    <xf numFmtId="2" fontId="15" fillId="0" borderId="1" xfId="0" applyNumberFormat="1" applyFont="1" applyBorder="1" applyAlignment="1">
      <alignment vertical="top"/>
    </xf>
    <xf numFmtId="166" fontId="5" fillId="0" borderId="1" xfId="0" applyNumberFormat="1" applyFont="1" applyBorder="1" applyAlignment="1">
      <alignment vertical="top"/>
    </xf>
    <xf numFmtId="0" fontId="15" fillId="0" borderId="1" xfId="0" applyNumberFormat="1" applyFont="1" applyBorder="1" applyAlignment="1">
      <alignment vertical="top"/>
    </xf>
    <xf numFmtId="166" fontId="15" fillId="0" borderId="1" xfId="0" applyNumberFormat="1" applyFont="1" applyBorder="1" applyAlignment="1">
      <alignment vertical="top"/>
    </xf>
    <xf numFmtId="0" fontId="15" fillId="0" borderId="1" xfId="0" applyNumberFormat="1" applyFont="1" applyBorder="1" applyAlignment="1">
      <alignment vertical="top" wrapText="1"/>
    </xf>
    <xf numFmtId="0" fontId="5" fillId="0" borderId="1" xfId="0" applyNumberFormat="1" applyFont="1" applyBorder="1" applyAlignment="1">
      <alignment vertical="top" wrapText="1"/>
    </xf>
    <xf numFmtId="0" fontId="15" fillId="0" borderId="1" xfId="0" applyNumberFormat="1" applyFont="1" applyFill="1" applyBorder="1" applyAlignment="1">
      <alignment horizontal="left" vertical="top"/>
    </xf>
    <xf numFmtId="0" fontId="5" fillId="0" borderId="1" xfId="0" applyNumberFormat="1" applyFont="1" applyFill="1" applyBorder="1" applyAlignment="1">
      <alignment vertical="top"/>
    </xf>
    <xf numFmtId="0" fontId="5" fillId="0" borderId="1" xfId="0" applyFont="1" applyFill="1" applyBorder="1" applyAlignment="1">
      <alignment vertical="top"/>
    </xf>
    <xf numFmtId="4" fontId="5" fillId="0" borderId="1" xfId="0" applyNumberFormat="1" applyFont="1" applyFill="1" applyBorder="1" applyAlignment="1">
      <alignment vertical="top"/>
    </xf>
    <xf numFmtId="0" fontId="15" fillId="0" borderId="1" xfId="0" applyNumberFormat="1" applyFont="1" applyFill="1" applyBorder="1" applyAlignment="1">
      <alignment vertical="top"/>
    </xf>
    <xf numFmtId="0" fontId="21" fillId="0" borderId="1" xfId="4" applyFont="1" applyBorder="1" applyAlignment="1">
      <alignment horizontal="left" vertical="top" wrapText="1"/>
    </xf>
    <xf numFmtId="0" fontId="16" fillId="0" borderId="1" xfId="4" applyFont="1" applyBorder="1" applyAlignment="1">
      <alignment vertical="top"/>
    </xf>
    <xf numFmtId="4" fontId="16" fillId="0" borderId="1" xfId="0" applyNumberFormat="1" applyFont="1" applyBorder="1" applyAlignment="1">
      <alignment horizontal="justify"/>
    </xf>
    <xf numFmtId="4" fontId="15" fillId="0" borderId="1" xfId="0" applyNumberFormat="1" applyFont="1" applyBorder="1" applyAlignment="1">
      <alignment horizontal="justify"/>
    </xf>
    <xf numFmtId="0" fontId="16" fillId="0" borderId="1" xfId="0" applyNumberFormat="1" applyFont="1" applyBorder="1" applyAlignment="1">
      <alignment horizontal="left" vertical="top"/>
    </xf>
    <xf numFmtId="0" fontId="16" fillId="0" borderId="1" xfId="0" applyNumberFormat="1" applyFont="1" applyBorder="1" applyAlignment="1">
      <alignment vertical="top"/>
    </xf>
    <xf numFmtId="2" fontId="16" fillId="0" borderId="1" xfId="0" applyNumberFormat="1" applyFont="1" applyBorder="1" applyAlignment="1">
      <alignment vertical="top"/>
    </xf>
    <xf numFmtId="0" fontId="5" fillId="0" borderId="1" xfId="0" applyNumberFormat="1" applyFont="1" applyBorder="1" applyAlignment="1">
      <alignment horizontal="left" vertical="top"/>
    </xf>
    <xf numFmtId="0" fontId="5" fillId="0" borderId="1" xfId="0" applyNumberFormat="1" applyFont="1" applyBorder="1" applyAlignment="1">
      <alignment vertical="top"/>
    </xf>
    <xf numFmtId="0" fontId="5" fillId="0" borderId="1" xfId="0" applyFont="1" applyBorder="1" applyAlignment="1">
      <alignment vertical="top"/>
    </xf>
    <xf numFmtId="2" fontId="5" fillId="0" borderId="1" xfId="0" applyNumberFormat="1" applyFont="1" applyBorder="1" applyAlignment="1">
      <alignment vertical="top"/>
    </xf>
    <xf numFmtId="0" fontId="22" fillId="3" borderId="1" xfId="4" applyFont="1" applyFill="1" applyBorder="1" applyAlignment="1">
      <alignment horizontal="left" vertical="top" wrapText="1"/>
    </xf>
    <xf numFmtId="0" fontId="22" fillId="3" borderId="1" xfId="4" applyNumberFormat="1" applyFont="1" applyFill="1" applyBorder="1" applyAlignment="1">
      <alignment horizontal="left" vertical="top" wrapText="1"/>
    </xf>
    <xf numFmtId="2" fontId="22" fillId="3" borderId="1" xfId="4" applyNumberFormat="1" applyFont="1" applyFill="1" applyBorder="1" applyAlignment="1">
      <alignment horizontal="left" vertical="top" wrapText="1"/>
    </xf>
    <xf numFmtId="2" fontId="19" fillId="3" borderId="1" xfId="4" applyNumberFormat="1" applyFont="1" applyFill="1" applyBorder="1" applyAlignment="1">
      <alignment horizontal="right" vertical="top" wrapText="1"/>
    </xf>
    <xf numFmtId="166" fontId="4" fillId="3" borderId="1" xfId="4" applyNumberFormat="1" applyFont="1" applyFill="1" applyBorder="1" applyAlignment="1">
      <alignment horizontal="right" vertical="top" wrapText="1"/>
    </xf>
    <xf numFmtId="166" fontId="22" fillId="3" borderId="1" xfId="4" applyNumberFormat="1" applyFont="1" applyFill="1" applyBorder="1" applyAlignment="1">
      <alignment horizontal="right" vertical="top" wrapText="1"/>
    </xf>
    <xf numFmtId="4" fontId="19" fillId="3" borderId="1" xfId="4" applyNumberFormat="1" applyFont="1" applyFill="1" applyBorder="1" applyAlignment="1">
      <alignment horizontal="justify" wrapText="1"/>
    </xf>
    <xf numFmtId="2" fontId="5" fillId="0" borderId="1" xfId="3" applyNumberFormat="1" applyFont="1" applyFill="1" applyBorder="1" applyAlignment="1" applyProtection="1">
      <alignment horizontal="left" vertical="top" wrapText="1"/>
    </xf>
    <xf numFmtId="165" fontId="5" fillId="0" borderId="1" xfId="14" applyNumberFormat="1" applyFont="1" applyFill="1" applyBorder="1" applyAlignment="1" applyProtection="1">
      <alignment horizontal="left" vertical="top" wrapText="1"/>
    </xf>
    <xf numFmtId="2" fontId="16" fillId="0" borderId="1" xfId="14" applyNumberFormat="1" applyFont="1" applyFill="1" applyBorder="1" applyAlignment="1" applyProtection="1">
      <alignment horizontal="right" vertical="top" wrapText="1"/>
    </xf>
    <xf numFmtId="166" fontId="5" fillId="0" borderId="1" xfId="3" applyNumberFormat="1" applyFont="1" applyBorder="1" applyAlignment="1" applyProtection="1">
      <alignment horizontal="right" vertical="top" wrapText="1"/>
      <protection locked="0"/>
    </xf>
    <xf numFmtId="166" fontId="5" fillId="0" borderId="1" xfId="3" applyNumberFormat="1" applyFont="1" applyBorder="1" applyAlignment="1" applyProtection="1">
      <alignment horizontal="right" vertical="top" wrapText="1"/>
    </xf>
    <xf numFmtId="4" fontId="16" fillId="0" borderId="1" xfId="3" applyNumberFormat="1" applyFont="1" applyBorder="1" applyAlignment="1" applyProtection="1">
      <alignment horizontal="justify" wrapText="1"/>
    </xf>
    <xf numFmtId="2" fontId="16" fillId="0" borderId="1" xfId="3" applyNumberFormat="1" applyFont="1" applyFill="1" applyBorder="1" applyAlignment="1" applyProtection="1">
      <alignment horizontal="right" vertical="top" wrapText="1"/>
    </xf>
    <xf numFmtId="0" fontId="36" fillId="13" borderId="1" xfId="0" applyFont="1" applyFill="1" applyBorder="1"/>
    <xf numFmtId="0" fontId="37" fillId="13" borderId="1" xfId="0" applyFont="1" applyFill="1" applyBorder="1"/>
    <xf numFmtId="166" fontId="37" fillId="13" borderId="1" xfId="0" applyNumberFormat="1" applyFont="1" applyFill="1" applyBorder="1"/>
    <xf numFmtId="0" fontId="31" fillId="13" borderId="1" xfId="0" applyFont="1" applyFill="1" applyBorder="1"/>
    <xf numFmtId="0" fontId="37" fillId="0" borderId="1" xfId="0" applyFont="1" applyFill="1" applyBorder="1"/>
    <xf numFmtId="166" fontId="37" fillId="0" borderId="1" xfId="0" applyNumberFormat="1" applyFont="1" applyFill="1" applyBorder="1"/>
    <xf numFmtId="0" fontId="5" fillId="3" borderId="1" xfId="8" applyFont="1" applyFill="1" applyBorder="1" applyAlignment="1" applyProtection="1">
      <alignment horizontal="center" vertical="top"/>
      <protection locked="0"/>
    </xf>
    <xf numFmtId="0" fontId="5" fillId="3" borderId="1" xfId="8" applyFont="1" applyFill="1" applyBorder="1" applyAlignment="1" applyProtection="1">
      <alignment horizontal="justify" vertical="top" wrapText="1"/>
      <protection locked="0"/>
    </xf>
    <xf numFmtId="0" fontId="26" fillId="3" borderId="1" xfId="8" applyFont="1" applyFill="1" applyBorder="1" applyAlignment="1" applyProtection="1">
      <alignment horizontal="center"/>
      <protection locked="0"/>
    </xf>
    <xf numFmtId="4" fontId="5" fillId="3" borderId="1" xfId="8" applyNumberFormat="1" applyFont="1" applyFill="1" applyBorder="1" applyAlignment="1" applyProtection="1">
      <alignment horizontal="right"/>
      <protection locked="0"/>
    </xf>
    <xf numFmtId="166" fontId="26" fillId="3" borderId="1" xfId="8" applyNumberFormat="1" applyFont="1" applyFill="1" applyBorder="1" applyProtection="1">
      <protection locked="0"/>
    </xf>
    <xf numFmtId="4" fontId="5" fillId="3" borderId="1" xfId="8" applyNumberFormat="1" applyFont="1" applyFill="1" applyBorder="1" applyAlignment="1" applyProtection="1">
      <alignment horizontal="center"/>
      <protection locked="0"/>
    </xf>
    <xf numFmtId="4" fontId="5" fillId="0" borderId="1" xfId="8" applyNumberFormat="1" applyFont="1" applyBorder="1"/>
    <xf numFmtId="0" fontId="5" fillId="0" borderId="1" xfId="8" applyFont="1" applyFill="1" applyBorder="1" applyAlignment="1" applyProtection="1">
      <alignment horizontal="center" vertical="top"/>
      <protection locked="0"/>
    </xf>
    <xf numFmtId="0" fontId="26" fillId="0" borderId="1" xfId="8" applyFont="1" applyFill="1" applyBorder="1" applyAlignment="1" applyProtection="1">
      <alignment horizontal="center"/>
      <protection locked="0"/>
    </xf>
    <xf numFmtId="4" fontId="5" fillId="0" borderId="1" xfId="8" applyNumberFormat="1" applyFont="1" applyFill="1" applyBorder="1" applyAlignment="1" applyProtection="1">
      <alignment horizontal="right"/>
      <protection locked="0"/>
    </xf>
    <xf numFmtId="166" fontId="26" fillId="0" borderId="1" xfId="8" applyNumberFormat="1" applyFont="1" applyFill="1" applyBorder="1" applyProtection="1">
      <protection locked="0"/>
    </xf>
    <xf numFmtId="4" fontId="5" fillId="0" borderId="1" xfId="8" applyNumberFormat="1" applyFont="1" applyBorder="1" applyAlignment="1" applyProtection="1">
      <alignment horizontal="center"/>
      <protection locked="0"/>
    </xf>
    <xf numFmtId="0" fontId="26" fillId="0" borderId="1" xfId="8" applyFont="1" applyFill="1" applyBorder="1" applyAlignment="1" applyProtection="1">
      <alignment horizontal="center" vertical="top"/>
      <protection locked="0"/>
    </xf>
    <xf numFmtId="0" fontId="5" fillId="0" borderId="1" xfId="0" applyFont="1" applyFill="1" applyBorder="1" applyAlignment="1">
      <alignment horizontal="left" vertical="top"/>
    </xf>
    <xf numFmtId="0" fontId="5" fillId="0" borderId="1" xfId="0" applyFont="1" applyFill="1" applyBorder="1" applyAlignment="1">
      <alignment horizontal="justify" vertical="top" wrapText="1"/>
    </xf>
    <xf numFmtId="0" fontId="5" fillId="0" borderId="1" xfId="0" applyFont="1" applyFill="1" applyBorder="1" applyAlignment="1">
      <alignment horizontal="left" vertical="top" wrapText="1"/>
    </xf>
    <xf numFmtId="0" fontId="5" fillId="0" borderId="1" xfId="0" applyFont="1" applyFill="1" applyBorder="1"/>
    <xf numFmtId="166" fontId="5" fillId="0" borderId="1" xfId="0" applyNumberFormat="1" applyFont="1" applyFill="1" applyBorder="1"/>
    <xf numFmtId="0" fontId="5" fillId="0" borderId="1" xfId="8" applyFont="1" applyBorder="1"/>
    <xf numFmtId="4" fontId="5" fillId="0" borderId="1" xfId="0" applyNumberFormat="1" applyFont="1" applyBorder="1" applyAlignment="1" applyProtection="1">
      <alignment horizontal="right" wrapText="1"/>
    </xf>
    <xf numFmtId="0" fontId="26" fillId="0" borderId="1" xfId="8" applyFont="1" applyFill="1" applyBorder="1" applyAlignment="1" applyProtection="1">
      <alignment horizontal="left" vertical="top"/>
      <protection locked="0"/>
    </xf>
    <xf numFmtId="0" fontId="5" fillId="0" borderId="1" xfId="8" applyFont="1" applyFill="1" applyBorder="1" applyAlignment="1" applyProtection="1">
      <alignment horizontal="justify" vertical="justify" wrapText="1"/>
      <protection locked="0"/>
    </xf>
    <xf numFmtId="0" fontId="26" fillId="0" borderId="1" xfId="8" applyFont="1" applyFill="1" applyBorder="1" applyAlignment="1" applyProtection="1">
      <alignment horizontal="center"/>
    </xf>
    <xf numFmtId="4" fontId="5" fillId="0" borderId="1" xfId="8" applyNumberFormat="1" applyFont="1" applyFill="1" applyBorder="1" applyAlignment="1" applyProtection="1">
      <alignment horizontal="right"/>
    </xf>
    <xf numFmtId="166" fontId="5" fillId="0" borderId="1" xfId="8" applyNumberFormat="1" applyFont="1" applyFill="1" applyBorder="1" applyAlignment="1" applyProtection="1">
      <alignment horizontal="right" wrapText="1"/>
    </xf>
    <xf numFmtId="0" fontId="5" fillId="0" borderId="1" xfId="8" applyFont="1" applyFill="1" applyBorder="1" applyAlignment="1" applyProtection="1">
      <alignment horizontal="center"/>
    </xf>
    <xf numFmtId="166" fontId="5" fillId="0" borderId="1" xfId="8" applyNumberFormat="1" applyFont="1" applyFill="1" applyBorder="1" applyProtection="1"/>
    <xf numFmtId="0" fontId="5" fillId="0" borderId="1" xfId="8" applyFont="1" applyFill="1" applyBorder="1" applyAlignment="1">
      <alignment horizontal="justify" vertical="top" wrapText="1"/>
    </xf>
    <xf numFmtId="4" fontId="5" fillId="0" borderId="1" xfId="8" applyNumberFormat="1" applyFont="1" applyBorder="1" applyProtection="1">
      <protection locked="0"/>
    </xf>
    <xf numFmtId="0" fontId="5" fillId="0" borderId="1" xfId="8" applyFont="1" applyFill="1" applyBorder="1" applyAlignment="1" applyProtection="1">
      <alignment horizontal="left"/>
      <protection locked="0"/>
    </xf>
    <xf numFmtId="0" fontId="5" fillId="0" borderId="1" xfId="8" applyFont="1" applyFill="1" applyBorder="1" applyAlignment="1">
      <alignment horizontal="justify" wrapText="1"/>
    </xf>
    <xf numFmtId="166" fontId="5" fillId="0" borderId="1" xfId="8" applyNumberFormat="1" applyFont="1" applyFill="1" applyBorder="1" applyAlignment="1" applyProtection="1">
      <alignment horizontal="right"/>
    </xf>
    <xf numFmtId="4" fontId="5" fillId="0" borderId="1" xfId="8" applyNumberFormat="1" applyFont="1" applyBorder="1" applyAlignment="1" applyProtection="1">
      <protection locked="0"/>
    </xf>
    <xf numFmtId="4" fontId="5" fillId="0" borderId="1" xfId="8" applyNumberFormat="1" applyFont="1" applyBorder="1" applyProtection="1"/>
    <xf numFmtId="166" fontId="5" fillId="0" borderId="1" xfId="0" applyNumberFormat="1" applyFont="1" applyFill="1" applyBorder="1" applyAlignment="1" applyProtection="1">
      <alignment horizontal="right" wrapText="1"/>
    </xf>
    <xf numFmtId="0" fontId="5" fillId="0" borderId="1" xfId="8" applyFont="1" applyFill="1" applyBorder="1" applyAlignment="1">
      <alignment wrapText="1"/>
    </xf>
    <xf numFmtId="4" fontId="29" fillId="0" borderId="1" xfId="8" applyNumberFormat="1" applyFont="1" applyBorder="1" applyAlignment="1" applyProtection="1">
      <protection locked="0"/>
    </xf>
    <xf numFmtId="166" fontId="29" fillId="0" borderId="1" xfId="8" applyNumberFormat="1" applyFont="1" applyFill="1" applyBorder="1" applyAlignment="1" applyProtection="1">
      <alignment horizontal="right" wrapText="1"/>
    </xf>
    <xf numFmtId="3" fontId="5" fillId="0" borderId="1" xfId="8" applyNumberFormat="1" applyFont="1" applyFill="1" applyBorder="1" applyAlignment="1" applyProtection="1">
      <alignment horizontal="right"/>
    </xf>
    <xf numFmtId="4" fontId="5" fillId="0" borderId="1" xfId="8" applyNumberFormat="1" applyFont="1" applyFill="1" applyBorder="1" applyProtection="1">
      <protection locked="0"/>
    </xf>
    <xf numFmtId="0" fontId="5" fillId="0" borderId="1" xfId="8" applyFont="1" applyFill="1" applyBorder="1" applyAlignment="1">
      <alignment vertical="top" wrapText="1"/>
    </xf>
    <xf numFmtId="0" fontId="26" fillId="3" borderId="1" xfId="8" applyFont="1" applyFill="1" applyBorder="1" applyAlignment="1" applyProtection="1">
      <alignment horizontal="center" vertical="top"/>
      <protection locked="0"/>
    </xf>
    <xf numFmtId="0" fontId="26" fillId="3" borderId="1" xfId="8" applyFont="1" applyFill="1" applyBorder="1" applyAlignment="1" applyProtection="1">
      <alignment horizontal="left" vertical="top"/>
      <protection locked="0"/>
    </xf>
    <xf numFmtId="4" fontId="26" fillId="3" borderId="1" xfId="8" applyNumberFormat="1" applyFont="1" applyFill="1" applyBorder="1" applyAlignment="1" applyProtection="1">
      <alignment horizontal="right"/>
      <protection locked="0"/>
    </xf>
    <xf numFmtId="0" fontId="15" fillId="3" borderId="1" xfId="0" applyFont="1" applyFill="1" applyBorder="1"/>
    <xf numFmtId="4" fontId="5" fillId="3" borderId="1" xfId="8" applyNumberFormat="1" applyFont="1" applyFill="1" applyBorder="1" applyProtection="1">
      <protection locked="0"/>
    </xf>
    <xf numFmtId="1" fontId="5" fillId="0" borderId="1" xfId="8" applyNumberFormat="1" applyFont="1" applyFill="1" applyBorder="1" applyAlignment="1" applyProtection="1">
      <alignment horizontal="right"/>
    </xf>
    <xf numFmtId="1" fontId="5" fillId="0" borderId="1" xfId="0" applyNumberFormat="1" applyFont="1" applyFill="1" applyBorder="1"/>
    <xf numFmtId="0" fontId="26" fillId="0" borderId="1" xfId="8" applyNumberFormat="1" applyFont="1" applyFill="1" applyBorder="1" applyAlignment="1" applyProtection="1">
      <alignment horizontal="justify" wrapText="1"/>
      <protection locked="0"/>
    </xf>
    <xf numFmtId="4" fontId="2" fillId="0" borderId="1" xfId="8" applyNumberFormat="1" applyFont="1" applyFill="1" applyBorder="1" applyAlignment="1" applyProtection="1">
      <alignment horizontal="right"/>
      <protection locked="0"/>
    </xf>
    <xf numFmtId="4" fontId="29" fillId="0" borderId="1" xfId="8" applyNumberFormat="1" applyFont="1" applyBorder="1" applyProtection="1">
      <protection locked="0"/>
    </xf>
    <xf numFmtId="4" fontId="5" fillId="0" borderId="1" xfId="0" applyNumberFormat="1" applyFont="1" applyFill="1" applyBorder="1" applyAlignment="1">
      <alignment horizontal="right"/>
    </xf>
    <xf numFmtId="3" fontId="5" fillId="0" borderId="1" xfId="0" applyNumberFormat="1" applyFont="1" applyFill="1" applyBorder="1" applyAlignment="1">
      <alignment horizontal="right"/>
    </xf>
    <xf numFmtId="0" fontId="2" fillId="0" borderId="1" xfId="0" applyFont="1" applyFill="1" applyBorder="1" applyAlignment="1">
      <alignment horizontal="center" vertical="top" wrapText="1"/>
    </xf>
    <xf numFmtId="4" fontId="5" fillId="0" borderId="1" xfId="0" applyNumberFormat="1" applyFont="1" applyFill="1" applyBorder="1"/>
    <xf numFmtId="0" fontId="5" fillId="3" borderId="1" xfId="8" applyFont="1" applyFill="1" applyBorder="1" applyAlignment="1" applyProtection="1">
      <alignment horizontal="left" vertical="top"/>
      <protection locked="0"/>
    </xf>
    <xf numFmtId="4" fontId="5" fillId="0" borderId="1" xfId="0" applyNumberFormat="1" applyFont="1" applyFill="1" applyBorder="1" applyAlignment="1" applyProtection="1">
      <alignment horizontal="right" wrapText="1"/>
    </xf>
    <xf numFmtId="1" fontId="5" fillId="0" borderId="1" xfId="0" applyNumberFormat="1" applyFont="1" applyFill="1" applyBorder="1" applyAlignment="1">
      <alignment horizontal="right"/>
    </xf>
    <xf numFmtId="0" fontId="5" fillId="0" borderId="1" xfId="0" applyNumberFormat="1" applyFont="1" applyFill="1" applyBorder="1" applyAlignment="1">
      <alignment horizontal="left" vertical="top" wrapText="1"/>
    </xf>
    <xf numFmtId="0" fontId="26" fillId="0" borderId="1" xfId="8" applyNumberFormat="1" applyFont="1" applyFill="1" applyBorder="1" applyAlignment="1" applyProtection="1">
      <alignment horizontal="left" wrapText="1"/>
      <protection locked="0"/>
    </xf>
    <xf numFmtId="49" fontId="5" fillId="0" borderId="1" xfId="9" applyNumberFormat="1" applyFont="1" applyFill="1" applyBorder="1" applyAlignment="1" applyProtection="1">
      <alignment horizontal="left" vertical="top" wrapText="1"/>
    </xf>
    <xf numFmtId="0" fontId="37" fillId="0" borderId="1" xfId="0" applyFont="1" applyFill="1" applyBorder="1" applyAlignment="1">
      <alignment horizontal="left"/>
    </xf>
    <xf numFmtId="1" fontId="37" fillId="0" borderId="1" xfId="0" applyNumberFormat="1" applyFont="1" applyFill="1" applyBorder="1"/>
    <xf numFmtId="49" fontId="5" fillId="0" borderId="1" xfId="9" applyNumberFormat="1" applyFont="1" applyFill="1" applyBorder="1" applyAlignment="1" applyProtection="1">
      <alignment horizontal="center" wrapText="1"/>
    </xf>
    <xf numFmtId="1" fontId="5" fillId="0" borderId="1" xfId="9" applyNumberFormat="1" applyFont="1" applyFill="1" applyBorder="1" applyAlignment="1" applyProtection="1">
      <alignment horizontal="right" wrapText="1"/>
    </xf>
    <xf numFmtId="0" fontId="35" fillId="0" borderId="1" xfId="0" applyFont="1" applyFill="1" applyBorder="1"/>
    <xf numFmtId="0" fontId="35" fillId="0" borderId="1" xfId="0" applyFont="1" applyFill="1" applyBorder="1" applyAlignment="1">
      <alignment horizontal="left"/>
    </xf>
    <xf numFmtId="0" fontId="35" fillId="0" borderId="1" xfId="0" applyFont="1" applyFill="1" applyBorder="1" applyAlignment="1">
      <alignment horizontal="center"/>
    </xf>
    <xf numFmtId="1" fontId="35" fillId="0" borderId="1" xfId="0" applyNumberFormat="1" applyFont="1" applyFill="1" applyBorder="1" applyAlignment="1">
      <alignment horizontal="right"/>
    </xf>
    <xf numFmtId="0" fontId="5" fillId="0" borderId="1" xfId="17" applyFont="1" applyFill="1" applyBorder="1" applyAlignment="1">
      <alignment horizontal="left" vertical="top" wrapText="1"/>
    </xf>
    <xf numFmtId="0" fontId="37" fillId="0" borderId="1" xfId="0" applyFont="1" applyFill="1" applyBorder="1" applyAlignment="1">
      <alignment horizontal="center"/>
    </xf>
    <xf numFmtId="1" fontId="37" fillId="0" borderId="1" xfId="0" applyNumberFormat="1" applyFont="1" applyFill="1" applyBorder="1" applyAlignment="1">
      <alignment horizontal="right"/>
    </xf>
    <xf numFmtId="0" fontId="5" fillId="0" borderId="1" xfId="18" applyFont="1" applyFill="1" applyBorder="1" applyAlignment="1">
      <alignment horizontal="left" vertical="top" wrapText="1"/>
    </xf>
    <xf numFmtId="0" fontId="5" fillId="0" borderId="1" xfId="19" applyFont="1" applyFill="1" applyBorder="1" applyAlignment="1" applyProtection="1">
      <alignment horizontal="left" vertical="top" wrapText="1"/>
    </xf>
    <xf numFmtId="0" fontId="5" fillId="0" borderId="1" xfId="20" applyFont="1" applyFill="1" applyBorder="1" applyAlignment="1">
      <alignment horizontal="left" vertical="top" wrapText="1"/>
    </xf>
    <xf numFmtId="4" fontId="26" fillId="0" borderId="1" xfId="8" applyNumberFormat="1" applyFont="1" applyFill="1" applyBorder="1" applyProtection="1">
      <protection locked="0"/>
    </xf>
    <xf numFmtId="4" fontId="26" fillId="0" borderId="1" xfId="8" applyNumberFormat="1" applyFont="1" applyFill="1" applyBorder="1" applyAlignment="1" applyProtection="1">
      <alignment horizontal="right"/>
      <protection locked="0"/>
    </xf>
    <xf numFmtId="0" fontId="5" fillId="12" borderId="1" xfId="8" applyFont="1" applyFill="1" applyBorder="1" applyAlignment="1" applyProtection="1">
      <alignment horizontal="center" vertical="top"/>
      <protection locked="0"/>
    </xf>
    <xf numFmtId="0" fontId="5" fillId="12" borderId="1" xfId="8" applyFont="1" applyFill="1" applyBorder="1" applyAlignment="1" applyProtection="1">
      <alignment horizontal="justify" vertical="top" wrapText="1"/>
      <protection locked="0"/>
    </xf>
    <xf numFmtId="0" fontId="26" fillId="12" borderId="1" xfId="8" applyFont="1" applyFill="1" applyBorder="1" applyAlignment="1" applyProtection="1">
      <alignment horizontal="center"/>
      <protection locked="0"/>
    </xf>
    <xf numFmtId="4" fontId="26" fillId="12" borderId="1" xfId="8" applyNumberFormat="1" applyFont="1" applyFill="1" applyBorder="1" applyAlignment="1" applyProtection="1">
      <alignment horizontal="right"/>
      <protection locked="0"/>
    </xf>
    <xf numFmtId="166" fontId="26" fillId="12" borderId="1" xfId="8" applyNumberFormat="1" applyFont="1" applyFill="1" applyBorder="1" applyProtection="1">
      <protection locked="0"/>
    </xf>
    <xf numFmtId="4" fontId="5" fillId="12" borderId="1" xfId="8" applyNumberFormat="1" applyFont="1" applyFill="1" applyBorder="1" applyAlignment="1" applyProtection="1">
      <protection locked="0"/>
    </xf>
    <xf numFmtId="0" fontId="5" fillId="0" borderId="1" xfId="8" applyNumberFormat="1" applyFont="1" applyBorder="1" applyAlignment="1" applyProtection="1">
      <alignment horizontal="justify" vertical="top" wrapText="1"/>
      <protection locked="0"/>
    </xf>
    <xf numFmtId="0" fontId="5" fillId="0" borderId="1" xfId="8" applyFont="1" applyBorder="1" applyAlignment="1" applyProtection="1">
      <alignment horizontal="center"/>
      <protection locked="0"/>
    </xf>
    <xf numFmtId="2" fontId="5" fillId="0" borderId="1" xfId="8" applyNumberFormat="1" applyFont="1" applyBorder="1" applyAlignment="1" applyProtection="1">
      <alignment horizontal="right"/>
      <protection locked="0"/>
    </xf>
    <xf numFmtId="166" fontId="5" fillId="0" borderId="1" xfId="8" applyNumberFormat="1" applyFont="1" applyBorder="1" applyProtection="1">
      <protection locked="0"/>
    </xf>
    <xf numFmtId="0" fontId="32" fillId="13" borderId="1" xfId="0" applyFont="1" applyFill="1" applyBorder="1"/>
    <xf numFmtId="0" fontId="32" fillId="13" borderId="1" xfId="0" applyNumberFormat="1" applyFont="1" applyFill="1" applyBorder="1"/>
    <xf numFmtId="0" fontId="15" fillId="13" borderId="1" xfId="0" applyFont="1" applyFill="1" applyBorder="1"/>
    <xf numFmtId="166" fontId="15" fillId="13" borderId="1" xfId="0" applyNumberFormat="1" applyFont="1" applyFill="1" applyBorder="1"/>
    <xf numFmtId="0" fontId="15" fillId="0" borderId="1" xfId="0" applyFont="1" applyBorder="1" applyAlignment="1" applyProtection="1">
      <alignment vertical="top"/>
    </xf>
    <xf numFmtId="0" fontId="15" fillId="0" borderId="1" xfId="0" applyNumberFormat="1" applyFont="1" applyBorder="1" applyAlignment="1" applyProtection="1">
      <alignment vertical="top" wrapText="1"/>
    </xf>
    <xf numFmtId="0" fontId="15" fillId="0" borderId="1" xfId="0" applyFont="1" applyBorder="1" applyAlignment="1" applyProtection="1">
      <alignment horizontal="left"/>
    </xf>
    <xf numFmtId="0" fontId="15" fillId="0" borderId="1" xfId="0" applyFont="1" applyBorder="1" applyAlignment="1" applyProtection="1">
      <alignment horizontal="right"/>
    </xf>
    <xf numFmtId="166" fontId="15" fillId="0" borderId="1" xfId="0" applyNumberFormat="1" applyFont="1" applyBorder="1" applyProtection="1">
      <protection locked="0"/>
    </xf>
    <xf numFmtId="0" fontId="5" fillId="0" borderId="1" xfId="0" applyNumberFormat="1" applyFont="1" applyBorder="1" applyAlignment="1" applyProtection="1">
      <alignment vertical="top" wrapText="1"/>
    </xf>
    <xf numFmtId="0" fontId="5" fillId="3" borderId="1" xfId="0" applyFont="1" applyFill="1" applyBorder="1" applyAlignment="1" applyProtection="1">
      <alignment vertical="top" wrapText="1"/>
    </xf>
    <xf numFmtId="0" fontId="5" fillId="3" borderId="1" xfId="0" applyNumberFormat="1" applyFont="1" applyFill="1" applyBorder="1" applyAlignment="1" applyProtection="1">
      <alignment vertical="top" wrapText="1"/>
    </xf>
    <xf numFmtId="0" fontId="15" fillId="3" borderId="1" xfId="0" applyFont="1" applyFill="1" applyBorder="1" applyAlignment="1" applyProtection="1">
      <alignment horizontal="left"/>
    </xf>
    <xf numFmtId="0" fontId="15" fillId="3" borderId="1" xfId="0" applyFont="1" applyFill="1" applyBorder="1" applyAlignment="1" applyProtection="1">
      <alignment horizontal="right"/>
    </xf>
    <xf numFmtId="166" fontId="15" fillId="3" borderId="1" xfId="0" applyNumberFormat="1" applyFont="1" applyFill="1" applyBorder="1" applyProtection="1">
      <protection locked="0"/>
    </xf>
    <xf numFmtId="0" fontId="15" fillId="0" borderId="1" xfId="0" quotePrefix="1" applyNumberFormat="1" applyFont="1" applyBorder="1" applyAlignment="1" applyProtection="1">
      <alignment vertical="top" wrapText="1"/>
    </xf>
    <xf numFmtId="0" fontId="5" fillId="0" borderId="1" xfId="0" quotePrefix="1" applyNumberFormat="1" applyFont="1" applyFill="1" applyBorder="1" applyAlignment="1" applyProtection="1">
      <alignment vertical="top" wrapText="1"/>
    </xf>
    <xf numFmtId="0" fontId="15" fillId="0" borderId="1" xfId="0" applyFont="1" applyFill="1" applyBorder="1" applyAlignment="1" applyProtection="1">
      <alignment horizontal="right"/>
    </xf>
    <xf numFmtId="166" fontId="5" fillId="0" borderId="1" xfId="0" applyNumberFormat="1" applyFont="1" applyFill="1" applyBorder="1" applyProtection="1">
      <protection locked="0"/>
    </xf>
    <xf numFmtId="0" fontId="15" fillId="0" borderId="1" xfId="0" applyNumberFormat="1" applyFont="1" applyFill="1" applyBorder="1" applyAlignment="1" applyProtection="1">
      <alignment vertical="top" wrapText="1"/>
    </xf>
    <xf numFmtId="166" fontId="5" fillId="0" borderId="1" xfId="0" applyNumberFormat="1" applyFont="1" applyBorder="1" applyProtection="1">
      <protection locked="0"/>
    </xf>
    <xf numFmtId="166" fontId="15" fillId="0" borderId="1" xfId="0" applyNumberFormat="1" applyFont="1" applyFill="1" applyBorder="1" applyProtection="1">
      <protection locked="0"/>
    </xf>
    <xf numFmtId="0" fontId="5" fillId="0" borderId="1" xfId="0" quotePrefix="1" applyNumberFormat="1" applyFont="1" applyBorder="1" applyAlignment="1" applyProtection="1">
      <alignment vertical="top" wrapText="1"/>
    </xf>
    <xf numFmtId="0" fontId="5" fillId="0" borderId="1" xfId="0" applyFont="1" applyBorder="1" applyAlignment="1" applyProtection="1">
      <alignment horizontal="left"/>
    </xf>
    <xf numFmtId="0" fontId="15" fillId="0" borderId="1" xfId="0" quotePrefix="1" applyNumberFormat="1" applyFont="1" applyFill="1" applyBorder="1" applyAlignment="1" applyProtection="1">
      <alignment vertical="top" wrapText="1"/>
    </xf>
    <xf numFmtId="0" fontId="15" fillId="0" borderId="1" xfId="0" applyFont="1" applyBorder="1" applyAlignment="1" applyProtection="1">
      <alignment horizontal="left" vertical="top"/>
    </xf>
    <xf numFmtId="166" fontId="5" fillId="0" borderId="1" xfId="0" applyNumberFormat="1" applyFont="1" applyBorder="1" applyAlignment="1" applyProtection="1">
      <alignment horizontal="right"/>
      <protection locked="0"/>
    </xf>
    <xf numFmtId="0" fontId="5" fillId="0" borderId="1" xfId="0" applyFont="1" applyBorder="1" applyAlignment="1" applyProtection="1">
      <alignment horizontal="left" vertical="top"/>
    </xf>
    <xf numFmtId="166" fontId="15" fillId="0" borderId="1" xfId="0" applyNumberFormat="1" applyFont="1" applyBorder="1" applyAlignment="1" applyProtection="1">
      <alignment horizontal="right"/>
      <protection locked="0"/>
    </xf>
    <xf numFmtId="0" fontId="5" fillId="0" borderId="1" xfId="0" applyFont="1" applyBorder="1" applyAlignment="1" applyProtection="1">
      <alignment vertical="top"/>
    </xf>
    <xf numFmtId="0" fontId="5" fillId="0" borderId="1" xfId="0" applyNumberFormat="1" applyFont="1" applyFill="1" applyBorder="1" applyAlignment="1" applyProtection="1">
      <alignment vertical="top" wrapText="1"/>
    </xf>
    <xf numFmtId="0" fontId="5" fillId="0" borderId="1" xfId="0" quotePrefix="1" applyNumberFormat="1" applyFont="1" applyFill="1" applyBorder="1" applyAlignment="1" applyProtection="1">
      <alignment wrapText="1"/>
    </xf>
    <xf numFmtId="166" fontId="15" fillId="0" borderId="1" xfId="0" applyNumberFormat="1" applyFont="1" applyBorder="1" applyAlignment="1" applyProtection="1">
      <protection locked="0"/>
    </xf>
    <xf numFmtId="2" fontId="15" fillId="0" borderId="1" xfId="0" applyNumberFormat="1" applyFont="1" applyFill="1" applyBorder="1" applyAlignment="1" applyProtection="1">
      <alignment horizontal="right"/>
    </xf>
    <xf numFmtId="2" fontId="15" fillId="0" borderId="1" xfId="0" applyNumberFormat="1" applyFont="1" applyBorder="1" applyAlignment="1" applyProtection="1">
      <alignment horizontal="right"/>
    </xf>
    <xf numFmtId="0" fontId="5" fillId="0" borderId="1" xfId="0" applyFont="1" applyBorder="1" applyAlignment="1" applyProtection="1">
      <alignment horizontal="right" vertical="top"/>
    </xf>
    <xf numFmtId="0" fontId="5" fillId="0" borderId="1" xfId="0" quotePrefix="1" applyNumberFormat="1" applyFont="1" applyBorder="1" applyAlignment="1" applyProtection="1">
      <alignment horizontal="left" vertical="justify" wrapText="1"/>
    </xf>
    <xf numFmtId="0" fontId="5" fillId="0" borderId="1" xfId="0" applyFont="1" applyBorder="1" applyAlignment="1">
      <alignment horizontal="center"/>
    </xf>
    <xf numFmtId="164" fontId="5" fillId="0" borderId="1" xfId="15" applyFont="1" applyBorder="1" applyAlignment="1">
      <alignment horizontal="right" wrapText="1"/>
    </xf>
    <xf numFmtId="166" fontId="5" fillId="0" borderId="1" xfId="15" applyNumberFormat="1" applyFont="1" applyBorder="1" applyAlignment="1" applyProtection="1">
      <alignment horizontal="right"/>
      <protection locked="0" hidden="1"/>
    </xf>
    <xf numFmtId="166" fontId="5" fillId="0" borderId="1" xfId="15" applyNumberFormat="1" applyFont="1" applyBorder="1" applyAlignment="1" applyProtection="1">
      <alignment horizontal="right"/>
      <protection hidden="1"/>
    </xf>
    <xf numFmtId="0" fontId="5" fillId="0" borderId="1" xfId="0" applyFont="1" applyFill="1" applyBorder="1" applyAlignment="1" applyProtection="1">
      <alignment horizontal="right"/>
    </xf>
    <xf numFmtId="0" fontId="15" fillId="0" borderId="1" xfId="0" applyFont="1" applyBorder="1" applyAlignment="1" applyProtection="1">
      <alignment horizontal="left"/>
      <protection locked="0"/>
    </xf>
    <xf numFmtId="0" fontId="15" fillId="0" borderId="1" xfId="0" applyFont="1" applyBorder="1" applyAlignment="1" applyProtection="1">
      <alignment horizontal="right"/>
      <protection locked="0"/>
    </xf>
    <xf numFmtId="0" fontId="15" fillId="0" borderId="1" xfId="0" applyFont="1" applyBorder="1" applyProtection="1">
      <protection locked="0"/>
    </xf>
    <xf numFmtId="0" fontId="15" fillId="3" borderId="1" xfId="0" applyFont="1" applyFill="1" applyBorder="1" applyAlignment="1" applyProtection="1">
      <alignment vertical="top"/>
    </xf>
    <xf numFmtId="0" fontId="15" fillId="3" borderId="1" xfId="0" applyNumberFormat="1" applyFont="1" applyFill="1" applyBorder="1" applyAlignment="1" applyProtection="1">
      <alignment vertical="top" wrapText="1"/>
    </xf>
    <xf numFmtId="0" fontId="15" fillId="3" borderId="1" xfId="0" applyFont="1" applyFill="1" applyBorder="1" applyAlignment="1" applyProtection="1">
      <alignment horizontal="center"/>
    </xf>
    <xf numFmtId="166" fontId="5" fillId="3" borderId="1" xfId="0" applyNumberFormat="1" applyFont="1" applyFill="1" applyBorder="1" applyAlignment="1" applyProtection="1">
      <alignment shrinkToFit="1"/>
      <protection locked="0"/>
    </xf>
    <xf numFmtId="0" fontId="5" fillId="0" borderId="1" xfId="0" applyNumberFormat="1" applyFont="1" applyBorder="1" applyAlignment="1">
      <alignment horizontal="justify" vertical="top" wrapText="1"/>
    </xf>
    <xf numFmtId="0" fontId="5" fillId="0" borderId="1" xfId="0" quotePrefix="1" applyNumberFormat="1" applyFont="1" applyFill="1" applyBorder="1" applyAlignment="1" applyProtection="1">
      <alignment horizontal="left" vertical="justify" wrapText="1"/>
    </xf>
    <xf numFmtId="0" fontId="5" fillId="3" borderId="1" xfId="0" applyNumberFormat="1" applyFont="1" applyFill="1" applyBorder="1" applyAlignment="1" applyProtection="1">
      <alignment horizontal="center" vertical="center" wrapText="1"/>
    </xf>
    <xf numFmtId="166" fontId="5" fillId="0" borderId="1" xfId="0" applyNumberFormat="1" applyFont="1" applyBorder="1" applyAlignment="1" applyProtection="1">
      <alignment shrinkToFit="1"/>
      <protection locked="0"/>
    </xf>
    <xf numFmtId="0" fontId="15" fillId="0" borderId="1" xfId="21" applyNumberFormat="1" applyFont="1" applyBorder="1" applyAlignment="1">
      <alignment vertical="top" wrapText="1"/>
    </xf>
    <xf numFmtId="0" fontId="15" fillId="0" borderId="1" xfId="0" applyFont="1" applyFill="1" applyBorder="1" applyAlignment="1" applyProtection="1">
      <alignment horizontal="left"/>
    </xf>
    <xf numFmtId="166" fontId="5" fillId="3" borderId="1" xfId="0" applyNumberFormat="1" applyFont="1" applyFill="1" applyBorder="1" applyProtection="1">
      <protection locked="0"/>
    </xf>
    <xf numFmtId="0" fontId="5" fillId="3" borderId="1" xfId="0" applyFont="1" applyFill="1" applyBorder="1" applyAlignment="1" applyProtection="1">
      <alignment horizontal="left" vertical="top"/>
    </xf>
    <xf numFmtId="166" fontId="5" fillId="3" borderId="1" xfId="0" applyNumberFormat="1" applyFont="1" applyFill="1" applyBorder="1" applyAlignment="1" applyProtection="1">
      <alignment horizontal="right"/>
      <protection locked="0"/>
    </xf>
    <xf numFmtId="1" fontId="15" fillId="0" borderId="1" xfId="0" applyNumberFormat="1" applyFont="1" applyBorder="1" applyAlignment="1" applyProtection="1">
      <alignment horizontal="right"/>
    </xf>
    <xf numFmtId="0" fontId="15" fillId="3" borderId="1" xfId="0" applyFont="1" applyFill="1" applyBorder="1" applyAlignment="1" applyProtection="1">
      <alignment horizontal="left" vertical="top"/>
    </xf>
    <xf numFmtId="2" fontId="15" fillId="0" borderId="1" xfId="0" applyNumberFormat="1" applyFont="1" applyBorder="1" applyProtection="1">
      <protection locked="0"/>
    </xf>
    <xf numFmtId="166" fontId="5" fillId="0" borderId="1" xfId="0" applyNumberFormat="1" applyFont="1" applyFill="1" applyBorder="1" applyAlignment="1" applyProtection="1">
      <alignment horizontal="right"/>
      <protection locked="0"/>
    </xf>
    <xf numFmtId="0" fontId="15" fillId="0" borderId="1" xfId="0" applyFont="1" applyBorder="1" applyAlignment="1" applyProtection="1">
      <alignment vertical="top"/>
      <protection locked="0"/>
    </xf>
    <xf numFmtId="0" fontId="15" fillId="0" borderId="1" xfId="0" applyNumberFormat="1" applyFont="1" applyBorder="1" applyAlignment="1" applyProtection="1">
      <alignment vertical="top" wrapText="1"/>
      <protection locked="0"/>
    </xf>
    <xf numFmtId="0" fontId="15" fillId="3" borderId="1" xfId="0" applyFont="1" applyFill="1" applyBorder="1" applyAlignment="1" applyProtection="1">
      <alignment vertical="top"/>
      <protection locked="0"/>
    </xf>
    <xf numFmtId="0" fontId="5" fillId="3" borderId="1" xfId="0" applyNumberFormat="1" applyFont="1" applyFill="1" applyBorder="1" applyAlignment="1" applyProtection="1">
      <alignment vertical="center" wrapText="1"/>
      <protection locked="0"/>
    </xf>
    <xf numFmtId="0" fontId="15" fillId="3" borderId="1" xfId="0" applyFont="1" applyFill="1" applyBorder="1" applyAlignment="1" applyProtection="1">
      <alignment horizontal="left"/>
      <protection locked="0"/>
    </xf>
    <xf numFmtId="0" fontId="15" fillId="3" borderId="1" xfId="0" applyFont="1" applyFill="1" applyBorder="1" applyAlignment="1" applyProtection="1">
      <alignment horizontal="right"/>
      <protection locked="0"/>
    </xf>
    <xf numFmtId="0" fontId="5" fillId="0" borderId="1" xfId="0" applyNumberFormat="1" applyFont="1" applyBorder="1" applyAlignment="1" applyProtection="1">
      <alignment vertical="center" wrapText="1"/>
      <protection locked="0"/>
    </xf>
    <xf numFmtId="0" fontId="5" fillId="0" borderId="1" xfId="0" applyNumberFormat="1" applyFont="1" applyBorder="1" applyAlignment="1" applyProtection="1">
      <alignment vertical="top" wrapText="1"/>
      <protection locked="0"/>
    </xf>
    <xf numFmtId="0" fontId="15" fillId="12" borderId="1" xfId="0" applyFont="1" applyFill="1" applyBorder="1" applyProtection="1">
      <protection locked="0"/>
    </xf>
    <xf numFmtId="0" fontId="5" fillId="12" borderId="1" xfId="0" applyNumberFormat="1" applyFont="1" applyFill="1" applyBorder="1" applyAlignment="1" applyProtection="1">
      <alignment vertical="top" wrapText="1"/>
      <protection locked="0"/>
    </xf>
    <xf numFmtId="0" fontId="15" fillId="12" borderId="1" xfId="0" applyFont="1" applyFill="1" applyBorder="1" applyAlignment="1" applyProtection="1">
      <alignment horizontal="left"/>
      <protection locked="0"/>
    </xf>
    <xf numFmtId="0" fontId="15" fillId="12" borderId="1" xfId="0" applyFont="1" applyFill="1" applyBorder="1" applyAlignment="1" applyProtection="1">
      <alignment horizontal="right"/>
      <protection locked="0"/>
    </xf>
    <xf numFmtId="166" fontId="15" fillId="12" borderId="1" xfId="0" applyNumberFormat="1" applyFont="1" applyFill="1" applyBorder="1" applyProtection="1">
      <protection locked="0"/>
    </xf>
    <xf numFmtId="166" fontId="5" fillId="12" borderId="1" xfId="0" applyNumberFormat="1" applyFont="1" applyFill="1" applyBorder="1" applyProtection="1">
      <protection locked="0"/>
    </xf>
    <xf numFmtId="166" fontId="31" fillId="13" borderId="1" xfId="0" applyNumberFormat="1" applyFont="1" applyFill="1" applyBorder="1"/>
    <xf numFmtId="49" fontId="5" fillId="3" borderId="1" xfId="0" applyNumberFormat="1" applyFont="1" applyFill="1" applyBorder="1" applyAlignment="1" applyProtection="1">
      <alignment horizontal="left" vertical="center" wrapText="1"/>
    </xf>
    <xf numFmtId="0" fontId="5" fillId="3" borderId="1" xfId="0" applyNumberFormat="1" applyFont="1" applyFill="1" applyBorder="1" applyAlignment="1" applyProtection="1">
      <alignment horizontal="left" vertical="center"/>
    </xf>
    <xf numFmtId="0" fontId="5" fillId="3" borderId="1" xfId="0" applyFont="1" applyFill="1" applyBorder="1" applyAlignment="1" applyProtection="1">
      <alignment horizontal="center" vertical="center"/>
    </xf>
    <xf numFmtId="0" fontId="5" fillId="3" borderId="1" xfId="0" applyNumberFormat="1" applyFont="1" applyFill="1" applyBorder="1" applyAlignment="1" applyProtection="1">
      <alignment horizontal="center" vertical="center"/>
    </xf>
    <xf numFmtId="166" fontId="5" fillId="3" borderId="1" xfId="0" applyNumberFormat="1" applyFont="1" applyFill="1" applyBorder="1" applyAlignment="1" applyProtection="1">
      <alignment horizontal="center" vertical="center"/>
    </xf>
    <xf numFmtId="166" fontId="5" fillId="3" borderId="1" xfId="0" applyNumberFormat="1" applyFont="1" applyFill="1" applyBorder="1" applyAlignment="1" applyProtection="1">
      <alignment vertical="center"/>
    </xf>
    <xf numFmtId="0" fontId="15" fillId="3" borderId="1" xfId="0" applyFont="1" applyFill="1" applyBorder="1" applyAlignment="1"/>
    <xf numFmtId="0" fontId="15" fillId="0" borderId="1" xfId="0" applyFont="1" applyFill="1" applyBorder="1" applyAlignment="1"/>
    <xf numFmtId="0" fontId="15" fillId="0" borderId="1" xfId="0" applyFont="1" applyFill="1" applyBorder="1" applyAlignment="1" applyProtection="1">
      <alignment horizontal="left" vertical="top" wrapText="1"/>
    </xf>
    <xf numFmtId="0" fontId="5" fillId="0" borderId="1" xfId="0" applyNumberFormat="1" applyFont="1" applyFill="1" applyBorder="1" applyAlignment="1" applyProtection="1">
      <alignment horizontal="justify" vertical="justify"/>
    </xf>
    <xf numFmtId="0" fontId="5" fillId="0" borderId="1" xfId="0" applyFont="1" applyFill="1" applyBorder="1" applyAlignment="1" applyProtection="1">
      <alignment horizontal="center"/>
    </xf>
    <xf numFmtId="0" fontId="5" fillId="0" borderId="1" xfId="0" applyNumberFormat="1" applyFont="1" applyFill="1" applyBorder="1" applyAlignment="1" applyProtection="1">
      <alignment horizontal="center"/>
    </xf>
    <xf numFmtId="166" fontId="15" fillId="0" borderId="1" xfId="0" applyNumberFormat="1" applyFont="1" applyFill="1" applyBorder="1" applyAlignment="1"/>
    <xf numFmtId="166" fontId="5" fillId="0" borderId="1" xfId="0" applyNumberFormat="1" applyFont="1" applyFill="1" applyBorder="1" applyAlignment="1" applyProtection="1">
      <alignment horizontal="center" vertical="center" wrapText="1"/>
    </xf>
    <xf numFmtId="49" fontId="15" fillId="0" borderId="1" xfId="0" applyNumberFormat="1" applyFont="1" applyFill="1" applyBorder="1" applyAlignment="1" applyProtection="1">
      <alignment horizontal="left" vertical="top" wrapText="1"/>
    </xf>
    <xf numFmtId="0" fontId="15" fillId="0" borderId="1" xfId="0" applyNumberFormat="1" applyFont="1" applyFill="1" applyBorder="1" applyAlignment="1">
      <alignment horizontal="justify"/>
    </xf>
    <xf numFmtId="0" fontId="15" fillId="0" borderId="1" xfId="0" applyFont="1" applyFill="1" applyBorder="1" applyAlignment="1">
      <alignment horizontal="center"/>
    </xf>
    <xf numFmtId="0" fontId="15" fillId="0" borderId="1" xfId="0" applyNumberFormat="1" applyFont="1" applyBorder="1" applyAlignment="1">
      <alignment horizontal="justify" vertical="top"/>
    </xf>
    <xf numFmtId="0" fontId="15" fillId="0" borderId="1" xfId="0" applyFont="1" applyFill="1" applyBorder="1" applyAlignment="1">
      <alignment horizontal="right"/>
    </xf>
    <xf numFmtId="0" fontId="15" fillId="0" borderId="1" xfId="0" applyFont="1" applyFill="1" applyBorder="1" applyAlignment="1" applyProtection="1">
      <alignment horizontal="center"/>
    </xf>
    <xf numFmtId="0" fontId="15" fillId="0" borderId="1" xfId="0" applyNumberFormat="1" applyFont="1" applyFill="1" applyBorder="1" applyAlignment="1"/>
    <xf numFmtId="166" fontId="15" fillId="0" borderId="1" xfId="0" applyNumberFormat="1" applyFont="1" applyFill="1" applyBorder="1"/>
    <xf numFmtId="0" fontId="5" fillId="0" borderId="1" xfId="8" applyFont="1" applyFill="1" applyBorder="1" applyAlignment="1">
      <alignment vertical="top"/>
    </xf>
    <xf numFmtId="0" fontId="5" fillId="0" borderId="1" xfId="8" applyFont="1" applyFill="1" applyBorder="1" applyAlignment="1">
      <alignment horizontal="right" vertical="top"/>
    </xf>
    <xf numFmtId="166" fontId="5" fillId="0" borderId="1" xfId="8" applyNumberFormat="1" applyFont="1" applyFill="1" applyBorder="1" applyAlignment="1">
      <alignment vertical="top"/>
    </xf>
    <xf numFmtId="0" fontId="5" fillId="0" borderId="1" xfId="8" applyFont="1" applyBorder="1" applyAlignment="1">
      <alignment vertical="top"/>
    </xf>
    <xf numFmtId="0" fontId="5" fillId="0" borderId="1" xfId="8" applyFont="1" applyBorder="1" applyAlignment="1">
      <alignment horizontal="right" vertical="top"/>
    </xf>
    <xf numFmtId="166" fontId="5" fillId="0" borderId="1" xfId="8" applyNumberFormat="1" applyFont="1" applyBorder="1" applyAlignment="1">
      <alignment vertical="top"/>
    </xf>
    <xf numFmtId="0" fontId="15" fillId="0" borderId="1" xfId="0" applyNumberFormat="1" applyFont="1" applyFill="1" applyBorder="1" applyAlignment="1">
      <alignment horizontal="justify" vertical="top"/>
    </xf>
    <xf numFmtId="0" fontId="5" fillId="0" borderId="1" xfId="0" applyNumberFormat="1" applyFont="1" applyFill="1" applyBorder="1" applyAlignment="1" applyProtection="1">
      <alignment horizontal="right"/>
    </xf>
    <xf numFmtId="0" fontId="5" fillId="0" borderId="1" xfId="8" applyNumberFormat="1" applyFont="1" applyBorder="1" applyAlignment="1">
      <alignment vertical="top"/>
    </xf>
    <xf numFmtId="0" fontId="15" fillId="0" borderId="1" xfId="8" applyFont="1" applyBorder="1" applyAlignment="1">
      <alignment vertical="top"/>
    </xf>
    <xf numFmtId="49" fontId="5" fillId="0" borderId="1" xfId="0" applyNumberFormat="1" applyFont="1" applyFill="1" applyBorder="1" applyAlignment="1" applyProtection="1">
      <alignment horizontal="left" vertical="top" wrapText="1"/>
    </xf>
    <xf numFmtId="0" fontId="15" fillId="0" borderId="1" xfId="22" applyNumberFormat="1" applyFont="1" applyBorder="1" applyAlignment="1">
      <alignment horizontal="justify" vertical="top"/>
    </xf>
    <xf numFmtId="0" fontId="15" fillId="0" borderId="1" xfId="0" applyFont="1" applyBorder="1" applyAlignment="1">
      <alignment horizontal="right"/>
    </xf>
    <xf numFmtId="0" fontId="15" fillId="0" borderId="1" xfId="0" applyNumberFormat="1" applyFont="1" applyBorder="1" applyAlignment="1"/>
    <xf numFmtId="2" fontId="15" fillId="0" borderId="1" xfId="0" applyNumberFormat="1" applyFont="1" applyBorder="1" applyAlignment="1">
      <alignment horizontal="right"/>
    </xf>
    <xf numFmtId="2" fontId="5" fillId="0" borderId="1" xfId="0" applyNumberFormat="1" applyFont="1" applyFill="1" applyBorder="1" applyAlignment="1" applyProtection="1">
      <alignment horizontal="right"/>
    </xf>
    <xf numFmtId="0" fontId="15" fillId="0" borderId="1" xfId="0" applyNumberFormat="1" applyFont="1" applyFill="1" applyBorder="1"/>
    <xf numFmtId="0" fontId="15" fillId="0" borderId="1" xfId="22" applyNumberFormat="1" applyFont="1" applyBorder="1" applyAlignment="1">
      <alignment horizontal="justify" vertical="top" wrapText="1"/>
    </xf>
    <xf numFmtId="0" fontId="15" fillId="0" borderId="1" xfId="23" applyNumberFormat="1" applyFont="1" applyBorder="1" applyAlignment="1">
      <alignment horizontal="justify" vertical="top" wrapText="1"/>
    </xf>
    <xf numFmtId="0" fontId="15" fillId="0" borderId="1" xfId="23" applyNumberFormat="1" applyFont="1" applyBorder="1" applyAlignment="1">
      <alignment horizontal="justify" vertical="top"/>
    </xf>
    <xf numFmtId="3" fontId="15" fillId="0" borderId="1" xfId="0" applyNumberFormat="1" applyFont="1" applyFill="1" applyBorder="1" applyAlignment="1" applyProtection="1">
      <alignment horizontal="right"/>
    </xf>
    <xf numFmtId="0" fontId="15" fillId="0" borderId="1" xfId="0" applyNumberFormat="1" applyFont="1" applyBorder="1" applyAlignment="1">
      <alignment horizontal="left" vertical="top" wrapText="1"/>
    </xf>
    <xf numFmtId="3" fontId="5" fillId="0" borderId="1" xfId="0" applyNumberFormat="1" applyFont="1" applyFill="1" applyBorder="1" applyAlignment="1" applyProtection="1">
      <alignment horizontal="right"/>
    </xf>
    <xf numFmtId="0" fontId="5" fillId="0" borderId="1" xfId="8" applyFont="1" applyFill="1" applyBorder="1" applyAlignment="1" applyProtection="1">
      <alignment horizontal="center" vertical="top"/>
    </xf>
    <xf numFmtId="0" fontId="5" fillId="0" borderId="1" xfId="8" applyNumberFormat="1" applyFont="1" applyFill="1" applyBorder="1" applyAlignment="1" applyProtection="1">
      <alignment horizontal="right" vertical="top"/>
    </xf>
    <xf numFmtId="0" fontId="15" fillId="0" borderId="1" xfId="0" applyNumberFormat="1" applyFont="1" applyBorder="1" applyAlignment="1">
      <alignment horizontal="justify" vertical="top" wrapText="1"/>
    </xf>
    <xf numFmtId="3" fontId="15" fillId="0" borderId="1" xfId="0" applyNumberFormat="1" applyFont="1" applyFill="1" applyBorder="1" applyAlignment="1" applyProtection="1">
      <alignment horizontal="center"/>
    </xf>
    <xf numFmtId="0" fontId="5" fillId="3" borderId="1" xfId="0" applyNumberFormat="1" applyFont="1" applyFill="1" applyBorder="1" applyAlignment="1" applyProtection="1">
      <alignment horizontal="left" vertical="top" wrapText="1"/>
    </xf>
    <xf numFmtId="166" fontId="15" fillId="3" borderId="1" xfId="0" applyNumberFormat="1" applyFont="1" applyFill="1" applyBorder="1" applyAlignment="1"/>
    <xf numFmtId="166" fontId="5" fillId="3" borderId="1" xfId="0" applyNumberFormat="1" applyFont="1" applyFill="1" applyBorder="1" applyAlignment="1"/>
    <xf numFmtId="49" fontId="3" fillId="0" borderId="1" xfId="0" applyNumberFormat="1" applyFont="1" applyFill="1" applyBorder="1" applyAlignment="1" applyProtection="1">
      <alignment horizontal="left" vertical="top" wrapText="1"/>
    </xf>
    <xf numFmtId="3" fontId="5" fillId="0" borderId="1" xfId="0" applyNumberFormat="1" applyFont="1" applyFill="1" applyBorder="1" applyAlignment="1" applyProtection="1">
      <alignment horizontal="center"/>
    </xf>
    <xf numFmtId="166" fontId="5" fillId="0" borderId="1" xfId="0" applyNumberFormat="1" applyFont="1" applyFill="1" applyBorder="1" applyAlignment="1" applyProtection="1">
      <protection locked="0"/>
    </xf>
    <xf numFmtId="166" fontId="15" fillId="0" borderId="1" xfId="0" applyNumberFormat="1" applyFont="1" applyFill="1" applyBorder="1" applyAlignment="1">
      <alignment horizontal="center"/>
    </xf>
    <xf numFmtId="0" fontId="5" fillId="0" borderId="1" xfId="0" applyFont="1" applyFill="1" applyBorder="1" applyAlignment="1" applyProtection="1">
      <alignment horizontal="left" vertical="top" wrapText="1"/>
    </xf>
    <xf numFmtId="0" fontId="15" fillId="0" borderId="1" xfId="0" applyNumberFormat="1" applyFont="1" applyFill="1" applyBorder="1" applyAlignment="1" applyProtection="1">
      <alignment horizontal="left" vertical="top" wrapText="1"/>
    </xf>
    <xf numFmtId="166" fontId="15" fillId="3" borderId="1" xfId="0" applyNumberFormat="1" applyFont="1" applyFill="1" applyBorder="1"/>
    <xf numFmtId="166" fontId="5" fillId="3" borderId="1" xfId="0" applyNumberFormat="1" applyFont="1" applyFill="1" applyBorder="1"/>
    <xf numFmtId="0" fontId="5" fillId="0" borderId="1" xfId="0" applyNumberFormat="1" applyFont="1" applyFill="1" applyBorder="1" applyAlignment="1" applyProtection="1">
      <alignment horizontal="left" vertical="top" wrapText="1"/>
    </xf>
    <xf numFmtId="2" fontId="5" fillId="3" borderId="1" xfId="0" applyNumberFormat="1" applyFont="1" applyFill="1" applyBorder="1" applyAlignment="1" applyProtection="1">
      <alignment horizontal="center" vertical="center"/>
    </xf>
    <xf numFmtId="2" fontId="5" fillId="0" borderId="1" xfId="0" applyNumberFormat="1" applyFont="1" applyFill="1" applyBorder="1" applyAlignment="1" applyProtection="1">
      <alignment horizontal="center"/>
    </xf>
    <xf numFmtId="0" fontId="15" fillId="0" borderId="1" xfId="24" applyNumberFormat="1" applyFont="1" applyBorder="1" applyAlignment="1">
      <alignment horizontal="justify" vertical="top" wrapText="1"/>
    </xf>
    <xf numFmtId="0" fontId="15" fillId="0" borderId="1" xfId="0" applyNumberFormat="1" applyFont="1" applyFill="1" applyBorder="1" applyAlignment="1" applyProtection="1">
      <alignment horizontal="right"/>
    </xf>
    <xf numFmtId="49" fontId="15" fillId="0" borderId="1" xfId="25" applyNumberFormat="1" applyFont="1" applyFill="1" applyBorder="1" applyAlignment="1" applyProtection="1">
      <alignment horizontal="left" vertical="top" wrapText="1"/>
    </xf>
    <xf numFmtId="0" fontId="15" fillId="0" borderId="1" xfId="22" applyNumberFormat="1" applyFont="1" applyFill="1" applyBorder="1" applyAlignment="1">
      <alignment horizontal="justify" vertical="top" wrapText="1"/>
    </xf>
    <xf numFmtId="0" fontId="15" fillId="0" borderId="1" xfId="8" applyNumberFormat="1" applyFont="1" applyBorder="1" applyAlignment="1">
      <alignment horizontal="justify" vertical="top" wrapText="1"/>
    </xf>
    <xf numFmtId="0" fontId="5" fillId="0" borderId="1" xfId="25" applyFont="1" applyFill="1" applyBorder="1"/>
    <xf numFmtId="0" fontId="15" fillId="0" borderId="1" xfId="25" applyNumberFormat="1" applyFont="1" applyFill="1" applyBorder="1" applyAlignment="1">
      <alignment vertical="top" wrapText="1"/>
    </xf>
    <xf numFmtId="0" fontId="5" fillId="0" borderId="1" xfId="25" applyFont="1" applyFill="1" applyBorder="1" applyAlignment="1">
      <alignment horizontal="right"/>
    </xf>
    <xf numFmtId="166" fontId="5" fillId="0" borderId="1" xfId="25" applyNumberFormat="1" applyFont="1" applyFill="1" applyBorder="1"/>
    <xf numFmtId="4" fontId="15" fillId="0" borderId="1" xfId="0" applyNumberFormat="1" applyFont="1" applyFill="1" applyBorder="1" applyAlignment="1" applyProtection="1">
      <alignment horizontal="right"/>
    </xf>
    <xf numFmtId="0" fontId="15" fillId="0" borderId="1" xfId="24" applyNumberFormat="1" applyFont="1" applyBorder="1" applyAlignment="1">
      <alignment horizontal="justify" vertical="top"/>
    </xf>
    <xf numFmtId="0" fontId="15" fillId="0" borderId="1" xfId="25" applyFont="1" applyFill="1" applyBorder="1" applyAlignment="1" applyProtection="1">
      <alignment horizontal="center"/>
    </xf>
    <xf numFmtId="3" fontId="15" fillId="0" borderId="1" xfId="25" applyNumberFormat="1" applyFont="1" applyFill="1" applyBorder="1" applyAlignment="1" applyProtection="1">
      <alignment horizontal="right"/>
    </xf>
    <xf numFmtId="166" fontId="15" fillId="0" borderId="1" xfId="25" applyNumberFormat="1" applyFont="1" applyFill="1" applyBorder="1"/>
    <xf numFmtId="0" fontId="8" fillId="0" borderId="1" xfId="0" applyNumberFormat="1" applyFont="1" applyFill="1" applyBorder="1" applyAlignment="1" applyProtection="1">
      <alignment horizontal="left" vertical="top"/>
    </xf>
    <xf numFmtId="0" fontId="15" fillId="0" borderId="1" xfId="0" applyNumberFormat="1" applyFont="1" applyFill="1" applyBorder="1" applyAlignment="1" applyProtection="1">
      <alignment horizontal="center"/>
    </xf>
    <xf numFmtId="0" fontId="15" fillId="3" borderId="1" xfId="0" applyNumberFormat="1" applyFont="1" applyFill="1" applyBorder="1" applyAlignment="1" applyProtection="1">
      <alignment horizontal="center" vertical="center" wrapText="1"/>
    </xf>
    <xf numFmtId="2" fontId="15" fillId="0" borderId="1" xfId="0" applyNumberFormat="1" applyFont="1" applyFill="1" applyBorder="1" applyAlignment="1" applyProtection="1">
      <alignment horizontal="center"/>
    </xf>
    <xf numFmtId="49" fontId="5" fillId="3" borderId="1" xfId="0" applyNumberFormat="1" applyFont="1" applyFill="1" applyBorder="1" applyAlignment="1" applyProtection="1">
      <alignment horizontal="left" vertical="top"/>
    </xf>
    <xf numFmtId="49" fontId="5" fillId="3" borderId="1" xfId="0" applyNumberFormat="1" applyFont="1" applyFill="1" applyBorder="1" applyAlignment="1" applyProtection="1">
      <alignment horizontal="left" vertical="top" wrapText="1"/>
    </xf>
    <xf numFmtId="2" fontId="5" fillId="3" borderId="1" xfId="0" applyNumberFormat="1" applyFont="1" applyFill="1" applyBorder="1" applyAlignment="1" applyProtection="1">
      <alignment horizontal="right"/>
    </xf>
    <xf numFmtId="166" fontId="5" fillId="3" borderId="1" xfId="0" applyNumberFormat="1" applyFont="1" applyFill="1" applyBorder="1" applyAlignment="1" applyProtection="1"/>
    <xf numFmtId="0" fontId="5" fillId="3" borderId="1" xfId="0" applyFont="1" applyFill="1" applyBorder="1" applyAlignment="1"/>
    <xf numFmtId="49" fontId="5" fillId="0" borderId="1" xfId="0" applyNumberFormat="1" applyFont="1" applyFill="1" applyBorder="1" applyAlignment="1" applyProtection="1">
      <alignment horizontal="left" vertical="top"/>
    </xf>
    <xf numFmtId="0" fontId="5" fillId="0" borderId="1" xfId="0" quotePrefix="1" applyNumberFormat="1" applyFont="1" applyFill="1" applyBorder="1" applyAlignment="1" applyProtection="1">
      <alignment horizontal="left" vertical="center"/>
    </xf>
    <xf numFmtId="166" fontId="5" fillId="0" borderId="1" xfId="0" applyNumberFormat="1" applyFont="1" applyFill="1" applyBorder="1" applyAlignment="1" applyProtection="1"/>
    <xf numFmtId="0" fontId="5" fillId="0" borderId="1" xfId="0" applyNumberFormat="1" applyFont="1" applyFill="1" applyBorder="1" applyAlignment="1" applyProtection="1">
      <alignment horizontal="left" vertical="center"/>
    </xf>
    <xf numFmtId="49" fontId="5" fillId="12" borderId="1" xfId="0" applyNumberFormat="1" applyFont="1" applyFill="1" applyBorder="1" applyAlignment="1" applyProtection="1">
      <alignment horizontal="left" vertical="top"/>
    </xf>
    <xf numFmtId="0" fontId="5" fillId="12" borderId="1" xfId="0" applyNumberFormat="1" applyFont="1" applyFill="1" applyBorder="1" applyAlignment="1" applyProtection="1">
      <alignment horizontal="left" vertical="top" wrapText="1"/>
    </xf>
    <xf numFmtId="49" fontId="5" fillId="12" borderId="1" xfId="0" applyNumberFormat="1" applyFont="1" applyFill="1" applyBorder="1" applyAlignment="1" applyProtection="1">
      <alignment horizontal="left" vertical="top" wrapText="1"/>
    </xf>
    <xf numFmtId="2" fontId="5" fillId="12" borderId="1" xfId="0" applyNumberFormat="1" applyFont="1" applyFill="1" applyBorder="1" applyAlignment="1" applyProtection="1">
      <alignment horizontal="right"/>
    </xf>
    <xf numFmtId="166" fontId="5" fillId="12" borderId="1" xfId="0" applyNumberFormat="1" applyFont="1" applyFill="1" applyBorder="1" applyAlignment="1" applyProtection="1"/>
    <xf numFmtId="166" fontId="5" fillId="12" borderId="1" xfId="0" applyNumberFormat="1" applyFont="1" applyFill="1" applyBorder="1" applyAlignment="1"/>
    <xf numFmtId="0" fontId="5" fillId="12" borderId="1" xfId="0" applyFont="1" applyFill="1" applyBorder="1" applyAlignment="1"/>
    <xf numFmtId="0" fontId="5" fillId="0" borderId="1" xfId="0" applyNumberFormat="1" applyFont="1" applyFill="1" applyBorder="1" applyAlignment="1"/>
    <xf numFmtId="4" fontId="5" fillId="0" borderId="1" xfId="0" applyNumberFormat="1" applyFont="1" applyFill="1" applyBorder="1" applyAlignment="1" applyProtection="1">
      <alignment horizontal="right"/>
    </xf>
    <xf numFmtId="0" fontId="32" fillId="13" borderId="1" xfId="0" applyFont="1" applyFill="1" applyBorder="1" applyAlignment="1">
      <alignment horizontal="left"/>
    </xf>
    <xf numFmtId="2" fontId="31" fillId="13" borderId="1" xfId="0" applyNumberFormat="1" applyFont="1" applyFill="1" applyBorder="1"/>
    <xf numFmtId="166" fontId="35" fillId="13" borderId="1" xfId="0" applyNumberFormat="1" applyFont="1" applyFill="1" applyBorder="1"/>
    <xf numFmtId="0" fontId="5" fillId="0" borderId="3" xfId="8" applyFont="1" applyFill="1" applyBorder="1" applyAlignment="1" applyProtection="1">
      <alignment horizontal="justify" vertical="top" wrapText="1"/>
      <protection locked="0"/>
    </xf>
    <xf numFmtId="0" fontId="5" fillId="0" borderId="3" xfId="0" applyNumberFormat="1" applyFont="1" applyBorder="1" applyAlignment="1" applyProtection="1">
      <alignment vertical="top" wrapText="1"/>
    </xf>
    <xf numFmtId="0" fontId="5" fillId="0" borderId="3" xfId="0" applyNumberFormat="1" applyFont="1" applyFill="1" applyBorder="1" applyAlignment="1" applyProtection="1">
      <alignment vertical="top" wrapText="1"/>
    </xf>
    <xf numFmtId="0" fontId="5" fillId="0" borderId="3" xfId="0" quotePrefix="1" applyNumberFormat="1" applyFont="1" applyBorder="1" applyAlignment="1" applyProtection="1">
      <alignment horizontal="left" vertical="justify" wrapText="1"/>
    </xf>
    <xf numFmtId="0" fontId="5" fillId="0" borderId="1" xfId="8" applyFont="1" applyFill="1" applyBorder="1" applyAlignment="1" applyProtection="1">
      <alignment horizontal="justify" vertical="top" wrapText="1"/>
      <protection locked="0"/>
    </xf>
    <xf numFmtId="0" fontId="15" fillId="0" borderId="1" xfId="3" applyNumberFormat="1" applyFont="1" applyFill="1" applyBorder="1" applyAlignment="1" applyProtection="1">
      <alignment horizontal="left" vertical="top" wrapText="1"/>
    </xf>
    <xf numFmtId="0" fontId="15" fillId="0" borderId="1" xfId="3" quotePrefix="1" applyNumberFormat="1" applyFont="1" applyFill="1" applyBorder="1" applyAlignment="1" applyProtection="1">
      <alignment horizontal="left" vertical="top" wrapText="1"/>
    </xf>
    <xf numFmtId="0" fontId="15" fillId="0" borderId="1" xfId="5" applyNumberFormat="1" applyFont="1" applyFill="1" applyBorder="1" applyAlignment="1">
      <alignment vertical="top" wrapText="1"/>
    </xf>
    <xf numFmtId="0" fontId="5" fillId="0" borderId="1" xfId="4" applyNumberFormat="1" applyFont="1" applyFill="1" applyBorder="1" applyAlignment="1">
      <alignment horizontal="right" vertical="top" wrapText="1"/>
    </xf>
    <xf numFmtId="0" fontId="15" fillId="0" borderId="1" xfId="0" applyNumberFormat="1" applyFont="1" applyFill="1" applyBorder="1" applyAlignment="1">
      <alignment horizontal="left" vertical="top" wrapText="1"/>
    </xf>
    <xf numFmtId="0" fontId="15" fillId="0" borderId="1" xfId="0" applyNumberFormat="1" applyFont="1" applyFill="1" applyBorder="1" applyAlignment="1">
      <alignment horizontal="justify" vertical="center" wrapText="1"/>
    </xf>
    <xf numFmtId="4" fontId="5" fillId="0" borderId="1" xfId="8" applyNumberFormat="1" applyFont="1" applyFill="1" applyBorder="1" applyAlignment="1" applyProtection="1">
      <protection locked="0"/>
    </xf>
    <xf numFmtId="0" fontId="15" fillId="0" borderId="1" xfId="8" applyFont="1" applyFill="1" applyBorder="1" applyAlignment="1" applyProtection="1">
      <alignment horizontal="left" vertical="top"/>
      <protection locked="0"/>
    </xf>
    <xf numFmtId="0" fontId="15" fillId="0" borderId="2" xfId="0" applyNumberFormat="1" applyFont="1" applyFill="1" applyBorder="1" applyAlignment="1">
      <alignment horizontal="left" vertical="top" wrapText="1"/>
    </xf>
    <xf numFmtId="0" fontId="5" fillId="0" borderId="1" xfId="0" applyFont="1" applyFill="1" applyBorder="1" applyAlignment="1" applyProtection="1">
      <alignment horizontal="right" vertical="top"/>
    </xf>
    <xf numFmtId="164" fontId="5" fillId="0" borderId="1" xfId="15" applyFont="1" applyFill="1" applyBorder="1" applyAlignment="1">
      <alignment horizontal="right" wrapText="1"/>
    </xf>
    <xf numFmtId="166" fontId="5" fillId="0" borderId="1" xfId="15" applyNumberFormat="1" applyFont="1" applyFill="1" applyBorder="1" applyAlignment="1" applyProtection="1">
      <alignment horizontal="right"/>
      <protection locked="0" hidden="1"/>
    </xf>
    <xf numFmtId="166" fontId="5" fillId="0" borderId="1" xfId="15" applyNumberFormat="1" applyFont="1" applyFill="1" applyBorder="1" applyAlignment="1" applyProtection="1">
      <alignment horizontal="right"/>
      <protection hidden="1"/>
    </xf>
    <xf numFmtId="0" fontId="15" fillId="0" borderId="1" xfId="0" applyFont="1" applyFill="1" applyBorder="1" applyAlignment="1" applyProtection="1">
      <alignment horizontal="left" vertical="top"/>
    </xf>
    <xf numFmtId="0" fontId="15" fillId="0" borderId="1" xfId="12" applyNumberFormat="1" applyFont="1" applyFill="1" applyBorder="1" applyAlignment="1" applyProtection="1">
      <alignment horizontal="justify" vertical="top" wrapText="1"/>
    </xf>
    <xf numFmtId="0" fontId="5" fillId="0" borderId="1" xfId="8" applyFont="1" applyFill="1" applyBorder="1" applyAlignment="1" applyProtection="1">
      <alignment horizontal="justify" vertical="top" wrapText="1"/>
      <protection locked="0"/>
    </xf>
    <xf numFmtId="0" fontId="6" fillId="0" borderId="1" xfId="3" applyNumberFormat="1" applyFont="1" applyFill="1" applyBorder="1" applyAlignment="1">
      <alignment horizontal="left" vertical="top" wrapText="1"/>
    </xf>
    <xf numFmtId="0" fontId="4" fillId="0" borderId="1" xfId="0" applyNumberFormat="1" applyFont="1" applyFill="1" applyBorder="1" applyAlignment="1" applyProtection="1">
      <alignment horizontal="left" vertical="top" wrapText="1"/>
    </xf>
    <xf numFmtId="0" fontId="34" fillId="0" borderId="1" xfId="0" applyFont="1" applyFill="1" applyBorder="1"/>
    <xf numFmtId="166" fontId="5" fillId="0" borderId="1" xfId="0" applyNumberFormat="1" applyFont="1" applyFill="1" applyBorder="1" applyAlignment="1">
      <alignment wrapText="1"/>
    </xf>
    <xf numFmtId="0" fontId="5" fillId="0" borderId="1" xfId="8" applyFont="1" applyFill="1" applyBorder="1" applyAlignment="1" applyProtection="1">
      <alignment horizontal="justify" vertical="top" wrapText="1"/>
      <protection locked="0"/>
    </xf>
    <xf numFmtId="0" fontId="29" fillId="0" borderId="1" xfId="0" applyFont="1" applyFill="1" applyBorder="1" applyAlignment="1">
      <alignment horizontal="left" vertical="top" wrapText="1"/>
    </xf>
    <xf numFmtId="0" fontId="16" fillId="0" borderId="1" xfId="0" applyFont="1" applyFill="1" applyBorder="1" applyAlignment="1" applyProtection="1">
      <alignment horizontal="left"/>
    </xf>
    <xf numFmtId="0" fontId="15" fillId="0" borderId="1" xfId="0" applyFont="1" applyFill="1" applyBorder="1" applyAlignment="1" applyProtection="1">
      <alignment vertical="top"/>
    </xf>
    <xf numFmtId="0" fontId="15" fillId="0" borderId="1" xfId="0" applyFont="1" applyFill="1" applyBorder="1" applyProtection="1">
      <protection locked="0"/>
    </xf>
    <xf numFmtId="0" fontId="5" fillId="0" borderId="1" xfId="0" applyFont="1" applyBorder="1" applyAlignment="1" applyProtection="1">
      <alignment horizontal="justify" vertical="top" wrapText="1"/>
      <protection locked="0"/>
    </xf>
    <xf numFmtId="0" fontId="15" fillId="0" borderId="1" xfId="0" applyFont="1" applyFill="1" applyBorder="1" applyAlignment="1" applyProtection="1">
      <alignment horizontal="justify" vertical="top" wrapText="1"/>
      <protection locked="0"/>
    </xf>
    <xf numFmtId="0" fontId="5" fillId="0" borderId="1" xfId="8" applyFont="1" applyBorder="1" applyAlignment="1" applyProtection="1">
      <alignment horizontal="left" vertical="top" wrapText="1"/>
      <protection locked="0"/>
    </xf>
    <xf numFmtId="0" fontId="5" fillId="0" borderId="1" xfId="8" applyFont="1" applyFill="1" applyBorder="1" applyAlignment="1" applyProtection="1">
      <alignment horizontal="justify" vertical="top" wrapText="1"/>
      <protection locked="0"/>
    </xf>
    <xf numFmtId="0" fontId="8" fillId="0" borderId="1" xfId="8" applyFont="1" applyFill="1" applyBorder="1" applyAlignment="1" applyProtection="1">
      <alignment horizontal="justify" vertical="top" wrapText="1"/>
      <protection locked="0"/>
    </xf>
    <xf numFmtId="0" fontId="5" fillId="0" borderId="1" xfId="8" applyFont="1" applyFill="1" applyBorder="1" applyAlignment="1" applyProtection="1">
      <alignment horizontal="left" vertical="top" wrapText="1"/>
      <protection locked="0"/>
    </xf>
    <xf numFmtId="0" fontId="8" fillId="0" borderId="1" xfId="8" applyFont="1" applyFill="1" applyBorder="1" applyAlignment="1" applyProtection="1">
      <alignment horizontal="left" vertical="top" wrapText="1"/>
      <protection locked="0"/>
    </xf>
    <xf numFmtId="0" fontId="5" fillId="0" borderId="1" xfId="0" applyNumberFormat="1" applyFont="1" applyFill="1" applyBorder="1" applyAlignment="1">
      <alignment horizontal="left" vertical="top" wrapText="1"/>
    </xf>
    <xf numFmtId="0" fontId="28" fillId="3" borderId="1" xfId="0" applyFont="1" applyFill="1" applyBorder="1" applyAlignment="1" applyProtection="1">
      <alignment vertical="top" wrapText="1"/>
    </xf>
    <xf numFmtId="0" fontId="28" fillId="0" borderId="1" xfId="0" applyFont="1" applyBorder="1" applyAlignment="1" applyProtection="1">
      <alignment vertical="top" wrapText="1"/>
      <protection locked="0"/>
    </xf>
    <xf numFmtId="0" fontId="5" fillId="0" borderId="1" xfId="8" applyFont="1" applyBorder="1" applyAlignment="1" applyProtection="1">
      <alignment horizontal="justify" vertical="top" wrapText="1"/>
      <protection locked="0"/>
    </xf>
    <xf numFmtId="0" fontId="15" fillId="0" borderId="1" xfId="0" applyFont="1" applyBorder="1" applyAlignment="1" applyProtection="1">
      <alignment vertical="top" wrapText="1"/>
      <protection locked="0"/>
    </xf>
    <xf numFmtId="0" fontId="5" fillId="0" borderId="1" xfId="0" applyFont="1" applyBorder="1" applyAlignment="1" applyProtection="1">
      <alignment vertical="top" wrapText="1"/>
      <protection locked="0"/>
    </xf>
  </cellXfs>
  <cellStyles count="26">
    <cellStyle name="Normal 10" xfId="6" xr:uid="{00000000-0005-0000-0000-000000000000}"/>
    <cellStyle name="Normal 10 19 2" xfId="5" xr:uid="{00000000-0005-0000-0000-000001000000}"/>
    <cellStyle name="Normal 10 2" xfId="3" xr:uid="{00000000-0005-0000-0000-000002000000}"/>
    <cellStyle name="Normal 103 2" xfId="4" xr:uid="{00000000-0005-0000-0000-000003000000}"/>
    <cellStyle name="Normal 19 10" xfId="16" xr:uid="{00000000-0005-0000-0000-000004000000}"/>
    <cellStyle name="Normal 2" xfId="2" xr:uid="{00000000-0005-0000-0000-000005000000}"/>
    <cellStyle name="Normal 58" xfId="11" xr:uid="{00000000-0005-0000-0000-000006000000}"/>
    <cellStyle name="Normal 59" xfId="13" xr:uid="{00000000-0005-0000-0000-000007000000}"/>
    <cellStyle name="Normal 62 10" xfId="17" xr:uid="{00000000-0005-0000-0000-000008000000}"/>
    <cellStyle name="Normal 63 10" xfId="18" xr:uid="{00000000-0005-0000-0000-000009000000}"/>
    <cellStyle name="Normal 7" xfId="25" xr:uid="{00000000-0005-0000-0000-00000A000000}"/>
    <cellStyle name="Normal 70 9" xfId="20" xr:uid="{00000000-0005-0000-0000-00000B000000}"/>
    <cellStyle name="Normal 71 10" xfId="19" xr:uid="{00000000-0005-0000-0000-00000C000000}"/>
    <cellStyle name="Normal 9" xfId="10" xr:uid="{00000000-0005-0000-0000-00000D000000}"/>
    <cellStyle name="Normal 98" xfId="12" xr:uid="{00000000-0005-0000-0000-00000E000000}"/>
    <cellStyle name="Normal_TROSKOVNIK-revizija2" xfId="22" xr:uid="{00000000-0005-0000-0000-00000F000000}"/>
    <cellStyle name="Normal_TROSKOVNIK-revizija2 2" xfId="23" xr:uid="{00000000-0005-0000-0000-000010000000}"/>
    <cellStyle name="Normal_TROSKOVNIK-revizija2 2 2" xfId="24" xr:uid="{00000000-0005-0000-0000-000011000000}"/>
    <cellStyle name="Normal_TROŠKOVNIK - KAM - ŽUTO 2" xfId="14" xr:uid="{00000000-0005-0000-0000-000012000000}"/>
    <cellStyle name="Normalno" xfId="0" builtinId="0"/>
    <cellStyle name="Normalno 2" xfId="8" xr:uid="{00000000-0005-0000-0000-000014000000}"/>
    <cellStyle name="Normalno 2 2" xfId="21" xr:uid="{00000000-0005-0000-0000-000015000000}"/>
    <cellStyle name="Obično_List1_1" xfId="7" xr:uid="{00000000-0005-0000-0000-000016000000}"/>
    <cellStyle name="Style 1" xfId="9" xr:uid="{00000000-0005-0000-0000-000017000000}"/>
    <cellStyle name="Zarez" xfId="1" builtinId="3"/>
    <cellStyle name="Zarez 2 2 2 2" xfId="15" xr:uid="{00000000-0005-0000-0000-00001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461963</xdr:colOff>
      <xdr:row>878</xdr:row>
      <xdr:rowOff>144517</xdr:rowOff>
    </xdr:from>
    <xdr:to>
      <xdr:col>5</xdr:col>
      <xdr:colOff>70034</xdr:colOff>
      <xdr:row>879</xdr:row>
      <xdr:rowOff>3725</xdr:rowOff>
    </xdr:to>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2" r="57431" b="20673"/>
        <a:stretch>
          <a:fillRect/>
        </a:stretch>
      </xdr:blipFill>
      <xdr:spPr bwMode="auto">
        <a:xfrm>
          <a:off x="3738563" y="61502925"/>
          <a:ext cx="159543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878</xdr:row>
      <xdr:rowOff>144517</xdr:rowOff>
    </xdr:from>
    <xdr:to>
      <xdr:col>10</xdr:col>
      <xdr:colOff>217832</xdr:colOff>
      <xdr:row>879</xdr:row>
      <xdr:rowOff>3725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2" r="57431" b="20673"/>
        <a:stretch>
          <a:fillRect/>
        </a:stretch>
      </xdr:blipFill>
      <xdr:spPr bwMode="auto">
        <a:xfrm>
          <a:off x="6777038" y="61502925"/>
          <a:ext cx="1600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37353</xdr:colOff>
      <xdr:row>1054</xdr:row>
      <xdr:rowOff>43573</xdr:rowOff>
    </xdr:from>
    <xdr:to>
      <xdr:col>4</xdr:col>
      <xdr:colOff>306456</xdr:colOff>
      <xdr:row>1055</xdr:row>
      <xdr:rowOff>1267237</xdr:rowOff>
    </xdr:to>
    <xdr:pic>
      <xdr:nvPicPr>
        <xdr:cNvPr id="4" name="Picture 5" descr="exterior-gl-walls-parions-folding-wall-frameless-system-movable-p4rw-how-much-do-doors-cost-neuwallmovable-wallsoperable-wallgl-parion-systems-interior-1080x1626">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88766" y="380679138"/>
          <a:ext cx="1378973" cy="136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29071</xdr:colOff>
      <xdr:row>1058</xdr:row>
      <xdr:rowOff>35290</xdr:rowOff>
    </xdr:from>
    <xdr:to>
      <xdr:col>4</xdr:col>
      <xdr:colOff>298174</xdr:colOff>
      <xdr:row>1059</xdr:row>
      <xdr:rowOff>1258955</xdr:rowOff>
    </xdr:to>
    <xdr:pic>
      <xdr:nvPicPr>
        <xdr:cNvPr id="5" name="Picture 5" descr="exterior-gl-walls-parions-folding-wall-frameless-system-movable-p4rw-how-much-do-doors-cost-neuwallmovable-wallsoperable-wallgl-parion-systems-interior-1080x1626">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80484" y="382377073"/>
          <a:ext cx="1378973" cy="136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HC2190"/>
  <sheetViews>
    <sheetView tabSelected="1" zoomScale="130" zoomScaleNormal="130" workbookViewId="0">
      <selection activeCell="F22" sqref="F22:F23"/>
    </sheetView>
  </sheetViews>
  <sheetFormatPr defaultColWidth="9" defaultRowHeight="14.25" x14ac:dyDescent="0.2"/>
  <cols>
    <col min="1" max="1" width="9" style="1"/>
    <col min="2" max="2" width="49.42578125" style="2" customWidth="1"/>
    <col min="3" max="3" width="9.85546875" style="3" bestFit="1" customWidth="1"/>
    <col min="4" max="4" width="9" style="4" customWidth="1"/>
    <col min="5" max="5" width="9" style="5" bestFit="1" customWidth="1"/>
    <col min="6" max="6" width="12.140625" style="6" customWidth="1"/>
    <col min="7" max="7" width="2" style="3" customWidth="1"/>
    <col min="8" max="8" width="1.140625" style="3" customWidth="1"/>
    <col min="9" max="9" width="9" style="3"/>
    <col min="10" max="10" width="9" style="7"/>
    <col min="11" max="16384" width="9" style="3"/>
  </cols>
  <sheetData>
    <row r="2" spans="1:10" x14ac:dyDescent="0.2">
      <c r="B2" s="2" t="s">
        <v>0</v>
      </c>
    </row>
    <row r="4" spans="1:10" x14ac:dyDescent="0.2">
      <c r="B4" s="2" t="s">
        <v>1</v>
      </c>
    </row>
    <row r="6" spans="1:10" s="10" customFormat="1" x14ac:dyDescent="0.2">
      <c r="A6" s="8"/>
      <c r="B6" s="9" t="s">
        <v>1401</v>
      </c>
      <c r="D6" s="11"/>
      <c r="E6" s="12"/>
      <c r="F6" s="13"/>
      <c r="J6" s="7"/>
    </row>
    <row r="8" spans="1:10" x14ac:dyDescent="0.2">
      <c r="B8" s="2" t="s">
        <v>2</v>
      </c>
    </row>
    <row r="10" spans="1:10" x14ac:dyDescent="0.2">
      <c r="B10" s="14" t="s">
        <v>1323</v>
      </c>
    </row>
    <row r="13" spans="1:10" ht="20.25" x14ac:dyDescent="0.3">
      <c r="B13" s="15" t="s">
        <v>3</v>
      </c>
    </row>
    <row r="15" spans="1:10" s="22" customFormat="1" ht="12" x14ac:dyDescent="0.25">
      <c r="A15" s="16"/>
      <c r="B15" s="17" t="s">
        <v>4</v>
      </c>
      <c r="C15" s="18"/>
      <c r="D15" s="19"/>
      <c r="E15" s="20"/>
      <c r="F15" s="20"/>
      <c r="G15" s="21"/>
      <c r="J15" s="23"/>
    </row>
    <row r="16" spans="1:10" s="30" customFormat="1" ht="12" x14ac:dyDescent="0.25">
      <c r="A16" s="24" t="s">
        <v>1424</v>
      </c>
      <c r="B16" s="25" t="s">
        <v>5</v>
      </c>
      <c r="C16" s="26"/>
      <c r="D16" s="27"/>
      <c r="E16" s="28"/>
      <c r="F16" s="28">
        <f>F1145</f>
        <v>0</v>
      </c>
      <c r="G16" s="29"/>
      <c r="J16" s="23"/>
    </row>
    <row r="17" spans="1:10" s="30" customFormat="1" ht="12" x14ac:dyDescent="0.25">
      <c r="A17" s="24" t="s">
        <v>10</v>
      </c>
      <c r="B17" s="25" t="s">
        <v>815</v>
      </c>
      <c r="C17" s="26"/>
      <c r="D17" s="27"/>
      <c r="E17" s="28"/>
      <c r="F17" s="28">
        <f>F1425</f>
        <v>0</v>
      </c>
      <c r="G17" s="29"/>
      <c r="J17" s="23"/>
    </row>
    <row r="18" spans="1:10" s="30" customFormat="1" ht="12" x14ac:dyDescent="0.25">
      <c r="A18" s="24" t="s">
        <v>11</v>
      </c>
      <c r="B18" s="25" t="s">
        <v>438</v>
      </c>
      <c r="C18" s="26"/>
      <c r="D18" s="27"/>
      <c r="E18" s="28"/>
      <c r="F18" s="28">
        <f>F1938</f>
        <v>0</v>
      </c>
      <c r="G18" s="29"/>
      <c r="J18" s="23"/>
    </row>
    <row r="19" spans="1:10" s="30" customFormat="1" ht="12" x14ac:dyDescent="0.25">
      <c r="A19" s="24" t="s">
        <v>1422</v>
      </c>
      <c r="B19" s="610" t="s">
        <v>1415</v>
      </c>
      <c r="C19" s="26"/>
      <c r="D19" s="27"/>
      <c r="E19" s="28"/>
      <c r="F19" s="28">
        <f>F2168</f>
        <v>0</v>
      </c>
      <c r="G19" s="29"/>
      <c r="J19" s="23"/>
    </row>
    <row r="20" spans="1:10" s="30" customFormat="1" ht="12" x14ac:dyDescent="0.25">
      <c r="A20" s="24" t="s">
        <v>1423</v>
      </c>
      <c r="B20" s="25" t="s">
        <v>1413</v>
      </c>
      <c r="C20" s="26"/>
      <c r="D20" s="27"/>
      <c r="E20" s="28"/>
      <c r="F20" s="28">
        <f>F2190</f>
        <v>0</v>
      </c>
      <c r="G20" s="29"/>
      <c r="J20" s="23"/>
    </row>
    <row r="21" spans="1:10" s="37" customFormat="1" ht="12" x14ac:dyDescent="0.25">
      <c r="A21" s="31"/>
      <c r="B21" s="32"/>
      <c r="C21" s="33"/>
      <c r="D21" s="34"/>
      <c r="E21" s="35"/>
      <c r="F21" s="35"/>
      <c r="G21" s="36"/>
      <c r="J21" s="23"/>
    </row>
    <row r="22" spans="1:10" s="37" customFormat="1" ht="12" x14ac:dyDescent="0.25">
      <c r="A22" s="38"/>
      <c r="B22" s="39" t="s">
        <v>6</v>
      </c>
      <c r="C22" s="38"/>
      <c r="D22" s="40"/>
      <c r="E22" s="41"/>
      <c r="F22" s="41">
        <f>SUM(F16:F21)</f>
        <v>0</v>
      </c>
      <c r="G22" s="42"/>
      <c r="J22" s="23"/>
    </row>
    <row r="23" spans="1:10" s="46" customFormat="1" ht="12" x14ac:dyDescent="0.2">
      <c r="A23" s="31"/>
      <c r="B23" s="32" t="s">
        <v>7</v>
      </c>
      <c r="C23" s="43"/>
      <c r="D23" s="44"/>
      <c r="E23" s="45"/>
      <c r="F23" s="45">
        <f>F22*0.25</f>
        <v>0</v>
      </c>
      <c r="G23" s="36"/>
      <c r="J23" s="47"/>
    </row>
    <row r="24" spans="1:10" s="37" customFormat="1" ht="12" x14ac:dyDescent="0.25">
      <c r="A24" s="38"/>
      <c r="B24" s="39" t="s">
        <v>8</v>
      </c>
      <c r="C24" s="38"/>
      <c r="D24" s="40"/>
      <c r="E24" s="41"/>
      <c r="F24" s="41">
        <f>F22+F23</f>
        <v>0</v>
      </c>
      <c r="G24" s="42"/>
      <c r="J24" s="23"/>
    </row>
    <row r="28" spans="1:10" ht="20.25" x14ac:dyDescent="0.3">
      <c r="B28" s="15" t="s">
        <v>12</v>
      </c>
    </row>
    <row r="30" spans="1:10" x14ac:dyDescent="0.2">
      <c r="A30" s="48"/>
      <c r="B30" s="49" t="s">
        <v>13</v>
      </c>
    </row>
    <row r="31" spans="1:10" x14ac:dyDescent="0.2">
      <c r="A31" s="50"/>
      <c r="B31" s="51"/>
    </row>
    <row r="32" spans="1:10" x14ac:dyDescent="0.2">
      <c r="A32" s="52"/>
      <c r="B32" s="51" t="s">
        <v>14</v>
      </c>
    </row>
    <row r="33" spans="1:2" ht="56.25" x14ac:dyDescent="0.2">
      <c r="A33" s="52"/>
      <c r="B33" s="593" t="s">
        <v>1324</v>
      </c>
    </row>
    <row r="34" spans="1:2" ht="46.9" customHeight="1" x14ac:dyDescent="0.2">
      <c r="A34" s="52"/>
      <c r="B34" s="51" t="s">
        <v>15</v>
      </c>
    </row>
    <row r="35" spans="1:2" ht="36" customHeight="1" x14ac:dyDescent="0.2">
      <c r="A35" s="52"/>
      <c r="B35" s="51" t="s">
        <v>1590</v>
      </c>
    </row>
    <row r="36" spans="1:2" ht="39" customHeight="1" x14ac:dyDescent="0.2">
      <c r="A36" s="52"/>
      <c r="B36" s="51" t="s">
        <v>16</v>
      </c>
    </row>
    <row r="37" spans="1:2" x14ac:dyDescent="0.2">
      <c r="A37" s="52"/>
      <c r="B37" s="51" t="s">
        <v>17</v>
      </c>
    </row>
    <row r="38" spans="1:2" ht="45" x14ac:dyDescent="0.2">
      <c r="A38" s="52"/>
      <c r="B38" s="51" t="s">
        <v>18</v>
      </c>
    </row>
    <row r="39" spans="1:2" ht="25.9" customHeight="1" x14ac:dyDescent="0.2">
      <c r="A39" s="52"/>
      <c r="B39" s="51" t="s">
        <v>19</v>
      </c>
    </row>
    <row r="40" spans="1:2" ht="55.15" customHeight="1" x14ac:dyDescent="0.2">
      <c r="A40" s="52"/>
      <c r="B40" s="51" t="s">
        <v>20</v>
      </c>
    </row>
    <row r="41" spans="1:2" ht="44.65" customHeight="1" x14ac:dyDescent="0.2">
      <c r="A41" s="52"/>
      <c r="B41" s="51" t="s">
        <v>21</v>
      </c>
    </row>
    <row r="42" spans="1:2" x14ac:dyDescent="0.2">
      <c r="A42" s="52"/>
      <c r="B42" s="51" t="s">
        <v>22</v>
      </c>
    </row>
    <row r="43" spans="1:2" ht="33.75" x14ac:dyDescent="0.2">
      <c r="A43" s="52"/>
      <c r="B43" s="53" t="s">
        <v>23</v>
      </c>
    </row>
    <row r="44" spans="1:2" ht="80.25" customHeight="1" x14ac:dyDescent="0.2">
      <c r="A44" s="52"/>
      <c r="B44" s="53" t="s">
        <v>24</v>
      </c>
    </row>
    <row r="45" spans="1:2" ht="87.4" customHeight="1" x14ac:dyDescent="0.2">
      <c r="A45" s="52"/>
      <c r="B45" s="53" t="s">
        <v>25</v>
      </c>
    </row>
    <row r="46" spans="1:2" ht="56.25" x14ac:dyDescent="0.2">
      <c r="A46" s="52"/>
      <c r="B46" s="593" t="s">
        <v>1325</v>
      </c>
    </row>
    <row r="47" spans="1:2" ht="56.25" x14ac:dyDescent="0.2">
      <c r="A47" s="52"/>
      <c r="B47" s="53" t="s">
        <v>26</v>
      </c>
    </row>
    <row r="48" spans="1:2" ht="67.5" x14ac:dyDescent="0.2">
      <c r="A48" s="52"/>
      <c r="B48" s="51" t="s">
        <v>27</v>
      </c>
    </row>
    <row r="49" spans="1:2" x14ac:dyDescent="0.2">
      <c r="A49" s="52" t="s">
        <v>28</v>
      </c>
      <c r="B49" s="51" t="s">
        <v>29</v>
      </c>
    </row>
    <row r="50" spans="1:2" ht="22.5" x14ac:dyDescent="0.2">
      <c r="A50" s="52"/>
      <c r="B50" s="51" t="s">
        <v>30</v>
      </c>
    </row>
    <row r="51" spans="1:2" ht="45" x14ac:dyDescent="0.2">
      <c r="A51" s="52"/>
      <c r="B51" s="51" t="s">
        <v>31</v>
      </c>
    </row>
    <row r="52" spans="1:2" ht="69.75" customHeight="1" x14ac:dyDescent="0.2">
      <c r="A52" s="52"/>
      <c r="B52" s="51" t="s">
        <v>32</v>
      </c>
    </row>
    <row r="53" spans="1:2" x14ac:dyDescent="0.2">
      <c r="A53" s="52" t="s">
        <v>33</v>
      </c>
      <c r="B53" s="51" t="s">
        <v>34</v>
      </c>
    </row>
    <row r="54" spans="1:2" ht="33.75" x14ac:dyDescent="0.2">
      <c r="A54" s="52"/>
      <c r="B54" s="51" t="s">
        <v>1457</v>
      </c>
    </row>
    <row r="55" spans="1:2" ht="22.5" x14ac:dyDescent="0.2">
      <c r="A55" s="52"/>
      <c r="B55" s="51" t="s">
        <v>35</v>
      </c>
    </row>
    <row r="56" spans="1:2" x14ac:dyDescent="0.2">
      <c r="A56" s="52" t="s">
        <v>36</v>
      </c>
      <c r="B56" s="51" t="s">
        <v>37</v>
      </c>
    </row>
    <row r="57" spans="1:2" ht="22.5" customHeight="1" x14ac:dyDescent="0.2">
      <c r="A57" s="52"/>
      <c r="B57" s="51" t="s">
        <v>38</v>
      </c>
    </row>
    <row r="58" spans="1:2" ht="67.5" x14ac:dyDescent="0.2">
      <c r="A58" s="52"/>
      <c r="B58" s="51" t="s">
        <v>39</v>
      </c>
    </row>
    <row r="59" spans="1:2" x14ac:dyDescent="0.2">
      <c r="A59" s="52" t="s">
        <v>40</v>
      </c>
      <c r="B59" s="51" t="s">
        <v>41</v>
      </c>
    </row>
    <row r="60" spans="1:2" ht="33.75" x14ac:dyDescent="0.2">
      <c r="A60" s="52"/>
      <c r="B60" s="51" t="s">
        <v>42</v>
      </c>
    </row>
    <row r="61" spans="1:2" ht="22.5" x14ac:dyDescent="0.2">
      <c r="A61" s="52"/>
      <c r="B61" s="51" t="s">
        <v>43</v>
      </c>
    </row>
    <row r="62" spans="1:2" x14ac:dyDescent="0.2">
      <c r="A62" s="52" t="s">
        <v>44</v>
      </c>
      <c r="B62" s="51" t="s">
        <v>45</v>
      </c>
    </row>
    <row r="63" spans="1:2" ht="22.5" x14ac:dyDescent="0.2">
      <c r="A63" s="52"/>
      <c r="B63" s="51" t="s">
        <v>46</v>
      </c>
    </row>
    <row r="64" spans="1:2" x14ac:dyDescent="0.2">
      <c r="A64" s="52" t="s">
        <v>47</v>
      </c>
      <c r="B64" s="51" t="s">
        <v>48</v>
      </c>
    </row>
    <row r="65" spans="1:2" ht="56.25" x14ac:dyDescent="0.2">
      <c r="A65" s="52"/>
      <c r="B65" s="51" t="s">
        <v>49</v>
      </c>
    </row>
    <row r="66" spans="1:2" ht="45" x14ac:dyDescent="0.2">
      <c r="A66" s="52"/>
      <c r="B66" s="51" t="s">
        <v>50</v>
      </c>
    </row>
    <row r="67" spans="1:2" ht="45" x14ac:dyDescent="0.2">
      <c r="A67" s="52"/>
      <c r="B67" s="51" t="s">
        <v>51</v>
      </c>
    </row>
    <row r="68" spans="1:2" x14ac:dyDescent="0.2">
      <c r="A68" s="52" t="s">
        <v>52</v>
      </c>
      <c r="B68" s="51" t="s">
        <v>53</v>
      </c>
    </row>
    <row r="69" spans="1:2" ht="33.75" x14ac:dyDescent="0.2">
      <c r="A69" s="52"/>
      <c r="B69" s="51" t="s">
        <v>54</v>
      </c>
    </row>
    <row r="70" spans="1:2" ht="22.5" x14ac:dyDescent="0.2">
      <c r="A70" s="52"/>
      <c r="B70" s="51" t="s">
        <v>55</v>
      </c>
    </row>
    <row r="71" spans="1:2" ht="22.5" x14ac:dyDescent="0.2">
      <c r="A71" s="52"/>
      <c r="B71" s="51" t="s">
        <v>56</v>
      </c>
    </row>
    <row r="72" spans="1:2" x14ac:dyDescent="0.2">
      <c r="A72" s="52"/>
      <c r="B72" s="51" t="s">
        <v>57</v>
      </c>
    </row>
    <row r="73" spans="1:2" x14ac:dyDescent="0.2">
      <c r="A73" s="52"/>
      <c r="B73" s="51" t="s">
        <v>58</v>
      </c>
    </row>
    <row r="74" spans="1:2" ht="22.5" x14ac:dyDescent="0.2">
      <c r="A74" s="52"/>
      <c r="B74" s="51" t="s">
        <v>59</v>
      </c>
    </row>
    <row r="75" spans="1:2" ht="33.75" x14ac:dyDescent="0.2">
      <c r="A75" s="52"/>
      <c r="B75" s="51" t="s">
        <v>60</v>
      </c>
    </row>
    <row r="76" spans="1:2" x14ac:dyDescent="0.2">
      <c r="A76" s="52"/>
      <c r="B76" s="51"/>
    </row>
    <row r="77" spans="1:2" x14ac:dyDescent="0.2">
      <c r="A77" s="54"/>
      <c r="B77" s="55" t="s">
        <v>61</v>
      </c>
    </row>
    <row r="78" spans="1:2" x14ac:dyDescent="0.2">
      <c r="A78" s="50"/>
      <c r="B78" s="51"/>
    </row>
    <row r="79" spans="1:2" x14ac:dyDescent="0.2">
      <c r="A79" s="50"/>
      <c r="B79" s="51" t="s">
        <v>62</v>
      </c>
    </row>
    <row r="80" spans="1:2" ht="33.75" x14ac:dyDescent="0.2">
      <c r="A80" s="50"/>
      <c r="B80" s="51" t="s">
        <v>63</v>
      </c>
    </row>
    <row r="81" spans="1:2" ht="90" x14ac:dyDescent="0.2">
      <c r="A81" s="50"/>
      <c r="B81" s="51" t="s">
        <v>64</v>
      </c>
    </row>
    <row r="82" spans="1:2" ht="67.5" x14ac:dyDescent="0.2">
      <c r="A82" s="50"/>
      <c r="B82" s="51" t="s">
        <v>65</v>
      </c>
    </row>
    <row r="83" spans="1:2" ht="56.25" x14ac:dyDescent="0.2">
      <c r="A83" s="50"/>
      <c r="B83" s="51" t="s">
        <v>66</v>
      </c>
    </row>
    <row r="84" spans="1:2" ht="33.75" x14ac:dyDescent="0.2">
      <c r="A84" s="50"/>
      <c r="B84" s="51" t="s">
        <v>67</v>
      </c>
    </row>
    <row r="85" spans="1:2" ht="67.5" x14ac:dyDescent="0.2">
      <c r="A85" s="50"/>
      <c r="B85" s="51" t="s">
        <v>68</v>
      </c>
    </row>
    <row r="86" spans="1:2" ht="135" x14ac:dyDescent="0.2">
      <c r="A86" s="50"/>
      <c r="B86" s="51" t="s">
        <v>69</v>
      </c>
    </row>
    <row r="87" spans="1:2" ht="56.25" x14ac:dyDescent="0.2">
      <c r="A87" s="50"/>
      <c r="B87" s="51" t="s">
        <v>70</v>
      </c>
    </row>
    <row r="88" spans="1:2" ht="67.5" x14ac:dyDescent="0.2">
      <c r="A88" s="50"/>
      <c r="B88" s="53" t="s">
        <v>71</v>
      </c>
    </row>
    <row r="89" spans="1:2" ht="22.5" x14ac:dyDescent="0.2">
      <c r="A89" s="50"/>
      <c r="B89" s="51" t="s">
        <v>72</v>
      </c>
    </row>
    <row r="90" spans="1:2" x14ac:dyDescent="0.2">
      <c r="A90" s="50"/>
      <c r="B90" s="51" t="s">
        <v>73</v>
      </c>
    </row>
    <row r="91" spans="1:2" ht="33.75" x14ac:dyDescent="0.2">
      <c r="A91" s="50"/>
      <c r="B91" s="51" t="s">
        <v>74</v>
      </c>
    </row>
    <row r="92" spans="1:2" ht="33.75" x14ac:dyDescent="0.2">
      <c r="A92" s="50"/>
      <c r="B92" s="51" t="s">
        <v>75</v>
      </c>
    </row>
    <row r="93" spans="1:2" ht="90" x14ac:dyDescent="0.2">
      <c r="A93" s="50"/>
      <c r="B93" s="51" t="s">
        <v>730</v>
      </c>
    </row>
    <row r="94" spans="1:2" ht="123.75" x14ac:dyDescent="0.2">
      <c r="A94" s="50"/>
      <c r="B94" s="51" t="s">
        <v>76</v>
      </c>
    </row>
    <row r="95" spans="1:2" ht="22.5" x14ac:dyDescent="0.2">
      <c r="A95" s="50"/>
      <c r="B95" s="51" t="s">
        <v>77</v>
      </c>
    </row>
    <row r="96" spans="1:2" ht="33.75" x14ac:dyDescent="0.2">
      <c r="A96" s="50"/>
      <c r="B96" s="56" t="s">
        <v>731</v>
      </c>
    </row>
    <row r="97" spans="1:2" ht="67.5" x14ac:dyDescent="0.2">
      <c r="A97" s="50"/>
      <c r="B97" s="51" t="s">
        <v>78</v>
      </c>
    </row>
    <row r="98" spans="1:2" ht="78.75" x14ac:dyDescent="0.2">
      <c r="A98" s="50"/>
      <c r="B98" s="51" t="s">
        <v>732</v>
      </c>
    </row>
    <row r="99" spans="1:2" ht="78.75" x14ac:dyDescent="0.2">
      <c r="A99" s="50"/>
      <c r="B99" s="51" t="s">
        <v>733</v>
      </c>
    </row>
    <row r="100" spans="1:2" ht="78.75" x14ac:dyDescent="0.2">
      <c r="A100" s="50"/>
      <c r="B100" s="51" t="s">
        <v>79</v>
      </c>
    </row>
    <row r="101" spans="1:2" ht="123.75" x14ac:dyDescent="0.2">
      <c r="A101" s="50"/>
      <c r="B101" s="51" t="s">
        <v>80</v>
      </c>
    </row>
    <row r="102" spans="1:2" ht="90" x14ac:dyDescent="0.2">
      <c r="A102" s="50"/>
      <c r="B102" s="51" t="s">
        <v>81</v>
      </c>
    </row>
    <row r="103" spans="1:2" ht="67.5" x14ac:dyDescent="0.2">
      <c r="A103" s="50"/>
      <c r="B103" s="51" t="s">
        <v>82</v>
      </c>
    </row>
    <row r="104" spans="1:2" ht="90" x14ac:dyDescent="0.2">
      <c r="A104" s="50"/>
      <c r="B104" s="51" t="s">
        <v>83</v>
      </c>
    </row>
    <row r="105" spans="1:2" x14ac:dyDescent="0.2">
      <c r="A105" s="50"/>
      <c r="B105" s="51" t="s">
        <v>84</v>
      </c>
    </row>
    <row r="106" spans="1:2" x14ac:dyDescent="0.2">
      <c r="A106" s="50"/>
      <c r="B106" s="51" t="s">
        <v>85</v>
      </c>
    </row>
    <row r="107" spans="1:2" ht="22.5" x14ac:dyDescent="0.2">
      <c r="A107" s="50"/>
      <c r="B107" s="51" t="s">
        <v>1458</v>
      </c>
    </row>
    <row r="108" spans="1:2" x14ac:dyDescent="0.2">
      <c r="A108" s="50"/>
      <c r="B108" s="51" t="s">
        <v>1459</v>
      </c>
    </row>
    <row r="109" spans="1:2" ht="22.5" x14ac:dyDescent="0.2">
      <c r="A109" s="50"/>
      <c r="B109" s="51" t="s">
        <v>86</v>
      </c>
    </row>
    <row r="110" spans="1:2" x14ac:dyDescent="0.2">
      <c r="A110" s="50"/>
      <c r="B110" s="51" t="s">
        <v>87</v>
      </c>
    </row>
    <row r="111" spans="1:2" ht="22.5" x14ac:dyDescent="0.2">
      <c r="A111" s="50"/>
      <c r="B111" s="51" t="s">
        <v>88</v>
      </c>
    </row>
    <row r="112" spans="1:2" ht="22.5" x14ac:dyDescent="0.2">
      <c r="A112" s="50"/>
      <c r="B112" s="51" t="s">
        <v>89</v>
      </c>
    </row>
    <row r="113" spans="1:2" x14ac:dyDescent="0.2">
      <c r="A113" s="50"/>
      <c r="B113" s="51" t="s">
        <v>90</v>
      </c>
    </row>
    <row r="114" spans="1:2" x14ac:dyDescent="0.2">
      <c r="A114" s="50"/>
      <c r="B114" s="51" t="s">
        <v>91</v>
      </c>
    </row>
    <row r="115" spans="1:2" x14ac:dyDescent="0.2">
      <c r="A115" s="50"/>
      <c r="B115" s="51"/>
    </row>
    <row r="116" spans="1:2" x14ac:dyDescent="0.2">
      <c r="A116" s="50"/>
      <c r="B116" s="51" t="s">
        <v>92</v>
      </c>
    </row>
    <row r="117" spans="1:2" ht="22.5" x14ac:dyDescent="0.2">
      <c r="A117" s="50"/>
      <c r="B117" s="51" t="s">
        <v>93</v>
      </c>
    </row>
    <row r="118" spans="1:2" ht="33.75" x14ac:dyDescent="0.2">
      <c r="A118" s="50"/>
      <c r="B118" s="51" t="s">
        <v>94</v>
      </c>
    </row>
    <row r="119" spans="1:2" ht="45" x14ac:dyDescent="0.2">
      <c r="A119" s="50"/>
      <c r="B119" s="51" t="s">
        <v>95</v>
      </c>
    </row>
    <row r="120" spans="1:2" ht="78.75" x14ac:dyDescent="0.2">
      <c r="A120" s="50"/>
      <c r="B120" s="51" t="s">
        <v>96</v>
      </c>
    </row>
    <row r="121" spans="1:2" ht="56.25" x14ac:dyDescent="0.2">
      <c r="A121" s="50"/>
      <c r="B121" s="51" t="s">
        <v>97</v>
      </c>
    </row>
    <row r="122" spans="1:2" ht="22.5" x14ac:dyDescent="0.2">
      <c r="A122" s="50"/>
      <c r="B122" s="51" t="s">
        <v>98</v>
      </c>
    </row>
    <row r="123" spans="1:2" ht="22.5" x14ac:dyDescent="0.2">
      <c r="A123" s="50"/>
      <c r="B123" s="51" t="s">
        <v>99</v>
      </c>
    </row>
    <row r="124" spans="1:2" ht="45" x14ac:dyDescent="0.2">
      <c r="A124" s="50"/>
      <c r="B124" s="51" t="s">
        <v>100</v>
      </c>
    </row>
    <row r="125" spans="1:2" ht="22.5" x14ac:dyDescent="0.2">
      <c r="A125" s="50"/>
      <c r="B125" s="51" t="s">
        <v>101</v>
      </c>
    </row>
    <row r="126" spans="1:2" ht="22.5" x14ac:dyDescent="0.2">
      <c r="A126" s="50"/>
      <c r="B126" s="51" t="s">
        <v>102</v>
      </c>
    </row>
    <row r="127" spans="1:2" x14ac:dyDescent="0.2">
      <c r="A127" s="50"/>
      <c r="B127" s="57"/>
    </row>
    <row r="128" spans="1:2" x14ac:dyDescent="0.2">
      <c r="A128" s="54"/>
      <c r="B128" s="55" t="s">
        <v>103</v>
      </c>
    </row>
    <row r="129" spans="1:2" x14ac:dyDescent="0.2">
      <c r="A129" s="50"/>
      <c r="B129" s="51"/>
    </row>
    <row r="130" spans="1:2" x14ac:dyDescent="0.2">
      <c r="A130" s="50"/>
      <c r="B130" s="51" t="s">
        <v>12</v>
      </c>
    </row>
    <row r="131" spans="1:2" ht="56.25" x14ac:dyDescent="0.2">
      <c r="A131" s="50"/>
      <c r="B131" s="51" t="s">
        <v>104</v>
      </c>
    </row>
    <row r="132" spans="1:2" ht="45" x14ac:dyDescent="0.2">
      <c r="A132" s="50"/>
      <c r="B132" s="58" t="s">
        <v>105</v>
      </c>
    </row>
    <row r="133" spans="1:2" ht="33.75" x14ac:dyDescent="0.2">
      <c r="A133" s="50"/>
      <c r="B133" s="51" t="s">
        <v>106</v>
      </c>
    </row>
    <row r="134" spans="1:2" ht="101.25" x14ac:dyDescent="0.2">
      <c r="A134" s="50"/>
      <c r="B134" s="51" t="s">
        <v>107</v>
      </c>
    </row>
    <row r="135" spans="1:2" ht="56.25" x14ac:dyDescent="0.2">
      <c r="A135" s="50"/>
      <c r="B135" s="51" t="s">
        <v>108</v>
      </c>
    </row>
    <row r="136" spans="1:2" ht="101.25" x14ac:dyDescent="0.2">
      <c r="A136" s="50"/>
      <c r="B136" s="51" t="s">
        <v>109</v>
      </c>
    </row>
    <row r="137" spans="1:2" ht="78.75" x14ac:dyDescent="0.2">
      <c r="A137" s="50"/>
      <c r="B137" s="51" t="s">
        <v>110</v>
      </c>
    </row>
    <row r="138" spans="1:2" ht="33.75" x14ac:dyDescent="0.2">
      <c r="A138" s="50"/>
      <c r="B138" s="51" t="s">
        <v>111</v>
      </c>
    </row>
    <row r="139" spans="1:2" ht="33.75" x14ac:dyDescent="0.2">
      <c r="A139" s="50"/>
      <c r="B139" s="51" t="s">
        <v>112</v>
      </c>
    </row>
    <row r="140" spans="1:2" ht="22.5" x14ac:dyDescent="0.2">
      <c r="A140" s="50"/>
      <c r="B140" s="51" t="s">
        <v>113</v>
      </c>
    </row>
    <row r="141" spans="1:2" ht="78.75" x14ac:dyDescent="0.2">
      <c r="A141" s="50"/>
      <c r="B141" s="51" t="s">
        <v>114</v>
      </c>
    </row>
    <row r="142" spans="1:2" ht="78.75" x14ac:dyDescent="0.2">
      <c r="A142" s="50"/>
      <c r="B142" s="51" t="s">
        <v>1598</v>
      </c>
    </row>
    <row r="143" spans="1:2" ht="22.5" x14ac:dyDescent="0.2">
      <c r="A143" s="50"/>
      <c r="B143" s="51" t="s">
        <v>115</v>
      </c>
    </row>
    <row r="144" spans="1:2" ht="39" customHeight="1" x14ac:dyDescent="0.2">
      <c r="A144" s="50"/>
      <c r="B144" s="51" t="s">
        <v>116</v>
      </c>
    </row>
    <row r="145" spans="1:2" ht="56.25" x14ac:dyDescent="0.2">
      <c r="A145" s="50"/>
      <c r="B145" s="51" t="s">
        <v>117</v>
      </c>
    </row>
    <row r="146" spans="1:2" ht="22.5" x14ac:dyDescent="0.2">
      <c r="A146" s="50"/>
      <c r="B146" s="51" t="s">
        <v>118</v>
      </c>
    </row>
    <row r="147" spans="1:2" x14ac:dyDescent="0.2">
      <c r="A147" s="50"/>
      <c r="B147" s="593" t="s">
        <v>1326</v>
      </c>
    </row>
    <row r="148" spans="1:2" x14ac:dyDescent="0.2">
      <c r="A148" s="50"/>
      <c r="B148" s="593" t="s">
        <v>1327</v>
      </c>
    </row>
    <row r="149" spans="1:2" x14ac:dyDescent="0.2">
      <c r="A149" s="50"/>
      <c r="B149" s="593" t="s">
        <v>1328</v>
      </c>
    </row>
    <row r="150" spans="1:2" ht="22.5" x14ac:dyDescent="0.2">
      <c r="A150" s="50"/>
      <c r="B150" s="593" t="s">
        <v>1329</v>
      </c>
    </row>
    <row r="151" spans="1:2" ht="22.5" x14ac:dyDescent="0.2">
      <c r="A151" s="50"/>
      <c r="B151" s="593" t="s">
        <v>1330</v>
      </c>
    </row>
    <row r="152" spans="1:2" ht="22.5" x14ac:dyDescent="0.2">
      <c r="A152" s="50"/>
      <c r="B152" s="593" t="s">
        <v>1331</v>
      </c>
    </row>
    <row r="153" spans="1:2" ht="22.5" x14ac:dyDescent="0.2">
      <c r="A153" s="50"/>
      <c r="B153" s="593" t="s">
        <v>1332</v>
      </c>
    </row>
    <row r="154" spans="1:2" ht="22.5" x14ac:dyDescent="0.2">
      <c r="A154" s="50"/>
      <c r="B154" s="593" t="s">
        <v>1333</v>
      </c>
    </row>
    <row r="155" spans="1:2" ht="22.5" x14ac:dyDescent="0.2">
      <c r="A155" s="50"/>
      <c r="B155" s="593" t="s">
        <v>1334</v>
      </c>
    </row>
    <row r="156" spans="1:2" x14ac:dyDescent="0.2">
      <c r="A156" s="50"/>
      <c r="B156" s="593" t="s">
        <v>1335</v>
      </c>
    </row>
    <row r="157" spans="1:2" ht="22.5" x14ac:dyDescent="0.2">
      <c r="A157" s="50"/>
      <c r="B157" s="51" t="s">
        <v>119</v>
      </c>
    </row>
    <row r="158" spans="1:2" x14ac:dyDescent="0.2">
      <c r="A158" s="50"/>
      <c r="B158" s="51" t="s">
        <v>120</v>
      </c>
    </row>
    <row r="159" spans="1:2" ht="33.75" x14ac:dyDescent="0.2">
      <c r="A159" s="50"/>
      <c r="B159" s="51" t="s">
        <v>121</v>
      </c>
    </row>
    <row r="160" spans="1:2" ht="112.5" x14ac:dyDescent="0.2">
      <c r="A160" s="50"/>
      <c r="B160" s="51" t="s">
        <v>1460</v>
      </c>
    </row>
    <row r="161" spans="1:2" x14ac:dyDescent="0.2">
      <c r="A161" s="50"/>
      <c r="B161" s="51" t="s">
        <v>122</v>
      </c>
    </row>
    <row r="162" spans="1:2" x14ac:dyDescent="0.2">
      <c r="A162" s="50"/>
      <c r="B162" s="51" t="s">
        <v>123</v>
      </c>
    </row>
    <row r="163" spans="1:2" x14ac:dyDescent="0.2">
      <c r="A163" s="50"/>
      <c r="B163" s="51" t="s">
        <v>124</v>
      </c>
    </row>
    <row r="164" spans="1:2" x14ac:dyDescent="0.2">
      <c r="A164" s="50"/>
      <c r="B164" s="51" t="s">
        <v>125</v>
      </c>
    </row>
    <row r="165" spans="1:2" x14ac:dyDescent="0.2">
      <c r="A165" s="50"/>
      <c r="B165" s="51" t="s">
        <v>126</v>
      </c>
    </row>
    <row r="166" spans="1:2" ht="56.25" x14ac:dyDescent="0.2">
      <c r="A166" s="50"/>
      <c r="B166" s="51" t="s">
        <v>127</v>
      </c>
    </row>
    <row r="167" spans="1:2" ht="22.5" x14ac:dyDescent="0.2">
      <c r="A167" s="50"/>
      <c r="B167" s="51" t="s">
        <v>128</v>
      </c>
    </row>
    <row r="168" spans="1:2" ht="22.5" x14ac:dyDescent="0.2">
      <c r="A168" s="50"/>
      <c r="B168" s="51" t="s">
        <v>129</v>
      </c>
    </row>
    <row r="169" spans="1:2" ht="22.5" x14ac:dyDescent="0.2">
      <c r="A169" s="50"/>
      <c r="B169" s="51" t="s">
        <v>130</v>
      </c>
    </row>
    <row r="170" spans="1:2" ht="45" x14ac:dyDescent="0.2">
      <c r="A170" s="59"/>
      <c r="B170" s="60" t="s">
        <v>131</v>
      </c>
    </row>
    <row r="171" spans="1:2" x14ac:dyDescent="0.2">
      <c r="A171" s="50"/>
      <c r="B171" s="57"/>
    </row>
    <row r="172" spans="1:2" x14ac:dyDescent="0.2">
      <c r="A172" s="54"/>
      <c r="B172" s="55" t="s">
        <v>132</v>
      </c>
    </row>
    <row r="173" spans="1:2" x14ac:dyDescent="0.2">
      <c r="A173" s="50"/>
      <c r="B173" s="51"/>
    </row>
    <row r="174" spans="1:2" x14ac:dyDescent="0.2">
      <c r="A174" s="50"/>
      <c r="B174" s="51" t="s">
        <v>133</v>
      </c>
    </row>
    <row r="175" spans="1:2" ht="78.75" x14ac:dyDescent="0.2">
      <c r="A175" s="50"/>
      <c r="B175" s="51" t="s">
        <v>134</v>
      </c>
    </row>
    <row r="176" spans="1:2" ht="33.75" x14ac:dyDescent="0.2">
      <c r="A176" s="50"/>
      <c r="B176" s="51" t="s">
        <v>135</v>
      </c>
    </row>
    <row r="177" spans="1:6" x14ac:dyDescent="0.2">
      <c r="A177" s="50"/>
      <c r="B177" s="51" t="s">
        <v>136</v>
      </c>
    </row>
    <row r="178" spans="1:6" ht="22.5" x14ac:dyDescent="0.2">
      <c r="A178" s="50"/>
      <c r="B178" s="51" t="s">
        <v>137</v>
      </c>
    </row>
    <row r="179" spans="1:6" ht="22.5" x14ac:dyDescent="0.2">
      <c r="A179" s="50"/>
      <c r="B179" s="593" t="s">
        <v>1336</v>
      </c>
    </row>
    <row r="180" spans="1:6" x14ac:dyDescent="0.2">
      <c r="A180" s="50"/>
      <c r="B180" s="51" t="s">
        <v>138</v>
      </c>
    </row>
    <row r="181" spans="1:6" ht="33.75" x14ac:dyDescent="0.2">
      <c r="A181" s="50"/>
      <c r="B181" s="51" t="s">
        <v>139</v>
      </c>
    </row>
    <row r="182" spans="1:6" x14ac:dyDescent="0.2">
      <c r="A182" s="50"/>
      <c r="B182" s="51" t="s">
        <v>140</v>
      </c>
    </row>
    <row r="183" spans="1:6" x14ac:dyDescent="0.2">
      <c r="A183" s="50"/>
      <c r="B183" s="51" t="s">
        <v>141</v>
      </c>
    </row>
    <row r="184" spans="1:6" x14ac:dyDescent="0.2">
      <c r="A184" s="50"/>
      <c r="B184" s="51" t="s">
        <v>142</v>
      </c>
    </row>
    <row r="185" spans="1:6" ht="67.5" x14ac:dyDescent="0.2">
      <c r="A185" s="50"/>
      <c r="B185" s="51" t="s">
        <v>143</v>
      </c>
    </row>
    <row r="186" spans="1:6" s="7" customFormat="1" x14ac:dyDescent="0.2">
      <c r="A186" s="50"/>
      <c r="B186" s="51" t="s">
        <v>144</v>
      </c>
      <c r="D186" s="69"/>
      <c r="E186" s="70"/>
      <c r="F186" s="71"/>
    </row>
    <row r="187" spans="1:6" ht="45" x14ac:dyDescent="0.2">
      <c r="A187" s="50"/>
      <c r="B187" s="51" t="s">
        <v>145</v>
      </c>
    </row>
    <row r="188" spans="1:6" ht="67.5" x14ac:dyDescent="0.2">
      <c r="A188" s="50"/>
      <c r="B188" s="593" t="s">
        <v>1337</v>
      </c>
    </row>
    <row r="189" spans="1:6" x14ac:dyDescent="0.2">
      <c r="A189" s="50"/>
      <c r="B189" s="51" t="s">
        <v>146</v>
      </c>
    </row>
    <row r="190" spans="1:6" ht="45" x14ac:dyDescent="0.2">
      <c r="A190" s="50"/>
      <c r="B190" s="593" t="s">
        <v>1338</v>
      </c>
    </row>
    <row r="191" spans="1:6" ht="33.75" x14ac:dyDescent="0.2">
      <c r="A191" s="50"/>
      <c r="B191" s="51" t="s">
        <v>147</v>
      </c>
    </row>
    <row r="192" spans="1:6" ht="56.25" x14ac:dyDescent="0.2">
      <c r="A192" s="50"/>
      <c r="B192" s="593" t="s">
        <v>1586</v>
      </c>
    </row>
    <row r="193" spans="1:2" x14ac:dyDescent="0.2">
      <c r="A193" s="50"/>
      <c r="B193" s="51" t="s">
        <v>148</v>
      </c>
    </row>
    <row r="194" spans="1:2" ht="56.25" x14ac:dyDescent="0.2">
      <c r="A194" s="50"/>
      <c r="B194" s="593" t="s">
        <v>1585</v>
      </c>
    </row>
    <row r="195" spans="1:2" x14ac:dyDescent="0.2">
      <c r="A195" s="50"/>
      <c r="B195" s="51" t="s">
        <v>149</v>
      </c>
    </row>
    <row r="196" spans="1:2" ht="56.25" x14ac:dyDescent="0.2">
      <c r="A196" s="50"/>
      <c r="B196" s="593" t="s">
        <v>1587</v>
      </c>
    </row>
    <row r="197" spans="1:2" x14ac:dyDescent="0.2">
      <c r="A197" s="50"/>
      <c r="B197" s="51" t="s">
        <v>150</v>
      </c>
    </row>
    <row r="198" spans="1:2" ht="67.5" x14ac:dyDescent="0.2">
      <c r="A198" s="50"/>
      <c r="B198" s="593" t="s">
        <v>1339</v>
      </c>
    </row>
    <row r="199" spans="1:2" ht="45" x14ac:dyDescent="0.2">
      <c r="A199" s="50"/>
      <c r="B199" s="51" t="s">
        <v>151</v>
      </c>
    </row>
    <row r="200" spans="1:2" ht="56.25" x14ac:dyDescent="0.2">
      <c r="A200" s="50"/>
      <c r="B200" s="51" t="s">
        <v>152</v>
      </c>
    </row>
    <row r="201" spans="1:2" x14ac:dyDescent="0.2">
      <c r="A201" s="50"/>
      <c r="B201" s="51" t="s">
        <v>153</v>
      </c>
    </row>
    <row r="202" spans="1:2" ht="67.5" x14ac:dyDescent="0.2">
      <c r="A202" s="50"/>
      <c r="B202" s="51" t="s">
        <v>154</v>
      </c>
    </row>
    <row r="203" spans="1:2" ht="33.75" x14ac:dyDescent="0.2">
      <c r="A203" s="50"/>
      <c r="B203" s="51" t="s">
        <v>155</v>
      </c>
    </row>
    <row r="204" spans="1:2" x14ac:dyDescent="0.2">
      <c r="A204" s="50"/>
      <c r="B204" s="51" t="s">
        <v>156</v>
      </c>
    </row>
    <row r="205" spans="1:2" ht="22.5" x14ac:dyDescent="0.2">
      <c r="A205" s="50"/>
      <c r="B205" s="51" t="s">
        <v>157</v>
      </c>
    </row>
    <row r="206" spans="1:2" ht="22.5" x14ac:dyDescent="0.2">
      <c r="A206" s="50"/>
      <c r="B206" s="51" t="s">
        <v>158</v>
      </c>
    </row>
    <row r="207" spans="1:2" ht="33.75" x14ac:dyDescent="0.2">
      <c r="A207" s="50"/>
      <c r="B207" s="51" t="s">
        <v>159</v>
      </c>
    </row>
    <row r="208" spans="1:2" x14ac:dyDescent="0.2">
      <c r="A208" s="50"/>
      <c r="B208" s="51" t="s">
        <v>160</v>
      </c>
    </row>
    <row r="209" spans="1:2" ht="45" x14ac:dyDescent="0.2">
      <c r="A209" s="50"/>
      <c r="B209" s="51" t="s">
        <v>161</v>
      </c>
    </row>
    <row r="210" spans="1:2" ht="45" x14ac:dyDescent="0.2">
      <c r="A210" s="50"/>
      <c r="B210" s="51" t="s">
        <v>162</v>
      </c>
    </row>
    <row r="211" spans="1:2" ht="45" x14ac:dyDescent="0.2">
      <c r="A211" s="50"/>
      <c r="B211" s="51" t="s">
        <v>163</v>
      </c>
    </row>
    <row r="212" spans="1:2" ht="45" x14ac:dyDescent="0.2">
      <c r="A212" s="50"/>
      <c r="B212" s="51" t="s">
        <v>164</v>
      </c>
    </row>
    <row r="213" spans="1:2" ht="22.5" x14ac:dyDescent="0.2">
      <c r="A213" s="50"/>
      <c r="B213" s="51" t="s">
        <v>165</v>
      </c>
    </row>
    <row r="214" spans="1:2" x14ac:dyDescent="0.2">
      <c r="A214" s="50"/>
      <c r="B214" s="51" t="s">
        <v>166</v>
      </c>
    </row>
    <row r="215" spans="1:2" ht="101.25" x14ac:dyDescent="0.2">
      <c r="A215" s="50"/>
      <c r="B215" s="51" t="s">
        <v>167</v>
      </c>
    </row>
    <row r="216" spans="1:2" ht="78.75" x14ac:dyDescent="0.2">
      <c r="A216" s="50"/>
      <c r="B216" s="593" t="s">
        <v>1340</v>
      </c>
    </row>
    <row r="217" spans="1:2" ht="202.5" x14ac:dyDescent="0.2">
      <c r="A217" s="50"/>
      <c r="B217" s="51" t="s">
        <v>168</v>
      </c>
    </row>
    <row r="218" spans="1:2" x14ac:dyDescent="0.2">
      <c r="A218" s="50"/>
      <c r="B218" s="51" t="s">
        <v>169</v>
      </c>
    </row>
    <row r="219" spans="1:2" ht="33.75" x14ac:dyDescent="0.2">
      <c r="A219" s="50"/>
      <c r="B219" s="51" t="s">
        <v>170</v>
      </c>
    </row>
    <row r="220" spans="1:2" ht="45" x14ac:dyDescent="0.2">
      <c r="A220" s="50"/>
      <c r="B220" s="51" t="s">
        <v>171</v>
      </c>
    </row>
    <row r="221" spans="1:2" ht="67.5" x14ac:dyDescent="0.2">
      <c r="A221" s="50"/>
      <c r="B221" s="51" t="s">
        <v>172</v>
      </c>
    </row>
    <row r="222" spans="1:2" ht="22.5" x14ac:dyDescent="0.2">
      <c r="A222" s="50"/>
      <c r="B222" s="51" t="s">
        <v>173</v>
      </c>
    </row>
    <row r="223" spans="1:2" ht="33.75" x14ac:dyDescent="0.2">
      <c r="A223" s="50"/>
      <c r="B223" s="51" t="s">
        <v>174</v>
      </c>
    </row>
    <row r="224" spans="1:2" ht="33.75" x14ac:dyDescent="0.2">
      <c r="A224" s="50"/>
      <c r="B224" s="51" t="s">
        <v>175</v>
      </c>
    </row>
    <row r="225" spans="1:2" ht="67.5" x14ac:dyDescent="0.2">
      <c r="A225" s="50"/>
      <c r="B225" s="51" t="s">
        <v>176</v>
      </c>
    </row>
    <row r="226" spans="1:2" ht="33.75" x14ac:dyDescent="0.2">
      <c r="A226" s="50"/>
      <c r="B226" s="51" t="s">
        <v>177</v>
      </c>
    </row>
    <row r="227" spans="1:2" x14ac:dyDescent="0.2">
      <c r="A227" s="50"/>
      <c r="B227" s="51" t="s">
        <v>178</v>
      </c>
    </row>
    <row r="228" spans="1:2" ht="56.25" x14ac:dyDescent="0.2">
      <c r="A228" s="50"/>
      <c r="B228" s="51" t="s">
        <v>179</v>
      </c>
    </row>
    <row r="229" spans="1:2" ht="45" x14ac:dyDescent="0.2">
      <c r="A229" s="50"/>
      <c r="B229" s="51" t="s">
        <v>180</v>
      </c>
    </row>
    <row r="230" spans="1:2" ht="33.75" x14ac:dyDescent="0.2">
      <c r="A230" s="50"/>
      <c r="B230" s="51" t="s">
        <v>181</v>
      </c>
    </row>
    <row r="231" spans="1:2" ht="22.5" x14ac:dyDescent="0.2">
      <c r="A231" s="50"/>
      <c r="B231" s="593" t="s">
        <v>1341</v>
      </c>
    </row>
    <row r="232" spans="1:2" x14ac:dyDescent="0.2">
      <c r="A232" s="50"/>
      <c r="B232" s="51" t="s">
        <v>182</v>
      </c>
    </row>
    <row r="233" spans="1:2" ht="22.5" x14ac:dyDescent="0.2">
      <c r="A233" s="50"/>
      <c r="B233" s="51" t="s">
        <v>183</v>
      </c>
    </row>
    <row r="234" spans="1:2" ht="22.5" x14ac:dyDescent="0.2">
      <c r="A234" s="50"/>
      <c r="B234" s="51" t="s">
        <v>184</v>
      </c>
    </row>
    <row r="235" spans="1:2" ht="45" x14ac:dyDescent="0.2">
      <c r="A235" s="50"/>
      <c r="B235" s="51" t="s">
        <v>185</v>
      </c>
    </row>
    <row r="236" spans="1:2" ht="33.75" x14ac:dyDescent="0.2">
      <c r="A236" s="50"/>
      <c r="B236" s="51" t="s">
        <v>186</v>
      </c>
    </row>
    <row r="237" spans="1:2" ht="33.75" x14ac:dyDescent="0.2">
      <c r="A237" s="50"/>
      <c r="B237" s="51" t="s">
        <v>187</v>
      </c>
    </row>
    <row r="238" spans="1:2" ht="45" x14ac:dyDescent="0.2">
      <c r="A238" s="50"/>
      <c r="B238" s="51" t="s">
        <v>188</v>
      </c>
    </row>
    <row r="239" spans="1:2" ht="33.75" x14ac:dyDescent="0.2">
      <c r="A239" s="50"/>
      <c r="B239" s="51" t="s">
        <v>189</v>
      </c>
    </row>
    <row r="240" spans="1:2" ht="56.25" x14ac:dyDescent="0.2">
      <c r="A240" s="50"/>
      <c r="B240" s="51" t="s">
        <v>190</v>
      </c>
    </row>
    <row r="241" spans="1:2" ht="22.5" x14ac:dyDescent="0.2">
      <c r="A241" s="50"/>
      <c r="B241" s="51" t="s">
        <v>191</v>
      </c>
    </row>
    <row r="242" spans="1:2" x14ac:dyDescent="0.2">
      <c r="A242" s="50"/>
      <c r="B242" s="51" t="s">
        <v>192</v>
      </c>
    </row>
    <row r="243" spans="1:2" x14ac:dyDescent="0.2">
      <c r="A243" s="50"/>
      <c r="B243" s="51" t="s">
        <v>123</v>
      </c>
    </row>
    <row r="244" spans="1:2" x14ac:dyDescent="0.2">
      <c r="A244" s="50"/>
      <c r="B244" s="51" t="s">
        <v>193</v>
      </c>
    </row>
    <row r="245" spans="1:2" x14ac:dyDescent="0.2">
      <c r="A245" s="50"/>
      <c r="B245" s="51" t="s">
        <v>194</v>
      </c>
    </row>
    <row r="246" spans="1:2" x14ac:dyDescent="0.2">
      <c r="A246" s="50"/>
      <c r="B246" s="51" t="s">
        <v>195</v>
      </c>
    </row>
    <row r="247" spans="1:2" ht="22.5" x14ac:dyDescent="0.2">
      <c r="A247" s="50"/>
      <c r="B247" s="51" t="s">
        <v>196</v>
      </c>
    </row>
    <row r="248" spans="1:2" x14ac:dyDescent="0.2">
      <c r="A248" s="50"/>
      <c r="B248" s="51" t="s">
        <v>197</v>
      </c>
    </row>
    <row r="249" spans="1:2" x14ac:dyDescent="0.2">
      <c r="A249" s="50"/>
      <c r="B249" s="51" t="s">
        <v>198</v>
      </c>
    </row>
    <row r="250" spans="1:2" x14ac:dyDescent="0.2">
      <c r="A250" s="50"/>
      <c r="B250" s="51" t="s">
        <v>199</v>
      </c>
    </row>
    <row r="251" spans="1:2" x14ac:dyDescent="0.2">
      <c r="A251" s="50"/>
      <c r="B251" s="51" t="s">
        <v>200</v>
      </c>
    </row>
    <row r="252" spans="1:2" ht="45" x14ac:dyDescent="0.2">
      <c r="A252" s="50"/>
      <c r="B252" s="51" t="s">
        <v>201</v>
      </c>
    </row>
    <row r="253" spans="1:2" ht="33.75" x14ac:dyDescent="0.2">
      <c r="A253" s="50"/>
      <c r="B253" s="51" t="s">
        <v>202</v>
      </c>
    </row>
    <row r="254" spans="1:2" ht="22.5" x14ac:dyDescent="0.2">
      <c r="A254" s="50"/>
      <c r="B254" s="51" t="s">
        <v>203</v>
      </c>
    </row>
    <row r="255" spans="1:2" x14ac:dyDescent="0.2">
      <c r="A255" s="50"/>
      <c r="B255" s="51" t="s">
        <v>204</v>
      </c>
    </row>
    <row r="256" spans="1:2" x14ac:dyDescent="0.2">
      <c r="A256" s="50"/>
      <c r="B256" s="51" t="s">
        <v>205</v>
      </c>
    </row>
    <row r="257" spans="1:2" ht="22.5" x14ac:dyDescent="0.2">
      <c r="A257" s="50"/>
      <c r="B257" s="51" t="s">
        <v>206</v>
      </c>
    </row>
    <row r="258" spans="1:2" x14ac:dyDescent="0.2">
      <c r="A258" s="50"/>
      <c r="B258" s="51" t="s">
        <v>207</v>
      </c>
    </row>
    <row r="259" spans="1:2" x14ac:dyDescent="0.2">
      <c r="A259" s="50"/>
      <c r="B259" s="51" t="s">
        <v>208</v>
      </c>
    </row>
    <row r="260" spans="1:2" ht="45" x14ac:dyDescent="0.2">
      <c r="A260" s="50"/>
      <c r="B260" s="51" t="s">
        <v>209</v>
      </c>
    </row>
    <row r="261" spans="1:2" x14ac:dyDescent="0.2">
      <c r="A261" s="61"/>
      <c r="B261" s="57"/>
    </row>
    <row r="262" spans="1:2" ht="67.5" x14ac:dyDescent="0.2">
      <c r="A262" s="50"/>
      <c r="B262" s="51" t="s">
        <v>210</v>
      </c>
    </row>
    <row r="263" spans="1:2" ht="33.75" x14ac:dyDescent="0.2">
      <c r="A263" s="50"/>
      <c r="B263" s="51" t="s">
        <v>211</v>
      </c>
    </row>
    <row r="264" spans="1:2" ht="22.5" x14ac:dyDescent="0.2">
      <c r="A264" s="50"/>
      <c r="B264" s="51" t="s">
        <v>212</v>
      </c>
    </row>
    <row r="265" spans="1:2" x14ac:dyDescent="0.2">
      <c r="A265" s="50"/>
      <c r="B265" s="51"/>
    </row>
    <row r="266" spans="1:2" x14ac:dyDescent="0.2">
      <c r="A266" s="50"/>
      <c r="B266" s="51"/>
    </row>
    <row r="267" spans="1:2" x14ac:dyDescent="0.2">
      <c r="A267" s="62"/>
      <c r="B267" s="55" t="s">
        <v>213</v>
      </c>
    </row>
    <row r="268" spans="1:2" x14ac:dyDescent="0.2">
      <c r="A268" s="50"/>
      <c r="B268" s="51"/>
    </row>
    <row r="269" spans="1:2" x14ac:dyDescent="0.2">
      <c r="A269" s="50"/>
      <c r="B269" s="51" t="s">
        <v>62</v>
      </c>
    </row>
    <row r="270" spans="1:2" ht="22.5" x14ac:dyDescent="0.2">
      <c r="A270" s="50"/>
      <c r="B270" s="51" t="s">
        <v>214</v>
      </c>
    </row>
    <row r="271" spans="1:2" ht="22.5" x14ac:dyDescent="0.2">
      <c r="A271" s="50"/>
      <c r="B271" s="51" t="s">
        <v>215</v>
      </c>
    </row>
    <row r="272" spans="1:2" ht="22.5" x14ac:dyDescent="0.2">
      <c r="A272" s="50"/>
      <c r="B272" s="51" t="s">
        <v>216</v>
      </c>
    </row>
    <row r="273" spans="1:2" x14ac:dyDescent="0.2">
      <c r="A273" s="50"/>
      <c r="B273" s="593" t="s">
        <v>217</v>
      </c>
    </row>
    <row r="274" spans="1:2" x14ac:dyDescent="0.2">
      <c r="A274" s="50"/>
      <c r="B274" s="593" t="s">
        <v>1342</v>
      </c>
    </row>
    <row r="275" spans="1:2" ht="22.5" x14ac:dyDescent="0.2">
      <c r="A275" s="50"/>
      <c r="B275" s="593" t="s">
        <v>1343</v>
      </c>
    </row>
    <row r="276" spans="1:2" ht="22.5" x14ac:dyDescent="0.2">
      <c r="A276" s="50"/>
      <c r="B276" s="593" t="s">
        <v>1344</v>
      </c>
    </row>
    <row r="277" spans="1:2" ht="22.5" x14ac:dyDescent="0.2">
      <c r="A277" s="50"/>
      <c r="B277" s="593" t="s">
        <v>1345</v>
      </c>
    </row>
    <row r="278" spans="1:2" ht="22.5" x14ac:dyDescent="0.2">
      <c r="A278" s="50"/>
      <c r="B278" s="593" t="s">
        <v>1346</v>
      </c>
    </row>
    <row r="279" spans="1:2" ht="22.5" x14ac:dyDescent="0.2">
      <c r="A279" s="50"/>
      <c r="B279" s="593" t="s">
        <v>1347</v>
      </c>
    </row>
    <row r="280" spans="1:2" ht="22.5" x14ac:dyDescent="0.2">
      <c r="A280" s="50"/>
      <c r="B280" s="593" t="s">
        <v>1348</v>
      </c>
    </row>
    <row r="281" spans="1:2" x14ac:dyDescent="0.2">
      <c r="A281" s="50"/>
      <c r="B281" s="593" t="s">
        <v>1349</v>
      </c>
    </row>
    <row r="282" spans="1:2" x14ac:dyDescent="0.2">
      <c r="A282" s="50"/>
      <c r="B282" s="593" t="s">
        <v>1350</v>
      </c>
    </row>
    <row r="283" spans="1:2" ht="33.75" x14ac:dyDescent="0.2">
      <c r="A283" s="50"/>
      <c r="B283" s="51" t="s">
        <v>218</v>
      </c>
    </row>
    <row r="284" spans="1:2" ht="45" x14ac:dyDescent="0.2">
      <c r="A284" s="50"/>
      <c r="B284" s="51" t="s">
        <v>219</v>
      </c>
    </row>
    <row r="285" spans="1:2" ht="45" x14ac:dyDescent="0.2">
      <c r="A285" s="50"/>
      <c r="B285" s="51" t="s">
        <v>220</v>
      </c>
    </row>
    <row r="286" spans="1:2" x14ac:dyDescent="0.2">
      <c r="A286" s="50"/>
      <c r="B286" s="51" t="s">
        <v>221</v>
      </c>
    </row>
    <row r="287" spans="1:2" ht="67.5" x14ac:dyDescent="0.2">
      <c r="A287" s="50"/>
      <c r="B287" s="51" t="s">
        <v>222</v>
      </c>
    </row>
    <row r="288" spans="1:2" ht="67.5" x14ac:dyDescent="0.2">
      <c r="A288" s="50"/>
      <c r="B288" s="51" t="s">
        <v>223</v>
      </c>
    </row>
    <row r="289" spans="1:2" ht="22.5" x14ac:dyDescent="0.2">
      <c r="A289" s="50"/>
      <c r="B289" s="593" t="s">
        <v>1352</v>
      </c>
    </row>
    <row r="290" spans="1:2" ht="78.75" x14ac:dyDescent="0.2">
      <c r="A290" s="50"/>
      <c r="B290" s="593" t="s">
        <v>1351</v>
      </c>
    </row>
    <row r="291" spans="1:2" ht="90" x14ac:dyDescent="0.2">
      <c r="A291" s="50"/>
      <c r="B291" s="51" t="s">
        <v>224</v>
      </c>
    </row>
    <row r="292" spans="1:2" ht="90" x14ac:dyDescent="0.2">
      <c r="A292" s="50"/>
      <c r="B292" s="51" t="s">
        <v>225</v>
      </c>
    </row>
    <row r="293" spans="1:2" ht="56.25" x14ac:dyDescent="0.2">
      <c r="A293" s="50"/>
      <c r="B293" s="51" t="s">
        <v>226</v>
      </c>
    </row>
    <row r="294" spans="1:2" ht="45" x14ac:dyDescent="0.2">
      <c r="A294" s="50"/>
      <c r="B294" s="51" t="s">
        <v>227</v>
      </c>
    </row>
    <row r="295" spans="1:2" ht="45" x14ac:dyDescent="0.2">
      <c r="A295" s="50"/>
      <c r="B295" s="593" t="s">
        <v>1353</v>
      </c>
    </row>
    <row r="296" spans="1:2" ht="22.5" x14ac:dyDescent="0.2">
      <c r="A296" s="50"/>
      <c r="B296" s="593" t="s">
        <v>1354</v>
      </c>
    </row>
    <row r="297" spans="1:2" ht="67.5" x14ac:dyDescent="0.2">
      <c r="A297" s="50"/>
      <c r="B297" s="51" t="s">
        <v>228</v>
      </c>
    </row>
    <row r="298" spans="1:2" ht="33.75" x14ac:dyDescent="0.2">
      <c r="A298" s="50"/>
      <c r="B298" s="51" t="s">
        <v>229</v>
      </c>
    </row>
    <row r="299" spans="1:2" x14ac:dyDescent="0.2">
      <c r="A299" s="50"/>
      <c r="B299" s="51" t="s">
        <v>84</v>
      </c>
    </row>
    <row r="300" spans="1:2" ht="22.5" x14ac:dyDescent="0.2">
      <c r="A300" s="50"/>
      <c r="B300" s="51" t="s">
        <v>230</v>
      </c>
    </row>
    <row r="301" spans="1:2" x14ac:dyDescent="0.2">
      <c r="A301" s="50"/>
      <c r="B301" s="51" t="s">
        <v>231</v>
      </c>
    </row>
    <row r="302" spans="1:2" x14ac:dyDescent="0.2">
      <c r="A302" s="50"/>
      <c r="B302" s="51" t="s">
        <v>232</v>
      </c>
    </row>
    <row r="303" spans="1:2" x14ac:dyDescent="0.2">
      <c r="A303" s="50"/>
      <c r="B303" s="51" t="s">
        <v>233</v>
      </c>
    </row>
    <row r="304" spans="1:2" x14ac:dyDescent="0.2">
      <c r="A304" s="50"/>
      <c r="B304" s="51" t="s">
        <v>234</v>
      </c>
    </row>
    <row r="305" spans="1:2" x14ac:dyDescent="0.2">
      <c r="A305" s="50"/>
      <c r="B305" s="51" t="s">
        <v>235</v>
      </c>
    </row>
    <row r="306" spans="1:2" x14ac:dyDescent="0.2">
      <c r="A306" s="50"/>
      <c r="B306" s="57" t="s">
        <v>236</v>
      </c>
    </row>
    <row r="307" spans="1:2" x14ac:dyDescent="0.2">
      <c r="A307" s="50"/>
      <c r="B307" s="51"/>
    </row>
    <row r="308" spans="1:2" x14ac:dyDescent="0.2">
      <c r="A308" s="54"/>
      <c r="B308" s="55" t="s">
        <v>237</v>
      </c>
    </row>
    <row r="309" spans="1:2" x14ac:dyDescent="0.2">
      <c r="A309" s="50"/>
      <c r="B309" s="51"/>
    </row>
    <row r="310" spans="1:2" x14ac:dyDescent="0.2">
      <c r="A310" s="50"/>
      <c r="B310" s="51" t="s">
        <v>62</v>
      </c>
    </row>
    <row r="311" spans="1:2" ht="56.25" x14ac:dyDescent="0.2">
      <c r="A311" s="50"/>
      <c r="B311" s="51" t="s">
        <v>238</v>
      </c>
    </row>
    <row r="312" spans="1:2" ht="56.25" x14ac:dyDescent="0.2">
      <c r="A312" s="50"/>
      <c r="B312" s="51" t="s">
        <v>1619</v>
      </c>
    </row>
    <row r="313" spans="1:2" ht="22.5" x14ac:dyDescent="0.2">
      <c r="A313" s="50"/>
      <c r="B313" s="51" t="s">
        <v>239</v>
      </c>
    </row>
    <row r="314" spans="1:2" x14ac:dyDescent="0.2">
      <c r="A314" s="50"/>
      <c r="B314" s="593" t="s">
        <v>1355</v>
      </c>
    </row>
    <row r="315" spans="1:2" x14ac:dyDescent="0.2">
      <c r="A315" s="50"/>
      <c r="B315" s="593" t="s">
        <v>1356</v>
      </c>
    </row>
    <row r="316" spans="1:2" x14ac:dyDescent="0.2">
      <c r="A316" s="50"/>
      <c r="B316" s="593" t="s">
        <v>1357</v>
      </c>
    </row>
    <row r="317" spans="1:2" x14ac:dyDescent="0.2">
      <c r="A317" s="50"/>
      <c r="B317" s="593" t="s">
        <v>1358</v>
      </c>
    </row>
    <row r="318" spans="1:2" x14ac:dyDescent="0.2">
      <c r="A318" s="50"/>
      <c r="B318" s="593" t="s">
        <v>1359</v>
      </c>
    </row>
    <row r="319" spans="1:2" x14ac:dyDescent="0.2">
      <c r="A319" s="50"/>
      <c r="B319" s="51" t="s">
        <v>240</v>
      </c>
    </row>
    <row r="320" spans="1:2" ht="22.5" x14ac:dyDescent="0.2">
      <c r="A320" s="50"/>
      <c r="B320" s="51" t="s">
        <v>241</v>
      </c>
    </row>
    <row r="321" spans="1:3" ht="22.5" x14ac:dyDescent="0.2">
      <c r="A321" s="50"/>
      <c r="B321" s="51" t="s">
        <v>242</v>
      </c>
    </row>
    <row r="322" spans="1:3" ht="67.5" x14ac:dyDescent="0.2">
      <c r="A322" s="50"/>
      <c r="B322" s="594" t="s">
        <v>243</v>
      </c>
      <c r="C322" s="611"/>
    </row>
    <row r="323" spans="1:3" ht="56.25" x14ac:dyDescent="0.2">
      <c r="A323" s="50"/>
      <c r="B323" s="51" t="s">
        <v>244</v>
      </c>
      <c r="C323" s="7"/>
    </row>
    <row r="324" spans="1:3" ht="56.25" x14ac:dyDescent="0.2">
      <c r="A324" s="50"/>
      <c r="B324" s="53" t="s">
        <v>245</v>
      </c>
    </row>
    <row r="325" spans="1:3" ht="45" x14ac:dyDescent="0.2">
      <c r="A325" s="50"/>
      <c r="B325" s="51" t="s">
        <v>246</v>
      </c>
    </row>
    <row r="326" spans="1:3" ht="45" x14ac:dyDescent="0.2">
      <c r="A326" s="50"/>
      <c r="B326" s="51" t="s">
        <v>247</v>
      </c>
    </row>
    <row r="327" spans="1:3" x14ac:dyDescent="0.2">
      <c r="A327" s="50"/>
      <c r="B327" s="51" t="s">
        <v>248</v>
      </c>
    </row>
    <row r="328" spans="1:3" x14ac:dyDescent="0.2">
      <c r="A328" s="50"/>
      <c r="B328" s="51" t="s">
        <v>249</v>
      </c>
    </row>
    <row r="329" spans="1:3" ht="33.75" x14ac:dyDescent="0.2">
      <c r="A329" s="50"/>
      <c r="B329" s="51" t="s">
        <v>250</v>
      </c>
    </row>
    <row r="330" spans="1:3" ht="56.25" x14ac:dyDescent="0.2">
      <c r="A330" s="50"/>
      <c r="B330" s="51" t="s">
        <v>251</v>
      </c>
    </row>
    <row r="331" spans="1:3" x14ac:dyDescent="0.2">
      <c r="A331" s="50"/>
      <c r="B331" s="51" t="s">
        <v>252</v>
      </c>
    </row>
    <row r="332" spans="1:3" x14ac:dyDescent="0.2">
      <c r="A332" s="50"/>
      <c r="B332" s="51" t="s">
        <v>84</v>
      </c>
    </row>
    <row r="333" spans="1:3" x14ac:dyDescent="0.2">
      <c r="A333" s="50"/>
      <c r="B333" s="51" t="s">
        <v>253</v>
      </c>
    </row>
    <row r="334" spans="1:3" x14ac:dyDescent="0.2">
      <c r="A334" s="50"/>
      <c r="B334" s="51" t="s">
        <v>254</v>
      </c>
    </row>
    <row r="335" spans="1:3" x14ac:dyDescent="0.2">
      <c r="A335" s="50"/>
      <c r="B335" s="51" t="s">
        <v>255</v>
      </c>
    </row>
    <row r="336" spans="1:3" x14ac:dyDescent="0.2">
      <c r="A336" s="50"/>
      <c r="B336" s="53" t="s">
        <v>256</v>
      </c>
    </row>
    <row r="337" spans="1:2" x14ac:dyDescent="0.2">
      <c r="A337" s="50"/>
      <c r="B337" s="51" t="s">
        <v>257</v>
      </c>
    </row>
    <row r="338" spans="1:2" x14ac:dyDescent="0.2">
      <c r="A338" s="50"/>
      <c r="B338" s="51" t="s">
        <v>258</v>
      </c>
    </row>
    <row r="339" spans="1:2" ht="22.5" x14ac:dyDescent="0.2">
      <c r="A339" s="50"/>
      <c r="B339" s="51" t="s">
        <v>259</v>
      </c>
    </row>
    <row r="340" spans="1:2" x14ac:dyDescent="0.2">
      <c r="A340" s="50"/>
      <c r="B340" s="51" t="s">
        <v>260</v>
      </c>
    </row>
    <row r="341" spans="1:2" ht="33.75" x14ac:dyDescent="0.2">
      <c r="A341" s="50"/>
      <c r="B341" s="51" t="s">
        <v>1455</v>
      </c>
    </row>
    <row r="342" spans="1:2" ht="22.5" x14ac:dyDescent="0.2">
      <c r="A342" s="50"/>
      <c r="B342" s="51" t="s">
        <v>261</v>
      </c>
    </row>
    <row r="343" spans="1:2" x14ac:dyDescent="0.2">
      <c r="A343" s="61"/>
      <c r="B343" s="57"/>
    </row>
    <row r="344" spans="1:2" x14ac:dyDescent="0.2">
      <c r="A344" s="62"/>
      <c r="B344" s="55" t="s">
        <v>262</v>
      </c>
    </row>
    <row r="345" spans="1:2" x14ac:dyDescent="0.2">
      <c r="A345" s="50"/>
      <c r="B345" s="51"/>
    </row>
    <row r="346" spans="1:2" x14ac:dyDescent="0.2">
      <c r="A346" s="50"/>
      <c r="B346" s="51" t="s">
        <v>263</v>
      </c>
    </row>
    <row r="347" spans="1:2" ht="56.25" x14ac:dyDescent="0.2">
      <c r="A347" s="50"/>
      <c r="B347" s="51" t="s">
        <v>264</v>
      </c>
    </row>
    <row r="348" spans="1:2" ht="22.5" x14ac:dyDescent="0.2">
      <c r="A348" s="50"/>
      <c r="B348" s="51" t="s">
        <v>265</v>
      </c>
    </row>
    <row r="349" spans="1:2" x14ac:dyDescent="0.2">
      <c r="A349" s="50"/>
      <c r="B349" s="51" t="s">
        <v>266</v>
      </c>
    </row>
    <row r="350" spans="1:2" ht="22.5" x14ac:dyDescent="0.2">
      <c r="A350" s="50"/>
      <c r="B350" s="51" t="s">
        <v>267</v>
      </c>
    </row>
    <row r="351" spans="1:2" ht="22.5" x14ac:dyDescent="0.2">
      <c r="A351" s="50"/>
      <c r="B351" s="593" t="s">
        <v>1360</v>
      </c>
    </row>
    <row r="352" spans="1:2" ht="33.75" x14ac:dyDescent="0.2">
      <c r="A352" s="50"/>
      <c r="B352" s="51" t="s">
        <v>268</v>
      </c>
    </row>
    <row r="353" spans="1:2" ht="33.75" x14ac:dyDescent="0.2">
      <c r="A353" s="50"/>
      <c r="B353" s="51" t="s">
        <v>269</v>
      </c>
    </row>
    <row r="354" spans="1:2" ht="45" x14ac:dyDescent="0.2">
      <c r="A354" s="50"/>
      <c r="B354" s="51" t="s">
        <v>270</v>
      </c>
    </row>
    <row r="355" spans="1:2" ht="33.75" x14ac:dyDescent="0.2">
      <c r="A355" s="50"/>
      <c r="B355" s="51" t="s">
        <v>271</v>
      </c>
    </row>
    <row r="356" spans="1:2" ht="56.25" x14ac:dyDescent="0.2">
      <c r="A356" s="50"/>
      <c r="B356" s="51" t="s">
        <v>272</v>
      </c>
    </row>
    <row r="357" spans="1:2" ht="123.75" x14ac:dyDescent="0.2">
      <c r="A357" s="50"/>
      <c r="B357" s="51" t="s">
        <v>273</v>
      </c>
    </row>
    <row r="358" spans="1:2" ht="45" x14ac:dyDescent="0.2">
      <c r="A358" s="50"/>
      <c r="B358" s="51" t="s">
        <v>274</v>
      </c>
    </row>
    <row r="359" spans="1:2" ht="45" x14ac:dyDescent="0.2">
      <c r="A359" s="50"/>
      <c r="B359" s="51" t="s">
        <v>275</v>
      </c>
    </row>
    <row r="360" spans="1:2" x14ac:dyDescent="0.2">
      <c r="A360" s="50"/>
      <c r="B360" s="51" t="s">
        <v>276</v>
      </c>
    </row>
    <row r="361" spans="1:2" ht="22.5" x14ac:dyDescent="0.2">
      <c r="A361" s="50"/>
      <c r="B361" s="51" t="s">
        <v>277</v>
      </c>
    </row>
    <row r="362" spans="1:2" x14ac:dyDescent="0.2">
      <c r="A362" s="50"/>
      <c r="B362" s="594" t="s">
        <v>1371</v>
      </c>
    </row>
    <row r="363" spans="1:2" x14ac:dyDescent="0.2">
      <c r="A363" s="50"/>
      <c r="B363" s="594" t="s">
        <v>1372</v>
      </c>
    </row>
    <row r="364" spans="1:2" x14ac:dyDescent="0.2">
      <c r="A364" s="50"/>
      <c r="B364" s="594" t="s">
        <v>1373</v>
      </c>
    </row>
    <row r="365" spans="1:2" x14ac:dyDescent="0.2">
      <c r="A365" s="50"/>
      <c r="B365" s="594" t="s">
        <v>1374</v>
      </c>
    </row>
    <row r="366" spans="1:2" ht="22.5" x14ac:dyDescent="0.2">
      <c r="A366" s="50"/>
      <c r="B366" s="594" t="s">
        <v>1361</v>
      </c>
    </row>
    <row r="367" spans="1:2" x14ac:dyDescent="0.2">
      <c r="A367" s="50"/>
      <c r="B367" s="594" t="s">
        <v>1362</v>
      </c>
    </row>
    <row r="368" spans="1:2" x14ac:dyDescent="0.2">
      <c r="A368" s="50"/>
      <c r="B368" s="594" t="s">
        <v>1363</v>
      </c>
    </row>
    <row r="369" spans="1:2" x14ac:dyDescent="0.2">
      <c r="A369" s="50"/>
      <c r="B369" s="594" t="s">
        <v>1364</v>
      </c>
    </row>
    <row r="370" spans="1:2" x14ac:dyDescent="0.2">
      <c r="A370" s="50"/>
      <c r="B370" s="593" t="s">
        <v>278</v>
      </c>
    </row>
    <row r="371" spans="1:2" x14ac:dyDescent="0.2">
      <c r="A371" s="50"/>
      <c r="B371" s="593" t="s">
        <v>1365</v>
      </c>
    </row>
    <row r="372" spans="1:2" x14ac:dyDescent="0.2">
      <c r="A372" s="50"/>
      <c r="B372" s="594" t="s">
        <v>1366</v>
      </c>
    </row>
    <row r="373" spans="1:2" x14ac:dyDescent="0.2">
      <c r="A373" s="50"/>
      <c r="B373" s="594" t="s">
        <v>1367</v>
      </c>
    </row>
    <row r="374" spans="1:2" x14ac:dyDescent="0.2">
      <c r="A374" s="50"/>
      <c r="B374" s="594" t="s">
        <v>1368</v>
      </c>
    </row>
    <row r="375" spans="1:2" x14ac:dyDescent="0.2">
      <c r="A375" s="50"/>
      <c r="B375" s="593" t="s">
        <v>279</v>
      </c>
    </row>
    <row r="376" spans="1:2" x14ac:dyDescent="0.2">
      <c r="A376" s="50"/>
      <c r="B376" s="593" t="s">
        <v>1369</v>
      </c>
    </row>
    <row r="377" spans="1:2" ht="22.5" x14ac:dyDescent="0.2">
      <c r="A377" s="50"/>
      <c r="B377" s="594" t="s">
        <v>1370</v>
      </c>
    </row>
    <row r="378" spans="1:2" x14ac:dyDescent="0.2">
      <c r="A378" s="50"/>
      <c r="B378" s="51" t="s">
        <v>280</v>
      </c>
    </row>
    <row r="379" spans="1:2" ht="67.5" x14ac:dyDescent="0.2">
      <c r="A379" s="50"/>
      <c r="B379" s="51" t="s">
        <v>281</v>
      </c>
    </row>
    <row r="380" spans="1:2" ht="22.5" x14ac:dyDescent="0.2">
      <c r="A380" s="50"/>
      <c r="B380" s="51" t="s">
        <v>282</v>
      </c>
    </row>
    <row r="381" spans="1:2" x14ac:dyDescent="0.2">
      <c r="A381" s="50"/>
      <c r="B381" s="51" t="s">
        <v>283</v>
      </c>
    </row>
    <row r="382" spans="1:2" ht="56.25" x14ac:dyDescent="0.2">
      <c r="A382" s="50"/>
      <c r="B382" s="51" t="s">
        <v>284</v>
      </c>
    </row>
    <row r="383" spans="1:2" ht="33.75" x14ac:dyDescent="0.2">
      <c r="A383" s="50"/>
      <c r="B383" s="51" t="s">
        <v>285</v>
      </c>
    </row>
    <row r="384" spans="1:2" ht="33.75" x14ac:dyDescent="0.2">
      <c r="A384" s="50"/>
      <c r="B384" s="51" t="s">
        <v>286</v>
      </c>
    </row>
    <row r="385" spans="1:2" ht="22.5" x14ac:dyDescent="0.2">
      <c r="A385" s="50"/>
      <c r="B385" s="51" t="s">
        <v>287</v>
      </c>
    </row>
    <row r="386" spans="1:2" x14ac:dyDescent="0.2">
      <c r="A386" s="50"/>
      <c r="B386" s="51" t="s">
        <v>288</v>
      </c>
    </row>
    <row r="387" spans="1:2" ht="78.75" x14ac:dyDescent="0.2">
      <c r="A387" s="50"/>
      <c r="B387" s="51" t="s">
        <v>289</v>
      </c>
    </row>
    <row r="388" spans="1:2" x14ac:dyDescent="0.2">
      <c r="A388" s="50"/>
      <c r="B388" s="51" t="s">
        <v>290</v>
      </c>
    </row>
    <row r="389" spans="1:2" x14ac:dyDescent="0.2">
      <c r="A389" s="50"/>
      <c r="B389" s="51" t="s">
        <v>291</v>
      </c>
    </row>
    <row r="390" spans="1:2" ht="33.75" x14ac:dyDescent="0.2">
      <c r="A390" s="50"/>
      <c r="B390" s="51" t="s">
        <v>292</v>
      </c>
    </row>
    <row r="391" spans="1:2" ht="22.5" x14ac:dyDescent="0.2">
      <c r="A391" s="50"/>
      <c r="B391" s="51" t="s">
        <v>293</v>
      </c>
    </row>
    <row r="392" spans="1:2" x14ac:dyDescent="0.2">
      <c r="A392" s="50"/>
      <c r="B392" s="51" t="s">
        <v>294</v>
      </c>
    </row>
    <row r="393" spans="1:2" ht="22.5" x14ac:dyDescent="0.2">
      <c r="A393" s="50"/>
      <c r="B393" s="51" t="s">
        <v>295</v>
      </c>
    </row>
    <row r="394" spans="1:2" x14ac:dyDescent="0.2">
      <c r="A394" s="50"/>
      <c r="B394" s="51" t="s">
        <v>296</v>
      </c>
    </row>
    <row r="395" spans="1:2" ht="33.75" x14ac:dyDescent="0.2">
      <c r="A395" s="50"/>
      <c r="B395" s="51" t="s">
        <v>297</v>
      </c>
    </row>
    <row r="396" spans="1:2" x14ac:dyDescent="0.2">
      <c r="A396" s="50"/>
      <c r="B396" s="51" t="s">
        <v>84</v>
      </c>
    </row>
    <row r="397" spans="1:2" ht="27.4" customHeight="1" x14ac:dyDescent="0.2">
      <c r="A397" s="50"/>
      <c r="B397" s="51" t="s">
        <v>298</v>
      </c>
    </row>
    <row r="398" spans="1:2" x14ac:dyDescent="0.2">
      <c r="A398" s="50"/>
      <c r="B398" s="51" t="s">
        <v>299</v>
      </c>
    </row>
    <row r="399" spans="1:2" x14ac:dyDescent="0.2">
      <c r="A399" s="50"/>
      <c r="B399" s="51" t="s">
        <v>300</v>
      </c>
    </row>
    <row r="400" spans="1:2" x14ac:dyDescent="0.2">
      <c r="A400" s="50"/>
      <c r="B400" s="51" t="s">
        <v>301</v>
      </c>
    </row>
    <row r="401" spans="1:3" ht="45" x14ac:dyDescent="0.2">
      <c r="A401" s="50"/>
      <c r="B401" s="51" t="s">
        <v>302</v>
      </c>
    </row>
    <row r="402" spans="1:3" x14ac:dyDescent="0.2">
      <c r="A402" s="50"/>
      <c r="B402" s="51" t="s">
        <v>303</v>
      </c>
    </row>
    <row r="403" spans="1:3" x14ac:dyDescent="0.2">
      <c r="A403" s="50"/>
      <c r="B403" s="51" t="s">
        <v>304</v>
      </c>
    </row>
    <row r="404" spans="1:3" x14ac:dyDescent="0.2">
      <c r="A404" s="50"/>
      <c r="B404" s="51" t="s">
        <v>305</v>
      </c>
    </row>
    <row r="405" spans="1:3" x14ac:dyDescent="0.2">
      <c r="A405" s="50"/>
      <c r="B405" s="51" t="s">
        <v>306</v>
      </c>
    </row>
    <row r="406" spans="1:3" ht="22.5" x14ac:dyDescent="0.2">
      <c r="A406" s="50"/>
      <c r="B406" s="51" t="s">
        <v>307</v>
      </c>
    </row>
    <row r="407" spans="1:3" x14ac:dyDescent="0.2">
      <c r="A407" s="50"/>
      <c r="B407" s="51" t="s">
        <v>308</v>
      </c>
    </row>
    <row r="408" spans="1:3" x14ac:dyDescent="0.2">
      <c r="A408" s="50"/>
      <c r="B408" s="51" t="s">
        <v>309</v>
      </c>
    </row>
    <row r="409" spans="1:3" x14ac:dyDescent="0.2">
      <c r="A409" s="50"/>
      <c r="B409" s="51"/>
    </row>
    <row r="410" spans="1:3" x14ac:dyDescent="0.2">
      <c r="A410" s="50"/>
      <c r="B410" s="51" t="s">
        <v>310</v>
      </c>
    </row>
    <row r="411" spans="1:3" ht="123.75" x14ac:dyDescent="0.2">
      <c r="A411" s="50"/>
      <c r="B411" s="51" t="s">
        <v>1456</v>
      </c>
    </row>
    <row r="412" spans="1:3" ht="146.25" x14ac:dyDescent="0.2">
      <c r="A412" s="50"/>
      <c r="B412" s="51" t="s">
        <v>1591</v>
      </c>
      <c r="C412" s="611"/>
    </row>
    <row r="413" spans="1:3" x14ac:dyDescent="0.2">
      <c r="A413" s="50"/>
      <c r="B413" s="51"/>
    </row>
    <row r="414" spans="1:3" x14ac:dyDescent="0.2">
      <c r="A414" s="62"/>
      <c r="B414" s="55" t="s">
        <v>311</v>
      </c>
    </row>
    <row r="415" spans="1:3" x14ac:dyDescent="0.2">
      <c r="A415" s="63"/>
      <c r="B415" s="51"/>
    </row>
    <row r="416" spans="1:3" ht="213.75" x14ac:dyDescent="0.2">
      <c r="A416" s="50"/>
      <c r="B416" s="64" t="s">
        <v>312</v>
      </c>
    </row>
    <row r="417" spans="1:2" ht="281.25" x14ac:dyDescent="0.2">
      <c r="A417" s="50"/>
      <c r="B417" s="64" t="s">
        <v>313</v>
      </c>
    </row>
    <row r="418" spans="1:2" x14ac:dyDescent="0.2">
      <c r="A418" s="50"/>
      <c r="B418" s="64"/>
    </row>
    <row r="419" spans="1:2" x14ac:dyDescent="0.2">
      <c r="A419" s="62"/>
      <c r="B419" s="55" t="s">
        <v>314</v>
      </c>
    </row>
    <row r="420" spans="1:2" x14ac:dyDescent="0.2">
      <c r="A420" s="63"/>
      <c r="B420" s="51"/>
    </row>
    <row r="421" spans="1:2" ht="101.25" x14ac:dyDescent="0.2">
      <c r="A421" s="50"/>
      <c r="B421" s="51" t="s">
        <v>315</v>
      </c>
    </row>
    <row r="422" spans="1:2" ht="281.25" x14ac:dyDescent="0.2">
      <c r="A422" s="50"/>
      <c r="B422" s="593" t="s">
        <v>1375</v>
      </c>
    </row>
    <row r="423" spans="1:2" x14ac:dyDescent="0.2">
      <c r="A423" s="50"/>
      <c r="B423" s="51" t="s">
        <v>316</v>
      </c>
    </row>
    <row r="424" spans="1:2" x14ac:dyDescent="0.2">
      <c r="A424" s="61"/>
      <c r="B424" s="57"/>
    </row>
    <row r="425" spans="1:2" x14ac:dyDescent="0.2">
      <c r="A425" s="65"/>
      <c r="B425" s="66" t="s">
        <v>317</v>
      </c>
    </row>
    <row r="426" spans="1:2" x14ac:dyDescent="0.2">
      <c r="A426" s="59"/>
      <c r="B426" s="60"/>
    </row>
    <row r="427" spans="1:2" ht="191.25" x14ac:dyDescent="0.2">
      <c r="A427" s="59"/>
      <c r="B427" s="60" t="s">
        <v>318</v>
      </c>
    </row>
    <row r="428" spans="1:2" x14ac:dyDescent="0.2">
      <c r="A428" s="59"/>
      <c r="B428" s="60"/>
    </row>
    <row r="429" spans="1:2" x14ac:dyDescent="0.2">
      <c r="A429" s="67"/>
      <c r="B429" s="68" t="s">
        <v>319</v>
      </c>
    </row>
    <row r="430" spans="1:2" x14ac:dyDescent="0.2">
      <c r="A430" s="59"/>
      <c r="B430" s="60"/>
    </row>
    <row r="431" spans="1:2" ht="123.75" x14ac:dyDescent="0.2">
      <c r="A431" s="59"/>
      <c r="B431" s="64" t="s">
        <v>320</v>
      </c>
    </row>
    <row r="432" spans="1:2" ht="101.25" x14ac:dyDescent="0.2">
      <c r="A432" s="59"/>
      <c r="B432" s="64" t="s">
        <v>321</v>
      </c>
    </row>
    <row r="433" spans="1:2" ht="22.5" x14ac:dyDescent="0.2">
      <c r="A433" s="59"/>
      <c r="B433" s="64" t="s">
        <v>322</v>
      </c>
    </row>
    <row r="434" spans="1:2" ht="90" x14ac:dyDescent="0.2">
      <c r="A434" s="59"/>
      <c r="B434" s="64" t="s">
        <v>323</v>
      </c>
    </row>
    <row r="435" spans="1:2" ht="22.5" x14ac:dyDescent="0.2">
      <c r="A435" s="59"/>
      <c r="B435" s="64" t="s">
        <v>324</v>
      </c>
    </row>
    <row r="436" spans="1:2" ht="45" x14ac:dyDescent="0.2">
      <c r="A436" s="59"/>
      <c r="B436" s="64" t="s">
        <v>325</v>
      </c>
    </row>
    <row r="437" spans="1:2" ht="45" x14ac:dyDescent="0.2">
      <c r="A437" s="59"/>
      <c r="B437" s="64" t="s">
        <v>326</v>
      </c>
    </row>
    <row r="438" spans="1:2" ht="33.75" x14ac:dyDescent="0.2">
      <c r="A438" s="59"/>
      <c r="B438" s="64" t="s">
        <v>327</v>
      </c>
    </row>
    <row r="439" spans="1:2" ht="45" x14ac:dyDescent="0.2">
      <c r="A439" s="59"/>
      <c r="B439" s="64" t="s">
        <v>328</v>
      </c>
    </row>
    <row r="440" spans="1:2" ht="33.75" x14ac:dyDescent="0.2">
      <c r="A440" s="59"/>
      <c r="B440" s="64" t="s">
        <v>329</v>
      </c>
    </row>
    <row r="441" spans="1:2" ht="33.75" x14ac:dyDescent="0.2">
      <c r="A441" s="59"/>
      <c r="B441" s="64" t="s">
        <v>330</v>
      </c>
    </row>
    <row r="442" spans="1:2" x14ac:dyDescent="0.2">
      <c r="A442" s="59"/>
      <c r="B442" s="64" t="s">
        <v>331</v>
      </c>
    </row>
    <row r="443" spans="1:2" ht="45" x14ac:dyDescent="0.2">
      <c r="A443" s="59"/>
      <c r="B443" s="64" t="s">
        <v>332</v>
      </c>
    </row>
    <row r="444" spans="1:2" ht="45" x14ac:dyDescent="0.2">
      <c r="A444" s="59"/>
      <c r="B444" s="595" t="s">
        <v>1588</v>
      </c>
    </row>
    <row r="445" spans="1:2" ht="33.75" x14ac:dyDescent="0.2">
      <c r="A445" s="59"/>
      <c r="B445" s="64" t="s">
        <v>333</v>
      </c>
    </row>
    <row r="446" spans="1:2" ht="45" x14ac:dyDescent="0.2">
      <c r="A446" s="59"/>
      <c r="B446" s="64" t="s">
        <v>334</v>
      </c>
    </row>
    <row r="447" spans="1:2" ht="45" x14ac:dyDescent="0.2">
      <c r="A447" s="59"/>
      <c r="B447" s="64" t="s">
        <v>335</v>
      </c>
    </row>
    <row r="448" spans="1:2" x14ac:dyDescent="0.2">
      <c r="A448" s="59"/>
      <c r="B448" s="64" t="s">
        <v>336</v>
      </c>
    </row>
    <row r="449" spans="1:2" x14ac:dyDescent="0.2">
      <c r="A449" s="59"/>
      <c r="B449" s="60"/>
    </row>
    <row r="450" spans="1:2" x14ac:dyDescent="0.2">
      <c r="A450" s="67"/>
      <c r="B450" s="68" t="s">
        <v>337</v>
      </c>
    </row>
    <row r="451" spans="1:2" x14ac:dyDescent="0.2">
      <c r="A451" s="59"/>
      <c r="B451" s="60"/>
    </row>
    <row r="452" spans="1:2" ht="33.75" x14ac:dyDescent="0.2">
      <c r="A452" s="59"/>
      <c r="B452" s="64" t="s">
        <v>338</v>
      </c>
    </row>
    <row r="453" spans="1:2" ht="22.5" x14ac:dyDescent="0.2">
      <c r="A453" s="59"/>
      <c r="B453" s="595" t="s">
        <v>1376</v>
      </c>
    </row>
    <row r="454" spans="1:2" ht="45" x14ac:dyDescent="0.2">
      <c r="A454" s="59"/>
      <c r="B454" s="64" t="s">
        <v>339</v>
      </c>
    </row>
    <row r="455" spans="1:2" ht="22.5" x14ac:dyDescent="0.2">
      <c r="A455" s="59"/>
      <c r="B455" s="64" t="s">
        <v>340</v>
      </c>
    </row>
    <row r="456" spans="1:2" ht="22.5" x14ac:dyDescent="0.2">
      <c r="A456" s="59"/>
      <c r="B456" s="64" t="s">
        <v>341</v>
      </c>
    </row>
    <row r="457" spans="1:2" ht="22.5" x14ac:dyDescent="0.2">
      <c r="A457" s="59"/>
      <c r="B457" s="64" t="s">
        <v>342</v>
      </c>
    </row>
    <row r="458" spans="1:2" ht="22.5" x14ac:dyDescent="0.2">
      <c r="A458" s="59"/>
      <c r="B458" s="64" t="s">
        <v>343</v>
      </c>
    </row>
    <row r="459" spans="1:2" ht="22.5" x14ac:dyDescent="0.2">
      <c r="A459" s="59"/>
      <c r="B459" s="64" t="s">
        <v>344</v>
      </c>
    </row>
    <row r="460" spans="1:2" ht="33.75" x14ac:dyDescent="0.2">
      <c r="A460" s="59"/>
      <c r="B460" s="64" t="s">
        <v>345</v>
      </c>
    </row>
    <row r="461" spans="1:2" ht="22.5" x14ac:dyDescent="0.2">
      <c r="A461" s="67"/>
      <c r="B461" s="64" t="s">
        <v>346</v>
      </c>
    </row>
    <row r="462" spans="1:2" ht="46.5" customHeight="1" x14ac:dyDescent="0.2">
      <c r="A462" s="59"/>
      <c r="B462" s="64" t="s">
        <v>347</v>
      </c>
    </row>
    <row r="463" spans="1:2" x14ac:dyDescent="0.2">
      <c r="A463" s="59"/>
      <c r="B463" s="64"/>
    </row>
    <row r="464" spans="1:2" x14ac:dyDescent="0.2">
      <c r="A464" s="48"/>
      <c r="B464" s="49" t="s">
        <v>815</v>
      </c>
    </row>
    <row r="465" spans="1:10" s="7" customFormat="1" x14ac:dyDescent="0.2">
      <c r="A465" s="52"/>
      <c r="B465" s="51"/>
      <c r="D465" s="69"/>
      <c r="E465" s="70"/>
      <c r="F465" s="71"/>
    </row>
    <row r="466" spans="1:10" s="7" customFormat="1" ht="90" x14ac:dyDescent="0.2">
      <c r="A466" s="72"/>
      <c r="B466" s="73" t="s">
        <v>740</v>
      </c>
      <c r="C466" s="74"/>
      <c r="D466" s="75"/>
      <c r="E466" s="76"/>
      <c r="F466" s="76"/>
      <c r="G466" s="77"/>
      <c r="H466" s="78"/>
    </row>
    <row r="467" spans="1:10" s="7" customFormat="1" x14ac:dyDescent="0.2">
      <c r="A467" s="72"/>
      <c r="B467" s="73"/>
      <c r="C467" s="74"/>
      <c r="D467" s="75"/>
      <c r="E467" s="76"/>
      <c r="F467" s="76"/>
      <c r="G467" s="77"/>
      <c r="H467" s="78"/>
    </row>
    <row r="468" spans="1:10" s="7" customFormat="1" ht="90" x14ac:dyDescent="0.2">
      <c r="A468" s="72"/>
      <c r="B468" s="73" t="s">
        <v>741</v>
      </c>
      <c r="C468" s="74"/>
      <c r="D468" s="75"/>
      <c r="E468" s="76"/>
      <c r="F468" s="76"/>
      <c r="G468" s="77"/>
      <c r="H468" s="78"/>
    </row>
    <row r="469" spans="1:10" s="7" customFormat="1" ht="45" x14ac:dyDescent="0.2">
      <c r="A469" s="72"/>
      <c r="B469" s="73" t="s">
        <v>742</v>
      </c>
      <c r="C469" s="74"/>
      <c r="D469" s="75"/>
      <c r="E469" s="76"/>
      <c r="F469" s="76"/>
      <c r="G469" s="77"/>
      <c r="H469" s="78"/>
    </row>
    <row r="470" spans="1:10" ht="45" x14ac:dyDescent="0.2">
      <c r="A470" s="79"/>
      <c r="B470" s="80" t="s">
        <v>348</v>
      </c>
    </row>
    <row r="471" spans="1:10" ht="56.25" x14ac:dyDescent="0.2">
      <c r="A471" s="79"/>
      <c r="B471" s="58" t="s">
        <v>349</v>
      </c>
    </row>
    <row r="472" spans="1:10" ht="56.25" x14ac:dyDescent="0.2">
      <c r="A472" s="79"/>
      <c r="B472" s="81" t="s">
        <v>350</v>
      </c>
    </row>
    <row r="473" spans="1:10" ht="33.75" x14ac:dyDescent="0.2">
      <c r="A473" s="79"/>
      <c r="B473" s="58" t="s">
        <v>351</v>
      </c>
    </row>
    <row r="474" spans="1:10" ht="45" x14ac:dyDescent="0.2">
      <c r="A474" s="79"/>
      <c r="B474" s="82" t="s">
        <v>352</v>
      </c>
    </row>
    <row r="475" spans="1:10" x14ac:dyDescent="0.2">
      <c r="A475" s="79"/>
      <c r="B475" s="82"/>
    </row>
    <row r="476" spans="1:10" s="85" customFormat="1" ht="11.25" x14ac:dyDescent="0.2">
      <c r="A476" s="83"/>
      <c r="B476" s="624" t="s">
        <v>398</v>
      </c>
      <c r="C476" s="623"/>
      <c r="D476" s="623"/>
      <c r="E476" s="623"/>
      <c r="F476" s="623"/>
      <c r="G476" s="623"/>
      <c r="H476" s="84"/>
      <c r="J476" s="86"/>
    </row>
    <row r="477" spans="1:10" s="85" customFormat="1" ht="11.25" x14ac:dyDescent="0.2">
      <c r="A477" s="83"/>
      <c r="B477" s="621" t="s">
        <v>399</v>
      </c>
      <c r="C477" s="621"/>
      <c r="D477" s="621"/>
      <c r="E477" s="621"/>
      <c r="F477" s="621"/>
      <c r="G477" s="621"/>
      <c r="H477" s="84"/>
      <c r="J477" s="86"/>
    </row>
    <row r="478" spans="1:10" s="85" customFormat="1" ht="11.25" x14ac:dyDescent="0.2">
      <c r="A478" s="83"/>
      <c r="B478" s="621" t="s">
        <v>400</v>
      </c>
      <c r="C478" s="621"/>
      <c r="D478" s="621"/>
      <c r="E478" s="621"/>
      <c r="F478" s="621"/>
      <c r="G478" s="621"/>
      <c r="H478" s="84"/>
      <c r="J478" s="86"/>
    </row>
    <row r="479" spans="1:10" s="85" customFormat="1" ht="11.25" x14ac:dyDescent="0.2">
      <c r="A479" s="83"/>
      <c r="B479" s="621" t="s">
        <v>401</v>
      </c>
      <c r="C479" s="621"/>
      <c r="D479" s="621"/>
      <c r="E479" s="621"/>
      <c r="F479" s="621"/>
      <c r="G479" s="621"/>
      <c r="H479" s="84"/>
      <c r="J479" s="86"/>
    </row>
    <row r="480" spans="1:10" s="85" customFormat="1" ht="11.25" x14ac:dyDescent="0.2">
      <c r="A480" s="83"/>
      <c r="B480" s="621" t="s">
        <v>402</v>
      </c>
      <c r="C480" s="621"/>
      <c r="D480" s="621"/>
      <c r="E480" s="621"/>
      <c r="F480" s="621"/>
      <c r="G480" s="621"/>
      <c r="H480" s="84"/>
      <c r="J480" s="86"/>
    </row>
    <row r="481" spans="1:10" s="85" customFormat="1" ht="24.75" customHeight="1" x14ac:dyDescent="0.2">
      <c r="A481" s="87"/>
      <c r="B481" s="621" t="s">
        <v>403</v>
      </c>
      <c r="C481" s="621"/>
      <c r="D481" s="621"/>
      <c r="E481" s="621"/>
      <c r="F481" s="621"/>
      <c r="G481" s="621"/>
      <c r="H481" s="86"/>
      <c r="J481" s="86"/>
    </row>
    <row r="482" spans="1:10" s="85" customFormat="1" ht="11.25" x14ac:dyDescent="0.2">
      <c r="A482" s="87"/>
      <c r="B482" s="73"/>
      <c r="C482" s="88"/>
      <c r="D482" s="89"/>
      <c r="E482" s="90"/>
      <c r="F482" s="90"/>
      <c r="G482" s="88"/>
      <c r="H482" s="86"/>
      <c r="J482" s="86"/>
    </row>
    <row r="483" spans="1:10" s="85" customFormat="1" ht="11.25" x14ac:dyDescent="0.2">
      <c r="A483" s="87"/>
      <c r="B483" s="622" t="s">
        <v>404</v>
      </c>
      <c r="C483" s="622"/>
      <c r="D483" s="622"/>
      <c r="E483" s="622"/>
      <c r="F483" s="622"/>
      <c r="G483" s="622"/>
      <c r="H483" s="86"/>
      <c r="J483" s="86"/>
    </row>
    <row r="484" spans="1:10" s="85" customFormat="1" ht="11.25" x14ac:dyDescent="0.2">
      <c r="A484" s="87"/>
      <c r="B484" s="623" t="s">
        <v>405</v>
      </c>
      <c r="C484" s="623"/>
      <c r="D484" s="623"/>
      <c r="E484" s="623"/>
      <c r="F484" s="623"/>
      <c r="G484" s="623"/>
      <c r="H484" s="86"/>
      <c r="J484" s="86"/>
    </row>
    <row r="485" spans="1:10" s="85" customFormat="1" ht="11.25" x14ac:dyDescent="0.2">
      <c r="A485" s="87"/>
      <c r="B485" s="623" t="s">
        <v>406</v>
      </c>
      <c r="C485" s="623"/>
      <c r="D485" s="623"/>
      <c r="E485" s="623"/>
      <c r="F485" s="623"/>
      <c r="G485" s="623"/>
      <c r="H485" s="86"/>
      <c r="J485" s="86"/>
    </row>
    <row r="486" spans="1:10" s="85" customFormat="1" ht="11.25" x14ac:dyDescent="0.2">
      <c r="A486" s="87"/>
      <c r="B486" s="623" t="s">
        <v>407</v>
      </c>
      <c r="C486" s="623"/>
      <c r="D486" s="623"/>
      <c r="E486" s="623"/>
      <c r="F486" s="623"/>
      <c r="G486" s="623"/>
      <c r="H486" s="86"/>
      <c r="J486" s="86"/>
    </row>
    <row r="487" spans="1:10" s="85" customFormat="1" ht="11.25" x14ac:dyDescent="0.2">
      <c r="A487" s="87"/>
      <c r="B487" s="621" t="s">
        <v>408</v>
      </c>
      <c r="C487" s="621"/>
      <c r="D487" s="621"/>
      <c r="E487" s="621"/>
      <c r="F487" s="621"/>
      <c r="G487" s="621"/>
      <c r="H487" s="86"/>
      <c r="J487" s="86"/>
    </row>
    <row r="488" spans="1:10" s="85" customFormat="1" ht="11.25" x14ac:dyDescent="0.2">
      <c r="A488" s="87"/>
      <c r="B488" s="73"/>
      <c r="C488" s="88"/>
      <c r="D488" s="89"/>
      <c r="E488" s="90"/>
      <c r="F488" s="90"/>
      <c r="G488" s="88"/>
      <c r="H488" s="86"/>
      <c r="J488" s="86"/>
    </row>
    <row r="489" spans="1:10" s="85" customFormat="1" ht="11.25" x14ac:dyDescent="0.2">
      <c r="A489" s="87"/>
      <c r="B489" s="621" t="s">
        <v>409</v>
      </c>
      <c r="C489" s="621"/>
      <c r="D489" s="621"/>
      <c r="E489" s="621"/>
      <c r="F489" s="621"/>
      <c r="G489" s="621"/>
      <c r="H489" s="86"/>
      <c r="J489" s="86"/>
    </row>
    <row r="490" spans="1:10" s="85" customFormat="1" ht="11.25" x14ac:dyDescent="0.2">
      <c r="A490" s="87"/>
      <c r="B490" s="621" t="s">
        <v>410</v>
      </c>
      <c r="C490" s="621"/>
      <c r="D490" s="621"/>
      <c r="E490" s="621"/>
      <c r="F490" s="621"/>
      <c r="G490" s="621"/>
      <c r="H490" s="86"/>
      <c r="J490" s="86"/>
    </row>
    <row r="491" spans="1:10" s="85" customFormat="1" ht="11.25" x14ac:dyDescent="0.2">
      <c r="A491" s="87"/>
      <c r="B491" s="621" t="s">
        <v>411</v>
      </c>
      <c r="C491" s="621"/>
      <c r="D491" s="621"/>
      <c r="E491" s="621"/>
      <c r="F491" s="621"/>
      <c r="G491" s="621"/>
      <c r="H491" s="86"/>
      <c r="J491" s="86"/>
    </row>
    <row r="492" spans="1:10" s="85" customFormat="1" ht="11.25" x14ac:dyDescent="0.2">
      <c r="A492" s="87"/>
      <c r="B492" s="73"/>
      <c r="C492" s="88"/>
      <c r="D492" s="89"/>
      <c r="E492" s="90"/>
      <c r="F492" s="90"/>
      <c r="G492" s="88"/>
      <c r="H492" s="86"/>
      <c r="J492" s="86"/>
    </row>
    <row r="493" spans="1:10" s="85" customFormat="1" ht="11.25" x14ac:dyDescent="0.2">
      <c r="A493" s="91"/>
      <c r="B493" s="621" t="s">
        <v>412</v>
      </c>
      <c r="C493" s="621"/>
      <c r="D493" s="621"/>
      <c r="E493" s="621"/>
      <c r="F493" s="621"/>
      <c r="G493" s="621"/>
      <c r="H493" s="92"/>
      <c r="J493" s="86"/>
    </row>
    <row r="494" spans="1:10" s="85" customFormat="1" ht="23.25" customHeight="1" x14ac:dyDescent="0.2">
      <c r="A494" s="83"/>
      <c r="B494" s="621" t="s">
        <v>413</v>
      </c>
      <c r="C494" s="621"/>
      <c r="D494" s="621"/>
      <c r="E494" s="621"/>
      <c r="F494" s="621"/>
      <c r="G494" s="621"/>
      <c r="H494" s="84"/>
      <c r="J494" s="86"/>
    </row>
    <row r="495" spans="1:10" s="85" customFormat="1" ht="11.25" x14ac:dyDescent="0.2">
      <c r="A495" s="83"/>
      <c r="B495" s="621" t="s">
        <v>414</v>
      </c>
      <c r="C495" s="621"/>
      <c r="D495" s="621"/>
      <c r="E495" s="621"/>
      <c r="F495" s="621"/>
      <c r="G495" s="621"/>
      <c r="H495" s="84"/>
      <c r="J495" s="86"/>
    </row>
    <row r="496" spans="1:10" s="85" customFormat="1" ht="11.25" x14ac:dyDescent="0.2">
      <c r="A496" s="87"/>
      <c r="B496" s="621" t="s">
        <v>415</v>
      </c>
      <c r="C496" s="621"/>
      <c r="D496" s="621"/>
      <c r="E496" s="621"/>
      <c r="F496" s="621"/>
      <c r="G496" s="621"/>
      <c r="H496" s="86"/>
      <c r="J496" s="86"/>
    </row>
    <row r="497" spans="1:10" s="85" customFormat="1" ht="11.25" x14ac:dyDescent="0.2">
      <c r="A497" s="87"/>
      <c r="B497" s="73"/>
      <c r="C497" s="88"/>
      <c r="D497" s="89"/>
      <c r="E497" s="90"/>
      <c r="F497" s="90"/>
      <c r="G497" s="88"/>
      <c r="H497" s="86"/>
      <c r="J497" s="86"/>
    </row>
    <row r="498" spans="1:10" s="85" customFormat="1" ht="11.25" x14ac:dyDescent="0.2">
      <c r="A498" s="83"/>
      <c r="B498" s="622" t="s">
        <v>416</v>
      </c>
      <c r="C498" s="621"/>
      <c r="D498" s="621"/>
      <c r="E498" s="621"/>
      <c r="F498" s="621"/>
      <c r="G498" s="621"/>
      <c r="H498" s="84"/>
      <c r="J498" s="86"/>
    </row>
    <row r="499" spans="1:10" s="85" customFormat="1" ht="11.25" x14ac:dyDescent="0.2">
      <c r="A499" s="83"/>
      <c r="B499" s="621" t="s">
        <v>417</v>
      </c>
      <c r="C499" s="621"/>
      <c r="D499" s="621"/>
      <c r="E499" s="621"/>
      <c r="F499" s="621"/>
      <c r="G499" s="621"/>
      <c r="H499" s="84"/>
      <c r="J499" s="86"/>
    </row>
    <row r="500" spans="1:10" s="85" customFormat="1" ht="11.25" x14ac:dyDescent="0.2">
      <c r="A500" s="83"/>
      <c r="B500" s="621" t="s">
        <v>418</v>
      </c>
      <c r="C500" s="621"/>
      <c r="D500" s="621"/>
      <c r="E500" s="621"/>
      <c r="F500" s="621"/>
      <c r="G500" s="621"/>
      <c r="H500" s="84"/>
      <c r="J500" s="86"/>
    </row>
    <row r="501" spans="1:10" s="85" customFormat="1" ht="11.25" x14ac:dyDescent="0.2">
      <c r="A501" s="83"/>
      <c r="B501" s="621" t="s">
        <v>419</v>
      </c>
      <c r="C501" s="621"/>
      <c r="D501" s="621"/>
      <c r="E501" s="621"/>
      <c r="F501" s="621"/>
      <c r="G501" s="621"/>
      <c r="H501" s="84"/>
      <c r="J501" s="86"/>
    </row>
    <row r="502" spans="1:10" s="85" customFormat="1" ht="23.65" customHeight="1" x14ac:dyDescent="0.2">
      <c r="A502" s="83"/>
      <c r="B502" s="621" t="s">
        <v>420</v>
      </c>
      <c r="C502" s="621"/>
      <c r="D502" s="621"/>
      <c r="E502" s="621"/>
      <c r="F502" s="621"/>
      <c r="G502" s="621"/>
      <c r="H502" s="84"/>
      <c r="J502" s="86"/>
    </row>
    <row r="503" spans="1:10" s="85" customFormat="1" ht="11.25" x14ac:dyDescent="0.2">
      <c r="A503" s="83"/>
      <c r="B503" s="73"/>
      <c r="C503" s="88"/>
      <c r="D503" s="89"/>
      <c r="E503" s="90"/>
      <c r="F503" s="90"/>
      <c r="G503" s="88"/>
      <c r="H503" s="84"/>
      <c r="J503" s="86"/>
    </row>
    <row r="504" spans="1:10" s="85" customFormat="1" ht="11.25" x14ac:dyDescent="0.2">
      <c r="A504" s="83"/>
      <c r="B504" s="622" t="s">
        <v>421</v>
      </c>
      <c r="C504" s="622"/>
      <c r="D504" s="622"/>
      <c r="E504" s="622"/>
      <c r="F504" s="622"/>
      <c r="G504" s="622"/>
      <c r="H504" s="84"/>
      <c r="J504" s="86"/>
    </row>
    <row r="505" spans="1:10" s="85" customFormat="1" ht="33" customHeight="1" x14ac:dyDescent="0.2">
      <c r="A505" s="83"/>
      <c r="B505" s="621" t="s">
        <v>422</v>
      </c>
      <c r="C505" s="621"/>
      <c r="D505" s="621"/>
      <c r="E505" s="621"/>
      <c r="F505" s="621"/>
      <c r="G505" s="621"/>
      <c r="H505" s="84"/>
      <c r="J505" s="86"/>
    </row>
    <row r="506" spans="1:10" s="85" customFormat="1" ht="11.25" x14ac:dyDescent="0.2">
      <c r="A506" s="83"/>
      <c r="B506" s="73"/>
      <c r="C506" s="88"/>
      <c r="D506" s="89"/>
      <c r="E506" s="90"/>
      <c r="F506" s="90"/>
      <c r="G506" s="88"/>
      <c r="H506" s="84"/>
      <c r="J506" s="86"/>
    </row>
    <row r="507" spans="1:10" s="85" customFormat="1" ht="11.25" x14ac:dyDescent="0.2">
      <c r="A507" s="87"/>
      <c r="B507" s="622" t="s">
        <v>423</v>
      </c>
      <c r="C507" s="622"/>
      <c r="D507" s="622"/>
      <c r="E507" s="622"/>
      <c r="F507" s="622"/>
      <c r="G507" s="622"/>
      <c r="H507" s="86"/>
      <c r="J507" s="86"/>
    </row>
    <row r="508" spans="1:10" s="85" customFormat="1" ht="11.25" x14ac:dyDescent="0.2">
      <c r="A508" s="93" t="s">
        <v>424</v>
      </c>
      <c r="B508" s="94" t="s">
        <v>425</v>
      </c>
      <c r="C508" s="95"/>
      <c r="D508" s="96"/>
      <c r="E508" s="97"/>
      <c r="F508" s="98"/>
      <c r="G508" s="99"/>
      <c r="H508" s="100"/>
      <c r="J508" s="86"/>
    </row>
    <row r="509" spans="1:10" s="85" customFormat="1" ht="11.25" x14ac:dyDescent="0.2">
      <c r="A509" s="93" t="s">
        <v>424</v>
      </c>
      <c r="B509" s="625" t="s">
        <v>426</v>
      </c>
      <c r="C509" s="625"/>
      <c r="D509" s="625"/>
      <c r="E509" s="625"/>
      <c r="F509" s="625"/>
      <c r="G509" s="625"/>
      <c r="H509" s="101"/>
      <c r="J509" s="86"/>
    </row>
    <row r="510" spans="1:10" s="85" customFormat="1" ht="11.25" x14ac:dyDescent="0.2">
      <c r="A510" s="93" t="s">
        <v>424</v>
      </c>
      <c r="B510" s="625" t="s">
        <v>427</v>
      </c>
      <c r="C510" s="625"/>
      <c r="D510" s="625"/>
      <c r="E510" s="625"/>
      <c r="F510" s="625"/>
      <c r="G510" s="625"/>
      <c r="H510" s="101"/>
      <c r="J510" s="86"/>
    </row>
    <row r="511" spans="1:10" s="85" customFormat="1" ht="11.25" x14ac:dyDescent="0.2">
      <c r="A511" s="93" t="s">
        <v>424</v>
      </c>
      <c r="B511" s="625" t="s">
        <v>428</v>
      </c>
      <c r="C511" s="625"/>
      <c r="D511" s="625"/>
      <c r="E511" s="625"/>
      <c r="F511" s="625"/>
      <c r="G511" s="625"/>
      <c r="H511" s="625"/>
      <c r="J511" s="86"/>
    </row>
    <row r="512" spans="1:10" s="85" customFormat="1" ht="20.25" customHeight="1" x14ac:dyDescent="0.2">
      <c r="A512" s="93" t="s">
        <v>424</v>
      </c>
      <c r="B512" s="625" t="s">
        <v>429</v>
      </c>
      <c r="C512" s="625"/>
      <c r="D512" s="625"/>
      <c r="E512" s="625"/>
      <c r="F512" s="625"/>
      <c r="G512" s="625"/>
      <c r="H512" s="101"/>
      <c r="J512" s="86"/>
    </row>
    <row r="513" spans="1:10" s="85" customFormat="1" ht="11.25" x14ac:dyDescent="0.2">
      <c r="A513" s="93"/>
      <c r="B513" s="625" t="s">
        <v>430</v>
      </c>
      <c r="C513" s="625"/>
      <c r="D513" s="625"/>
      <c r="E513" s="625"/>
      <c r="F513" s="625"/>
      <c r="G513" s="625"/>
      <c r="H513" s="101"/>
      <c r="J513" s="86"/>
    </row>
    <row r="514" spans="1:10" s="85" customFormat="1" ht="11.25" x14ac:dyDescent="0.2">
      <c r="A514" s="93" t="s">
        <v>424</v>
      </c>
      <c r="B514" s="625" t="s">
        <v>431</v>
      </c>
      <c r="C514" s="625"/>
      <c r="D514" s="625"/>
      <c r="E514" s="625"/>
      <c r="F514" s="625"/>
      <c r="G514" s="625"/>
      <c r="H514" s="625"/>
      <c r="J514" s="86"/>
    </row>
    <row r="515" spans="1:10" s="85" customFormat="1" ht="11.25" x14ac:dyDescent="0.2">
      <c r="A515" s="93" t="s">
        <v>424</v>
      </c>
      <c r="B515" s="94" t="s">
        <v>432</v>
      </c>
      <c r="C515" s="95"/>
      <c r="D515" s="96"/>
      <c r="E515" s="97"/>
      <c r="F515" s="98"/>
      <c r="G515" s="99"/>
      <c r="H515" s="100"/>
      <c r="J515" s="86"/>
    </row>
    <row r="516" spans="1:10" s="85" customFormat="1" ht="11.25" x14ac:dyDescent="0.2">
      <c r="A516" s="93" t="s">
        <v>424</v>
      </c>
      <c r="B516" s="625" t="s">
        <v>433</v>
      </c>
      <c r="C516" s="625"/>
      <c r="D516" s="625"/>
      <c r="E516" s="625"/>
      <c r="F516" s="625"/>
      <c r="G516" s="625"/>
      <c r="H516" s="625"/>
      <c r="J516" s="86"/>
    </row>
    <row r="517" spans="1:10" s="85" customFormat="1" ht="11.25" x14ac:dyDescent="0.2">
      <c r="A517" s="93" t="s">
        <v>424</v>
      </c>
      <c r="B517" s="625" t="s">
        <v>434</v>
      </c>
      <c r="C517" s="625"/>
      <c r="D517" s="625"/>
      <c r="E517" s="625"/>
      <c r="F517" s="625"/>
      <c r="G517" s="625"/>
      <c r="H517" s="625"/>
      <c r="J517" s="86"/>
    </row>
    <row r="518" spans="1:10" s="85" customFormat="1" ht="11.25" x14ac:dyDescent="0.2">
      <c r="A518" s="93" t="s">
        <v>424</v>
      </c>
      <c r="B518" s="625" t="s">
        <v>435</v>
      </c>
      <c r="C518" s="625"/>
      <c r="D518" s="625"/>
      <c r="E518" s="625"/>
      <c r="F518" s="625"/>
      <c r="G518" s="625"/>
      <c r="H518" s="101"/>
      <c r="J518" s="86"/>
    </row>
    <row r="519" spans="1:10" s="85" customFormat="1" ht="24" customHeight="1" x14ac:dyDescent="0.2">
      <c r="A519" s="93" t="s">
        <v>424</v>
      </c>
      <c r="B519" s="625" t="s">
        <v>436</v>
      </c>
      <c r="C519" s="625"/>
      <c r="D519" s="625"/>
      <c r="E519" s="625"/>
      <c r="F519" s="625"/>
      <c r="G519" s="625"/>
      <c r="H519" s="101"/>
      <c r="J519" s="86"/>
    </row>
    <row r="520" spans="1:10" s="85" customFormat="1" ht="24" customHeight="1" x14ac:dyDescent="0.2">
      <c r="A520" s="83"/>
      <c r="B520" s="621" t="s">
        <v>437</v>
      </c>
      <c r="C520" s="621"/>
      <c r="D520" s="621"/>
      <c r="E520" s="621"/>
      <c r="F520" s="621"/>
      <c r="G520" s="621"/>
      <c r="H520" s="84"/>
      <c r="J520" s="86"/>
    </row>
    <row r="521" spans="1:10" s="85" customFormat="1" ht="11.25" x14ac:dyDescent="0.2">
      <c r="A521" s="83"/>
      <c r="B521" s="73"/>
      <c r="C521" s="88"/>
      <c r="D521" s="89"/>
      <c r="E521" s="90"/>
      <c r="F521" s="90"/>
      <c r="G521" s="88"/>
      <c r="H521" s="84"/>
      <c r="J521" s="86"/>
    </row>
    <row r="522" spans="1:10" s="85" customFormat="1" ht="11.25" x14ac:dyDescent="0.2">
      <c r="A522" s="72" t="s">
        <v>688</v>
      </c>
      <c r="B522" s="73" t="s">
        <v>816</v>
      </c>
      <c r="C522" s="84"/>
      <c r="D522" s="102"/>
      <c r="E522" s="103"/>
      <c r="F522" s="103"/>
      <c r="G522" s="88"/>
      <c r="H522" s="84"/>
      <c r="J522" s="86"/>
    </row>
    <row r="523" spans="1:10" s="85" customFormat="1" ht="12.75" x14ac:dyDescent="0.2">
      <c r="A523" s="104"/>
      <c r="B523" s="105"/>
      <c r="C523" s="106"/>
      <c r="D523" s="107"/>
      <c r="E523" s="108"/>
      <c r="F523" s="108"/>
      <c r="G523" s="88"/>
      <c r="H523" s="84"/>
      <c r="J523" s="86"/>
    </row>
    <row r="524" spans="1:10" s="85" customFormat="1" ht="25.5" customHeight="1" x14ac:dyDescent="0.2">
      <c r="A524" s="109"/>
      <c r="B524" s="621" t="s">
        <v>817</v>
      </c>
      <c r="C524" s="621"/>
      <c r="D524" s="621"/>
      <c r="E524" s="621"/>
      <c r="F524" s="621"/>
      <c r="G524" s="88"/>
      <c r="H524" s="84"/>
      <c r="J524" s="86"/>
    </row>
    <row r="525" spans="1:10" s="85" customFormat="1" ht="27" customHeight="1" x14ac:dyDescent="0.2">
      <c r="A525" s="109"/>
      <c r="B525" s="621" t="s">
        <v>818</v>
      </c>
      <c r="C525" s="621"/>
      <c r="D525" s="621"/>
      <c r="E525" s="621"/>
      <c r="F525" s="621"/>
      <c r="G525" s="88"/>
      <c r="H525" s="84"/>
      <c r="J525" s="86"/>
    </row>
    <row r="526" spans="1:10" s="85" customFormat="1" ht="25.15" customHeight="1" x14ac:dyDescent="0.2">
      <c r="A526" s="109"/>
      <c r="B526" s="621" t="s">
        <v>819</v>
      </c>
      <c r="C526" s="621"/>
      <c r="D526" s="621"/>
      <c r="E526" s="621"/>
      <c r="F526" s="621"/>
      <c r="G526" s="88"/>
      <c r="H526" s="84"/>
      <c r="J526" s="86"/>
    </row>
    <row r="527" spans="1:10" s="85" customFormat="1" ht="35.25" customHeight="1" x14ac:dyDescent="0.2">
      <c r="A527" s="109"/>
      <c r="B527" s="621" t="s">
        <v>820</v>
      </c>
      <c r="C527" s="621"/>
      <c r="D527" s="621"/>
      <c r="E527" s="621"/>
      <c r="F527" s="621"/>
      <c r="G527" s="88"/>
      <c r="H527" s="84"/>
      <c r="J527" s="86"/>
    </row>
    <row r="528" spans="1:10" s="85" customFormat="1" ht="26.65" customHeight="1" x14ac:dyDescent="0.2">
      <c r="A528" s="109"/>
      <c r="B528" s="621" t="s">
        <v>821</v>
      </c>
      <c r="C528" s="621"/>
      <c r="D528" s="621"/>
      <c r="E528" s="621"/>
      <c r="F528" s="621"/>
      <c r="G528" s="88"/>
      <c r="H528" s="84"/>
      <c r="J528" s="86"/>
    </row>
    <row r="529" spans="1:10" s="85" customFormat="1" ht="38.25" customHeight="1" x14ac:dyDescent="0.2">
      <c r="A529" s="109"/>
      <c r="B529" s="621" t="s">
        <v>822</v>
      </c>
      <c r="C529" s="621"/>
      <c r="D529" s="621"/>
      <c r="E529" s="621"/>
      <c r="F529" s="621"/>
      <c r="G529" s="88"/>
      <c r="H529" s="84"/>
      <c r="J529" s="86"/>
    </row>
    <row r="530" spans="1:10" s="85" customFormat="1" ht="24.4" customHeight="1" x14ac:dyDescent="0.2">
      <c r="A530" s="109"/>
      <c r="B530" s="621" t="s">
        <v>823</v>
      </c>
      <c r="C530" s="621"/>
      <c r="D530" s="621"/>
      <c r="E530" s="621"/>
      <c r="F530" s="621"/>
      <c r="G530" s="88"/>
      <c r="H530" s="84"/>
      <c r="J530" s="86"/>
    </row>
    <row r="531" spans="1:10" s="85" customFormat="1" ht="25.15" customHeight="1" x14ac:dyDescent="0.2">
      <c r="A531" s="109"/>
      <c r="B531" s="621" t="s">
        <v>824</v>
      </c>
      <c r="C531" s="621"/>
      <c r="D531" s="621"/>
      <c r="E531" s="621"/>
      <c r="F531" s="621"/>
      <c r="G531" s="88"/>
      <c r="H531" s="84"/>
      <c r="J531" s="86"/>
    </row>
    <row r="532" spans="1:10" s="85" customFormat="1" ht="35.25" customHeight="1" x14ac:dyDescent="0.2">
      <c r="A532" s="109"/>
      <c r="B532" s="621" t="s">
        <v>825</v>
      </c>
      <c r="C532" s="621"/>
      <c r="D532" s="621"/>
      <c r="E532" s="621"/>
      <c r="F532" s="621"/>
      <c r="G532" s="88"/>
      <c r="H532" s="84"/>
      <c r="J532" s="86"/>
    </row>
    <row r="533" spans="1:10" s="85" customFormat="1" ht="12.75" x14ac:dyDescent="0.2">
      <c r="A533" s="109"/>
      <c r="B533" s="621" t="s">
        <v>826</v>
      </c>
      <c r="C533" s="621"/>
      <c r="D533" s="621"/>
      <c r="E533" s="621"/>
      <c r="F533" s="621"/>
      <c r="G533" s="88"/>
      <c r="H533" s="84"/>
      <c r="J533" s="86"/>
    </row>
    <row r="534" spans="1:10" s="85" customFormat="1" ht="17.25" customHeight="1" x14ac:dyDescent="0.2">
      <c r="A534" s="109"/>
      <c r="B534" s="621" t="s">
        <v>827</v>
      </c>
      <c r="C534" s="621"/>
      <c r="D534" s="621"/>
      <c r="E534" s="621"/>
      <c r="F534" s="621"/>
      <c r="G534" s="88"/>
      <c r="H534" s="84"/>
      <c r="J534" s="86"/>
    </row>
    <row r="535" spans="1:10" s="85" customFormat="1" ht="35.25" customHeight="1" x14ac:dyDescent="0.2">
      <c r="A535" s="109"/>
      <c r="B535" s="621" t="s">
        <v>828</v>
      </c>
      <c r="C535" s="621"/>
      <c r="D535" s="621"/>
      <c r="E535" s="621"/>
      <c r="F535" s="621"/>
      <c r="G535" s="88"/>
      <c r="H535" s="84"/>
      <c r="J535" s="86"/>
    </row>
    <row r="536" spans="1:10" s="85" customFormat="1" ht="32.25" customHeight="1" x14ac:dyDescent="0.2">
      <c r="A536" s="109"/>
      <c r="B536" s="621" t="s">
        <v>829</v>
      </c>
      <c r="C536" s="621"/>
      <c r="D536" s="621"/>
      <c r="E536" s="621"/>
      <c r="F536" s="621"/>
      <c r="G536" s="88"/>
      <c r="H536" s="84"/>
      <c r="J536" s="86"/>
    </row>
    <row r="537" spans="1:10" s="85" customFormat="1" ht="24" customHeight="1" x14ac:dyDescent="0.2">
      <c r="A537" s="109"/>
      <c r="B537" s="621" t="s">
        <v>830</v>
      </c>
      <c r="C537" s="621"/>
      <c r="D537" s="621"/>
      <c r="E537" s="621"/>
      <c r="F537" s="621"/>
      <c r="G537" s="88"/>
      <c r="H537" s="84"/>
      <c r="J537" s="86"/>
    </row>
    <row r="538" spans="1:10" s="85" customFormat="1" ht="11.25" x14ac:dyDescent="0.2">
      <c r="A538" s="83"/>
      <c r="B538" s="73"/>
      <c r="C538" s="88"/>
      <c r="D538" s="89"/>
      <c r="E538" s="90"/>
      <c r="F538" s="90"/>
      <c r="G538" s="88"/>
      <c r="H538" s="84"/>
      <c r="J538" s="86"/>
    </row>
    <row r="539" spans="1:10" s="85" customFormat="1" ht="11.25" x14ac:dyDescent="0.2">
      <c r="A539" s="110" t="s">
        <v>831</v>
      </c>
      <c r="B539" s="620" t="s">
        <v>832</v>
      </c>
      <c r="C539" s="620"/>
      <c r="D539" s="620"/>
      <c r="E539" s="620"/>
      <c r="F539" s="620"/>
      <c r="J539" s="86"/>
    </row>
    <row r="540" spans="1:10" s="85" customFormat="1" ht="11.25" x14ac:dyDescent="0.2">
      <c r="A540" s="111"/>
      <c r="B540" s="628" t="s">
        <v>833</v>
      </c>
      <c r="C540" s="628"/>
      <c r="D540" s="628"/>
      <c r="E540" s="628"/>
      <c r="F540" s="628"/>
      <c r="G540" s="112"/>
      <c r="H540" s="112"/>
      <c r="J540" s="86"/>
    </row>
    <row r="541" spans="1:10" s="85" customFormat="1" ht="11.25" x14ac:dyDescent="0.2">
      <c r="A541" s="113"/>
      <c r="B541" s="618" t="s">
        <v>834</v>
      </c>
      <c r="C541" s="618"/>
      <c r="D541" s="618"/>
      <c r="E541" s="618"/>
      <c r="F541" s="618"/>
      <c r="J541" s="86"/>
    </row>
    <row r="542" spans="1:10" s="85" customFormat="1" ht="11.25" x14ac:dyDescent="0.2">
      <c r="A542" s="113"/>
      <c r="B542" s="629" t="s">
        <v>1592</v>
      </c>
      <c r="C542" s="629"/>
      <c r="D542" s="629"/>
      <c r="E542" s="629"/>
      <c r="F542" s="629"/>
      <c r="J542" s="86"/>
    </row>
    <row r="543" spans="1:10" s="85" customFormat="1" ht="11.25" x14ac:dyDescent="0.2">
      <c r="A543" s="113"/>
      <c r="B543" s="630" t="s">
        <v>835</v>
      </c>
      <c r="C543" s="630"/>
      <c r="D543" s="630"/>
      <c r="E543" s="630"/>
      <c r="F543" s="630"/>
      <c r="J543" s="86"/>
    </row>
    <row r="544" spans="1:10" s="85" customFormat="1" ht="11.25" x14ac:dyDescent="0.2">
      <c r="A544" s="113"/>
      <c r="B544" s="618" t="s">
        <v>836</v>
      </c>
      <c r="C544" s="618"/>
      <c r="D544" s="618"/>
      <c r="E544" s="618"/>
      <c r="F544" s="618"/>
      <c r="J544" s="86"/>
    </row>
    <row r="545" spans="1:10" s="85" customFormat="1" ht="11.25" x14ac:dyDescent="0.2">
      <c r="A545" s="113"/>
      <c r="B545" s="618" t="s">
        <v>837</v>
      </c>
      <c r="C545" s="618"/>
      <c r="D545" s="618"/>
      <c r="E545" s="618"/>
      <c r="F545" s="618"/>
      <c r="J545" s="86"/>
    </row>
    <row r="546" spans="1:10" s="85" customFormat="1" ht="11.25" x14ac:dyDescent="0.2">
      <c r="A546" s="113"/>
      <c r="B546" s="618" t="s">
        <v>838</v>
      </c>
      <c r="C546" s="618"/>
      <c r="D546" s="618"/>
      <c r="E546" s="618"/>
      <c r="F546" s="618"/>
      <c r="J546" s="86"/>
    </row>
    <row r="547" spans="1:10" s="85" customFormat="1" ht="11.25" x14ac:dyDescent="0.2">
      <c r="A547" s="113"/>
      <c r="B547" s="618" t="s">
        <v>839</v>
      </c>
      <c r="C547" s="618"/>
      <c r="D547" s="618"/>
      <c r="E547" s="618"/>
      <c r="F547" s="618"/>
      <c r="J547" s="86"/>
    </row>
    <row r="548" spans="1:10" s="85" customFormat="1" ht="11.25" x14ac:dyDescent="0.2">
      <c r="A548" s="113"/>
      <c r="B548" s="618" t="s">
        <v>840</v>
      </c>
      <c r="C548" s="618"/>
      <c r="D548" s="618"/>
      <c r="E548" s="618"/>
      <c r="F548" s="618"/>
      <c r="J548" s="86"/>
    </row>
    <row r="549" spans="1:10" s="85" customFormat="1" ht="11.25" x14ac:dyDescent="0.2">
      <c r="A549" s="113"/>
      <c r="B549" s="618" t="s">
        <v>841</v>
      </c>
      <c r="C549" s="618"/>
      <c r="D549" s="618"/>
      <c r="E549" s="618"/>
      <c r="F549" s="618"/>
      <c r="J549" s="86"/>
    </row>
    <row r="550" spans="1:10" s="85" customFormat="1" ht="11.25" x14ac:dyDescent="0.2">
      <c r="A550" s="113"/>
      <c r="B550" s="618" t="s">
        <v>842</v>
      </c>
      <c r="C550" s="618"/>
      <c r="D550" s="618"/>
      <c r="E550" s="618"/>
      <c r="F550" s="618"/>
      <c r="J550" s="86"/>
    </row>
    <row r="551" spans="1:10" s="85" customFormat="1" ht="11.25" x14ac:dyDescent="0.2">
      <c r="A551" s="113"/>
      <c r="B551" s="618" t="s">
        <v>843</v>
      </c>
      <c r="C551" s="618"/>
      <c r="D551" s="618"/>
      <c r="E551" s="618"/>
      <c r="F551" s="618"/>
      <c r="J551" s="86"/>
    </row>
    <row r="552" spans="1:10" s="85" customFormat="1" ht="11.25" x14ac:dyDescent="0.2">
      <c r="A552" s="113"/>
      <c r="B552" s="618" t="s">
        <v>844</v>
      </c>
      <c r="C552" s="618"/>
      <c r="D552" s="618"/>
      <c r="E552" s="618"/>
      <c r="F552" s="618"/>
      <c r="J552" s="86"/>
    </row>
    <row r="553" spans="1:10" s="85" customFormat="1" ht="11.25" x14ac:dyDescent="0.2">
      <c r="A553" s="113"/>
      <c r="B553" s="618" t="s">
        <v>845</v>
      </c>
      <c r="C553" s="618"/>
      <c r="D553" s="618"/>
      <c r="E553" s="618"/>
      <c r="F553" s="618"/>
      <c r="J553" s="86"/>
    </row>
    <row r="554" spans="1:10" s="85" customFormat="1" ht="11.25" x14ac:dyDescent="0.2">
      <c r="A554" s="113"/>
      <c r="B554" s="618" t="s">
        <v>846</v>
      </c>
      <c r="C554" s="618"/>
      <c r="D554" s="618"/>
      <c r="E554" s="618"/>
      <c r="F554" s="618"/>
      <c r="J554" s="86"/>
    </row>
    <row r="555" spans="1:10" s="85" customFormat="1" ht="11.25" x14ac:dyDescent="0.2">
      <c r="A555" s="113"/>
      <c r="B555" s="618" t="s">
        <v>847</v>
      </c>
      <c r="C555" s="618"/>
      <c r="D555" s="618"/>
      <c r="E555" s="618"/>
      <c r="F555" s="618"/>
      <c r="J555" s="86"/>
    </row>
    <row r="556" spans="1:10" s="85" customFormat="1" ht="11.25" x14ac:dyDescent="0.2">
      <c r="A556" s="113"/>
      <c r="B556" s="618" t="s">
        <v>848</v>
      </c>
      <c r="C556" s="618"/>
      <c r="D556" s="618"/>
      <c r="E556" s="618"/>
      <c r="F556" s="618"/>
      <c r="J556" s="86"/>
    </row>
    <row r="557" spans="1:10" s="85" customFormat="1" ht="11.25" x14ac:dyDescent="0.2">
      <c r="A557" s="113"/>
      <c r="B557" s="618" t="s">
        <v>849</v>
      </c>
      <c r="C557" s="618"/>
      <c r="D557" s="618"/>
      <c r="E557" s="618"/>
      <c r="F557" s="618"/>
      <c r="J557" s="86"/>
    </row>
    <row r="558" spans="1:10" s="85" customFormat="1" ht="11.25" x14ac:dyDescent="0.2">
      <c r="A558" s="113"/>
      <c r="B558" s="618" t="s">
        <v>850</v>
      </c>
      <c r="C558" s="618"/>
      <c r="D558" s="618"/>
      <c r="E558" s="618"/>
      <c r="F558" s="618"/>
      <c r="J558" s="86"/>
    </row>
    <row r="559" spans="1:10" s="85" customFormat="1" ht="11.25" x14ac:dyDescent="0.2">
      <c r="A559" s="113"/>
      <c r="B559" s="618" t="s">
        <v>851</v>
      </c>
      <c r="C559" s="618"/>
      <c r="D559" s="618"/>
      <c r="E559" s="618"/>
      <c r="F559" s="618"/>
      <c r="J559" s="86"/>
    </row>
    <row r="560" spans="1:10" s="85" customFormat="1" ht="11.25" x14ac:dyDescent="0.2">
      <c r="A560" s="113"/>
      <c r="B560" s="618" t="s">
        <v>852</v>
      </c>
      <c r="C560" s="618"/>
      <c r="D560" s="618"/>
      <c r="E560" s="618"/>
      <c r="F560" s="618"/>
      <c r="J560" s="86"/>
    </row>
    <row r="561" spans="1:10" s="85" customFormat="1" ht="11.25" x14ac:dyDescent="0.2">
      <c r="A561" s="113"/>
      <c r="B561" s="618" t="s">
        <v>853</v>
      </c>
      <c r="C561" s="618"/>
      <c r="D561" s="618"/>
      <c r="E561" s="618"/>
      <c r="F561" s="618"/>
      <c r="J561" s="86"/>
    </row>
    <row r="562" spans="1:10" s="85" customFormat="1" ht="11.25" x14ac:dyDescent="0.2">
      <c r="A562" s="113"/>
      <c r="B562" s="618" t="s">
        <v>854</v>
      </c>
      <c r="C562" s="618"/>
      <c r="D562" s="618"/>
      <c r="E562" s="618"/>
      <c r="F562" s="618"/>
      <c r="J562" s="86"/>
    </row>
    <row r="563" spans="1:10" s="85" customFormat="1" ht="11.25" x14ac:dyDescent="0.2">
      <c r="A563" s="113"/>
      <c r="B563" s="618" t="s">
        <v>855</v>
      </c>
      <c r="C563" s="618"/>
      <c r="D563" s="618"/>
      <c r="E563" s="618"/>
      <c r="F563" s="618"/>
      <c r="J563" s="86"/>
    </row>
    <row r="564" spans="1:10" s="85" customFormat="1" ht="11.25" x14ac:dyDescent="0.2">
      <c r="A564" s="113"/>
      <c r="B564" s="618" t="s">
        <v>856</v>
      </c>
      <c r="C564" s="618"/>
      <c r="D564" s="618"/>
      <c r="E564" s="618"/>
      <c r="F564" s="618"/>
      <c r="J564" s="86"/>
    </row>
    <row r="565" spans="1:10" s="85" customFormat="1" ht="11.25" x14ac:dyDescent="0.2">
      <c r="A565" s="113"/>
      <c r="B565" s="618" t="s">
        <v>857</v>
      </c>
      <c r="C565" s="618"/>
      <c r="D565" s="618"/>
      <c r="E565" s="618"/>
      <c r="F565" s="618"/>
      <c r="J565" s="86"/>
    </row>
    <row r="566" spans="1:10" s="85" customFormat="1" ht="11.25" x14ac:dyDescent="0.2">
      <c r="A566" s="113"/>
      <c r="B566" s="618" t="s">
        <v>858</v>
      </c>
      <c r="C566" s="618"/>
      <c r="D566" s="618"/>
      <c r="E566" s="618"/>
      <c r="F566" s="618"/>
      <c r="J566" s="86"/>
    </row>
    <row r="567" spans="1:10" s="85" customFormat="1" ht="11.25" x14ac:dyDescent="0.2">
      <c r="A567" s="113"/>
      <c r="B567" s="618" t="s">
        <v>859</v>
      </c>
      <c r="C567" s="618"/>
      <c r="D567" s="618"/>
      <c r="E567" s="618"/>
      <c r="F567" s="618"/>
      <c r="J567" s="86"/>
    </row>
    <row r="568" spans="1:10" s="85" customFormat="1" ht="11.25" x14ac:dyDescent="0.2">
      <c r="A568" s="113"/>
      <c r="B568" s="618" t="s">
        <v>860</v>
      </c>
      <c r="C568" s="618"/>
      <c r="D568" s="618"/>
      <c r="E568" s="618"/>
      <c r="F568" s="618"/>
      <c r="J568" s="86"/>
    </row>
    <row r="569" spans="1:10" s="85" customFormat="1" ht="11.25" x14ac:dyDescent="0.2">
      <c r="A569" s="113"/>
      <c r="B569" s="618" t="s">
        <v>861</v>
      </c>
      <c r="C569" s="618"/>
      <c r="D569" s="618"/>
      <c r="E569" s="618"/>
      <c r="F569" s="618"/>
      <c r="J569" s="86"/>
    </row>
    <row r="570" spans="1:10" s="85" customFormat="1" ht="11.25" x14ac:dyDescent="0.2">
      <c r="A570" s="113"/>
      <c r="B570" s="114"/>
      <c r="D570" s="115"/>
      <c r="E570" s="116"/>
      <c r="F570" s="117"/>
      <c r="J570" s="86"/>
    </row>
    <row r="571" spans="1:10" s="85" customFormat="1" ht="11.25" x14ac:dyDescent="0.2">
      <c r="A571" s="110" t="s">
        <v>862</v>
      </c>
      <c r="B571" s="620" t="s">
        <v>863</v>
      </c>
      <c r="C571" s="620"/>
      <c r="D571" s="620"/>
      <c r="E571" s="620"/>
      <c r="F571" s="620"/>
      <c r="J571" s="86"/>
    </row>
    <row r="572" spans="1:10" s="85" customFormat="1" ht="11.25" x14ac:dyDescent="0.2">
      <c r="A572" s="113"/>
      <c r="B572" s="114"/>
      <c r="D572" s="115"/>
      <c r="E572" s="116"/>
      <c r="F572" s="117"/>
      <c r="J572" s="86"/>
    </row>
    <row r="573" spans="1:10" s="85" customFormat="1" ht="11.25" x14ac:dyDescent="0.2">
      <c r="A573" s="113"/>
      <c r="B573" s="619" t="s">
        <v>864</v>
      </c>
      <c r="C573" s="619"/>
      <c r="D573" s="619"/>
      <c r="E573" s="619"/>
      <c r="F573" s="619"/>
      <c r="J573" s="86"/>
    </row>
    <row r="574" spans="1:10" s="85" customFormat="1" ht="11.25" x14ac:dyDescent="0.2">
      <c r="A574" s="113"/>
      <c r="B574" s="619" t="s">
        <v>1377</v>
      </c>
      <c r="C574" s="619"/>
      <c r="D574" s="619"/>
      <c r="E574" s="619"/>
      <c r="F574" s="619"/>
      <c r="J574" s="86"/>
    </row>
    <row r="575" spans="1:10" s="85" customFormat="1" ht="11.25" x14ac:dyDescent="0.2">
      <c r="A575" s="113"/>
      <c r="B575" s="619" t="s">
        <v>1378</v>
      </c>
      <c r="C575" s="619"/>
      <c r="D575" s="619"/>
      <c r="E575" s="619"/>
      <c r="F575" s="619"/>
      <c r="J575" s="86"/>
    </row>
    <row r="576" spans="1:10" s="85" customFormat="1" ht="11.25" x14ac:dyDescent="0.2">
      <c r="A576" s="113"/>
      <c r="B576" s="619" t="s">
        <v>1379</v>
      </c>
      <c r="C576" s="619"/>
      <c r="D576" s="619"/>
      <c r="E576" s="619"/>
      <c r="F576" s="619"/>
      <c r="J576" s="86"/>
    </row>
    <row r="577" spans="1:10" s="85" customFormat="1" ht="11.25" x14ac:dyDescent="0.2">
      <c r="A577" s="113"/>
      <c r="B577" s="619" t="s">
        <v>1380</v>
      </c>
      <c r="C577" s="619"/>
      <c r="D577" s="619"/>
      <c r="E577" s="619"/>
      <c r="F577" s="619"/>
      <c r="J577" s="86"/>
    </row>
    <row r="578" spans="1:10" s="85" customFormat="1" ht="11.25" x14ac:dyDescent="0.2">
      <c r="A578" s="113"/>
      <c r="B578" s="619" t="s">
        <v>1381</v>
      </c>
      <c r="C578" s="619"/>
      <c r="D578" s="619"/>
      <c r="E578" s="619"/>
      <c r="F578" s="619"/>
      <c r="J578" s="86"/>
    </row>
    <row r="579" spans="1:10" s="85" customFormat="1" ht="11.25" x14ac:dyDescent="0.2">
      <c r="A579" s="113"/>
      <c r="B579" s="619" t="s">
        <v>1382</v>
      </c>
      <c r="C579" s="619"/>
      <c r="D579" s="619"/>
      <c r="E579" s="619"/>
      <c r="F579" s="619"/>
      <c r="J579" s="86"/>
    </row>
    <row r="580" spans="1:10" s="85" customFormat="1" ht="11.25" x14ac:dyDescent="0.2">
      <c r="A580" s="113"/>
      <c r="B580" s="619" t="s">
        <v>865</v>
      </c>
      <c r="C580" s="619"/>
      <c r="D580" s="619"/>
      <c r="E580" s="619"/>
      <c r="F580" s="619"/>
      <c r="J580" s="86"/>
    </row>
    <row r="581" spans="1:10" s="85" customFormat="1" ht="11.25" x14ac:dyDescent="0.2">
      <c r="A581" s="113"/>
      <c r="B581" s="619" t="s">
        <v>1383</v>
      </c>
      <c r="C581" s="619"/>
      <c r="D581" s="619"/>
      <c r="E581" s="619"/>
      <c r="F581" s="619"/>
      <c r="J581" s="86"/>
    </row>
    <row r="582" spans="1:10" s="85" customFormat="1" ht="11.25" x14ac:dyDescent="0.2">
      <c r="A582" s="113"/>
      <c r="B582" s="619" t="s">
        <v>1385</v>
      </c>
      <c r="C582" s="619"/>
      <c r="D582" s="619"/>
      <c r="E582" s="619"/>
      <c r="F582" s="619"/>
      <c r="J582" s="86"/>
    </row>
    <row r="583" spans="1:10" s="85" customFormat="1" ht="11.25" x14ac:dyDescent="0.2">
      <c r="A583" s="113"/>
      <c r="B583" s="619" t="s">
        <v>1387</v>
      </c>
      <c r="C583" s="619"/>
      <c r="D583" s="619"/>
      <c r="E583" s="619"/>
      <c r="F583" s="619"/>
      <c r="J583" s="86"/>
    </row>
    <row r="584" spans="1:10" s="85" customFormat="1" ht="11.25" x14ac:dyDescent="0.2">
      <c r="A584" s="113"/>
      <c r="B584" s="619" t="s">
        <v>1386</v>
      </c>
      <c r="C584" s="619"/>
      <c r="D584" s="619"/>
      <c r="E584" s="619"/>
      <c r="F584" s="619"/>
      <c r="J584" s="86"/>
    </row>
    <row r="585" spans="1:10" s="85" customFormat="1" ht="11.25" x14ac:dyDescent="0.2">
      <c r="A585" s="113"/>
      <c r="B585" s="619" t="s">
        <v>1388</v>
      </c>
      <c r="C585" s="619"/>
      <c r="D585" s="619"/>
      <c r="E585" s="619"/>
      <c r="F585" s="619"/>
      <c r="J585" s="86"/>
    </row>
    <row r="586" spans="1:10" s="85" customFormat="1" ht="11.25" x14ac:dyDescent="0.2">
      <c r="A586" s="113"/>
      <c r="B586" s="619" t="s">
        <v>1389</v>
      </c>
      <c r="C586" s="619"/>
      <c r="D586" s="619"/>
      <c r="E586" s="619"/>
      <c r="F586" s="619"/>
      <c r="J586" s="86"/>
    </row>
    <row r="587" spans="1:10" s="85" customFormat="1" ht="11.25" x14ac:dyDescent="0.2">
      <c r="A587" s="113"/>
      <c r="B587" s="619" t="s">
        <v>1390</v>
      </c>
      <c r="C587" s="619"/>
      <c r="D587" s="619"/>
      <c r="E587" s="619"/>
      <c r="F587" s="619"/>
      <c r="J587" s="86"/>
    </row>
    <row r="588" spans="1:10" s="85" customFormat="1" ht="11.25" x14ac:dyDescent="0.2">
      <c r="A588" s="113"/>
      <c r="B588" s="619" t="s">
        <v>1391</v>
      </c>
      <c r="C588" s="619"/>
      <c r="D588" s="619"/>
      <c r="E588" s="619"/>
      <c r="F588" s="619"/>
      <c r="J588" s="86"/>
    </row>
    <row r="589" spans="1:10" s="85" customFormat="1" ht="11.25" x14ac:dyDescent="0.2">
      <c r="A589" s="113"/>
      <c r="B589" s="619" t="s">
        <v>1392</v>
      </c>
      <c r="C589" s="619"/>
      <c r="D589" s="619"/>
      <c r="E589" s="619"/>
      <c r="F589" s="619"/>
      <c r="J589" s="86"/>
    </row>
    <row r="590" spans="1:10" s="85" customFormat="1" ht="11.25" x14ac:dyDescent="0.2">
      <c r="A590" s="113"/>
      <c r="B590" s="619" t="s">
        <v>1393</v>
      </c>
      <c r="C590" s="619"/>
      <c r="D590" s="619"/>
      <c r="E590" s="619"/>
      <c r="F590" s="619"/>
      <c r="J590" s="86"/>
    </row>
    <row r="591" spans="1:10" s="85" customFormat="1" ht="11.25" x14ac:dyDescent="0.2">
      <c r="A591" s="113"/>
      <c r="B591" s="618" t="s">
        <v>866</v>
      </c>
      <c r="C591" s="618"/>
      <c r="D591" s="618"/>
      <c r="E591" s="618"/>
      <c r="F591" s="618"/>
      <c r="J591" s="86"/>
    </row>
    <row r="592" spans="1:10" s="85" customFormat="1" ht="21.75" customHeight="1" x14ac:dyDescent="0.2">
      <c r="A592" s="113"/>
      <c r="B592" s="618" t="s">
        <v>867</v>
      </c>
      <c r="C592" s="618"/>
      <c r="D592" s="618"/>
      <c r="E592" s="618"/>
      <c r="F592" s="618"/>
      <c r="J592" s="86"/>
    </row>
    <row r="593" spans="1:10" s="85" customFormat="1" ht="11.25" x14ac:dyDescent="0.2">
      <c r="A593" s="113"/>
      <c r="B593" s="618" t="s">
        <v>868</v>
      </c>
      <c r="C593" s="618"/>
      <c r="D593" s="618"/>
      <c r="E593" s="618"/>
      <c r="F593" s="618"/>
      <c r="J593" s="86"/>
    </row>
    <row r="594" spans="1:10" s="85" customFormat="1" ht="11.25" x14ac:dyDescent="0.2">
      <c r="A594" s="113"/>
      <c r="B594" s="618" t="s">
        <v>869</v>
      </c>
      <c r="C594" s="618"/>
      <c r="D594" s="618"/>
      <c r="E594" s="618"/>
      <c r="F594" s="618"/>
      <c r="J594" s="86"/>
    </row>
    <row r="595" spans="1:10" s="85" customFormat="1" ht="11.25" x14ac:dyDescent="0.2">
      <c r="A595" s="113"/>
      <c r="B595" s="618" t="s">
        <v>870</v>
      </c>
      <c r="C595" s="618"/>
      <c r="D595" s="618"/>
      <c r="E595" s="618"/>
      <c r="F595" s="618"/>
      <c r="J595" s="86"/>
    </row>
    <row r="596" spans="1:10" s="85" customFormat="1" ht="11.25" x14ac:dyDescent="0.2">
      <c r="A596" s="113"/>
      <c r="B596" s="618" t="s">
        <v>871</v>
      </c>
      <c r="C596" s="618"/>
      <c r="D596" s="618"/>
      <c r="E596" s="618"/>
      <c r="F596" s="618"/>
      <c r="J596" s="86"/>
    </row>
    <row r="597" spans="1:10" s="85" customFormat="1" ht="11.25" x14ac:dyDescent="0.2">
      <c r="A597" s="113"/>
      <c r="B597" s="618" t="s">
        <v>872</v>
      </c>
      <c r="C597" s="618"/>
      <c r="D597" s="618"/>
      <c r="E597" s="618"/>
      <c r="F597" s="618"/>
      <c r="J597" s="86"/>
    </row>
    <row r="598" spans="1:10" s="85" customFormat="1" ht="11.25" x14ac:dyDescent="0.2">
      <c r="A598" s="113"/>
      <c r="B598" s="618" t="s">
        <v>873</v>
      </c>
      <c r="C598" s="618"/>
      <c r="D598" s="618"/>
      <c r="E598" s="618"/>
      <c r="F598" s="618"/>
      <c r="J598" s="86"/>
    </row>
    <row r="599" spans="1:10" s="85" customFormat="1" ht="11.25" x14ac:dyDescent="0.2">
      <c r="A599" s="113"/>
      <c r="B599" s="619" t="s">
        <v>1394</v>
      </c>
      <c r="C599" s="619"/>
      <c r="D599" s="619"/>
      <c r="E599" s="619"/>
      <c r="F599" s="619"/>
      <c r="J599" s="86"/>
    </row>
    <row r="600" spans="1:10" s="85" customFormat="1" ht="11.25" x14ac:dyDescent="0.2">
      <c r="A600" s="113"/>
      <c r="B600" s="618" t="s">
        <v>874</v>
      </c>
      <c r="C600" s="618"/>
      <c r="D600" s="618"/>
      <c r="E600" s="618"/>
      <c r="F600" s="618"/>
      <c r="J600" s="86"/>
    </row>
    <row r="601" spans="1:10" s="85" customFormat="1" ht="11.25" x14ac:dyDescent="0.2">
      <c r="A601" s="113"/>
      <c r="B601" s="618" t="s">
        <v>875</v>
      </c>
      <c r="C601" s="618"/>
      <c r="D601" s="618"/>
      <c r="E601" s="618"/>
      <c r="F601" s="618"/>
      <c r="J601" s="86"/>
    </row>
    <row r="602" spans="1:10" s="85" customFormat="1" ht="11.25" x14ac:dyDescent="0.2">
      <c r="A602" s="113"/>
      <c r="B602" s="618" t="s">
        <v>876</v>
      </c>
      <c r="C602" s="618"/>
      <c r="D602" s="618"/>
      <c r="E602" s="618"/>
      <c r="F602" s="618"/>
      <c r="J602" s="86"/>
    </row>
    <row r="603" spans="1:10" s="85" customFormat="1" ht="11.25" x14ac:dyDescent="0.2">
      <c r="A603" s="113"/>
      <c r="B603" s="618" t="s">
        <v>877</v>
      </c>
      <c r="C603" s="618"/>
      <c r="D603" s="618"/>
      <c r="E603" s="618"/>
      <c r="F603" s="618"/>
      <c r="J603" s="86"/>
    </row>
    <row r="604" spans="1:10" s="85" customFormat="1" ht="11.25" x14ac:dyDescent="0.2">
      <c r="A604" s="113"/>
      <c r="B604" s="618" t="s">
        <v>878</v>
      </c>
      <c r="C604" s="618"/>
      <c r="D604" s="618"/>
      <c r="E604" s="618"/>
      <c r="F604" s="618"/>
      <c r="J604" s="86"/>
    </row>
    <row r="605" spans="1:10" s="85" customFormat="1" ht="11.25" x14ac:dyDescent="0.2">
      <c r="A605" s="113"/>
      <c r="B605" s="618" t="s">
        <v>872</v>
      </c>
      <c r="C605" s="618"/>
      <c r="D605" s="618"/>
      <c r="E605" s="618"/>
      <c r="F605" s="618"/>
      <c r="J605" s="86"/>
    </row>
    <row r="606" spans="1:10" s="85" customFormat="1" ht="11.25" x14ac:dyDescent="0.2">
      <c r="A606" s="113"/>
      <c r="B606" s="618" t="s">
        <v>879</v>
      </c>
      <c r="C606" s="618"/>
      <c r="D606" s="618"/>
      <c r="E606" s="618"/>
      <c r="F606" s="618"/>
      <c r="J606" s="86"/>
    </row>
    <row r="607" spans="1:10" s="85" customFormat="1" ht="11.25" x14ac:dyDescent="0.2">
      <c r="A607" s="113"/>
      <c r="B607" s="618" t="s">
        <v>880</v>
      </c>
      <c r="C607" s="618"/>
      <c r="D607" s="618"/>
      <c r="E607" s="618"/>
      <c r="F607" s="618"/>
      <c r="J607" s="86"/>
    </row>
    <row r="608" spans="1:10" s="85" customFormat="1" ht="11.25" x14ac:dyDescent="0.2">
      <c r="A608" s="113"/>
      <c r="B608" s="618" t="s">
        <v>881</v>
      </c>
      <c r="C608" s="618"/>
      <c r="D608" s="618"/>
      <c r="E608" s="618"/>
      <c r="F608" s="618"/>
      <c r="J608" s="86"/>
    </row>
    <row r="609" spans="1:10" s="85" customFormat="1" ht="11.25" x14ac:dyDescent="0.2">
      <c r="A609" s="113"/>
      <c r="B609" s="618" t="s">
        <v>1384</v>
      </c>
      <c r="C609" s="618"/>
      <c r="D609" s="618"/>
      <c r="E609" s="618"/>
      <c r="F609" s="618"/>
      <c r="J609" s="86"/>
    </row>
    <row r="610" spans="1:10" s="86" customFormat="1" ht="11.25" x14ac:dyDescent="0.2">
      <c r="A610" s="83"/>
      <c r="B610" s="73"/>
      <c r="C610" s="608"/>
      <c r="D610" s="89"/>
      <c r="E610" s="90"/>
      <c r="F610" s="90"/>
      <c r="G610" s="608"/>
      <c r="H610" s="84"/>
    </row>
    <row r="611" spans="1:10" x14ac:dyDescent="0.2">
      <c r="A611" s="79"/>
      <c r="B611" s="82"/>
    </row>
    <row r="612" spans="1:10" x14ac:dyDescent="0.2">
      <c r="A612" s="48"/>
      <c r="B612" s="49" t="s">
        <v>353</v>
      </c>
    </row>
    <row r="613" spans="1:10" x14ac:dyDescent="0.2">
      <c r="A613" s="50"/>
      <c r="B613" s="51"/>
    </row>
    <row r="614" spans="1:10" s="85" customFormat="1" ht="101.25" x14ac:dyDescent="0.2">
      <c r="A614" s="50"/>
      <c r="B614" s="118" t="s">
        <v>371</v>
      </c>
      <c r="D614" s="115"/>
      <c r="E614" s="116"/>
      <c r="F614" s="117"/>
      <c r="J614" s="86"/>
    </row>
    <row r="615" spans="1:10" ht="45" x14ac:dyDescent="0.2">
      <c r="A615" s="119"/>
      <c r="B615" s="120" t="s">
        <v>354</v>
      </c>
    </row>
    <row r="616" spans="1:10" x14ac:dyDescent="0.2">
      <c r="A616" s="119"/>
      <c r="B616" s="120" t="s">
        <v>355</v>
      </c>
    </row>
    <row r="617" spans="1:10" x14ac:dyDescent="0.2">
      <c r="A617" s="119"/>
      <c r="B617" s="120" t="s">
        <v>356</v>
      </c>
    </row>
    <row r="618" spans="1:10" x14ac:dyDescent="0.2">
      <c r="A618" s="119"/>
      <c r="B618" s="120" t="s">
        <v>357</v>
      </c>
    </row>
    <row r="619" spans="1:10" x14ac:dyDescent="0.2">
      <c r="A619" s="119"/>
      <c r="B619" s="120" t="s">
        <v>358</v>
      </c>
    </row>
    <row r="620" spans="1:10" ht="146.25" x14ac:dyDescent="0.2">
      <c r="A620" s="119"/>
      <c r="B620" s="120" t="s">
        <v>359</v>
      </c>
    </row>
    <row r="621" spans="1:10" ht="101.25" x14ac:dyDescent="0.2">
      <c r="A621" s="119"/>
      <c r="B621" s="120" t="s">
        <v>360</v>
      </c>
    </row>
    <row r="622" spans="1:10" ht="45" x14ac:dyDescent="0.2">
      <c r="A622" s="119"/>
      <c r="B622" s="120" t="s">
        <v>361</v>
      </c>
    </row>
    <row r="623" spans="1:10" ht="112.5" x14ac:dyDescent="0.2">
      <c r="A623" s="119"/>
      <c r="B623" s="609" t="s">
        <v>1595</v>
      </c>
      <c r="C623" s="7"/>
    </row>
    <row r="624" spans="1:10" ht="56.25" x14ac:dyDescent="0.2">
      <c r="A624" s="119"/>
      <c r="B624" s="120" t="s">
        <v>362</v>
      </c>
    </row>
    <row r="625" spans="1:2" ht="101.25" x14ac:dyDescent="0.2">
      <c r="A625" s="119"/>
      <c r="B625" s="120" t="s">
        <v>363</v>
      </c>
    </row>
    <row r="626" spans="1:2" ht="22.5" x14ac:dyDescent="0.2">
      <c r="A626" s="119"/>
      <c r="B626" s="120" t="s">
        <v>364</v>
      </c>
    </row>
    <row r="627" spans="1:2" ht="22.5" x14ac:dyDescent="0.2">
      <c r="A627" s="119"/>
      <c r="B627" s="120" t="s">
        <v>365</v>
      </c>
    </row>
    <row r="628" spans="1:2" ht="22.5" x14ac:dyDescent="0.2">
      <c r="A628" s="119"/>
      <c r="B628" s="120" t="s">
        <v>366</v>
      </c>
    </row>
    <row r="629" spans="1:2" ht="22.5" x14ac:dyDescent="0.2">
      <c r="A629" s="119"/>
      <c r="B629" s="121" t="s">
        <v>367</v>
      </c>
    </row>
    <row r="630" spans="1:2" ht="22.5" x14ac:dyDescent="0.2">
      <c r="A630" s="120"/>
      <c r="B630" s="120" t="s">
        <v>368</v>
      </c>
    </row>
    <row r="631" spans="1:2" ht="22.5" x14ac:dyDescent="0.2">
      <c r="A631" s="120"/>
      <c r="B631" s="120" t="s">
        <v>369</v>
      </c>
    </row>
    <row r="632" spans="1:2" x14ac:dyDescent="0.2">
      <c r="A632" s="67"/>
      <c r="B632" s="68"/>
    </row>
    <row r="633" spans="1:2" x14ac:dyDescent="0.2">
      <c r="A633" s="48"/>
      <c r="B633" s="49" t="s">
        <v>370</v>
      </c>
    </row>
    <row r="634" spans="1:2" x14ac:dyDescent="0.2">
      <c r="A634" s="52"/>
      <c r="B634" s="51"/>
    </row>
    <row r="635" spans="1:2" ht="101.25" x14ac:dyDescent="0.2">
      <c r="A635" s="50"/>
      <c r="B635" s="51" t="s">
        <v>371</v>
      </c>
    </row>
    <row r="636" spans="1:2" ht="45" x14ac:dyDescent="0.2">
      <c r="A636" s="122"/>
      <c r="B636" s="51" t="s">
        <v>372</v>
      </c>
    </row>
    <row r="637" spans="1:2" ht="22.5" x14ac:dyDescent="0.2">
      <c r="A637" s="122"/>
      <c r="B637" s="51" t="s">
        <v>373</v>
      </c>
    </row>
    <row r="638" spans="1:2" ht="22.5" x14ac:dyDescent="0.2">
      <c r="A638" s="122"/>
      <c r="B638" s="51" t="s">
        <v>374</v>
      </c>
    </row>
    <row r="639" spans="1:2" x14ac:dyDescent="0.2">
      <c r="A639" s="122"/>
      <c r="B639" s="51" t="s">
        <v>375</v>
      </c>
    </row>
    <row r="640" spans="1:2" x14ac:dyDescent="0.2">
      <c r="A640" s="122"/>
      <c r="B640" s="51" t="s">
        <v>376</v>
      </c>
    </row>
    <row r="641" spans="1:2" x14ac:dyDescent="0.2">
      <c r="A641" s="122"/>
      <c r="B641" s="51" t="s">
        <v>377</v>
      </c>
    </row>
    <row r="642" spans="1:2" x14ac:dyDescent="0.2">
      <c r="A642" s="122"/>
      <c r="B642" s="51" t="s">
        <v>378</v>
      </c>
    </row>
    <row r="643" spans="1:2" x14ac:dyDescent="0.2">
      <c r="A643" s="122"/>
      <c r="B643" s="51" t="s">
        <v>379</v>
      </c>
    </row>
    <row r="644" spans="1:2" x14ac:dyDescent="0.2">
      <c r="A644" s="122"/>
      <c r="B644" s="51" t="s">
        <v>380</v>
      </c>
    </row>
    <row r="645" spans="1:2" x14ac:dyDescent="0.2">
      <c r="A645" s="122"/>
      <c r="B645" s="51" t="s">
        <v>381</v>
      </c>
    </row>
    <row r="646" spans="1:2" x14ac:dyDescent="0.2">
      <c r="A646" s="122"/>
      <c r="B646" s="51" t="s">
        <v>382</v>
      </c>
    </row>
    <row r="647" spans="1:2" ht="67.5" x14ac:dyDescent="0.2">
      <c r="A647" s="122"/>
      <c r="B647" s="51" t="s">
        <v>383</v>
      </c>
    </row>
    <row r="648" spans="1:2" x14ac:dyDescent="0.2">
      <c r="A648" s="122"/>
      <c r="B648" s="51"/>
    </row>
    <row r="649" spans="1:2" ht="33.75" x14ac:dyDescent="0.2">
      <c r="A649" s="122"/>
      <c r="B649" s="51" t="s">
        <v>1596</v>
      </c>
    </row>
    <row r="650" spans="1:2" x14ac:dyDescent="0.2">
      <c r="A650" s="122"/>
      <c r="B650" s="51"/>
    </row>
    <row r="651" spans="1:2" ht="45" x14ac:dyDescent="0.2">
      <c r="A651" s="122"/>
      <c r="B651" s="51" t="s">
        <v>384</v>
      </c>
    </row>
    <row r="652" spans="1:2" x14ac:dyDescent="0.2">
      <c r="A652" s="122"/>
      <c r="B652" s="51"/>
    </row>
    <row r="653" spans="1:2" ht="56.25" x14ac:dyDescent="0.2">
      <c r="A653" s="122"/>
      <c r="B653" s="51" t="s">
        <v>385</v>
      </c>
    </row>
    <row r="654" spans="1:2" x14ac:dyDescent="0.2">
      <c r="A654" s="122"/>
      <c r="B654" s="51"/>
    </row>
    <row r="655" spans="1:2" ht="45" x14ac:dyDescent="0.2">
      <c r="A655" s="122"/>
      <c r="B655" s="51" t="s">
        <v>386</v>
      </c>
    </row>
    <row r="656" spans="1:2" x14ac:dyDescent="0.2">
      <c r="A656" s="122"/>
      <c r="B656" s="51"/>
    </row>
    <row r="657" spans="1:2" ht="56.25" x14ac:dyDescent="0.2">
      <c r="A657" s="122"/>
      <c r="B657" s="51" t="s">
        <v>387</v>
      </c>
    </row>
    <row r="658" spans="1:2" x14ac:dyDescent="0.2">
      <c r="A658" s="122"/>
      <c r="B658" s="51"/>
    </row>
    <row r="659" spans="1:2" ht="56.25" x14ac:dyDescent="0.2">
      <c r="A659" s="122"/>
      <c r="B659" s="51" t="s">
        <v>388</v>
      </c>
    </row>
    <row r="660" spans="1:2" ht="22.5" x14ac:dyDescent="0.2">
      <c r="A660" s="122"/>
      <c r="B660" s="51" t="s">
        <v>389</v>
      </c>
    </row>
    <row r="661" spans="1:2" x14ac:dyDescent="0.2">
      <c r="A661" s="122"/>
      <c r="B661" s="51"/>
    </row>
    <row r="662" spans="1:2" ht="22.5" x14ac:dyDescent="0.2">
      <c r="A662" s="122"/>
      <c r="B662" s="51" t="s">
        <v>390</v>
      </c>
    </row>
    <row r="663" spans="1:2" x14ac:dyDescent="0.2">
      <c r="A663" s="122"/>
      <c r="B663" s="51"/>
    </row>
    <row r="664" spans="1:2" x14ac:dyDescent="0.2">
      <c r="A664" s="122"/>
      <c r="B664" s="51" t="s">
        <v>391</v>
      </c>
    </row>
    <row r="665" spans="1:2" x14ac:dyDescent="0.2">
      <c r="A665" s="122"/>
      <c r="B665" s="594" t="s">
        <v>1395</v>
      </c>
    </row>
    <row r="666" spans="1:2" x14ac:dyDescent="0.2">
      <c r="A666" s="122"/>
      <c r="B666" s="51" t="s">
        <v>392</v>
      </c>
    </row>
    <row r="667" spans="1:2" x14ac:dyDescent="0.2">
      <c r="A667" s="122"/>
      <c r="B667" s="51" t="s">
        <v>393</v>
      </c>
    </row>
    <row r="668" spans="1:2" x14ac:dyDescent="0.2">
      <c r="A668" s="122"/>
      <c r="B668" s="51" t="s">
        <v>394</v>
      </c>
    </row>
    <row r="669" spans="1:2" x14ac:dyDescent="0.2">
      <c r="A669" s="122"/>
      <c r="B669" s="51" t="s">
        <v>395</v>
      </c>
    </row>
    <row r="670" spans="1:2" x14ac:dyDescent="0.2">
      <c r="A670" s="122"/>
      <c r="B670" s="51" t="s">
        <v>396</v>
      </c>
    </row>
    <row r="671" spans="1:2" x14ac:dyDescent="0.2">
      <c r="A671" s="122"/>
      <c r="B671" s="51"/>
    </row>
    <row r="672" spans="1:2" ht="22.5" x14ac:dyDescent="0.2">
      <c r="A672" s="122"/>
      <c r="B672" s="51" t="s">
        <v>397</v>
      </c>
    </row>
    <row r="673" spans="1:10" x14ac:dyDescent="0.2">
      <c r="A673" s="67"/>
      <c r="B673" s="68"/>
    </row>
    <row r="675" spans="1:10" ht="22.5" x14ac:dyDescent="0.2">
      <c r="A675" s="113" t="s">
        <v>725</v>
      </c>
      <c r="B675" s="114" t="s">
        <v>726</v>
      </c>
      <c r="C675" s="86" t="s">
        <v>1589</v>
      </c>
      <c r="D675" s="230" t="s">
        <v>727</v>
      </c>
      <c r="E675" s="612" t="s">
        <v>728</v>
      </c>
      <c r="F675" s="507" t="s">
        <v>729</v>
      </c>
    </row>
    <row r="677" spans="1:10" s="125" customFormat="1" ht="40.5" x14ac:dyDescent="0.3">
      <c r="A677" s="123" t="s">
        <v>9</v>
      </c>
      <c r="B677" s="124" t="s">
        <v>5</v>
      </c>
      <c r="D677" s="126"/>
      <c r="E677" s="127"/>
      <c r="F677" s="128"/>
      <c r="J677" s="7"/>
    </row>
    <row r="679" spans="1:10" s="129" customFormat="1" ht="11.25" x14ac:dyDescent="0.2">
      <c r="A679" s="129" t="s">
        <v>439</v>
      </c>
      <c r="B679" s="130" t="s">
        <v>17</v>
      </c>
      <c r="C679" s="131"/>
      <c r="D679" s="132"/>
      <c r="E679" s="133"/>
      <c r="F679" s="134"/>
      <c r="G679" s="135"/>
      <c r="J679" s="136"/>
    </row>
    <row r="680" spans="1:10" s="137" customFormat="1" ht="11.25" x14ac:dyDescent="0.2">
      <c r="B680" s="138"/>
      <c r="C680" s="139"/>
      <c r="D680" s="140"/>
      <c r="E680" s="141"/>
      <c r="F680" s="142"/>
      <c r="G680" s="143"/>
      <c r="J680" s="136"/>
    </row>
    <row r="681" spans="1:10" s="137" customFormat="1" ht="67.5" x14ac:dyDescent="0.2">
      <c r="B681" s="144" t="s">
        <v>440</v>
      </c>
      <c r="C681" s="139"/>
      <c r="D681" s="140"/>
      <c r="E681" s="141"/>
      <c r="F681" s="142"/>
      <c r="G681" s="143"/>
      <c r="J681" s="136"/>
    </row>
    <row r="682" spans="1:10" s="137" customFormat="1" ht="45" x14ac:dyDescent="0.2">
      <c r="B682" s="138" t="s">
        <v>441</v>
      </c>
      <c r="C682" s="139"/>
      <c r="D682" s="140"/>
      <c r="E682" s="141"/>
      <c r="F682" s="142"/>
      <c r="G682" s="143"/>
      <c r="J682" s="136"/>
    </row>
    <row r="683" spans="1:10" s="137" customFormat="1" ht="11.25" x14ac:dyDescent="0.2">
      <c r="B683" s="138"/>
      <c r="C683" s="139"/>
      <c r="D683" s="140"/>
      <c r="E683" s="141"/>
      <c r="F683" s="142"/>
      <c r="G683" s="143"/>
      <c r="J683" s="136"/>
    </row>
    <row r="684" spans="1:10" s="137" customFormat="1" ht="11.25" x14ac:dyDescent="0.2">
      <c r="A684" s="137" t="s">
        <v>442</v>
      </c>
      <c r="B684" s="138" t="s">
        <v>443</v>
      </c>
      <c r="C684" s="139"/>
      <c r="D684" s="140"/>
      <c r="E684" s="141"/>
      <c r="F684" s="142"/>
      <c r="G684" s="143"/>
      <c r="J684" s="136"/>
    </row>
    <row r="685" spans="1:10" s="137" customFormat="1" ht="56.25" x14ac:dyDescent="0.2">
      <c r="B685" s="138" t="s">
        <v>444</v>
      </c>
      <c r="C685" s="139"/>
      <c r="D685" s="140"/>
      <c r="E685" s="141"/>
      <c r="F685" s="142"/>
      <c r="G685" s="143"/>
      <c r="J685" s="136"/>
    </row>
    <row r="686" spans="1:10" s="137" customFormat="1" ht="11.25" x14ac:dyDescent="0.2">
      <c r="B686" s="144" t="s">
        <v>445</v>
      </c>
      <c r="C686" s="145" t="s">
        <v>446</v>
      </c>
      <c r="D686" s="596">
        <v>1</v>
      </c>
      <c r="E686" s="141"/>
      <c r="F686" s="142">
        <f>D686*E686</f>
        <v>0</v>
      </c>
      <c r="G686" s="143"/>
      <c r="J686" s="136"/>
    </row>
    <row r="687" spans="1:10" s="137" customFormat="1" ht="11.25" x14ac:dyDescent="0.2">
      <c r="B687" s="138"/>
      <c r="C687" s="139"/>
      <c r="D687" s="140"/>
      <c r="E687" s="141"/>
      <c r="F687" s="142"/>
      <c r="G687" s="143"/>
      <c r="J687" s="136"/>
    </row>
    <row r="688" spans="1:10" s="137" customFormat="1" ht="11.25" x14ac:dyDescent="0.2">
      <c r="A688" s="136" t="s">
        <v>447</v>
      </c>
      <c r="B688" s="138" t="s">
        <v>448</v>
      </c>
      <c r="C688" s="139"/>
      <c r="D688" s="140"/>
      <c r="E688" s="141"/>
      <c r="F688" s="142"/>
      <c r="G688" s="143"/>
      <c r="J688" s="136"/>
    </row>
    <row r="689" spans="1:10" s="137" customFormat="1" ht="185.25" customHeight="1" x14ac:dyDescent="0.2">
      <c r="B689" s="146" t="s">
        <v>449</v>
      </c>
      <c r="C689" s="139"/>
      <c r="D689" s="140"/>
      <c r="E689" s="141"/>
      <c r="F689" s="142"/>
      <c r="G689" s="143"/>
      <c r="J689" s="136"/>
    </row>
    <row r="690" spans="1:10" s="137" customFormat="1" ht="11.25" x14ac:dyDescent="0.2">
      <c r="B690" s="138" t="s">
        <v>450</v>
      </c>
      <c r="C690" s="139"/>
      <c r="D690" s="140"/>
      <c r="E690" s="141"/>
      <c r="F690" s="142"/>
      <c r="G690" s="143"/>
      <c r="J690" s="136"/>
    </row>
    <row r="691" spans="1:10" s="137" customFormat="1" ht="11.25" x14ac:dyDescent="0.2">
      <c r="B691" s="138" t="s">
        <v>451</v>
      </c>
      <c r="C691" s="139" t="s">
        <v>452</v>
      </c>
      <c r="D691" s="147">
        <v>4</v>
      </c>
      <c r="E691" s="141"/>
      <c r="F691" s="142">
        <f t="shared" ref="F691:F693" si="0">D691*E691</f>
        <v>0</v>
      </c>
      <c r="G691" s="143"/>
      <c r="J691" s="136"/>
    </row>
    <row r="692" spans="1:10" s="137" customFormat="1" ht="11.25" x14ac:dyDescent="0.2">
      <c r="B692" s="138" t="s">
        <v>453</v>
      </c>
      <c r="C692" s="139" t="s">
        <v>452</v>
      </c>
      <c r="D692" s="147">
        <v>1</v>
      </c>
      <c r="E692" s="141"/>
      <c r="F692" s="142">
        <f t="shared" si="0"/>
        <v>0</v>
      </c>
      <c r="G692" s="143"/>
      <c r="J692" s="136"/>
    </row>
    <row r="693" spans="1:10" s="137" customFormat="1" ht="11.25" x14ac:dyDescent="0.2">
      <c r="B693" s="138" t="s">
        <v>454</v>
      </c>
      <c r="C693" s="139" t="s">
        <v>452</v>
      </c>
      <c r="D693" s="147">
        <v>1</v>
      </c>
      <c r="E693" s="141"/>
      <c r="F693" s="142">
        <f t="shared" si="0"/>
        <v>0</v>
      </c>
      <c r="G693" s="143"/>
      <c r="J693" s="136"/>
    </row>
    <row r="694" spans="1:10" s="137" customFormat="1" ht="11.25" x14ac:dyDescent="0.2">
      <c r="B694" s="138"/>
      <c r="C694" s="139"/>
      <c r="D694" s="140"/>
      <c r="E694" s="141"/>
      <c r="F694" s="142"/>
      <c r="G694" s="143"/>
      <c r="J694" s="136"/>
    </row>
    <row r="695" spans="1:10" s="137" customFormat="1" ht="11.25" x14ac:dyDescent="0.2">
      <c r="A695" s="129" t="s">
        <v>439</v>
      </c>
      <c r="B695" s="130" t="str">
        <f>B679</f>
        <v>PRIPREMNI RADOVI</v>
      </c>
      <c r="C695" s="131" t="s">
        <v>455</v>
      </c>
      <c r="D695" s="132"/>
      <c r="E695" s="133"/>
      <c r="F695" s="148">
        <f>SUM(F686:F694)</f>
        <v>0</v>
      </c>
      <c r="G695" s="135"/>
      <c r="J695" s="136"/>
    </row>
    <row r="696" spans="1:10" s="136" customFormat="1" ht="11.25" x14ac:dyDescent="0.2">
      <c r="B696" s="149"/>
      <c r="C696" s="145"/>
      <c r="D696" s="150"/>
      <c r="E696" s="151"/>
      <c r="F696" s="152"/>
      <c r="G696" s="153"/>
    </row>
    <row r="697" spans="1:10" s="137" customFormat="1" ht="11.25" x14ac:dyDescent="0.2">
      <c r="A697" s="129" t="s">
        <v>456</v>
      </c>
      <c r="B697" s="130" t="s">
        <v>103</v>
      </c>
      <c r="C697" s="131"/>
      <c r="D697" s="132"/>
      <c r="E697" s="133"/>
      <c r="F697" s="134"/>
      <c r="G697" s="135"/>
      <c r="J697" s="136"/>
    </row>
    <row r="698" spans="1:10" s="137" customFormat="1" ht="11.25" x14ac:dyDescent="0.2">
      <c r="B698" s="138"/>
      <c r="C698" s="139"/>
      <c r="D698" s="140"/>
      <c r="E698" s="141"/>
      <c r="F698" s="142"/>
      <c r="G698" s="143"/>
      <c r="J698" s="136"/>
    </row>
    <row r="699" spans="1:10" s="137" customFormat="1" ht="11.25" x14ac:dyDescent="0.2">
      <c r="A699" s="137" t="s">
        <v>457</v>
      </c>
      <c r="B699" s="138" t="s">
        <v>458</v>
      </c>
      <c r="C699" s="139"/>
      <c r="D699" s="140"/>
      <c r="E699" s="141"/>
      <c r="F699" s="142"/>
      <c r="G699" s="143"/>
      <c r="J699" s="136"/>
    </row>
    <row r="700" spans="1:10" s="137" customFormat="1" ht="60" customHeight="1" x14ac:dyDescent="0.2">
      <c r="B700" s="138" t="s">
        <v>459</v>
      </c>
      <c r="C700" s="139"/>
      <c r="D700" s="140"/>
      <c r="E700" s="141"/>
      <c r="F700" s="142"/>
      <c r="G700" s="143"/>
      <c r="J700" s="136"/>
    </row>
    <row r="701" spans="1:10" s="136" customFormat="1" ht="11.25" x14ac:dyDescent="0.2">
      <c r="B701" s="149" t="s">
        <v>460</v>
      </c>
      <c r="C701" s="145" t="s">
        <v>461</v>
      </c>
      <c r="D701" s="154">
        <v>215</v>
      </c>
      <c r="E701" s="151"/>
      <c r="F701" s="152">
        <f>D701*E701</f>
        <v>0</v>
      </c>
      <c r="G701" s="153"/>
    </row>
    <row r="702" spans="1:10" s="137" customFormat="1" ht="11.25" x14ac:dyDescent="0.2">
      <c r="B702" s="138"/>
      <c r="C702" s="139"/>
      <c r="D702" s="140"/>
      <c r="E702" s="141"/>
      <c r="F702" s="152"/>
      <c r="G702" s="143"/>
      <c r="J702" s="136"/>
    </row>
    <row r="703" spans="1:10" s="136" customFormat="1" ht="11.25" x14ac:dyDescent="0.2">
      <c r="A703" s="136" t="s">
        <v>462</v>
      </c>
      <c r="B703" s="149" t="s">
        <v>463</v>
      </c>
      <c r="C703" s="145"/>
      <c r="D703" s="150"/>
      <c r="E703" s="151"/>
      <c r="F703" s="152"/>
      <c r="G703" s="153"/>
    </row>
    <row r="704" spans="1:10" s="136" customFormat="1" ht="56.25" x14ac:dyDescent="0.2">
      <c r="B704" s="149" t="s">
        <v>464</v>
      </c>
      <c r="C704" s="145"/>
      <c r="D704" s="150"/>
      <c r="E704" s="151"/>
      <c r="F704" s="152"/>
      <c r="G704" s="153"/>
    </row>
    <row r="705" spans="1:10" s="136" customFormat="1" ht="11.25" x14ac:dyDescent="0.2">
      <c r="B705" s="155" t="s">
        <v>460</v>
      </c>
      <c r="C705" s="145" t="s">
        <v>461</v>
      </c>
      <c r="D705" s="154">
        <v>550</v>
      </c>
      <c r="E705" s="151"/>
      <c r="F705" s="152">
        <f t="shared" ref="F705:F729" si="1">D705*E705</f>
        <v>0</v>
      </c>
      <c r="G705" s="153"/>
    </row>
    <row r="706" spans="1:10" s="137" customFormat="1" ht="11.25" x14ac:dyDescent="0.2">
      <c r="A706" s="136"/>
      <c r="B706" s="149"/>
      <c r="C706" s="145"/>
      <c r="D706" s="150"/>
      <c r="E706" s="151"/>
      <c r="F706" s="152"/>
      <c r="G706" s="153"/>
      <c r="J706" s="136"/>
    </row>
    <row r="707" spans="1:10" s="136" customFormat="1" ht="11.25" x14ac:dyDescent="0.2">
      <c r="A707" s="136" t="s">
        <v>465</v>
      </c>
      <c r="B707" s="149" t="s">
        <v>466</v>
      </c>
      <c r="C707" s="145"/>
      <c r="D707" s="150"/>
      <c r="E707" s="151"/>
      <c r="F707" s="152"/>
      <c r="G707" s="153"/>
    </row>
    <row r="708" spans="1:10" s="136" customFormat="1" ht="56.25" x14ac:dyDescent="0.2">
      <c r="B708" s="149" t="s">
        <v>467</v>
      </c>
      <c r="C708" s="145"/>
      <c r="D708" s="150"/>
      <c r="E708" s="151"/>
      <c r="F708" s="152"/>
      <c r="G708" s="153"/>
    </row>
    <row r="709" spans="1:10" s="136" customFormat="1" ht="11.25" x14ac:dyDescent="0.2">
      <c r="B709" s="155" t="s">
        <v>468</v>
      </c>
      <c r="C709" s="145" t="s">
        <v>461</v>
      </c>
      <c r="D709" s="154">
        <v>245</v>
      </c>
      <c r="E709" s="151"/>
      <c r="F709" s="152">
        <f t="shared" si="1"/>
        <v>0</v>
      </c>
      <c r="G709" s="153"/>
    </row>
    <row r="710" spans="1:10" s="137" customFormat="1" ht="11.25" x14ac:dyDescent="0.2">
      <c r="A710" s="136"/>
      <c r="B710" s="149"/>
      <c r="C710" s="145"/>
      <c r="D710" s="150"/>
      <c r="E710" s="151"/>
      <c r="F710" s="152"/>
      <c r="G710" s="153"/>
      <c r="J710" s="136"/>
    </row>
    <row r="711" spans="1:10" s="136" customFormat="1" ht="11.25" x14ac:dyDescent="0.2">
      <c r="A711" s="136" t="s">
        <v>469</v>
      </c>
      <c r="B711" s="149" t="s">
        <v>470</v>
      </c>
      <c r="C711" s="145"/>
      <c r="D711" s="150"/>
      <c r="E711" s="151"/>
      <c r="F711" s="152"/>
      <c r="G711" s="153"/>
    </row>
    <row r="712" spans="1:10" s="136" customFormat="1" ht="56.25" x14ac:dyDescent="0.2">
      <c r="B712" s="149" t="s">
        <v>471</v>
      </c>
      <c r="C712" s="145"/>
      <c r="D712" s="150"/>
      <c r="E712" s="151"/>
      <c r="F712" s="152"/>
      <c r="G712" s="153"/>
    </row>
    <row r="713" spans="1:10" s="136" customFormat="1" ht="11.25" x14ac:dyDescent="0.2">
      <c r="B713" s="155" t="s">
        <v>472</v>
      </c>
      <c r="C713" s="145" t="s">
        <v>461</v>
      </c>
      <c r="D713" s="154">
        <v>340</v>
      </c>
      <c r="E713" s="151"/>
      <c r="F713" s="152">
        <f t="shared" si="1"/>
        <v>0</v>
      </c>
      <c r="G713" s="153"/>
    </row>
    <row r="714" spans="1:10" s="137" customFormat="1" ht="11.25" x14ac:dyDescent="0.2">
      <c r="A714" s="136"/>
      <c r="B714" s="149"/>
      <c r="C714" s="145"/>
      <c r="D714" s="150"/>
      <c r="E714" s="151"/>
      <c r="F714" s="152"/>
      <c r="G714" s="153"/>
      <c r="J714" s="136"/>
    </row>
    <row r="715" spans="1:10" s="137" customFormat="1" ht="11.25" x14ac:dyDescent="0.2">
      <c r="A715" s="137" t="s">
        <v>473</v>
      </c>
      <c r="B715" s="138" t="s">
        <v>474</v>
      </c>
      <c r="C715" s="139"/>
      <c r="D715" s="140"/>
      <c r="E715" s="141"/>
      <c r="F715" s="152"/>
      <c r="G715" s="143"/>
      <c r="J715" s="136"/>
    </row>
    <row r="716" spans="1:10" s="137" customFormat="1" ht="67.5" x14ac:dyDescent="0.2">
      <c r="B716" s="146" t="s">
        <v>475</v>
      </c>
      <c r="C716" s="145"/>
      <c r="D716" s="140"/>
      <c r="E716" s="141"/>
      <c r="F716" s="152"/>
      <c r="G716" s="143"/>
      <c r="J716" s="136"/>
    </row>
    <row r="717" spans="1:10" s="136" customFormat="1" ht="11.25" x14ac:dyDescent="0.2">
      <c r="B717" s="155" t="s">
        <v>476</v>
      </c>
      <c r="C717" s="145" t="s">
        <v>477</v>
      </c>
      <c r="D717" s="154">
        <v>1200</v>
      </c>
      <c r="E717" s="151"/>
      <c r="F717" s="152">
        <f>D717*E717</f>
        <v>0</v>
      </c>
      <c r="G717" s="153"/>
    </row>
    <row r="718" spans="1:10" s="137" customFormat="1" ht="11.25" x14ac:dyDescent="0.2">
      <c r="A718" s="136"/>
      <c r="B718" s="149"/>
      <c r="C718" s="145"/>
      <c r="D718" s="150"/>
      <c r="E718" s="151"/>
      <c r="F718" s="152"/>
      <c r="G718" s="153"/>
      <c r="J718" s="136"/>
    </row>
    <row r="719" spans="1:10" s="137" customFormat="1" ht="11.25" x14ac:dyDescent="0.2">
      <c r="A719" s="137" t="s">
        <v>478</v>
      </c>
      <c r="B719" s="138" t="s">
        <v>479</v>
      </c>
      <c r="C719" s="139"/>
      <c r="D719" s="140"/>
      <c r="E719" s="141"/>
      <c r="F719" s="152"/>
      <c r="G719" s="143"/>
      <c r="J719" s="136"/>
    </row>
    <row r="720" spans="1:10" s="137" customFormat="1" ht="22.5" x14ac:dyDescent="0.2">
      <c r="B720" s="146" t="s">
        <v>480</v>
      </c>
      <c r="C720" s="145"/>
      <c r="D720" s="140"/>
      <c r="E720" s="141"/>
      <c r="F720" s="152"/>
      <c r="G720" s="143"/>
      <c r="J720" s="136"/>
    </row>
    <row r="721" spans="1:10" s="136" customFormat="1" ht="11.25" x14ac:dyDescent="0.2">
      <c r="B721" s="155" t="s">
        <v>481</v>
      </c>
      <c r="C721" s="145" t="s">
        <v>461</v>
      </c>
      <c r="D721" s="154">
        <v>130</v>
      </c>
      <c r="E721" s="151"/>
      <c r="F721" s="152">
        <f t="shared" si="1"/>
        <v>0</v>
      </c>
      <c r="G721" s="153"/>
    </row>
    <row r="722" spans="1:10" s="136" customFormat="1" ht="11.25" x14ac:dyDescent="0.2">
      <c r="B722" s="155"/>
      <c r="C722" s="145"/>
      <c r="D722" s="154"/>
      <c r="E722" s="151"/>
      <c r="F722" s="152"/>
      <c r="G722" s="153"/>
    </row>
    <row r="723" spans="1:10" s="136" customFormat="1" ht="11.25" x14ac:dyDescent="0.2">
      <c r="A723" s="137" t="s">
        <v>720</v>
      </c>
      <c r="B723" s="155" t="s">
        <v>722</v>
      </c>
      <c r="C723" s="145"/>
      <c r="D723" s="154"/>
      <c r="E723" s="151"/>
      <c r="F723" s="152"/>
      <c r="G723" s="153"/>
    </row>
    <row r="724" spans="1:10" s="136" customFormat="1" ht="22.5" x14ac:dyDescent="0.2">
      <c r="B724" s="155" t="s">
        <v>723</v>
      </c>
      <c r="C724" s="145"/>
      <c r="D724" s="154"/>
      <c r="E724" s="151"/>
      <c r="F724" s="152"/>
      <c r="G724" s="153"/>
    </row>
    <row r="725" spans="1:10" s="136" customFormat="1" ht="11.25" x14ac:dyDescent="0.2">
      <c r="B725" s="155" t="s">
        <v>724</v>
      </c>
      <c r="C725" s="145" t="s">
        <v>553</v>
      </c>
      <c r="D725" s="154">
        <v>38</v>
      </c>
      <c r="E725" s="151"/>
      <c r="F725" s="152">
        <f t="shared" ref="F725" si="2">D725*E725</f>
        <v>0</v>
      </c>
      <c r="G725" s="153"/>
    </row>
    <row r="726" spans="1:10" s="136" customFormat="1" ht="11.25" x14ac:dyDescent="0.2">
      <c r="B726" s="155"/>
      <c r="C726" s="145"/>
      <c r="D726" s="154"/>
      <c r="E726" s="151"/>
      <c r="F726" s="152"/>
      <c r="G726" s="153"/>
    </row>
    <row r="727" spans="1:10" s="137" customFormat="1" ht="11.25" x14ac:dyDescent="0.2">
      <c r="A727" s="137" t="s">
        <v>721</v>
      </c>
      <c r="B727" s="138" t="s">
        <v>482</v>
      </c>
      <c r="C727" s="139"/>
      <c r="D727" s="140"/>
      <c r="E727" s="141"/>
      <c r="F727" s="152"/>
      <c r="G727" s="143"/>
      <c r="J727" s="136"/>
    </row>
    <row r="728" spans="1:10" s="137" customFormat="1" ht="22.5" x14ac:dyDescent="0.25">
      <c r="B728" s="146" t="s">
        <v>483</v>
      </c>
      <c r="C728" s="145"/>
      <c r="D728" s="140"/>
      <c r="E728" s="141"/>
      <c r="F728" s="152"/>
      <c r="G728" s="156"/>
      <c r="J728" s="136"/>
    </row>
    <row r="729" spans="1:10" s="136" customFormat="1" ht="11.25" x14ac:dyDescent="0.2">
      <c r="B729" s="155" t="s">
        <v>460</v>
      </c>
      <c r="C729" s="145" t="s">
        <v>461</v>
      </c>
      <c r="D729" s="154">
        <v>540</v>
      </c>
      <c r="E729" s="151"/>
      <c r="F729" s="152">
        <f t="shared" si="1"/>
        <v>0</v>
      </c>
      <c r="G729" s="153"/>
    </row>
    <row r="730" spans="1:10" s="137" customFormat="1" ht="11.25" x14ac:dyDescent="0.2">
      <c r="A730" s="136"/>
      <c r="B730" s="149"/>
      <c r="C730" s="145"/>
      <c r="D730" s="150"/>
      <c r="E730" s="151"/>
      <c r="F730" s="152"/>
      <c r="G730" s="153"/>
      <c r="J730" s="136"/>
    </row>
    <row r="731" spans="1:10" s="137" customFormat="1" ht="11.25" x14ac:dyDescent="0.2">
      <c r="A731" s="129" t="s">
        <v>456</v>
      </c>
      <c r="B731" s="130" t="s">
        <v>103</v>
      </c>
      <c r="C731" s="131" t="s">
        <v>455</v>
      </c>
      <c r="D731" s="132"/>
      <c r="E731" s="133"/>
      <c r="F731" s="134">
        <f>SUM(F701:F730)</f>
        <v>0</v>
      </c>
      <c r="G731" s="135"/>
      <c r="J731" s="136"/>
    </row>
    <row r="732" spans="1:10" s="136" customFormat="1" ht="11.25" x14ac:dyDescent="0.2">
      <c r="B732" s="149"/>
      <c r="C732" s="145"/>
      <c r="D732" s="150"/>
      <c r="E732" s="151"/>
      <c r="F732" s="152"/>
      <c r="G732" s="153"/>
    </row>
    <row r="733" spans="1:10" s="137" customFormat="1" ht="11.25" x14ac:dyDescent="0.2">
      <c r="A733" s="129" t="s">
        <v>484</v>
      </c>
      <c r="B733" s="130" t="s">
        <v>132</v>
      </c>
      <c r="C733" s="131"/>
      <c r="D733" s="132"/>
      <c r="E733" s="133"/>
      <c r="F733" s="134"/>
      <c r="G733" s="135"/>
      <c r="J733" s="136"/>
    </row>
    <row r="734" spans="1:10" s="137" customFormat="1" ht="11.25" x14ac:dyDescent="0.2">
      <c r="B734" s="138"/>
      <c r="C734" s="139"/>
      <c r="D734" s="140"/>
      <c r="E734" s="141"/>
      <c r="F734" s="142"/>
      <c r="G734" s="143"/>
      <c r="J734" s="136"/>
    </row>
    <row r="735" spans="1:10" s="137" customFormat="1" ht="11.25" x14ac:dyDescent="0.2">
      <c r="A735" s="136" t="s">
        <v>485</v>
      </c>
      <c r="B735" s="149" t="s">
        <v>486</v>
      </c>
      <c r="C735" s="145"/>
      <c r="D735" s="150"/>
      <c r="E735" s="151"/>
      <c r="F735" s="152"/>
      <c r="G735" s="153"/>
      <c r="J735" s="136"/>
    </row>
    <row r="736" spans="1:10" s="137" customFormat="1" ht="67.5" x14ac:dyDescent="0.2">
      <c r="A736" s="136"/>
      <c r="B736" s="157" t="s">
        <v>487</v>
      </c>
      <c r="C736" s="145"/>
      <c r="D736" s="150"/>
      <c r="E736" s="151"/>
      <c r="F736" s="152"/>
      <c r="G736" s="153"/>
      <c r="J736" s="136"/>
    </row>
    <row r="737" spans="1:10" s="136" customFormat="1" ht="11.25" x14ac:dyDescent="0.2">
      <c r="B737" s="155" t="s">
        <v>488</v>
      </c>
      <c r="C737" s="145" t="s">
        <v>461</v>
      </c>
      <c r="D737" s="154">
        <v>110</v>
      </c>
      <c r="E737" s="151"/>
      <c r="F737" s="152">
        <f t="shared" ref="F737:F800" si="3">D737*E737</f>
        <v>0</v>
      </c>
      <c r="G737" s="153"/>
    </row>
    <row r="738" spans="1:10" s="136" customFormat="1" ht="11.25" x14ac:dyDescent="0.2">
      <c r="B738" s="149" t="s">
        <v>489</v>
      </c>
      <c r="C738" s="145" t="s">
        <v>490</v>
      </c>
      <c r="D738" s="154">
        <v>5280</v>
      </c>
      <c r="E738" s="151"/>
      <c r="F738" s="152">
        <f t="shared" si="3"/>
        <v>0</v>
      </c>
      <c r="G738" s="153"/>
    </row>
    <row r="739" spans="1:10" s="136" customFormat="1" ht="11.25" x14ac:dyDescent="0.2">
      <c r="B739" s="149"/>
      <c r="C739" s="145"/>
      <c r="D739" s="150"/>
      <c r="E739" s="151"/>
      <c r="F739" s="152"/>
      <c r="G739" s="153"/>
    </row>
    <row r="740" spans="1:10" s="137" customFormat="1" ht="11.25" x14ac:dyDescent="0.2">
      <c r="A740" s="136" t="s">
        <v>491</v>
      </c>
      <c r="B740" s="149" t="s">
        <v>492</v>
      </c>
      <c r="C740" s="145"/>
      <c r="D740" s="150"/>
      <c r="E740" s="151"/>
      <c r="F740" s="152"/>
      <c r="G740" s="153"/>
      <c r="J740" s="136"/>
    </row>
    <row r="741" spans="1:10" s="137" customFormat="1" ht="67.5" x14ac:dyDescent="0.2">
      <c r="A741" s="136"/>
      <c r="B741" s="157" t="s">
        <v>493</v>
      </c>
      <c r="C741" s="145"/>
      <c r="D741" s="150"/>
      <c r="E741" s="151"/>
      <c r="F741" s="152"/>
      <c r="G741" s="153"/>
      <c r="J741" s="136"/>
    </row>
    <row r="742" spans="1:10" s="136" customFormat="1" ht="11.25" x14ac:dyDescent="0.2">
      <c r="B742" s="155" t="s">
        <v>488</v>
      </c>
      <c r="C742" s="145" t="s">
        <v>461</v>
      </c>
      <c r="D742" s="154">
        <v>16</v>
      </c>
      <c r="E742" s="151"/>
      <c r="F742" s="152">
        <f t="shared" si="3"/>
        <v>0</v>
      </c>
      <c r="G742" s="153"/>
    </row>
    <row r="743" spans="1:10" s="136" customFormat="1" ht="11.25" x14ac:dyDescent="0.2">
      <c r="B743" s="155" t="s">
        <v>494</v>
      </c>
      <c r="C743" s="145" t="s">
        <v>477</v>
      </c>
      <c r="D743" s="154">
        <v>120</v>
      </c>
      <c r="E743" s="151"/>
      <c r="F743" s="152">
        <f t="shared" si="3"/>
        <v>0</v>
      </c>
      <c r="G743" s="153"/>
    </row>
    <row r="744" spans="1:10" s="136" customFormat="1" ht="11.25" x14ac:dyDescent="0.2">
      <c r="B744" s="149" t="s">
        <v>489</v>
      </c>
      <c r="C744" s="145" t="s">
        <v>490</v>
      </c>
      <c r="D744" s="154">
        <v>768</v>
      </c>
      <c r="E744" s="151"/>
      <c r="F744" s="152">
        <f t="shared" si="3"/>
        <v>0</v>
      </c>
      <c r="G744" s="153"/>
    </row>
    <row r="745" spans="1:10" s="136" customFormat="1" ht="11.25" x14ac:dyDescent="0.2">
      <c r="B745" s="149"/>
      <c r="C745" s="145"/>
      <c r="D745" s="150"/>
      <c r="E745" s="151"/>
      <c r="F745" s="152"/>
      <c r="G745" s="153"/>
    </row>
    <row r="746" spans="1:10" s="136" customFormat="1" ht="11.25" x14ac:dyDescent="0.2">
      <c r="A746" s="136" t="s">
        <v>495</v>
      </c>
      <c r="B746" s="149" t="s">
        <v>496</v>
      </c>
      <c r="C746" s="145"/>
      <c r="D746" s="150"/>
      <c r="E746" s="151"/>
      <c r="F746" s="152"/>
      <c r="G746" s="153"/>
    </row>
    <row r="747" spans="1:10" s="136" customFormat="1" ht="116.25" customHeight="1" x14ac:dyDescent="0.2">
      <c r="B747" s="157" t="s">
        <v>497</v>
      </c>
      <c r="C747" s="145"/>
      <c r="D747" s="150"/>
      <c r="E747" s="151"/>
      <c r="F747" s="152"/>
      <c r="G747" s="153"/>
    </row>
    <row r="748" spans="1:10" s="136" customFormat="1" ht="11.25" x14ac:dyDescent="0.2">
      <c r="B748" s="149" t="s">
        <v>498</v>
      </c>
      <c r="C748" s="145"/>
      <c r="D748" s="150"/>
      <c r="E748" s="151"/>
      <c r="F748" s="152"/>
      <c r="G748" s="153"/>
    </row>
    <row r="749" spans="1:10" s="136" customFormat="1" ht="11.25" x14ac:dyDescent="0.2">
      <c r="B749" s="155" t="s">
        <v>499</v>
      </c>
      <c r="C749" s="145" t="s">
        <v>461</v>
      </c>
      <c r="D749" s="154">
        <v>85</v>
      </c>
      <c r="E749" s="151"/>
      <c r="F749" s="152">
        <f t="shared" si="3"/>
        <v>0</v>
      </c>
      <c r="G749" s="153"/>
    </row>
    <row r="750" spans="1:10" s="136" customFormat="1" ht="11.25" x14ac:dyDescent="0.2">
      <c r="B750" s="149" t="s">
        <v>489</v>
      </c>
      <c r="C750" s="145" t="s">
        <v>490</v>
      </c>
      <c r="D750" s="154">
        <v>2805</v>
      </c>
      <c r="E750" s="151"/>
      <c r="F750" s="152">
        <f t="shared" si="3"/>
        <v>0</v>
      </c>
      <c r="G750" s="153"/>
    </row>
    <row r="751" spans="1:10" s="136" customFormat="1" ht="11.25" x14ac:dyDescent="0.2">
      <c r="B751" s="149"/>
      <c r="C751" s="145"/>
      <c r="D751" s="150"/>
      <c r="E751" s="151"/>
      <c r="F751" s="152"/>
      <c r="G751" s="153"/>
    </row>
    <row r="752" spans="1:10" s="136" customFormat="1" ht="22.5" x14ac:dyDescent="0.2">
      <c r="A752" s="136" t="s">
        <v>500</v>
      </c>
      <c r="B752" s="149" t="s">
        <v>501</v>
      </c>
      <c r="C752" s="145"/>
      <c r="D752" s="150"/>
      <c r="E752" s="151"/>
      <c r="F752" s="152"/>
      <c r="G752" s="153"/>
    </row>
    <row r="753" spans="1:10" s="136" customFormat="1" ht="140.25" customHeight="1" x14ac:dyDescent="0.25">
      <c r="B753" s="157" t="s">
        <v>1477</v>
      </c>
      <c r="C753" s="145"/>
      <c r="D753" s="150"/>
      <c r="E753" s="151"/>
      <c r="F753" s="152"/>
      <c r="G753" s="158"/>
    </row>
    <row r="754" spans="1:10" s="136" customFormat="1" ht="11.25" x14ac:dyDescent="0.2">
      <c r="B754" s="155" t="s">
        <v>499</v>
      </c>
      <c r="C754" s="145" t="s">
        <v>461</v>
      </c>
      <c r="D754" s="154">
        <v>195</v>
      </c>
      <c r="E754" s="151"/>
      <c r="F754" s="152">
        <f t="shared" si="3"/>
        <v>0</v>
      </c>
      <c r="G754" s="153"/>
    </row>
    <row r="755" spans="1:10" s="136" customFormat="1" ht="11.25" x14ac:dyDescent="0.2">
      <c r="B755" s="155" t="s">
        <v>494</v>
      </c>
      <c r="C755" s="145" t="s">
        <v>477</v>
      </c>
      <c r="D755" s="154">
        <v>780</v>
      </c>
      <c r="E755" s="151"/>
      <c r="F755" s="152">
        <f t="shared" si="3"/>
        <v>0</v>
      </c>
      <c r="G755" s="153"/>
    </row>
    <row r="756" spans="1:10" s="136" customFormat="1" ht="11.25" x14ac:dyDescent="0.2">
      <c r="B756" s="149" t="s">
        <v>489</v>
      </c>
      <c r="C756" s="145" t="s">
        <v>490</v>
      </c>
      <c r="D756" s="154">
        <v>21060</v>
      </c>
      <c r="E756" s="151"/>
      <c r="F756" s="152">
        <f t="shared" si="3"/>
        <v>0</v>
      </c>
      <c r="G756" s="153"/>
    </row>
    <row r="757" spans="1:10" s="136" customFormat="1" ht="11.25" x14ac:dyDescent="0.2">
      <c r="B757" s="149"/>
      <c r="C757" s="145"/>
      <c r="D757" s="150"/>
      <c r="E757" s="151"/>
      <c r="F757" s="152"/>
      <c r="G757" s="153"/>
    </row>
    <row r="758" spans="1:10" s="136" customFormat="1" ht="11.25" x14ac:dyDescent="0.2">
      <c r="A758" s="136" t="s">
        <v>502</v>
      </c>
      <c r="B758" s="149" t="s">
        <v>503</v>
      </c>
      <c r="C758" s="145"/>
      <c r="D758" s="150"/>
      <c r="E758" s="151"/>
      <c r="F758" s="152"/>
      <c r="G758" s="153"/>
    </row>
    <row r="759" spans="1:10" s="136" customFormat="1" ht="126" customHeight="1" x14ac:dyDescent="0.25">
      <c r="B759" s="157" t="s">
        <v>1474</v>
      </c>
      <c r="C759" s="145"/>
      <c r="D759" s="150"/>
      <c r="E759" s="151"/>
      <c r="F759" s="152"/>
      <c r="G759" s="158"/>
    </row>
    <row r="760" spans="1:10" s="137" customFormat="1" ht="11.25" x14ac:dyDescent="0.2">
      <c r="A760" s="136"/>
      <c r="B760" s="149" t="s">
        <v>506</v>
      </c>
      <c r="C760" s="145"/>
      <c r="D760" s="150"/>
      <c r="E760" s="151"/>
      <c r="F760" s="152"/>
      <c r="G760" s="153"/>
      <c r="J760" s="136"/>
    </row>
    <row r="761" spans="1:10" s="136" customFormat="1" ht="11.25" x14ac:dyDescent="0.2">
      <c r="B761" s="155" t="s">
        <v>499</v>
      </c>
      <c r="C761" s="145" t="s">
        <v>461</v>
      </c>
      <c r="D761" s="154">
        <v>100</v>
      </c>
      <c r="E761" s="151"/>
      <c r="F761" s="152">
        <f t="shared" si="3"/>
        <v>0</v>
      </c>
      <c r="G761" s="153"/>
    </row>
    <row r="762" spans="1:10" s="136" customFormat="1" ht="11.25" x14ac:dyDescent="0.2">
      <c r="B762" s="155" t="s">
        <v>494</v>
      </c>
      <c r="C762" s="145" t="s">
        <v>477</v>
      </c>
      <c r="D762" s="154">
        <v>710</v>
      </c>
      <c r="E762" s="151"/>
      <c r="F762" s="152">
        <f t="shared" si="3"/>
        <v>0</v>
      </c>
      <c r="G762" s="153"/>
    </row>
    <row r="763" spans="1:10" s="136" customFormat="1" ht="11.25" x14ac:dyDescent="0.2">
      <c r="B763" s="155" t="s">
        <v>489</v>
      </c>
      <c r="C763" s="145" t="s">
        <v>490</v>
      </c>
      <c r="D763" s="154">
        <v>4800</v>
      </c>
      <c r="E763" s="151"/>
      <c r="F763" s="152">
        <f t="shared" si="3"/>
        <v>0</v>
      </c>
      <c r="G763" s="153"/>
    </row>
    <row r="764" spans="1:10" s="137" customFormat="1" ht="11.25" x14ac:dyDescent="0.2">
      <c r="A764" s="136"/>
      <c r="B764" s="149"/>
      <c r="C764" s="145"/>
      <c r="D764" s="150"/>
      <c r="E764" s="151"/>
      <c r="F764" s="152"/>
      <c r="G764" s="153"/>
      <c r="J764" s="136"/>
    </row>
    <row r="765" spans="1:10" s="137" customFormat="1" ht="11.25" x14ac:dyDescent="0.2">
      <c r="A765" s="136" t="s">
        <v>504</v>
      </c>
      <c r="B765" s="149" t="s">
        <v>505</v>
      </c>
      <c r="C765" s="145"/>
      <c r="D765" s="150"/>
      <c r="E765" s="151"/>
      <c r="F765" s="152"/>
      <c r="G765" s="153"/>
      <c r="J765" s="136"/>
    </row>
    <row r="766" spans="1:10" s="137" customFormat="1" ht="123.75" x14ac:dyDescent="0.25">
      <c r="A766" s="136"/>
      <c r="B766" s="157" t="s">
        <v>1475</v>
      </c>
      <c r="C766" s="145"/>
      <c r="D766" s="150"/>
      <c r="E766" s="151"/>
      <c r="F766" s="152"/>
      <c r="G766" s="159"/>
      <c r="J766" s="136"/>
    </row>
    <row r="767" spans="1:10" s="137" customFormat="1" ht="11.25" x14ac:dyDescent="0.2">
      <c r="A767" s="136"/>
      <c r="B767" s="149" t="s">
        <v>506</v>
      </c>
      <c r="C767" s="145"/>
      <c r="D767" s="150"/>
      <c r="E767" s="151"/>
      <c r="F767" s="152"/>
      <c r="G767" s="153"/>
      <c r="J767" s="136"/>
    </row>
    <row r="768" spans="1:10" s="136" customFormat="1" ht="11.25" x14ac:dyDescent="0.2">
      <c r="B768" s="155" t="s">
        <v>499</v>
      </c>
      <c r="C768" s="145" t="s">
        <v>461</v>
      </c>
      <c r="D768" s="154">
        <v>8</v>
      </c>
      <c r="E768" s="151"/>
      <c r="F768" s="152">
        <f t="shared" si="3"/>
        <v>0</v>
      </c>
      <c r="G768" s="153"/>
    </row>
    <row r="769" spans="1:10" s="136" customFormat="1" ht="11.25" x14ac:dyDescent="0.2">
      <c r="B769" s="155" t="s">
        <v>494</v>
      </c>
      <c r="C769" s="145" t="s">
        <v>477</v>
      </c>
      <c r="D769" s="154">
        <v>85</v>
      </c>
      <c r="E769" s="151"/>
      <c r="F769" s="152">
        <f t="shared" si="3"/>
        <v>0</v>
      </c>
      <c r="G769" s="153"/>
    </row>
    <row r="770" spans="1:10" s="136" customFormat="1" ht="11.25" x14ac:dyDescent="0.2">
      <c r="B770" s="155" t="s">
        <v>489</v>
      </c>
      <c r="C770" s="145" t="s">
        <v>490</v>
      </c>
      <c r="D770" s="154">
        <v>960</v>
      </c>
      <c r="E770" s="151"/>
      <c r="F770" s="152">
        <f t="shared" si="3"/>
        <v>0</v>
      </c>
      <c r="G770" s="153"/>
    </row>
    <row r="771" spans="1:10" s="137" customFormat="1" ht="11.25" x14ac:dyDescent="0.2">
      <c r="A771" s="136"/>
      <c r="B771" s="149"/>
      <c r="C771" s="145"/>
      <c r="D771" s="150"/>
      <c r="E771" s="151"/>
      <c r="F771" s="152"/>
      <c r="G771" s="153"/>
      <c r="J771" s="136"/>
    </row>
    <row r="772" spans="1:10" s="137" customFormat="1" ht="11.25" x14ac:dyDescent="0.2">
      <c r="A772" s="136" t="s">
        <v>507</v>
      </c>
      <c r="B772" s="149" t="s">
        <v>508</v>
      </c>
      <c r="C772" s="145"/>
      <c r="D772" s="150"/>
      <c r="E772" s="151"/>
      <c r="F772" s="152"/>
      <c r="G772" s="153"/>
      <c r="J772" s="136"/>
    </row>
    <row r="773" spans="1:10" s="137" customFormat="1" ht="123.75" x14ac:dyDescent="0.25">
      <c r="A773" s="136"/>
      <c r="B773" s="157" t="s">
        <v>1476</v>
      </c>
      <c r="C773" s="145"/>
      <c r="D773" s="150"/>
      <c r="E773" s="151"/>
      <c r="F773" s="152"/>
      <c r="G773" s="159"/>
      <c r="J773" s="136"/>
    </row>
    <row r="774" spans="1:10" s="137" customFormat="1" ht="11.25" x14ac:dyDescent="0.2">
      <c r="A774" s="136"/>
      <c r="B774" s="149" t="s">
        <v>506</v>
      </c>
      <c r="C774" s="145"/>
      <c r="D774" s="150"/>
      <c r="E774" s="151"/>
      <c r="F774" s="152"/>
      <c r="G774" s="153"/>
      <c r="J774" s="136"/>
    </row>
    <row r="775" spans="1:10" s="137" customFormat="1" ht="11.25" x14ac:dyDescent="0.2">
      <c r="A775" s="136"/>
      <c r="B775" s="155" t="s">
        <v>499</v>
      </c>
      <c r="C775" s="145" t="s">
        <v>461</v>
      </c>
      <c r="D775" s="154">
        <v>16.5</v>
      </c>
      <c r="E775" s="151"/>
      <c r="F775" s="152">
        <f t="shared" si="3"/>
        <v>0</v>
      </c>
      <c r="G775" s="153"/>
      <c r="J775" s="136"/>
    </row>
    <row r="776" spans="1:10" s="137" customFormat="1" ht="11.25" x14ac:dyDescent="0.2">
      <c r="A776" s="136"/>
      <c r="B776" s="155" t="s">
        <v>494</v>
      </c>
      <c r="C776" s="145" t="s">
        <v>477</v>
      </c>
      <c r="D776" s="154">
        <v>120</v>
      </c>
      <c r="E776" s="151"/>
      <c r="F776" s="152">
        <f t="shared" si="3"/>
        <v>0</v>
      </c>
      <c r="G776" s="153"/>
      <c r="J776" s="136"/>
    </row>
    <row r="777" spans="1:10" s="137" customFormat="1" ht="11.25" x14ac:dyDescent="0.2">
      <c r="A777" s="136"/>
      <c r="B777" s="155" t="s">
        <v>489</v>
      </c>
      <c r="C777" s="145" t="s">
        <v>490</v>
      </c>
      <c r="D777" s="154">
        <v>1782</v>
      </c>
      <c r="E777" s="151"/>
      <c r="F777" s="152">
        <f t="shared" si="3"/>
        <v>0</v>
      </c>
      <c r="G777" s="153"/>
      <c r="J777" s="136"/>
    </row>
    <row r="778" spans="1:10" s="137" customFormat="1" ht="11.25" x14ac:dyDescent="0.2">
      <c r="A778" s="136"/>
      <c r="B778" s="149"/>
      <c r="C778" s="145"/>
      <c r="D778" s="150"/>
      <c r="E778" s="151"/>
      <c r="F778" s="152"/>
      <c r="G778" s="153"/>
      <c r="J778" s="136"/>
    </row>
    <row r="779" spans="1:10" s="137" customFormat="1" ht="11.25" x14ac:dyDescent="0.2">
      <c r="A779" s="136" t="s">
        <v>509</v>
      </c>
      <c r="B779" s="149" t="s">
        <v>510</v>
      </c>
      <c r="C779" s="145"/>
      <c r="D779" s="150"/>
      <c r="E779" s="151"/>
      <c r="F779" s="152"/>
      <c r="G779" s="153"/>
      <c r="J779" s="136"/>
    </row>
    <row r="780" spans="1:10" s="137" customFormat="1" ht="33.75" x14ac:dyDescent="0.25">
      <c r="A780" s="136"/>
      <c r="B780" s="157" t="s">
        <v>511</v>
      </c>
      <c r="C780" s="145"/>
      <c r="D780" s="150"/>
      <c r="E780" s="151"/>
      <c r="F780" s="152"/>
      <c r="G780" s="156"/>
      <c r="J780" s="136"/>
    </row>
    <row r="781" spans="1:10" s="137" customFormat="1" ht="11.25" x14ac:dyDescent="0.2">
      <c r="A781" s="136"/>
      <c r="B781" s="149" t="s">
        <v>476</v>
      </c>
      <c r="C781" s="145" t="s">
        <v>477</v>
      </c>
      <c r="D781" s="154">
        <v>95</v>
      </c>
      <c r="E781" s="151"/>
      <c r="F781" s="152">
        <f t="shared" si="3"/>
        <v>0</v>
      </c>
      <c r="G781" s="153"/>
      <c r="J781" s="136"/>
    </row>
    <row r="782" spans="1:10" s="137" customFormat="1" ht="11.25" x14ac:dyDescent="0.2">
      <c r="A782" s="136"/>
      <c r="B782" s="149"/>
      <c r="C782" s="145"/>
      <c r="D782" s="150"/>
      <c r="E782" s="151"/>
      <c r="F782" s="152"/>
      <c r="G782" s="153"/>
      <c r="J782" s="136"/>
    </row>
    <row r="783" spans="1:10" s="137" customFormat="1" ht="11.25" x14ac:dyDescent="0.2">
      <c r="A783" s="136" t="s">
        <v>512</v>
      </c>
      <c r="B783" s="149" t="s">
        <v>513</v>
      </c>
      <c r="C783" s="145"/>
      <c r="D783" s="150"/>
      <c r="E783" s="151"/>
      <c r="F783" s="152"/>
      <c r="G783" s="153"/>
      <c r="J783" s="136"/>
    </row>
    <row r="784" spans="1:10" s="137" customFormat="1" ht="146.25" x14ac:dyDescent="0.25">
      <c r="A784" s="136"/>
      <c r="B784" s="149" t="s">
        <v>708</v>
      </c>
      <c r="C784" s="145"/>
      <c r="D784" s="150"/>
      <c r="E784" s="151"/>
      <c r="F784" s="152"/>
      <c r="G784" s="159"/>
      <c r="J784" s="136"/>
    </row>
    <row r="785" spans="1:10" s="137" customFormat="1" ht="11.25" x14ac:dyDescent="0.2">
      <c r="A785" s="136"/>
      <c r="B785" s="149" t="s">
        <v>514</v>
      </c>
      <c r="C785" s="145"/>
      <c r="D785" s="150"/>
      <c r="E785" s="151"/>
      <c r="F785" s="152"/>
      <c r="G785" s="153"/>
      <c r="J785" s="136"/>
    </row>
    <row r="786" spans="1:10" s="137" customFormat="1" ht="11.25" x14ac:dyDescent="0.2">
      <c r="A786" s="136"/>
      <c r="B786" s="149" t="s">
        <v>515</v>
      </c>
      <c r="C786" s="145" t="s">
        <v>461</v>
      </c>
      <c r="D786" s="154">
        <v>8</v>
      </c>
      <c r="E786" s="151"/>
      <c r="F786" s="152">
        <f t="shared" si="3"/>
        <v>0</v>
      </c>
      <c r="G786" s="153"/>
      <c r="J786" s="136"/>
    </row>
    <row r="787" spans="1:10" s="137" customFormat="1" ht="11.25" x14ac:dyDescent="0.2">
      <c r="A787" s="136"/>
      <c r="B787" s="149" t="s">
        <v>494</v>
      </c>
      <c r="C787" s="145" t="s">
        <v>477</v>
      </c>
      <c r="D787" s="154">
        <v>20</v>
      </c>
      <c r="E787" s="151"/>
      <c r="F787" s="152">
        <f t="shared" si="3"/>
        <v>0</v>
      </c>
      <c r="G787" s="153"/>
      <c r="J787" s="136"/>
    </row>
    <row r="788" spans="1:10" s="137" customFormat="1" ht="11.25" x14ac:dyDescent="0.2">
      <c r="A788" s="136"/>
      <c r="B788" s="149" t="s">
        <v>489</v>
      </c>
      <c r="C788" s="145" t="s">
        <v>490</v>
      </c>
      <c r="D788" s="154">
        <v>1280</v>
      </c>
      <c r="E788" s="151"/>
      <c r="F788" s="152">
        <f t="shared" si="3"/>
        <v>0</v>
      </c>
      <c r="G788" s="153"/>
      <c r="J788" s="136"/>
    </row>
    <row r="789" spans="1:10" s="137" customFormat="1" ht="11.25" x14ac:dyDescent="0.2">
      <c r="A789" s="136"/>
      <c r="B789" s="149"/>
      <c r="C789" s="145"/>
      <c r="D789" s="150"/>
      <c r="E789" s="151"/>
      <c r="F789" s="152"/>
      <c r="G789" s="153"/>
      <c r="J789" s="136"/>
    </row>
    <row r="790" spans="1:10" s="137" customFormat="1" ht="11.25" x14ac:dyDescent="0.2">
      <c r="A790" s="136" t="s">
        <v>516</v>
      </c>
      <c r="B790" s="149" t="s">
        <v>517</v>
      </c>
      <c r="C790" s="145"/>
      <c r="D790" s="150"/>
      <c r="E790" s="151"/>
      <c r="F790" s="152"/>
      <c r="G790" s="153"/>
      <c r="J790" s="136"/>
    </row>
    <row r="791" spans="1:10" s="137" customFormat="1" ht="117.75" customHeight="1" x14ac:dyDescent="0.25">
      <c r="A791" s="136"/>
      <c r="B791" s="157" t="s">
        <v>1478</v>
      </c>
      <c r="C791" s="145"/>
      <c r="D791" s="150"/>
      <c r="E791" s="151"/>
      <c r="F791" s="152"/>
      <c r="G791" s="159"/>
      <c r="J791" s="136"/>
    </row>
    <row r="792" spans="1:10" s="137" customFormat="1" ht="11.25" x14ac:dyDescent="0.2">
      <c r="A792" s="136"/>
      <c r="B792" s="149" t="s">
        <v>506</v>
      </c>
      <c r="C792" s="145"/>
      <c r="D792" s="150"/>
      <c r="E792" s="151"/>
      <c r="F792" s="152"/>
      <c r="G792" s="153"/>
      <c r="J792" s="136"/>
    </row>
    <row r="793" spans="1:10" s="137" customFormat="1" ht="11.25" x14ac:dyDescent="0.2">
      <c r="A793" s="136"/>
      <c r="B793" s="155" t="s">
        <v>499</v>
      </c>
      <c r="C793" s="145" t="s">
        <v>461</v>
      </c>
      <c r="D793" s="154">
        <v>3</v>
      </c>
      <c r="E793" s="151"/>
      <c r="F793" s="152">
        <f t="shared" si="3"/>
        <v>0</v>
      </c>
      <c r="G793" s="153"/>
      <c r="J793" s="136"/>
    </row>
    <row r="794" spans="1:10" s="137" customFormat="1" ht="11.25" x14ac:dyDescent="0.2">
      <c r="A794" s="136"/>
      <c r="B794" s="155" t="s">
        <v>494</v>
      </c>
      <c r="C794" s="145" t="s">
        <v>477</v>
      </c>
      <c r="D794" s="154">
        <v>19</v>
      </c>
      <c r="E794" s="151"/>
      <c r="F794" s="152">
        <f t="shared" si="3"/>
        <v>0</v>
      </c>
      <c r="G794" s="153"/>
      <c r="J794" s="136"/>
    </row>
    <row r="795" spans="1:10" s="137" customFormat="1" ht="11.25" x14ac:dyDescent="0.2">
      <c r="A795" s="136"/>
      <c r="B795" s="155" t="s">
        <v>489</v>
      </c>
      <c r="C795" s="145" t="s">
        <v>490</v>
      </c>
      <c r="D795" s="154">
        <v>540</v>
      </c>
      <c r="E795" s="151"/>
      <c r="F795" s="152">
        <f t="shared" si="3"/>
        <v>0</v>
      </c>
      <c r="G795" s="153"/>
      <c r="J795" s="136"/>
    </row>
    <row r="796" spans="1:10" s="137" customFormat="1" ht="11.25" x14ac:dyDescent="0.2">
      <c r="A796" s="136"/>
      <c r="B796" s="149"/>
      <c r="C796" s="145"/>
      <c r="D796" s="150"/>
      <c r="E796" s="151"/>
      <c r="F796" s="152"/>
      <c r="G796" s="153"/>
      <c r="J796" s="136"/>
    </row>
    <row r="797" spans="1:10" s="137" customFormat="1" ht="11.25" x14ac:dyDescent="0.2">
      <c r="A797" s="136" t="s">
        <v>518</v>
      </c>
      <c r="B797" s="149" t="s">
        <v>519</v>
      </c>
      <c r="C797" s="145"/>
      <c r="D797" s="150"/>
      <c r="E797" s="151"/>
      <c r="F797" s="152"/>
      <c r="G797" s="153"/>
      <c r="J797" s="136"/>
    </row>
    <row r="798" spans="1:10" s="137" customFormat="1" ht="45" x14ac:dyDescent="0.2">
      <c r="A798" s="136"/>
      <c r="B798" s="157" t="s">
        <v>520</v>
      </c>
      <c r="C798" s="145"/>
      <c r="D798" s="150"/>
      <c r="E798" s="151"/>
      <c r="F798" s="152"/>
      <c r="G798" s="153"/>
      <c r="J798" s="136"/>
    </row>
    <row r="799" spans="1:10" s="137" customFormat="1" ht="11.25" x14ac:dyDescent="0.2">
      <c r="A799" s="136"/>
      <c r="B799" s="149" t="s">
        <v>506</v>
      </c>
      <c r="C799" s="145"/>
      <c r="D799" s="150"/>
      <c r="E799" s="151"/>
      <c r="F799" s="152"/>
      <c r="G799" s="153"/>
      <c r="J799" s="136"/>
    </row>
    <row r="800" spans="1:10" s="137" customFormat="1" ht="11.25" x14ac:dyDescent="0.2">
      <c r="A800" s="136"/>
      <c r="B800" s="155" t="s">
        <v>499</v>
      </c>
      <c r="C800" s="145" t="s">
        <v>461</v>
      </c>
      <c r="D800" s="154">
        <v>0.5</v>
      </c>
      <c r="E800" s="151"/>
      <c r="F800" s="152">
        <f t="shared" si="3"/>
        <v>0</v>
      </c>
      <c r="G800" s="153"/>
      <c r="J800" s="136"/>
    </row>
    <row r="801" spans="1:10" s="137" customFormat="1" ht="11.25" x14ac:dyDescent="0.2">
      <c r="A801" s="136"/>
      <c r="B801" s="155" t="s">
        <v>494</v>
      </c>
      <c r="C801" s="145" t="s">
        <v>477</v>
      </c>
      <c r="D801" s="154">
        <v>11</v>
      </c>
      <c r="E801" s="151"/>
      <c r="F801" s="152">
        <f t="shared" ref="F801:F809" si="4">D801*E801</f>
        <v>0</v>
      </c>
      <c r="G801" s="153"/>
      <c r="J801" s="136"/>
    </row>
    <row r="802" spans="1:10" s="137" customFormat="1" ht="11.25" x14ac:dyDescent="0.2">
      <c r="A802" s="136"/>
      <c r="B802" s="155" t="s">
        <v>489</v>
      </c>
      <c r="C802" s="145" t="s">
        <v>490</v>
      </c>
      <c r="D802" s="154">
        <v>65</v>
      </c>
      <c r="E802" s="151"/>
      <c r="F802" s="152">
        <f t="shared" si="4"/>
        <v>0</v>
      </c>
      <c r="G802" s="153"/>
      <c r="J802" s="136"/>
    </row>
    <row r="803" spans="1:10" s="137" customFormat="1" ht="11.25" x14ac:dyDescent="0.2">
      <c r="A803" s="136"/>
      <c r="B803" s="149"/>
      <c r="C803" s="145"/>
      <c r="D803" s="150"/>
      <c r="E803" s="151"/>
      <c r="F803" s="152"/>
      <c r="G803" s="153"/>
      <c r="J803" s="136"/>
    </row>
    <row r="804" spans="1:10" s="137" customFormat="1" ht="11.25" x14ac:dyDescent="0.2">
      <c r="A804" s="136" t="s">
        <v>521</v>
      </c>
      <c r="B804" s="149" t="s">
        <v>522</v>
      </c>
      <c r="C804" s="145"/>
      <c r="D804" s="150"/>
      <c r="E804" s="151"/>
      <c r="F804" s="152"/>
      <c r="G804" s="153"/>
      <c r="J804" s="136"/>
    </row>
    <row r="805" spans="1:10" s="137" customFormat="1" ht="78.75" x14ac:dyDescent="0.2">
      <c r="A805" s="136"/>
      <c r="B805" s="157" t="s">
        <v>1479</v>
      </c>
      <c r="C805" s="145"/>
      <c r="D805" s="150"/>
      <c r="E805" s="151"/>
      <c r="F805" s="152"/>
      <c r="G805" s="153"/>
      <c r="J805" s="136"/>
    </row>
    <row r="806" spans="1:10" s="137" customFormat="1" ht="11.25" x14ac:dyDescent="0.2">
      <c r="A806" s="136"/>
      <c r="B806" s="149" t="s">
        <v>506</v>
      </c>
      <c r="C806" s="145"/>
      <c r="D806" s="150"/>
      <c r="E806" s="151"/>
      <c r="F806" s="152"/>
      <c r="G806" s="153"/>
      <c r="J806" s="136"/>
    </row>
    <row r="807" spans="1:10" s="137" customFormat="1" ht="11.25" x14ac:dyDescent="0.2">
      <c r="A807" s="136"/>
      <c r="B807" s="155" t="s">
        <v>499</v>
      </c>
      <c r="C807" s="145" t="s">
        <v>461</v>
      </c>
      <c r="D807" s="154">
        <v>14</v>
      </c>
      <c r="E807" s="151"/>
      <c r="F807" s="152">
        <f t="shared" si="4"/>
        <v>0</v>
      </c>
      <c r="G807" s="153"/>
      <c r="J807" s="136"/>
    </row>
    <row r="808" spans="1:10" s="137" customFormat="1" ht="11.25" x14ac:dyDescent="0.2">
      <c r="A808" s="136"/>
      <c r="B808" s="155" t="s">
        <v>494</v>
      </c>
      <c r="C808" s="145" t="s">
        <v>477</v>
      </c>
      <c r="D808" s="154">
        <v>185</v>
      </c>
      <c r="E808" s="151"/>
      <c r="F808" s="152">
        <f t="shared" si="4"/>
        <v>0</v>
      </c>
      <c r="G808" s="153"/>
      <c r="J808" s="136"/>
    </row>
    <row r="809" spans="1:10" s="137" customFormat="1" ht="11.25" x14ac:dyDescent="0.2">
      <c r="A809" s="136"/>
      <c r="B809" s="155" t="s">
        <v>489</v>
      </c>
      <c r="C809" s="145" t="s">
        <v>490</v>
      </c>
      <c r="D809" s="154">
        <v>1680</v>
      </c>
      <c r="E809" s="151"/>
      <c r="F809" s="152">
        <f t="shared" si="4"/>
        <v>0</v>
      </c>
      <c r="G809" s="153"/>
      <c r="J809" s="136"/>
    </row>
    <row r="810" spans="1:10" s="137" customFormat="1" ht="11.25" x14ac:dyDescent="0.2">
      <c r="A810" s="136"/>
      <c r="B810" s="149"/>
      <c r="C810" s="145"/>
      <c r="D810" s="150"/>
      <c r="E810" s="151"/>
      <c r="F810" s="152"/>
      <c r="G810" s="153"/>
      <c r="J810" s="136"/>
    </row>
    <row r="811" spans="1:10" s="136" customFormat="1" ht="11.25" x14ac:dyDescent="0.25">
      <c r="A811" s="136" t="s">
        <v>523</v>
      </c>
      <c r="B811" s="149" t="s">
        <v>524</v>
      </c>
      <c r="C811" s="145"/>
      <c r="D811" s="150"/>
      <c r="E811" s="151"/>
      <c r="F811" s="152"/>
    </row>
    <row r="812" spans="1:10" s="136" customFormat="1" ht="202.5" x14ac:dyDescent="0.25">
      <c r="B812" s="157" t="s">
        <v>709</v>
      </c>
      <c r="C812" s="145"/>
      <c r="D812" s="150"/>
      <c r="E812" s="151"/>
      <c r="F812" s="152"/>
    </row>
    <row r="813" spans="1:10" s="136" customFormat="1" ht="11.25" x14ac:dyDescent="0.25">
      <c r="B813" s="149" t="s">
        <v>498</v>
      </c>
      <c r="C813" s="145"/>
      <c r="D813" s="150"/>
      <c r="E813" s="151"/>
      <c r="F813" s="152"/>
    </row>
    <row r="814" spans="1:10" s="136" customFormat="1" ht="11.25" x14ac:dyDescent="0.25">
      <c r="B814" s="155" t="s">
        <v>499</v>
      </c>
      <c r="C814" s="145" t="s">
        <v>461</v>
      </c>
      <c r="D814" s="154">
        <v>33</v>
      </c>
      <c r="E814" s="151"/>
      <c r="F814" s="152">
        <f>D814*E814</f>
        <v>0</v>
      </c>
    </row>
    <row r="815" spans="1:10" s="136" customFormat="1" ht="11.25" x14ac:dyDescent="0.25">
      <c r="B815" s="149" t="s">
        <v>489</v>
      </c>
      <c r="C815" s="145" t="s">
        <v>490</v>
      </c>
      <c r="D815" s="154">
        <v>2100</v>
      </c>
      <c r="E815" s="151"/>
      <c r="F815" s="152">
        <f>D815*E815</f>
        <v>0</v>
      </c>
    </row>
    <row r="816" spans="1:10" s="136" customFormat="1" ht="11.25" x14ac:dyDescent="0.25">
      <c r="B816" s="149"/>
      <c r="C816" s="145"/>
      <c r="D816" s="154"/>
      <c r="E816" s="151"/>
      <c r="F816" s="152"/>
    </row>
    <row r="817" spans="1:10" s="137" customFormat="1" ht="11.25" x14ac:dyDescent="0.25">
      <c r="A817" s="136" t="s">
        <v>525</v>
      </c>
      <c r="B817" s="149" t="s">
        <v>526</v>
      </c>
      <c r="C817" s="145"/>
      <c r="D817" s="150"/>
      <c r="E817" s="151"/>
      <c r="F817" s="152"/>
      <c r="J817" s="136"/>
    </row>
    <row r="818" spans="1:10" s="137" customFormat="1" ht="56.25" x14ac:dyDescent="0.25">
      <c r="A818" s="136"/>
      <c r="B818" s="157" t="s">
        <v>1480</v>
      </c>
      <c r="C818" s="145"/>
      <c r="D818" s="150"/>
      <c r="E818" s="151"/>
      <c r="F818" s="152"/>
      <c r="J818" s="136"/>
    </row>
    <row r="819" spans="1:10" s="137" customFormat="1" ht="11.25" x14ac:dyDescent="0.25">
      <c r="A819" s="136"/>
      <c r="B819" s="155" t="s">
        <v>527</v>
      </c>
      <c r="C819" s="145" t="s">
        <v>477</v>
      </c>
      <c r="D819" s="154">
        <v>625</v>
      </c>
      <c r="E819" s="151"/>
      <c r="F819" s="152">
        <f>D819*E819</f>
        <v>0</v>
      </c>
      <c r="J819" s="136"/>
    </row>
    <row r="820" spans="1:10" s="137" customFormat="1" ht="11.25" x14ac:dyDescent="0.25">
      <c r="A820" s="136"/>
      <c r="B820" s="155" t="s">
        <v>528</v>
      </c>
      <c r="C820" s="145" t="s">
        <v>477</v>
      </c>
      <c r="D820" s="154">
        <v>130</v>
      </c>
      <c r="E820" s="151"/>
      <c r="F820" s="152">
        <f>D820*E820</f>
        <v>0</v>
      </c>
      <c r="J820" s="136"/>
    </row>
    <row r="821" spans="1:10" s="137" customFormat="1" ht="11.25" x14ac:dyDescent="0.25">
      <c r="A821" s="136"/>
      <c r="B821" s="149"/>
      <c r="C821" s="145"/>
      <c r="D821" s="150"/>
      <c r="E821" s="151"/>
      <c r="F821" s="152"/>
      <c r="J821" s="136"/>
    </row>
    <row r="822" spans="1:10" s="137" customFormat="1" ht="11.25" x14ac:dyDescent="0.25">
      <c r="A822" s="136" t="s">
        <v>529</v>
      </c>
      <c r="B822" s="149" t="s">
        <v>530</v>
      </c>
      <c r="C822" s="145"/>
      <c r="D822" s="150"/>
      <c r="E822" s="151"/>
      <c r="F822" s="152"/>
      <c r="J822" s="136"/>
    </row>
    <row r="823" spans="1:10" s="137" customFormat="1" ht="45" x14ac:dyDescent="0.25">
      <c r="A823" s="136"/>
      <c r="B823" s="157" t="s">
        <v>531</v>
      </c>
      <c r="C823" s="145"/>
      <c r="D823" s="150"/>
      <c r="E823" s="151"/>
      <c r="F823" s="152"/>
      <c r="J823" s="136"/>
    </row>
    <row r="824" spans="1:10" s="136" customFormat="1" ht="11.25" x14ac:dyDescent="0.25">
      <c r="B824" s="155" t="s">
        <v>488</v>
      </c>
      <c r="C824" s="145" t="s">
        <v>461</v>
      </c>
      <c r="D824" s="154">
        <v>28</v>
      </c>
      <c r="E824" s="151"/>
      <c r="F824" s="152">
        <f>D824*E824</f>
        <v>0</v>
      </c>
    </row>
    <row r="825" spans="1:10" s="137" customFormat="1" ht="11.25" x14ac:dyDescent="0.25">
      <c r="A825" s="136"/>
      <c r="B825" s="155" t="s">
        <v>494</v>
      </c>
      <c r="C825" s="145" t="s">
        <v>477</v>
      </c>
      <c r="D825" s="154">
        <v>32</v>
      </c>
      <c r="E825" s="151"/>
      <c r="F825" s="152">
        <f>D825*E825</f>
        <v>0</v>
      </c>
      <c r="J825" s="136"/>
    </row>
    <row r="826" spans="1:10" s="136" customFormat="1" ht="11.25" x14ac:dyDescent="0.25">
      <c r="B826" s="149" t="s">
        <v>489</v>
      </c>
      <c r="C826" s="145" t="s">
        <v>490</v>
      </c>
      <c r="D826" s="154">
        <v>2520</v>
      </c>
      <c r="E826" s="151"/>
      <c r="F826" s="152">
        <f>D826*E826</f>
        <v>0</v>
      </c>
    </row>
    <row r="827" spans="1:10" s="136" customFormat="1" ht="11.25" x14ac:dyDescent="0.25">
      <c r="B827" s="149"/>
      <c r="C827" s="145"/>
      <c r="D827" s="154"/>
      <c r="E827" s="151"/>
      <c r="F827" s="152"/>
    </row>
    <row r="828" spans="1:10" s="137" customFormat="1" ht="11.25" x14ac:dyDescent="0.25">
      <c r="A828" s="136" t="s">
        <v>532</v>
      </c>
      <c r="B828" s="149" t="s">
        <v>533</v>
      </c>
      <c r="C828" s="145"/>
      <c r="D828" s="150"/>
      <c r="E828" s="151"/>
      <c r="F828" s="152"/>
      <c r="J828" s="136"/>
    </row>
    <row r="829" spans="1:10" s="137" customFormat="1" ht="45" x14ac:dyDescent="0.25">
      <c r="A829" s="136"/>
      <c r="B829" s="157" t="s">
        <v>534</v>
      </c>
      <c r="C829" s="145"/>
      <c r="D829" s="150"/>
      <c r="E829" s="151"/>
      <c r="F829" s="152"/>
      <c r="J829" s="136"/>
    </row>
    <row r="830" spans="1:10" s="136" customFormat="1" ht="11.25" x14ac:dyDescent="0.25">
      <c r="B830" s="155" t="s">
        <v>488</v>
      </c>
      <c r="C830" s="145" t="s">
        <v>461</v>
      </c>
      <c r="D830" s="154">
        <v>18</v>
      </c>
      <c r="E830" s="151"/>
      <c r="F830" s="152">
        <f>D830*E830</f>
        <v>0</v>
      </c>
    </row>
    <row r="831" spans="1:10" s="137" customFormat="1" ht="11.25" x14ac:dyDescent="0.25">
      <c r="A831" s="136"/>
      <c r="B831" s="155" t="s">
        <v>494</v>
      </c>
      <c r="C831" s="145" t="s">
        <v>477</v>
      </c>
      <c r="D831" s="154">
        <v>180</v>
      </c>
      <c r="E831" s="151"/>
      <c r="F831" s="152">
        <f>D831*E831</f>
        <v>0</v>
      </c>
      <c r="G831" s="136"/>
      <c r="J831" s="136"/>
    </row>
    <row r="832" spans="1:10" s="136" customFormat="1" ht="11.25" x14ac:dyDescent="0.25">
      <c r="B832" s="149" t="s">
        <v>489</v>
      </c>
      <c r="C832" s="145" t="s">
        <v>490</v>
      </c>
      <c r="D832" s="154">
        <v>2340</v>
      </c>
      <c r="E832" s="151"/>
      <c r="F832" s="152">
        <f>D832*E832</f>
        <v>0</v>
      </c>
    </row>
    <row r="833" spans="1:10" s="136" customFormat="1" ht="11.25" x14ac:dyDescent="0.25">
      <c r="B833" s="149"/>
      <c r="C833" s="145"/>
      <c r="D833" s="154"/>
      <c r="E833" s="151"/>
      <c r="F833" s="152"/>
    </row>
    <row r="834" spans="1:10" s="137" customFormat="1" ht="11.25" x14ac:dyDescent="0.2">
      <c r="A834" s="129" t="s">
        <v>484</v>
      </c>
      <c r="B834" s="130" t="s">
        <v>535</v>
      </c>
      <c r="C834" s="131" t="s">
        <v>455</v>
      </c>
      <c r="D834" s="132"/>
      <c r="E834" s="133"/>
      <c r="F834" s="134">
        <f>SUM(F737:F832)</f>
        <v>0</v>
      </c>
      <c r="G834" s="135"/>
      <c r="J834" s="136"/>
    </row>
    <row r="835" spans="1:10" s="137" customFormat="1" ht="11.25" x14ac:dyDescent="0.2">
      <c r="B835" s="138"/>
      <c r="C835" s="139"/>
      <c r="D835" s="140"/>
      <c r="E835" s="141"/>
      <c r="F835" s="142"/>
      <c r="G835" s="143"/>
      <c r="J835" s="136"/>
    </row>
    <row r="836" spans="1:10" s="137" customFormat="1" ht="11.25" x14ac:dyDescent="0.2">
      <c r="A836" s="129" t="s">
        <v>536</v>
      </c>
      <c r="B836" s="130" t="s">
        <v>213</v>
      </c>
      <c r="C836" s="131"/>
      <c r="D836" s="132"/>
      <c r="E836" s="133"/>
      <c r="F836" s="134"/>
      <c r="G836" s="135"/>
      <c r="J836" s="136"/>
    </row>
    <row r="837" spans="1:10" s="137" customFormat="1" ht="11.25" x14ac:dyDescent="0.2">
      <c r="A837" s="136"/>
      <c r="B837" s="149"/>
      <c r="C837" s="145"/>
      <c r="D837" s="150"/>
      <c r="E837" s="151"/>
      <c r="F837" s="152"/>
      <c r="G837" s="153"/>
      <c r="J837" s="136"/>
    </row>
    <row r="838" spans="1:10" s="137" customFormat="1" ht="11.25" x14ac:dyDescent="0.2">
      <c r="A838" s="160" t="s">
        <v>537</v>
      </c>
      <c r="B838" s="149" t="s">
        <v>538</v>
      </c>
      <c r="C838" s="145"/>
      <c r="D838" s="150"/>
      <c r="E838" s="151"/>
      <c r="F838" s="152"/>
      <c r="G838" s="153"/>
      <c r="J838" s="136"/>
    </row>
    <row r="839" spans="1:10" s="137" customFormat="1" ht="90" x14ac:dyDescent="0.2">
      <c r="B839" s="161" t="s">
        <v>539</v>
      </c>
      <c r="C839" s="162"/>
      <c r="D839" s="163"/>
      <c r="E839" s="164"/>
      <c r="F839" s="165"/>
      <c r="G839" s="166"/>
      <c r="J839" s="136"/>
    </row>
    <row r="840" spans="1:10" s="137" customFormat="1" ht="11.25" x14ac:dyDescent="0.2">
      <c r="A840" s="160"/>
      <c r="B840" s="161" t="s">
        <v>540</v>
      </c>
      <c r="C840" s="167" t="s">
        <v>477</v>
      </c>
      <c r="D840" s="168">
        <v>830</v>
      </c>
      <c r="E840" s="169"/>
      <c r="F840" s="165">
        <f>D840*E840</f>
        <v>0</v>
      </c>
      <c r="G840" s="170"/>
      <c r="J840" s="136"/>
    </row>
    <row r="841" spans="1:10" s="137" customFormat="1" ht="11.25" x14ac:dyDescent="0.2">
      <c r="A841" s="160"/>
      <c r="B841" s="171"/>
      <c r="C841" s="167"/>
      <c r="D841" s="172"/>
      <c r="E841" s="169"/>
      <c r="F841" s="165"/>
      <c r="G841" s="170"/>
      <c r="J841" s="136"/>
    </row>
    <row r="842" spans="1:10" s="137" customFormat="1" ht="11.25" x14ac:dyDescent="0.2">
      <c r="A842" s="160" t="s">
        <v>541</v>
      </c>
      <c r="B842" s="149" t="s">
        <v>542</v>
      </c>
      <c r="C842" s="145"/>
      <c r="D842" s="150"/>
      <c r="E842" s="141"/>
      <c r="F842" s="165"/>
      <c r="G842" s="153"/>
      <c r="J842" s="136"/>
    </row>
    <row r="843" spans="1:10" s="137" customFormat="1" ht="67.5" x14ac:dyDescent="0.2">
      <c r="B843" s="161" t="s">
        <v>543</v>
      </c>
      <c r="C843" s="173"/>
      <c r="D843" s="163"/>
      <c r="E843" s="174"/>
      <c r="F843" s="165"/>
      <c r="G843" s="170"/>
      <c r="J843" s="136"/>
    </row>
    <row r="844" spans="1:10" s="137" customFormat="1" ht="11.25" x14ac:dyDescent="0.2">
      <c r="A844" s="160"/>
      <c r="B844" s="161" t="s">
        <v>540</v>
      </c>
      <c r="C844" s="167" t="s">
        <v>477</v>
      </c>
      <c r="D844" s="168">
        <v>35</v>
      </c>
      <c r="E844" s="169"/>
      <c r="F844" s="165">
        <f t="shared" ref="F844:F860" si="5">D844*E844</f>
        <v>0</v>
      </c>
      <c r="G844" s="170"/>
      <c r="J844" s="136"/>
    </row>
    <row r="845" spans="1:10" s="137" customFormat="1" ht="11.25" x14ac:dyDescent="0.2">
      <c r="A845" s="160"/>
      <c r="B845" s="171"/>
      <c r="C845" s="167"/>
      <c r="D845" s="172"/>
      <c r="E845" s="169"/>
      <c r="F845" s="165"/>
      <c r="G845" s="170"/>
      <c r="J845" s="136"/>
    </row>
    <row r="846" spans="1:10" s="137" customFormat="1" ht="11.25" x14ac:dyDescent="0.2">
      <c r="A846" s="160" t="s">
        <v>544</v>
      </c>
      <c r="B846" s="149" t="s">
        <v>545</v>
      </c>
      <c r="C846" s="145"/>
      <c r="D846" s="150"/>
      <c r="E846" s="141"/>
      <c r="F846" s="165"/>
      <c r="G846" s="153"/>
      <c r="J846" s="136"/>
    </row>
    <row r="847" spans="1:10" s="137" customFormat="1" ht="101.25" x14ac:dyDescent="0.2">
      <c r="B847" s="161" t="s">
        <v>546</v>
      </c>
      <c r="C847" s="173"/>
      <c r="D847" s="163"/>
      <c r="E847" s="174"/>
      <c r="F847" s="165"/>
      <c r="G847" s="166"/>
      <c r="J847" s="136"/>
    </row>
    <row r="848" spans="1:10" s="137" customFormat="1" ht="11.25" x14ac:dyDescent="0.2">
      <c r="A848" s="160"/>
      <c r="B848" s="161" t="s">
        <v>540</v>
      </c>
      <c r="C848" s="167" t="s">
        <v>477</v>
      </c>
      <c r="D848" s="168">
        <v>40</v>
      </c>
      <c r="E848" s="169"/>
      <c r="F848" s="165">
        <f t="shared" si="5"/>
        <v>0</v>
      </c>
      <c r="G848" s="170"/>
      <c r="J848" s="136"/>
    </row>
    <row r="849" spans="1:10" s="137" customFormat="1" ht="11.25" x14ac:dyDescent="0.2">
      <c r="A849" s="160"/>
      <c r="B849" s="171"/>
      <c r="C849" s="167"/>
      <c r="D849" s="172"/>
      <c r="E849" s="169"/>
      <c r="F849" s="165"/>
      <c r="G849" s="170"/>
      <c r="J849" s="136"/>
    </row>
    <row r="850" spans="1:10" s="137" customFormat="1" ht="11.25" x14ac:dyDescent="0.2">
      <c r="A850" s="160" t="s">
        <v>547</v>
      </c>
      <c r="B850" s="149" t="s">
        <v>548</v>
      </c>
      <c r="C850" s="145"/>
      <c r="D850" s="150"/>
      <c r="E850" s="141"/>
      <c r="F850" s="165"/>
      <c r="G850" s="153"/>
      <c r="J850" s="136"/>
    </row>
    <row r="851" spans="1:10" s="137" customFormat="1" ht="168.75" x14ac:dyDescent="0.2">
      <c r="A851" s="136"/>
      <c r="B851" s="149" t="s">
        <v>549</v>
      </c>
      <c r="C851" s="145"/>
      <c r="D851" s="150"/>
      <c r="E851" s="141"/>
      <c r="F851" s="165"/>
      <c r="G851" s="153"/>
      <c r="J851" s="136"/>
    </row>
    <row r="852" spans="1:10" s="137" customFormat="1" ht="11.25" x14ac:dyDescent="0.2">
      <c r="A852" s="136"/>
      <c r="B852" s="171" t="s">
        <v>550</v>
      </c>
      <c r="C852" s="167" t="s">
        <v>477</v>
      </c>
      <c r="D852" s="168">
        <v>645</v>
      </c>
      <c r="E852" s="175"/>
      <c r="F852" s="165">
        <f>D852*E852</f>
        <v>0</v>
      </c>
      <c r="J852" s="136"/>
    </row>
    <row r="853" spans="1:10" s="137" customFormat="1" ht="11.25" x14ac:dyDescent="0.2">
      <c r="A853" s="136"/>
      <c r="B853" s="171" t="s">
        <v>551</v>
      </c>
      <c r="C853" s="167" t="s">
        <v>477</v>
      </c>
      <c r="D853" s="168">
        <v>645</v>
      </c>
      <c r="E853" s="175"/>
      <c r="F853" s="165">
        <f>D853*E853</f>
        <v>0</v>
      </c>
      <c r="J853" s="136"/>
    </row>
    <row r="854" spans="1:10" s="137" customFormat="1" ht="11.25" x14ac:dyDescent="0.2">
      <c r="A854" s="136"/>
      <c r="B854" s="171" t="s">
        <v>552</v>
      </c>
      <c r="C854" s="167" t="s">
        <v>553</v>
      </c>
      <c r="D854" s="168">
        <v>210</v>
      </c>
      <c r="E854" s="175"/>
      <c r="F854" s="165">
        <f>D854*E854</f>
        <v>0</v>
      </c>
      <c r="J854" s="136"/>
    </row>
    <row r="855" spans="1:10" s="137" customFormat="1" ht="11.25" x14ac:dyDescent="0.2">
      <c r="A855" s="136"/>
      <c r="B855" s="171" t="s">
        <v>554</v>
      </c>
      <c r="C855" s="167" t="s">
        <v>477</v>
      </c>
      <c r="D855" s="168">
        <v>645</v>
      </c>
      <c r="E855" s="175"/>
      <c r="F855" s="165">
        <f>D855*E855</f>
        <v>0</v>
      </c>
      <c r="J855" s="136"/>
    </row>
    <row r="856" spans="1:10" s="137" customFormat="1" ht="11.25" x14ac:dyDescent="0.2">
      <c r="A856" s="136"/>
      <c r="B856" s="171"/>
      <c r="C856" s="176"/>
      <c r="D856" s="172"/>
      <c r="E856" s="169"/>
      <c r="F856" s="165"/>
      <c r="G856" s="170"/>
      <c r="J856" s="136"/>
    </row>
    <row r="857" spans="1:10" s="136" customFormat="1" ht="11.25" x14ac:dyDescent="0.2">
      <c r="A857" s="177" t="s">
        <v>555</v>
      </c>
      <c r="B857" s="178" t="s">
        <v>556</v>
      </c>
      <c r="C857" s="179"/>
      <c r="D857" s="180"/>
      <c r="E857" s="169"/>
      <c r="F857" s="165"/>
      <c r="G857" s="170"/>
    </row>
    <row r="858" spans="1:10" s="136" customFormat="1" ht="90" x14ac:dyDescent="0.2">
      <c r="A858" s="177"/>
      <c r="B858" s="178" t="s">
        <v>557</v>
      </c>
      <c r="C858" s="179"/>
      <c r="D858" s="180"/>
      <c r="E858" s="169"/>
      <c r="F858" s="165"/>
      <c r="G858" s="170"/>
    </row>
    <row r="859" spans="1:10" s="136" customFormat="1" ht="11.25" x14ac:dyDescent="0.2">
      <c r="A859" s="177"/>
      <c r="B859" s="181" t="s">
        <v>558</v>
      </c>
      <c r="C859" s="182" t="s">
        <v>477</v>
      </c>
      <c r="D859" s="183">
        <v>33</v>
      </c>
      <c r="E859" s="169"/>
      <c r="F859" s="165">
        <f t="shared" si="5"/>
        <v>0</v>
      </c>
      <c r="G859" s="170"/>
    </row>
    <row r="860" spans="1:10" s="136" customFormat="1" ht="11.25" x14ac:dyDescent="0.2">
      <c r="A860" s="177"/>
      <c r="B860" s="181" t="s">
        <v>559</v>
      </c>
      <c r="C860" s="182" t="s">
        <v>477</v>
      </c>
      <c r="D860" s="183">
        <v>7</v>
      </c>
      <c r="E860" s="169"/>
      <c r="F860" s="165">
        <f t="shared" si="5"/>
        <v>0</v>
      </c>
      <c r="G860" s="170"/>
    </row>
    <row r="861" spans="1:10" s="136" customFormat="1" ht="11.25" x14ac:dyDescent="0.2">
      <c r="A861" s="177"/>
      <c r="B861" s="181"/>
      <c r="C861" s="179"/>
      <c r="D861" s="180"/>
      <c r="E861" s="169"/>
      <c r="F861" s="165"/>
      <c r="G861" s="170"/>
    </row>
    <row r="862" spans="1:10" s="137" customFormat="1" ht="11.25" x14ac:dyDescent="0.2">
      <c r="A862" s="129" t="s">
        <v>536</v>
      </c>
      <c r="B862" s="130" t="s">
        <v>213</v>
      </c>
      <c r="C862" s="131" t="s">
        <v>6</v>
      </c>
      <c r="D862" s="132"/>
      <c r="E862" s="133"/>
      <c r="F862" s="134">
        <f>SUM(F840:F861)</f>
        <v>0</v>
      </c>
      <c r="G862" s="135"/>
      <c r="J862" s="136"/>
    </row>
    <row r="863" spans="1:10" s="137" customFormat="1" ht="11.25" x14ac:dyDescent="0.2">
      <c r="B863" s="138"/>
      <c r="C863" s="139"/>
      <c r="D863" s="140"/>
      <c r="E863" s="141"/>
      <c r="F863" s="142"/>
      <c r="G863" s="143"/>
      <c r="J863" s="136"/>
    </row>
    <row r="864" spans="1:10" s="137" customFormat="1" ht="11.25" x14ac:dyDescent="0.2">
      <c r="A864" s="129" t="s">
        <v>560</v>
      </c>
      <c r="B864" s="130" t="s">
        <v>237</v>
      </c>
      <c r="C864" s="131"/>
      <c r="D864" s="132"/>
      <c r="E864" s="133"/>
      <c r="F864" s="134"/>
      <c r="G864" s="135"/>
      <c r="J864" s="136"/>
    </row>
    <row r="865" spans="1:10" s="137" customFormat="1" ht="11.25" x14ac:dyDescent="0.2">
      <c r="B865" s="138"/>
      <c r="C865" s="139"/>
      <c r="D865" s="140"/>
      <c r="E865" s="141"/>
      <c r="F865" s="142"/>
      <c r="G865" s="143"/>
      <c r="J865" s="136"/>
    </row>
    <row r="866" spans="1:10" s="137" customFormat="1" ht="11.25" x14ac:dyDescent="0.2">
      <c r="A866" s="136" t="s">
        <v>561</v>
      </c>
      <c r="B866" s="138" t="s">
        <v>562</v>
      </c>
      <c r="C866" s="139"/>
      <c r="D866" s="140"/>
      <c r="E866" s="141"/>
      <c r="F866" s="142"/>
      <c r="G866" s="143"/>
      <c r="J866" s="136"/>
    </row>
    <row r="867" spans="1:10" s="137" customFormat="1" ht="45" x14ac:dyDescent="0.2">
      <c r="A867" s="136"/>
      <c r="B867" s="144" t="s">
        <v>563</v>
      </c>
      <c r="C867" s="145"/>
      <c r="D867" s="150"/>
      <c r="E867" s="141"/>
      <c r="F867" s="142"/>
      <c r="G867" s="143"/>
      <c r="J867" s="136"/>
    </row>
    <row r="868" spans="1:10" s="137" customFormat="1" ht="11.25" x14ac:dyDescent="0.2">
      <c r="A868" s="136"/>
      <c r="B868" s="138" t="s">
        <v>564</v>
      </c>
      <c r="C868" s="139" t="s">
        <v>477</v>
      </c>
      <c r="D868" s="154">
        <v>80</v>
      </c>
      <c r="E868" s="151"/>
      <c r="F868" s="165">
        <f>D868*E868</f>
        <v>0</v>
      </c>
      <c r="G868" s="143"/>
      <c r="J868" s="136"/>
    </row>
    <row r="869" spans="1:10" s="184" customFormat="1" ht="11.25" x14ac:dyDescent="0.2">
      <c r="B869" s="157" t="s">
        <v>565</v>
      </c>
      <c r="C869" s="185" t="s">
        <v>566</v>
      </c>
      <c r="D869" s="186">
        <v>6</v>
      </c>
      <c r="E869" s="187"/>
      <c r="F869" s="165">
        <f>D869*E869</f>
        <v>0</v>
      </c>
      <c r="G869" s="188"/>
    </row>
    <row r="870" spans="1:10" s="184" customFormat="1" ht="22.5" x14ac:dyDescent="0.2">
      <c r="B870" s="157" t="s">
        <v>567</v>
      </c>
      <c r="C870" s="185" t="s">
        <v>553</v>
      </c>
      <c r="D870" s="189">
        <v>25</v>
      </c>
      <c r="E870" s="187"/>
      <c r="F870" s="165">
        <f t="shared" ref="F870:F873" si="6">D870*E870</f>
        <v>0</v>
      </c>
      <c r="G870" s="188"/>
    </row>
    <row r="871" spans="1:10" s="137" customFormat="1" ht="11.25" x14ac:dyDescent="0.2">
      <c r="B871" s="138"/>
      <c r="C871" s="190"/>
      <c r="D871" s="191"/>
      <c r="E871" s="192"/>
      <c r="F871" s="165"/>
      <c r="G871" s="143"/>
      <c r="J871" s="136"/>
    </row>
    <row r="872" spans="1:10" s="137" customFormat="1" ht="78.75" x14ac:dyDescent="0.2">
      <c r="A872" s="136" t="s">
        <v>568</v>
      </c>
      <c r="B872" s="193" t="s">
        <v>569</v>
      </c>
      <c r="C872" s="162"/>
      <c r="D872" s="163"/>
      <c r="E872" s="164"/>
      <c r="F872" s="165"/>
      <c r="G872" s="194"/>
      <c r="J872" s="136"/>
    </row>
    <row r="873" spans="1:10" s="137" customFormat="1" ht="11.25" x14ac:dyDescent="0.2">
      <c r="A873" s="136"/>
      <c r="B873" s="195" t="s">
        <v>570</v>
      </c>
      <c r="C873" s="167" t="s">
        <v>477</v>
      </c>
      <c r="D873" s="168">
        <v>620</v>
      </c>
      <c r="E873" s="175"/>
      <c r="F873" s="165">
        <f t="shared" si="6"/>
        <v>0</v>
      </c>
      <c r="G873" s="170"/>
      <c r="J873" s="136"/>
    </row>
    <row r="874" spans="1:10" s="137" customFormat="1" ht="11.25" x14ac:dyDescent="0.2">
      <c r="A874" s="160"/>
      <c r="B874" s="161"/>
      <c r="C874" s="162"/>
      <c r="D874" s="163"/>
      <c r="E874" s="164"/>
      <c r="F874" s="165"/>
      <c r="G874" s="170"/>
      <c r="J874" s="136"/>
    </row>
    <row r="875" spans="1:10" s="199" customFormat="1" ht="11.25" x14ac:dyDescent="0.2">
      <c r="A875" s="184" t="s">
        <v>571</v>
      </c>
      <c r="B875" s="146" t="s">
        <v>572</v>
      </c>
      <c r="C875" s="196"/>
      <c r="D875" s="197"/>
      <c r="E875" s="141"/>
      <c r="F875" s="165"/>
      <c r="G875" s="198"/>
      <c r="J875" s="184"/>
    </row>
    <row r="876" spans="1:10" s="203" customFormat="1" ht="56.25" x14ac:dyDescent="0.2">
      <c r="A876" s="200"/>
      <c r="B876" s="201" t="s">
        <v>573</v>
      </c>
      <c r="C876" s="202"/>
      <c r="D876" s="150"/>
      <c r="E876" s="141"/>
      <c r="F876" s="165"/>
      <c r="G876" s="143"/>
      <c r="J876" s="200"/>
    </row>
    <row r="877" spans="1:10" s="199" customFormat="1" ht="11.25" x14ac:dyDescent="0.25">
      <c r="A877" s="184"/>
      <c r="B877" s="201" t="s">
        <v>574</v>
      </c>
      <c r="C877" s="196" t="s">
        <v>477</v>
      </c>
      <c r="D877" s="154">
        <v>255</v>
      </c>
      <c r="E877" s="151"/>
      <c r="F877" s="141">
        <f>D877*E877</f>
        <v>0</v>
      </c>
      <c r="G877" s="184"/>
      <c r="J877" s="184"/>
    </row>
    <row r="878" spans="1:10" s="199" customFormat="1" ht="11.25" x14ac:dyDescent="0.25">
      <c r="A878" s="184"/>
      <c r="B878" s="201" t="s">
        <v>575</v>
      </c>
      <c r="C878" s="196" t="s">
        <v>477</v>
      </c>
      <c r="D878" s="154">
        <v>125</v>
      </c>
      <c r="E878" s="151"/>
      <c r="F878" s="141">
        <f>D878*E878</f>
        <v>0</v>
      </c>
      <c r="J878" s="184"/>
    </row>
    <row r="879" spans="1:10" s="137" customFormat="1" ht="11.25" x14ac:dyDescent="0.2">
      <c r="B879" s="138"/>
      <c r="C879" s="139"/>
      <c r="D879" s="140"/>
      <c r="E879" s="141"/>
      <c r="F879" s="142"/>
      <c r="G879" s="143"/>
      <c r="J879" s="136"/>
    </row>
    <row r="880" spans="1:10" s="137" customFormat="1" ht="11.25" x14ac:dyDescent="0.2">
      <c r="A880" s="129" t="str">
        <f>A864</f>
        <v>A.05.</v>
      </c>
      <c r="B880" s="130" t="str">
        <f>B864</f>
        <v>ZIDARSKI  RADOVI</v>
      </c>
      <c r="C880" s="131" t="s">
        <v>6</v>
      </c>
      <c r="D880" s="132"/>
      <c r="E880" s="133"/>
      <c r="F880" s="134">
        <f>SUM(F868:F879)</f>
        <v>0</v>
      </c>
      <c r="G880" s="135"/>
      <c r="J880" s="136"/>
    </row>
    <row r="881" spans="1:10" s="137" customFormat="1" ht="11.25" x14ac:dyDescent="0.2">
      <c r="B881" s="138"/>
      <c r="C881" s="139"/>
      <c r="D881" s="140"/>
      <c r="E881" s="141"/>
      <c r="F881" s="142"/>
      <c r="G881" s="143"/>
      <c r="J881" s="136"/>
    </row>
    <row r="882" spans="1:10" s="137" customFormat="1" ht="11.25" x14ac:dyDescent="0.2">
      <c r="A882" s="204" t="s">
        <v>576</v>
      </c>
      <c r="B882" s="205" t="s">
        <v>577</v>
      </c>
      <c r="C882" s="206"/>
      <c r="D882" s="207"/>
      <c r="E882" s="208"/>
      <c r="F882" s="209"/>
      <c r="G882" s="210"/>
      <c r="J882" s="136"/>
    </row>
    <row r="883" spans="1:10" s="137" customFormat="1" ht="11.25" x14ac:dyDescent="0.2">
      <c r="B883" s="138"/>
      <c r="C883" s="139"/>
      <c r="D883" s="140"/>
      <c r="E883" s="141"/>
      <c r="F883" s="142"/>
      <c r="G883" s="143"/>
      <c r="J883" s="136"/>
    </row>
    <row r="884" spans="1:10" s="137" customFormat="1" ht="11.25" x14ac:dyDescent="0.2">
      <c r="A884" s="129" t="s">
        <v>578</v>
      </c>
      <c r="B884" s="130" t="s">
        <v>579</v>
      </c>
      <c r="C884" s="131"/>
      <c r="D884" s="132"/>
      <c r="E884" s="133"/>
      <c r="F884" s="134"/>
      <c r="G884" s="135"/>
      <c r="J884" s="136"/>
    </row>
    <row r="885" spans="1:10" s="137" customFormat="1" ht="11.25" x14ac:dyDescent="0.2">
      <c r="B885" s="138"/>
      <c r="C885" s="139"/>
      <c r="D885" s="140"/>
      <c r="E885" s="141"/>
      <c r="F885" s="142"/>
      <c r="G885" s="143"/>
      <c r="J885" s="136"/>
    </row>
    <row r="886" spans="1:10" s="136" customFormat="1" ht="11.25" x14ac:dyDescent="0.2">
      <c r="A886" s="177" t="s">
        <v>580</v>
      </c>
      <c r="B886" s="178" t="s">
        <v>581</v>
      </c>
      <c r="C886" s="179"/>
      <c r="D886" s="180"/>
      <c r="E886" s="175"/>
      <c r="F886" s="152"/>
    </row>
    <row r="887" spans="1:10" s="136" customFormat="1" ht="56.25" x14ac:dyDescent="0.2">
      <c r="A887" s="177"/>
      <c r="B887" s="178" t="s">
        <v>582</v>
      </c>
      <c r="C887" s="179"/>
      <c r="D887" s="180"/>
      <c r="E887" s="175"/>
      <c r="F887" s="165"/>
    </row>
    <row r="888" spans="1:10" s="136" customFormat="1" ht="11.25" x14ac:dyDescent="0.2">
      <c r="A888" s="177"/>
      <c r="B888" s="181" t="s">
        <v>583</v>
      </c>
      <c r="C888" s="179" t="s">
        <v>477</v>
      </c>
      <c r="D888" s="183">
        <v>830</v>
      </c>
      <c r="E888" s="175"/>
      <c r="F888" s="165">
        <f>E888*D888</f>
        <v>0</v>
      </c>
    </row>
    <row r="889" spans="1:10" s="136" customFormat="1" ht="11.25" x14ac:dyDescent="0.2">
      <c r="A889" s="177"/>
      <c r="B889" s="181" t="s">
        <v>584</v>
      </c>
      <c r="C889" s="179" t="s">
        <v>477</v>
      </c>
      <c r="D889" s="183">
        <v>50</v>
      </c>
      <c r="E889" s="175"/>
      <c r="F889" s="165">
        <f>E889*D889</f>
        <v>0</v>
      </c>
    </row>
    <row r="890" spans="1:10" s="136" customFormat="1" ht="11.25" x14ac:dyDescent="0.2">
      <c r="A890" s="177"/>
      <c r="B890" s="181"/>
      <c r="C890" s="179"/>
      <c r="D890" s="180"/>
      <c r="E890" s="175"/>
      <c r="F890" s="152"/>
    </row>
    <row r="891" spans="1:10" s="137" customFormat="1" ht="118.5" customHeight="1" x14ac:dyDescent="0.2">
      <c r="A891" s="177" t="s">
        <v>585</v>
      </c>
      <c r="B891" s="181" t="s">
        <v>1584</v>
      </c>
      <c r="C891" s="179"/>
      <c r="D891" s="172"/>
      <c r="E891" s="175"/>
      <c r="F891" s="165"/>
      <c r="J891" s="136"/>
    </row>
    <row r="892" spans="1:10" s="137" customFormat="1" ht="11.25" x14ac:dyDescent="0.2">
      <c r="A892" s="177"/>
      <c r="B892" s="178" t="s">
        <v>586</v>
      </c>
      <c r="C892" s="176" t="s">
        <v>477</v>
      </c>
      <c r="D892" s="168">
        <v>860</v>
      </c>
      <c r="E892" s="175"/>
      <c r="F892" s="165">
        <f>E892*D892</f>
        <v>0</v>
      </c>
      <c r="J892" s="136"/>
    </row>
    <row r="893" spans="1:10" s="137" customFormat="1" ht="11.25" x14ac:dyDescent="0.2">
      <c r="A893" s="177"/>
      <c r="B893" s="181"/>
      <c r="C893" s="176"/>
      <c r="D893" s="172"/>
      <c r="E893" s="175"/>
      <c r="F893" s="152"/>
      <c r="J893" s="136"/>
    </row>
    <row r="894" spans="1:10" s="137" customFormat="1" ht="11.25" x14ac:dyDescent="0.25">
      <c r="A894" s="177" t="s">
        <v>587</v>
      </c>
      <c r="B894" s="149" t="s">
        <v>588</v>
      </c>
      <c r="C894" s="145"/>
      <c r="D894" s="150"/>
      <c r="E894" s="151"/>
      <c r="F894" s="152"/>
      <c r="J894" s="136"/>
    </row>
    <row r="895" spans="1:10" s="137" customFormat="1" ht="191.25" x14ac:dyDescent="0.2">
      <c r="B895" s="178" t="s">
        <v>1599</v>
      </c>
      <c r="C895" s="162"/>
      <c r="D895" s="163"/>
      <c r="E895" s="164"/>
      <c r="F895" s="152"/>
      <c r="J895" s="136"/>
    </row>
    <row r="896" spans="1:10" s="137" customFormat="1" ht="11.25" x14ac:dyDescent="0.2">
      <c r="A896" s="160"/>
      <c r="B896" s="161" t="s">
        <v>476</v>
      </c>
      <c r="C896" s="176" t="s">
        <v>477</v>
      </c>
      <c r="D896" s="168">
        <v>830</v>
      </c>
      <c r="E896" s="175"/>
      <c r="F896" s="165">
        <f>D896*E896</f>
        <v>0</v>
      </c>
      <c r="J896" s="136"/>
    </row>
    <row r="897" spans="1:10" s="137" customFormat="1" ht="11.25" x14ac:dyDescent="0.2">
      <c r="A897" s="160"/>
      <c r="B897" s="171"/>
      <c r="C897" s="176"/>
      <c r="D897" s="172"/>
      <c r="E897" s="175"/>
      <c r="F897" s="152"/>
      <c r="J897" s="136"/>
    </row>
    <row r="898" spans="1:10" s="137" customFormat="1" ht="22.5" x14ac:dyDescent="0.2">
      <c r="A898" s="177" t="s">
        <v>589</v>
      </c>
      <c r="B898" s="211" t="s">
        <v>590</v>
      </c>
      <c r="C898" s="162"/>
      <c r="D898" s="172"/>
      <c r="E898" s="175"/>
      <c r="F898" s="152"/>
      <c r="G898" s="199"/>
      <c r="J898" s="136"/>
    </row>
    <row r="899" spans="1:10" s="137" customFormat="1" ht="11.25" x14ac:dyDescent="0.2">
      <c r="A899" s="177"/>
      <c r="B899" s="171" t="s">
        <v>591</v>
      </c>
      <c r="C899" s="176" t="s">
        <v>477</v>
      </c>
      <c r="D899" s="183">
        <v>1700</v>
      </c>
      <c r="E899" s="175"/>
      <c r="F899" s="165">
        <f>D899*E899</f>
        <v>0</v>
      </c>
      <c r="G899" s="199"/>
      <c r="J899" s="136"/>
    </row>
    <row r="900" spans="1:10" s="137" customFormat="1" ht="11.25" x14ac:dyDescent="0.2">
      <c r="A900" s="177"/>
      <c r="B900" s="181"/>
      <c r="C900" s="176"/>
      <c r="D900" s="172"/>
      <c r="E900" s="175"/>
      <c r="F900" s="152"/>
      <c r="G900" s="199"/>
      <c r="J900" s="136"/>
    </row>
    <row r="901" spans="1:10" s="137" customFormat="1" ht="11.25" x14ac:dyDescent="0.25">
      <c r="A901" s="177" t="s">
        <v>587</v>
      </c>
      <c r="B901" s="149" t="s">
        <v>592</v>
      </c>
      <c r="C901" s="145"/>
      <c r="D901" s="150"/>
      <c r="E901" s="151"/>
      <c r="F901" s="152"/>
      <c r="J901" s="136"/>
    </row>
    <row r="902" spans="1:10" s="137" customFormat="1" ht="67.5" x14ac:dyDescent="0.2">
      <c r="B902" s="161" t="s">
        <v>1481</v>
      </c>
      <c r="C902" s="162"/>
      <c r="D902" s="163"/>
      <c r="E902" s="164"/>
      <c r="F902" s="152"/>
      <c r="J902" s="136"/>
    </row>
    <row r="903" spans="1:10" s="137" customFormat="1" ht="11.25" x14ac:dyDescent="0.2">
      <c r="A903" s="160"/>
      <c r="B903" s="161" t="s">
        <v>476</v>
      </c>
      <c r="C903" s="176" t="s">
        <v>477</v>
      </c>
      <c r="D903" s="168">
        <v>55</v>
      </c>
      <c r="E903" s="175"/>
      <c r="F903" s="165">
        <f>D903*E903</f>
        <v>0</v>
      </c>
      <c r="J903" s="136"/>
    </row>
    <row r="904" spans="1:10" s="137" customFormat="1" ht="11.25" x14ac:dyDescent="0.2">
      <c r="A904" s="160"/>
      <c r="B904" s="161"/>
      <c r="C904" s="176"/>
      <c r="D904" s="168"/>
      <c r="E904" s="175"/>
      <c r="F904" s="152"/>
      <c r="J904" s="136"/>
    </row>
    <row r="905" spans="1:10" s="137" customFormat="1" ht="11.25" x14ac:dyDescent="0.25">
      <c r="A905" s="177" t="s">
        <v>589</v>
      </c>
      <c r="B905" s="149" t="s">
        <v>593</v>
      </c>
      <c r="C905" s="145"/>
      <c r="D905" s="150"/>
      <c r="E905" s="151"/>
      <c r="F905" s="152"/>
      <c r="J905" s="136"/>
    </row>
    <row r="906" spans="1:10" s="137" customFormat="1" ht="90" x14ac:dyDescent="0.2">
      <c r="B906" s="161" t="s">
        <v>594</v>
      </c>
      <c r="C906" s="162"/>
      <c r="D906" s="163"/>
      <c r="E906" s="164"/>
      <c r="F906" s="152"/>
      <c r="J906" s="136"/>
    </row>
    <row r="907" spans="1:10" s="137" customFormat="1" ht="11.25" x14ac:dyDescent="0.2">
      <c r="A907" s="160"/>
      <c r="B907" s="171" t="s">
        <v>595</v>
      </c>
      <c r="C907" s="176" t="s">
        <v>553</v>
      </c>
      <c r="D907" s="168">
        <v>215</v>
      </c>
      <c r="E907" s="175"/>
      <c r="F907" s="165">
        <f>D907*E907</f>
        <v>0</v>
      </c>
      <c r="J907" s="136"/>
    </row>
    <row r="908" spans="1:10" s="137" customFormat="1" ht="11.25" x14ac:dyDescent="0.2">
      <c r="A908" s="160"/>
      <c r="B908" s="171" t="s">
        <v>596</v>
      </c>
      <c r="C908" s="176" t="s">
        <v>553</v>
      </c>
      <c r="D908" s="168">
        <v>215</v>
      </c>
      <c r="E908" s="175"/>
      <c r="F908" s="165">
        <f>D908*E908</f>
        <v>0</v>
      </c>
      <c r="J908" s="136"/>
    </row>
    <row r="909" spans="1:10" s="137" customFormat="1" ht="11.25" x14ac:dyDescent="0.2">
      <c r="A909" s="160"/>
      <c r="B909" s="171"/>
      <c r="C909" s="176"/>
      <c r="D909" s="172"/>
      <c r="E909" s="175"/>
      <c r="F909" s="152"/>
      <c r="J909" s="136"/>
    </row>
    <row r="910" spans="1:10" s="137" customFormat="1" ht="33.75" x14ac:dyDescent="0.2">
      <c r="A910" s="177" t="s">
        <v>597</v>
      </c>
      <c r="B910" s="211" t="s">
        <v>598</v>
      </c>
      <c r="C910" s="162"/>
      <c r="D910" s="172"/>
      <c r="E910" s="175"/>
      <c r="F910" s="152"/>
      <c r="G910" s="199"/>
      <c r="J910" s="136"/>
    </row>
    <row r="911" spans="1:10" s="137" customFormat="1" ht="11.25" x14ac:dyDescent="0.2">
      <c r="A911" s="177"/>
      <c r="B911" s="181" t="s">
        <v>599</v>
      </c>
      <c r="C911" s="176" t="s">
        <v>566</v>
      </c>
      <c r="D911" s="212">
        <v>12</v>
      </c>
      <c r="E911" s="175"/>
      <c r="F911" s="165">
        <f>D911*E911</f>
        <v>0</v>
      </c>
      <c r="G911" s="199"/>
      <c r="J911" s="136"/>
    </row>
    <row r="912" spans="1:10" s="137" customFormat="1" ht="11.25" x14ac:dyDescent="0.2">
      <c r="A912" s="177"/>
      <c r="B912" s="181"/>
      <c r="C912" s="176"/>
      <c r="D912" s="172"/>
      <c r="E912" s="175"/>
      <c r="F912" s="152"/>
      <c r="G912" s="199"/>
      <c r="J912" s="136"/>
    </row>
    <row r="913" spans="1:10" s="137" customFormat="1" ht="11.25" x14ac:dyDescent="0.2">
      <c r="A913" s="177"/>
      <c r="B913" s="171" t="s">
        <v>591</v>
      </c>
      <c r="C913" s="176" t="s">
        <v>477</v>
      </c>
      <c r="D913" s="183">
        <v>880</v>
      </c>
      <c r="E913" s="175"/>
      <c r="F913" s="165">
        <f>D913*E913</f>
        <v>0</v>
      </c>
      <c r="G913" s="199"/>
      <c r="J913" s="136"/>
    </row>
    <row r="914" spans="1:10" s="137" customFormat="1" ht="11.25" x14ac:dyDescent="0.2">
      <c r="A914" s="177"/>
      <c r="B914" s="181"/>
      <c r="C914" s="176"/>
      <c r="D914" s="172"/>
      <c r="E914" s="175"/>
      <c r="F914" s="152"/>
      <c r="G914" s="199"/>
      <c r="J914" s="136"/>
    </row>
    <row r="915" spans="1:10" s="136" customFormat="1" ht="11.25" x14ac:dyDescent="0.2">
      <c r="A915" s="177" t="s">
        <v>600</v>
      </c>
      <c r="B915" s="178" t="s">
        <v>601</v>
      </c>
      <c r="C915" s="179"/>
      <c r="D915" s="180"/>
      <c r="E915" s="175"/>
      <c r="F915" s="152"/>
    </row>
    <row r="916" spans="1:10" s="136" customFormat="1" ht="45" x14ac:dyDescent="0.2">
      <c r="A916" s="177"/>
      <c r="B916" s="178" t="s">
        <v>602</v>
      </c>
      <c r="C916" s="179"/>
      <c r="D916" s="180"/>
      <c r="E916" s="175"/>
      <c r="F916" s="152"/>
    </row>
    <row r="917" spans="1:10" s="136" customFormat="1" ht="11.25" x14ac:dyDescent="0.2">
      <c r="A917" s="177"/>
      <c r="B917" s="178" t="s">
        <v>603</v>
      </c>
      <c r="C917" s="179" t="s">
        <v>461</v>
      </c>
      <c r="D917" s="183">
        <v>38</v>
      </c>
      <c r="E917" s="175"/>
      <c r="F917" s="165">
        <f>E917*D917</f>
        <v>0</v>
      </c>
    </row>
    <row r="918" spans="1:10" s="137" customFormat="1" ht="11.25" x14ac:dyDescent="0.2">
      <c r="A918" s="177"/>
      <c r="B918" s="181"/>
      <c r="C918" s="176"/>
      <c r="D918" s="172"/>
      <c r="E918" s="175"/>
      <c r="F918" s="152"/>
      <c r="G918" s="170"/>
      <c r="H918" s="199"/>
      <c r="J918" s="136"/>
    </row>
    <row r="919" spans="1:10" s="137" customFormat="1" ht="11.25" x14ac:dyDescent="0.2">
      <c r="A919" s="129" t="str">
        <f>A884</f>
        <v>B.01.</v>
      </c>
      <c r="B919" s="130" t="str">
        <f>B884</f>
        <v>KROVOPOKRIVAČKI RADOVI</v>
      </c>
      <c r="C919" s="131" t="s">
        <v>6</v>
      </c>
      <c r="D919" s="132"/>
      <c r="E919" s="133"/>
      <c r="F919" s="134">
        <f>SUM(F888:F918)</f>
        <v>0</v>
      </c>
      <c r="G919" s="135"/>
      <c r="J919" s="136"/>
    </row>
    <row r="920" spans="1:10" s="137" customFormat="1" ht="11.25" x14ac:dyDescent="0.2">
      <c r="B920" s="138"/>
      <c r="C920" s="139"/>
      <c r="D920" s="140"/>
      <c r="E920" s="141"/>
      <c r="F920" s="152"/>
      <c r="G920" s="143"/>
      <c r="J920" s="136"/>
    </row>
    <row r="921" spans="1:10" s="137" customFormat="1" ht="11.25" x14ac:dyDescent="0.2">
      <c r="A921" s="129" t="s">
        <v>604</v>
      </c>
      <c r="B921" s="130" t="s">
        <v>311</v>
      </c>
      <c r="C921" s="131"/>
      <c r="D921" s="132"/>
      <c r="E921" s="133"/>
      <c r="F921" s="134"/>
      <c r="G921" s="135"/>
      <c r="J921" s="136"/>
    </row>
    <row r="922" spans="1:10" s="137" customFormat="1" ht="11.25" x14ac:dyDescent="0.2">
      <c r="B922" s="138"/>
      <c r="C922" s="139"/>
      <c r="D922" s="140"/>
      <c r="E922" s="141"/>
      <c r="F922" s="152"/>
      <c r="G922" s="143"/>
      <c r="J922" s="136"/>
    </row>
    <row r="923" spans="1:10" s="137" customFormat="1" ht="22.5" x14ac:dyDescent="0.2">
      <c r="B923" s="213" t="s">
        <v>605</v>
      </c>
      <c r="C923" s="139"/>
      <c r="D923" s="140"/>
      <c r="E923" s="141"/>
      <c r="F923" s="152"/>
      <c r="G923" s="143"/>
      <c r="J923" s="136"/>
    </row>
    <row r="924" spans="1:10" s="137" customFormat="1" ht="11.25" x14ac:dyDescent="0.2">
      <c r="B924" s="138"/>
      <c r="C924" s="139"/>
      <c r="D924" s="140"/>
      <c r="E924" s="141"/>
      <c r="F924" s="152"/>
      <c r="G924" s="143"/>
      <c r="J924" s="136"/>
    </row>
    <row r="925" spans="1:10" s="136" customFormat="1" ht="11.25" x14ac:dyDescent="0.2">
      <c r="A925" s="177" t="s">
        <v>606</v>
      </c>
      <c r="B925" s="178" t="s">
        <v>607</v>
      </c>
      <c r="C925" s="162"/>
      <c r="D925" s="163"/>
      <c r="E925" s="164"/>
      <c r="F925" s="152"/>
    </row>
    <row r="926" spans="1:10" s="136" customFormat="1" ht="45" x14ac:dyDescent="0.2">
      <c r="A926" s="177"/>
      <c r="B926" s="178" t="s">
        <v>608</v>
      </c>
      <c r="C926" s="214"/>
      <c r="D926" s="163"/>
      <c r="E926" s="164"/>
      <c r="F926" s="152"/>
    </row>
    <row r="927" spans="1:10" s="136" customFormat="1" ht="12.75" x14ac:dyDescent="0.2">
      <c r="A927" s="215"/>
      <c r="B927" s="181" t="s">
        <v>609</v>
      </c>
      <c r="C927" s="179" t="s">
        <v>610</v>
      </c>
      <c r="D927" s="183">
        <v>29</v>
      </c>
      <c r="E927" s="175"/>
      <c r="F927" s="165">
        <f>E927*D927</f>
        <v>0</v>
      </c>
    </row>
    <row r="928" spans="1:10" s="137" customFormat="1" ht="12.75" x14ac:dyDescent="0.2">
      <c r="A928" s="215"/>
      <c r="B928" s="181"/>
      <c r="C928" s="179"/>
      <c r="D928" s="180"/>
      <c r="E928" s="175"/>
      <c r="F928" s="152"/>
      <c r="J928" s="136"/>
    </row>
    <row r="929" spans="1:10" s="136" customFormat="1" ht="11.25" x14ac:dyDescent="0.2">
      <c r="A929" s="177" t="s">
        <v>611</v>
      </c>
      <c r="B929" s="178" t="s">
        <v>612</v>
      </c>
      <c r="C929" s="162"/>
      <c r="D929" s="163"/>
      <c r="E929" s="164"/>
      <c r="F929" s="152"/>
    </row>
    <row r="930" spans="1:10" s="136" customFormat="1" ht="45" x14ac:dyDescent="0.2">
      <c r="A930" s="177"/>
      <c r="B930" s="178" t="s">
        <v>613</v>
      </c>
      <c r="C930" s="214"/>
      <c r="D930" s="163"/>
      <c r="E930" s="164"/>
      <c r="F930" s="152"/>
    </row>
    <row r="931" spans="1:10" s="136" customFormat="1" ht="12.75" x14ac:dyDescent="0.2">
      <c r="A931" s="215"/>
      <c r="B931" s="181" t="s">
        <v>614</v>
      </c>
      <c r="C931" s="179" t="s">
        <v>610</v>
      </c>
      <c r="D931" s="183">
        <v>23.5</v>
      </c>
      <c r="E931" s="175"/>
      <c r="F931" s="165">
        <f>E931*D931</f>
        <v>0</v>
      </c>
    </row>
    <row r="932" spans="1:10" s="137" customFormat="1" ht="12.75" x14ac:dyDescent="0.2">
      <c r="A932" s="215"/>
      <c r="B932" s="181"/>
      <c r="C932" s="179"/>
      <c r="D932" s="180"/>
      <c r="E932" s="175"/>
      <c r="F932" s="152"/>
      <c r="J932" s="136"/>
    </row>
    <row r="933" spans="1:10" s="136" customFormat="1" ht="11.25" x14ac:dyDescent="0.2">
      <c r="A933" s="177" t="s">
        <v>615</v>
      </c>
      <c r="B933" s="178" t="s">
        <v>612</v>
      </c>
      <c r="C933" s="162"/>
      <c r="D933" s="163"/>
      <c r="E933" s="164"/>
      <c r="F933" s="152"/>
    </row>
    <row r="934" spans="1:10" s="136" customFormat="1" ht="45" x14ac:dyDescent="0.2">
      <c r="A934" s="177"/>
      <c r="B934" s="178" t="s">
        <v>613</v>
      </c>
      <c r="C934" s="214"/>
      <c r="D934" s="163"/>
      <c r="E934" s="164"/>
      <c r="F934" s="152"/>
    </row>
    <row r="935" spans="1:10" s="136" customFormat="1" ht="12.75" x14ac:dyDescent="0.2">
      <c r="A935" s="215"/>
      <c r="B935" s="181" t="s">
        <v>614</v>
      </c>
      <c r="C935" s="179" t="s">
        <v>610</v>
      </c>
      <c r="D935" s="183">
        <v>23.5</v>
      </c>
      <c r="E935" s="175"/>
      <c r="F935" s="165">
        <f>E935*D935</f>
        <v>0</v>
      </c>
    </row>
    <row r="936" spans="1:10" s="137" customFormat="1" ht="12.75" x14ac:dyDescent="0.2">
      <c r="A936" s="215"/>
      <c r="B936" s="181"/>
      <c r="C936" s="179"/>
      <c r="D936" s="180"/>
      <c r="E936" s="175"/>
      <c r="F936" s="152"/>
      <c r="J936" s="136"/>
    </row>
    <row r="937" spans="1:10" s="136" customFormat="1" ht="11.25" x14ac:dyDescent="0.2">
      <c r="A937" s="177" t="s">
        <v>616</v>
      </c>
      <c r="B937" s="178" t="s">
        <v>617</v>
      </c>
      <c r="C937" s="162"/>
      <c r="D937" s="163"/>
      <c r="E937" s="164"/>
      <c r="F937" s="152"/>
    </row>
    <row r="938" spans="1:10" s="136" customFormat="1" ht="45" x14ac:dyDescent="0.2">
      <c r="A938" s="177"/>
      <c r="B938" s="178" t="s">
        <v>618</v>
      </c>
      <c r="C938" s="214"/>
      <c r="D938" s="163"/>
      <c r="E938" s="164"/>
      <c r="F938" s="152"/>
    </row>
    <row r="939" spans="1:10" s="136" customFormat="1" ht="12.75" x14ac:dyDescent="0.2">
      <c r="A939" s="215"/>
      <c r="B939" s="181" t="s">
        <v>619</v>
      </c>
      <c r="C939" s="179" t="s">
        <v>610</v>
      </c>
      <c r="D939" s="183">
        <v>190</v>
      </c>
      <c r="E939" s="175"/>
      <c r="F939" s="165">
        <f>E939*D939</f>
        <v>0</v>
      </c>
    </row>
    <row r="940" spans="1:10" s="137" customFormat="1" ht="12.75" x14ac:dyDescent="0.2">
      <c r="A940" s="215"/>
      <c r="B940" s="181"/>
      <c r="C940" s="179"/>
      <c r="D940" s="180"/>
      <c r="E940" s="175"/>
      <c r="F940" s="152"/>
      <c r="G940" s="170"/>
      <c r="J940" s="136"/>
    </row>
    <row r="941" spans="1:10" s="137" customFormat="1" ht="11.25" x14ac:dyDescent="0.2">
      <c r="A941" s="129" t="str">
        <f>A921</f>
        <v>B.02.</v>
      </c>
      <c r="B941" s="130" t="str">
        <f>B921</f>
        <v>LIMARSKI RADOVI</v>
      </c>
      <c r="C941" s="131" t="s">
        <v>6</v>
      </c>
      <c r="D941" s="132"/>
      <c r="E941" s="133"/>
      <c r="F941" s="134">
        <f>SUM(F925:F940)</f>
        <v>0</v>
      </c>
      <c r="G941" s="135"/>
      <c r="J941" s="136"/>
    </row>
    <row r="942" spans="1:10" s="137" customFormat="1" ht="11.25" x14ac:dyDescent="0.2">
      <c r="B942" s="138"/>
      <c r="C942" s="139"/>
      <c r="D942" s="140"/>
      <c r="E942" s="141"/>
      <c r="F942" s="152"/>
      <c r="G942" s="143"/>
      <c r="J942" s="136"/>
    </row>
    <row r="943" spans="1:10" s="137" customFormat="1" ht="11.25" x14ac:dyDescent="0.2">
      <c r="A943" s="129" t="s">
        <v>620</v>
      </c>
      <c r="B943" s="130" t="s">
        <v>621</v>
      </c>
      <c r="C943" s="131"/>
      <c r="D943" s="132"/>
      <c r="E943" s="133"/>
      <c r="F943" s="134"/>
      <c r="G943" s="135"/>
      <c r="J943" s="136"/>
    </row>
    <row r="944" spans="1:10" s="137" customFormat="1" ht="11.25" x14ac:dyDescent="0.2">
      <c r="B944" s="216"/>
      <c r="C944" s="139"/>
      <c r="D944" s="140"/>
      <c r="E944" s="141"/>
      <c r="F944" s="152"/>
      <c r="G944" s="143"/>
      <c r="J944" s="136"/>
    </row>
    <row r="945" spans="1:8" s="136" customFormat="1" ht="11.25" x14ac:dyDescent="0.2">
      <c r="A945" s="217" t="s">
        <v>622</v>
      </c>
      <c r="B945" s="218" t="s">
        <v>713</v>
      </c>
      <c r="C945" s="219"/>
      <c r="D945" s="220"/>
      <c r="E945" s="164"/>
      <c r="F945" s="152"/>
      <c r="G945" s="221"/>
    </row>
    <row r="946" spans="1:8" s="136" customFormat="1" ht="393.75" x14ac:dyDescent="0.2">
      <c r="A946" s="217"/>
      <c r="B946" s="101" t="s">
        <v>1620</v>
      </c>
      <c r="C946" s="219"/>
      <c r="D946" s="220"/>
      <c r="E946" s="164"/>
      <c r="F946" s="152"/>
      <c r="G946" s="221"/>
    </row>
    <row r="947" spans="1:8" s="136" customFormat="1" ht="11.25" x14ac:dyDescent="0.2">
      <c r="A947" s="217"/>
      <c r="B947" s="222" t="s">
        <v>476</v>
      </c>
      <c r="C947" s="223" t="s">
        <v>477</v>
      </c>
      <c r="D947" s="224">
        <v>260</v>
      </c>
      <c r="E947" s="175"/>
      <c r="F947" s="225">
        <f>D947*E947</f>
        <v>0</v>
      </c>
      <c r="G947" s="221"/>
    </row>
    <row r="948" spans="1:8" s="136" customFormat="1" ht="11.25" x14ac:dyDescent="0.2">
      <c r="A948" s="217"/>
      <c r="B948" s="218"/>
      <c r="C948" s="219"/>
      <c r="D948" s="220"/>
      <c r="E948" s="164"/>
      <c r="F948" s="152"/>
      <c r="G948" s="221"/>
    </row>
    <row r="949" spans="1:8" s="136" customFormat="1" ht="56.25" x14ac:dyDescent="0.2">
      <c r="A949" s="217" t="s">
        <v>624</v>
      </c>
      <c r="B949" s="226" t="s">
        <v>734</v>
      </c>
      <c r="C949" s="223"/>
      <c r="D949" s="224"/>
      <c r="E949" s="175"/>
      <c r="F949" s="152"/>
      <c r="G949" s="221"/>
      <c r="H949" s="227"/>
    </row>
    <row r="950" spans="1:8" s="136" customFormat="1" ht="11.25" x14ac:dyDescent="0.2">
      <c r="A950" s="217"/>
      <c r="B950" s="222" t="s">
        <v>623</v>
      </c>
      <c r="C950" s="223" t="s">
        <v>553</v>
      </c>
      <c r="D950" s="224">
        <v>75</v>
      </c>
      <c r="E950" s="175"/>
      <c r="F950" s="225">
        <f t="shared" ref="F950:F966" si="7">D950*E950</f>
        <v>0</v>
      </c>
      <c r="G950" s="221"/>
    </row>
    <row r="951" spans="1:8" s="136" customFormat="1" ht="11.25" x14ac:dyDescent="0.2">
      <c r="A951" s="217"/>
      <c r="B951" s="222"/>
      <c r="C951" s="223"/>
      <c r="D951" s="224"/>
      <c r="E951" s="175"/>
      <c r="F951" s="152"/>
      <c r="G951" s="221"/>
    </row>
    <row r="952" spans="1:8" s="7" customFormat="1" ht="67.5" x14ac:dyDescent="0.2">
      <c r="A952" s="217" t="s">
        <v>714</v>
      </c>
      <c r="B952" s="226" t="s">
        <v>1396</v>
      </c>
      <c r="C952" s="223"/>
      <c r="D952" s="69"/>
      <c r="E952" s="228"/>
      <c r="F952" s="152"/>
      <c r="G952" s="229"/>
    </row>
    <row r="953" spans="1:8" s="7" customFormat="1" x14ac:dyDescent="0.2">
      <c r="A953" s="217"/>
      <c r="B953" s="222" t="s">
        <v>623</v>
      </c>
      <c r="C953" s="223" t="s">
        <v>553</v>
      </c>
      <c r="D953" s="230">
        <v>84</v>
      </c>
      <c r="E953" s="228"/>
      <c r="F953" s="225">
        <f t="shared" si="7"/>
        <v>0</v>
      </c>
      <c r="G953" s="229"/>
    </row>
    <row r="954" spans="1:8" s="136" customFormat="1" ht="11.25" x14ac:dyDescent="0.2">
      <c r="A954" s="217"/>
      <c r="B954" s="222"/>
      <c r="C954" s="223"/>
      <c r="D954" s="224"/>
      <c r="E954" s="175"/>
      <c r="F954" s="152"/>
      <c r="G954" s="221"/>
    </row>
    <row r="955" spans="1:8" s="7" customFormat="1" ht="56.25" x14ac:dyDescent="0.2">
      <c r="A955" s="217" t="s">
        <v>715</v>
      </c>
      <c r="B955" s="226" t="s">
        <v>1397</v>
      </c>
      <c r="C955" s="231"/>
      <c r="D955" s="69"/>
      <c r="E955" s="228"/>
      <c r="F955" s="152"/>
      <c r="G955" s="229"/>
    </row>
    <row r="956" spans="1:8" s="136" customFormat="1" ht="11.25" x14ac:dyDescent="0.2">
      <c r="A956" s="217"/>
      <c r="B956" s="222" t="s">
        <v>623</v>
      </c>
      <c r="C956" s="223" t="s">
        <v>553</v>
      </c>
      <c r="D956" s="224">
        <v>84</v>
      </c>
      <c r="E956" s="175"/>
      <c r="F956" s="225">
        <f t="shared" si="7"/>
        <v>0</v>
      </c>
      <c r="G956" s="221"/>
    </row>
    <row r="957" spans="1:8" s="136" customFormat="1" ht="11.25" x14ac:dyDescent="0.2">
      <c r="A957" s="217"/>
      <c r="B957" s="222"/>
      <c r="C957" s="223"/>
      <c r="D957" s="224"/>
      <c r="E957" s="175"/>
      <c r="F957" s="152"/>
      <c r="G957" s="221"/>
    </row>
    <row r="958" spans="1:8" s="7" customFormat="1" ht="56.25" x14ac:dyDescent="0.2">
      <c r="A958" s="217" t="s">
        <v>716</v>
      </c>
      <c r="B958" s="226" t="s">
        <v>1398</v>
      </c>
      <c r="C958" s="231"/>
      <c r="D958" s="69"/>
      <c r="E958" s="228"/>
      <c r="F958" s="152"/>
      <c r="G958" s="229"/>
    </row>
    <row r="959" spans="1:8" s="136" customFormat="1" ht="11.25" x14ac:dyDescent="0.2">
      <c r="A959" s="217"/>
      <c r="B959" s="222" t="s">
        <v>623</v>
      </c>
      <c r="C959" s="223" t="s">
        <v>553</v>
      </c>
      <c r="D959" s="224">
        <v>84</v>
      </c>
      <c r="E959" s="175"/>
      <c r="F959" s="225">
        <f t="shared" si="7"/>
        <v>0</v>
      </c>
      <c r="G959" s="221"/>
    </row>
    <row r="960" spans="1:8" s="136" customFormat="1" ht="11.25" x14ac:dyDescent="0.2">
      <c r="A960" s="217"/>
      <c r="B960" s="222"/>
      <c r="C960" s="223"/>
      <c r="D960" s="224"/>
      <c r="E960" s="175"/>
      <c r="F960" s="152"/>
      <c r="G960" s="221"/>
    </row>
    <row r="961" spans="1:10" s="136" customFormat="1" ht="56.25" x14ac:dyDescent="0.2">
      <c r="A961" s="217" t="s">
        <v>717</v>
      </c>
      <c r="B961" s="226" t="s">
        <v>735</v>
      </c>
      <c r="C961" s="223"/>
      <c r="D961" s="224"/>
      <c r="E961" s="175"/>
      <c r="F961" s="152"/>
      <c r="G961" s="221"/>
      <c r="H961" s="227"/>
    </row>
    <row r="962" spans="1:10" s="136" customFormat="1" ht="11.25" x14ac:dyDescent="0.2">
      <c r="A962" s="217"/>
      <c r="B962" s="222" t="s">
        <v>623</v>
      </c>
      <c r="C962" s="223" t="s">
        <v>553</v>
      </c>
      <c r="D962" s="224">
        <v>75</v>
      </c>
      <c r="E962" s="175"/>
      <c r="F962" s="225">
        <f t="shared" si="7"/>
        <v>0</v>
      </c>
      <c r="G962" s="221"/>
    </row>
    <row r="963" spans="1:10" s="136" customFormat="1" ht="11.25" x14ac:dyDescent="0.2">
      <c r="A963" s="217"/>
      <c r="B963" s="222"/>
      <c r="C963" s="223"/>
      <c r="D963" s="224"/>
      <c r="E963" s="175"/>
      <c r="F963" s="152"/>
      <c r="G963" s="221"/>
    </row>
    <row r="964" spans="1:10" s="136" customFormat="1" ht="11.25" x14ac:dyDescent="0.2">
      <c r="A964" s="177" t="s">
        <v>719</v>
      </c>
      <c r="B964" s="232" t="s">
        <v>625</v>
      </c>
      <c r="C964" s="162"/>
      <c r="D964" s="163"/>
      <c r="E964" s="164"/>
      <c r="F964" s="152"/>
      <c r="G964" s="170"/>
    </row>
    <row r="965" spans="1:10" s="136" customFormat="1" ht="101.25" x14ac:dyDescent="0.2">
      <c r="A965" s="177"/>
      <c r="B965" s="232" t="s">
        <v>718</v>
      </c>
      <c r="C965" s="162"/>
      <c r="D965" s="163"/>
      <c r="E965" s="164"/>
      <c r="F965" s="152"/>
      <c r="G965" s="166"/>
      <c r="I965" s="233"/>
    </row>
    <row r="966" spans="1:10" s="136" customFormat="1" ht="11.25" x14ac:dyDescent="0.2">
      <c r="A966" s="177"/>
      <c r="B966" s="178" t="s">
        <v>476</v>
      </c>
      <c r="C966" s="179" t="s">
        <v>477</v>
      </c>
      <c r="D966" s="183">
        <v>150</v>
      </c>
      <c r="E966" s="175"/>
      <c r="F966" s="165">
        <f t="shared" si="7"/>
        <v>0</v>
      </c>
      <c r="G966" s="170"/>
    </row>
    <row r="967" spans="1:10" s="137" customFormat="1" ht="11.25" x14ac:dyDescent="0.2">
      <c r="A967" s="160"/>
      <c r="B967" s="171"/>
      <c r="D967" s="234"/>
      <c r="E967" s="235"/>
      <c r="F967" s="152"/>
      <c r="G967" s="236"/>
      <c r="J967" s="136"/>
    </row>
    <row r="968" spans="1:10" s="137" customFormat="1" ht="11.25" x14ac:dyDescent="0.2">
      <c r="A968" s="129" t="str">
        <f>A943</f>
        <v>B.03.</v>
      </c>
      <c r="B968" s="130" t="str">
        <f>B943</f>
        <v>FASADERSKI RADOVI</v>
      </c>
      <c r="C968" s="131" t="s">
        <v>6</v>
      </c>
      <c r="D968" s="132"/>
      <c r="E968" s="133"/>
      <c r="F968" s="134">
        <f>SUM(F947:F967)</f>
        <v>0</v>
      </c>
      <c r="G968" s="135"/>
      <c r="J968" s="136"/>
    </row>
    <row r="969" spans="1:10" s="137" customFormat="1" ht="11.25" x14ac:dyDescent="0.2">
      <c r="B969" s="138"/>
      <c r="C969" s="139"/>
      <c r="D969" s="140"/>
      <c r="E969" s="141"/>
      <c r="F969" s="142"/>
      <c r="G969" s="143"/>
      <c r="J969" s="136"/>
    </row>
    <row r="970" spans="1:10" s="137" customFormat="1" ht="11.25" x14ac:dyDescent="0.2">
      <c r="A970" s="129" t="s">
        <v>626</v>
      </c>
      <c r="B970" s="237" t="s">
        <v>710</v>
      </c>
      <c r="C970" s="238"/>
      <c r="D970" s="239"/>
      <c r="E970" s="240"/>
      <c r="F970" s="241"/>
      <c r="G970" s="242"/>
      <c r="J970" s="136"/>
    </row>
    <row r="971" spans="1:10" s="136" customFormat="1" ht="11.25" x14ac:dyDescent="0.2">
      <c r="A971" s="177"/>
      <c r="B971" s="243"/>
      <c r="C971" s="179"/>
      <c r="D971" s="163"/>
      <c r="E971" s="164"/>
      <c r="F971" s="152"/>
      <c r="G971" s="170"/>
    </row>
    <row r="972" spans="1:10" s="136" customFormat="1" ht="22.5" x14ac:dyDescent="0.2">
      <c r="A972" s="177"/>
      <c r="B972" s="178" t="s">
        <v>1482</v>
      </c>
      <c r="C972" s="162"/>
      <c r="D972" s="163"/>
      <c r="E972" s="164"/>
      <c r="F972" s="152"/>
      <c r="G972" s="170"/>
    </row>
    <row r="973" spans="1:10" s="136" customFormat="1" ht="11.25" x14ac:dyDescent="0.2">
      <c r="A973" s="177"/>
      <c r="B973" s="178"/>
      <c r="C973" s="162"/>
      <c r="D973" s="163"/>
      <c r="E973" s="164"/>
      <c r="F973" s="152"/>
      <c r="G973" s="170"/>
    </row>
    <row r="974" spans="1:10" s="136" customFormat="1" ht="11.25" x14ac:dyDescent="0.2">
      <c r="A974" s="244" t="s">
        <v>627</v>
      </c>
      <c r="B974" s="178" t="s">
        <v>628</v>
      </c>
      <c r="C974" s="162"/>
      <c r="D974" s="163"/>
      <c r="E974" s="164"/>
      <c r="F974" s="152"/>
      <c r="G974" s="170"/>
    </row>
    <row r="975" spans="1:10" s="136" customFormat="1" ht="99.75" customHeight="1" x14ac:dyDescent="0.2">
      <c r="B975" s="178" t="s">
        <v>1483</v>
      </c>
      <c r="C975" s="162"/>
      <c r="D975" s="163"/>
      <c r="E975" s="164"/>
      <c r="F975" s="152"/>
      <c r="G975" s="245"/>
    </row>
    <row r="976" spans="1:10" s="136" customFormat="1" ht="11.25" x14ac:dyDescent="0.2">
      <c r="A976" s="184"/>
      <c r="B976" s="246" t="s">
        <v>629</v>
      </c>
      <c r="C976" s="182" t="s">
        <v>477</v>
      </c>
      <c r="D976" s="183">
        <v>140</v>
      </c>
      <c r="E976" s="175"/>
      <c r="F976" s="165">
        <f>D976*E976</f>
        <v>0</v>
      </c>
      <c r="G976" s="170"/>
    </row>
    <row r="977" spans="1:10" s="136" customFormat="1" ht="11.25" x14ac:dyDescent="0.2">
      <c r="A977" s="184"/>
      <c r="B977" s="246"/>
      <c r="C977" s="182"/>
      <c r="D977" s="183"/>
      <c r="E977" s="175"/>
      <c r="F977" s="152"/>
      <c r="G977" s="170"/>
    </row>
    <row r="978" spans="1:10" s="136" customFormat="1" ht="11.25" x14ac:dyDescent="0.2">
      <c r="A978" s="244" t="s">
        <v>630</v>
      </c>
      <c r="B978" s="246" t="s">
        <v>711</v>
      </c>
      <c r="C978" s="182"/>
      <c r="D978" s="183"/>
      <c r="E978" s="175"/>
      <c r="F978" s="152"/>
      <c r="G978" s="170"/>
    </row>
    <row r="979" spans="1:10" s="136" customFormat="1" ht="266.25" customHeight="1" x14ac:dyDescent="0.2">
      <c r="A979" s="184"/>
      <c r="B979" s="597" t="s">
        <v>1600</v>
      </c>
      <c r="C979" s="182"/>
      <c r="D979" s="183"/>
      <c r="E979" s="175"/>
      <c r="F979" s="152"/>
      <c r="G979" s="170"/>
    </row>
    <row r="980" spans="1:10" s="136" customFormat="1" ht="11.25" x14ac:dyDescent="0.2">
      <c r="A980" s="184"/>
      <c r="B980" s="178" t="s">
        <v>476</v>
      </c>
      <c r="C980" s="182" t="s">
        <v>477</v>
      </c>
      <c r="D980" s="183">
        <v>560</v>
      </c>
      <c r="E980" s="175"/>
      <c r="F980" s="165">
        <f>D980*E980</f>
        <v>0</v>
      </c>
      <c r="G980" s="170"/>
    </row>
    <row r="981" spans="1:10" s="136" customFormat="1" ht="11.25" x14ac:dyDescent="0.2">
      <c r="A981" s="184"/>
      <c r="B981" s="178"/>
      <c r="C981" s="182"/>
      <c r="D981" s="183"/>
      <c r="E981" s="175"/>
      <c r="F981" s="152"/>
      <c r="G981" s="170"/>
    </row>
    <row r="982" spans="1:10" s="136" customFormat="1" ht="11.25" x14ac:dyDescent="0.2">
      <c r="A982" s="244" t="s">
        <v>712</v>
      </c>
      <c r="B982" s="246" t="s">
        <v>1399</v>
      </c>
      <c r="C982" s="182"/>
      <c r="D982" s="183"/>
      <c r="E982" s="175"/>
      <c r="F982" s="152"/>
      <c r="G982" s="170"/>
    </row>
    <row r="983" spans="1:10" s="136" customFormat="1" ht="195" customHeight="1" x14ac:dyDescent="0.2">
      <c r="A983" s="184"/>
      <c r="B983" s="598" t="s">
        <v>1601</v>
      </c>
      <c r="C983" s="182"/>
      <c r="D983" s="183"/>
      <c r="E983" s="175"/>
      <c r="F983" s="152"/>
      <c r="G983" s="170"/>
    </row>
    <row r="984" spans="1:10" s="136" customFormat="1" ht="11.25" x14ac:dyDescent="0.2">
      <c r="A984" s="184"/>
      <c r="B984" s="178" t="s">
        <v>476</v>
      </c>
      <c r="C984" s="182" t="s">
        <v>477</v>
      </c>
      <c r="D984" s="183">
        <v>49</v>
      </c>
      <c r="E984" s="175"/>
      <c r="F984" s="165">
        <f>D984*E984</f>
        <v>0</v>
      </c>
      <c r="G984" s="170"/>
    </row>
    <row r="985" spans="1:10" s="136" customFormat="1" ht="11.25" x14ac:dyDescent="0.2">
      <c r="A985" s="184"/>
      <c r="B985" s="178"/>
      <c r="C985" s="182"/>
      <c r="D985" s="183"/>
      <c r="E985" s="175"/>
      <c r="F985" s="152"/>
      <c r="G985" s="170"/>
    </row>
    <row r="986" spans="1:10" s="137" customFormat="1" ht="11.25" x14ac:dyDescent="0.2">
      <c r="A986" s="247" t="str">
        <f>+A970</f>
        <v>B.04.</v>
      </c>
      <c r="B986" s="237" t="str">
        <f>+B970</f>
        <v>KERAMIČARSKI RADOVI I ZAVRŠNE OBRADE PODA</v>
      </c>
      <c r="C986" s="248" t="s">
        <v>6</v>
      </c>
      <c r="D986" s="249"/>
      <c r="E986" s="250"/>
      <c r="F986" s="241">
        <f>SUM(F976:F985)</f>
        <v>0</v>
      </c>
      <c r="G986" s="242"/>
      <c r="J986" s="136"/>
    </row>
    <row r="987" spans="1:10" s="137" customFormat="1" ht="11.25" x14ac:dyDescent="0.2">
      <c r="A987" s="136"/>
      <c r="B987" s="149"/>
      <c r="C987" s="145"/>
      <c r="D987" s="150"/>
      <c r="E987" s="151"/>
      <c r="F987" s="152"/>
      <c r="G987" s="153"/>
      <c r="J987" s="136"/>
    </row>
    <row r="988" spans="1:10" s="137" customFormat="1" ht="11.25" x14ac:dyDescent="0.2">
      <c r="A988" s="129" t="s">
        <v>631</v>
      </c>
      <c r="B988" s="130" t="s">
        <v>1569</v>
      </c>
      <c r="C988" s="131"/>
      <c r="D988" s="132"/>
      <c r="E988" s="133"/>
      <c r="F988" s="134"/>
      <c r="G988" s="135"/>
      <c r="J988" s="136"/>
    </row>
    <row r="989" spans="1:10" s="137" customFormat="1" ht="11.25" x14ac:dyDescent="0.2">
      <c r="B989" s="138"/>
      <c r="C989" s="139"/>
      <c r="D989" s="140"/>
      <c r="E989" s="141"/>
      <c r="F989" s="152"/>
      <c r="G989" s="143"/>
      <c r="J989" s="136"/>
    </row>
    <row r="990" spans="1:10" s="199" customFormat="1" ht="112.5" x14ac:dyDescent="0.2">
      <c r="B990" s="146" t="s">
        <v>632</v>
      </c>
      <c r="C990" s="196"/>
      <c r="D990" s="197"/>
      <c r="E990" s="141"/>
      <c r="F990" s="152"/>
      <c r="G990" s="198"/>
      <c r="J990" s="184"/>
    </row>
    <row r="991" spans="1:10" s="199" customFormat="1" ht="11.25" x14ac:dyDescent="0.2">
      <c r="B991" s="146"/>
      <c r="C991" s="196"/>
      <c r="D991" s="197"/>
      <c r="E991" s="141"/>
      <c r="F991" s="152"/>
      <c r="G991" s="198"/>
      <c r="J991" s="184"/>
    </row>
    <row r="992" spans="1:10" s="184" customFormat="1" ht="11.25" x14ac:dyDescent="0.2">
      <c r="A992" s="184" t="s">
        <v>633</v>
      </c>
      <c r="B992" s="157" t="s">
        <v>634</v>
      </c>
      <c r="C992" s="251"/>
      <c r="D992" s="154"/>
      <c r="E992" s="151"/>
      <c r="F992" s="152"/>
      <c r="G992" s="188"/>
    </row>
    <row r="993" spans="1:10" s="184" customFormat="1" ht="78.75" x14ac:dyDescent="0.2">
      <c r="B993" s="157" t="s">
        <v>635</v>
      </c>
      <c r="C993" s="251"/>
      <c r="D993" s="154"/>
      <c r="E993" s="151"/>
      <c r="F993" s="152"/>
      <c r="G993" s="188"/>
    </row>
    <row r="994" spans="1:10" s="184" customFormat="1" ht="11.25" x14ac:dyDescent="0.2">
      <c r="B994" s="246" t="s">
        <v>476</v>
      </c>
      <c r="C994" s="251" t="s">
        <v>477</v>
      </c>
      <c r="D994" s="154">
        <v>153</v>
      </c>
      <c r="E994" s="151"/>
      <c r="F994" s="151">
        <f>D994*E994</f>
        <v>0</v>
      </c>
      <c r="G994" s="188"/>
    </row>
    <row r="995" spans="1:10" s="199" customFormat="1" ht="11.25" x14ac:dyDescent="0.2">
      <c r="A995" s="184"/>
      <c r="B995" s="157"/>
      <c r="C995" s="251"/>
      <c r="D995" s="154"/>
      <c r="E995" s="151"/>
      <c r="F995" s="151"/>
      <c r="G995" s="188"/>
      <c r="J995" s="184"/>
    </row>
    <row r="996" spans="1:10" s="184" customFormat="1" ht="11.25" x14ac:dyDescent="0.2">
      <c r="A996" s="184" t="s">
        <v>636</v>
      </c>
      <c r="B996" s="157" t="s">
        <v>637</v>
      </c>
      <c r="C996" s="251"/>
      <c r="D996" s="154"/>
      <c r="E996" s="151"/>
      <c r="F996" s="151"/>
      <c r="G996" s="188"/>
    </row>
    <row r="997" spans="1:10" s="184" customFormat="1" ht="56.25" x14ac:dyDescent="0.2">
      <c r="B997" s="157" t="s">
        <v>638</v>
      </c>
      <c r="C997" s="251"/>
      <c r="D997" s="154"/>
      <c r="E997" s="151"/>
      <c r="F997" s="151"/>
      <c r="G997" s="188"/>
    </row>
    <row r="998" spans="1:10" s="184" customFormat="1" ht="11.25" x14ac:dyDescent="0.2">
      <c r="B998" s="157" t="s">
        <v>639</v>
      </c>
      <c r="C998" s="251" t="s">
        <v>477</v>
      </c>
      <c r="D998" s="154">
        <v>11</v>
      </c>
      <c r="E998" s="151"/>
      <c r="F998" s="151">
        <f t="shared" ref="F998:F1003" si="8">D998*E998</f>
        <v>0</v>
      </c>
      <c r="G998" s="188"/>
    </row>
    <row r="999" spans="1:10" s="184" customFormat="1" ht="11.25" x14ac:dyDescent="0.2">
      <c r="B999" s="157"/>
      <c r="C999" s="251"/>
      <c r="D999" s="154"/>
      <c r="E999" s="151"/>
      <c r="F999" s="151"/>
      <c r="G999" s="188"/>
    </row>
    <row r="1000" spans="1:10" s="184" customFormat="1" ht="11.25" x14ac:dyDescent="0.2">
      <c r="A1000" s="184" t="s">
        <v>640</v>
      </c>
      <c r="B1000" s="157" t="s">
        <v>641</v>
      </c>
      <c r="C1000" s="251"/>
      <c r="D1000" s="154"/>
      <c r="E1000" s="151"/>
      <c r="F1000" s="151"/>
      <c r="G1000" s="188"/>
    </row>
    <row r="1001" spans="1:10" s="184" customFormat="1" ht="33.75" x14ac:dyDescent="0.2">
      <c r="B1001" s="157" t="s">
        <v>642</v>
      </c>
      <c r="C1001" s="251"/>
      <c r="D1001" s="154"/>
      <c r="E1001" s="151"/>
      <c r="F1001" s="151"/>
      <c r="G1001" s="188"/>
    </row>
    <row r="1002" spans="1:10" s="184" customFormat="1" ht="11.25" x14ac:dyDescent="0.2">
      <c r="B1002" s="157" t="s">
        <v>643</v>
      </c>
      <c r="C1002" s="251" t="s">
        <v>566</v>
      </c>
      <c r="D1002" s="154">
        <v>4</v>
      </c>
      <c r="E1002" s="151"/>
      <c r="F1002" s="151">
        <f t="shared" si="8"/>
        <v>0</v>
      </c>
      <c r="G1002" s="188"/>
    </row>
    <row r="1003" spans="1:10" s="199" customFormat="1" ht="11.25" x14ac:dyDescent="0.2">
      <c r="A1003" s="184"/>
      <c r="B1003" s="157" t="s">
        <v>644</v>
      </c>
      <c r="C1003" s="251" t="s">
        <v>566</v>
      </c>
      <c r="D1003" s="154">
        <v>4</v>
      </c>
      <c r="E1003" s="151"/>
      <c r="F1003" s="151">
        <f t="shared" si="8"/>
        <v>0</v>
      </c>
      <c r="G1003" s="188"/>
      <c r="J1003" s="184"/>
    </row>
    <row r="1004" spans="1:10" s="199" customFormat="1" ht="11.25" x14ac:dyDescent="0.2">
      <c r="A1004" s="184"/>
      <c r="B1004" s="157"/>
      <c r="C1004" s="251"/>
      <c r="D1004" s="154"/>
      <c r="E1004" s="151"/>
      <c r="F1004" s="151"/>
      <c r="G1004" s="188"/>
      <c r="J1004" s="184"/>
    </row>
    <row r="1005" spans="1:10" s="137" customFormat="1" ht="11.25" x14ac:dyDescent="0.2">
      <c r="A1005" s="136"/>
      <c r="B1005" s="149"/>
      <c r="C1005" s="145"/>
      <c r="D1005" s="150"/>
      <c r="E1005" s="151"/>
      <c r="F1005" s="152"/>
      <c r="G1005" s="153"/>
      <c r="J1005" s="136"/>
    </row>
    <row r="1006" spans="1:10" s="137" customFormat="1" ht="11.25" x14ac:dyDescent="0.2">
      <c r="A1006" s="129" t="str">
        <f>A988</f>
        <v>B.05.</v>
      </c>
      <c r="B1006" s="130" t="str">
        <f>B988</f>
        <v>GIPSKARTONSKI RADOVI</v>
      </c>
      <c r="C1006" s="131" t="s">
        <v>6</v>
      </c>
      <c r="D1006" s="132"/>
      <c r="E1006" s="133"/>
      <c r="F1006" s="134">
        <f>SUM(F994:F1005)</f>
        <v>0</v>
      </c>
      <c r="G1006" s="135"/>
      <c r="J1006" s="136"/>
    </row>
    <row r="1007" spans="1:10" s="137" customFormat="1" ht="11.25" x14ac:dyDescent="0.2">
      <c r="A1007" s="136"/>
      <c r="B1007" s="149"/>
      <c r="C1007" s="145"/>
      <c r="D1007" s="150"/>
      <c r="E1007" s="151"/>
      <c r="F1007" s="152"/>
      <c r="G1007" s="153"/>
      <c r="J1007" s="136"/>
    </row>
    <row r="1008" spans="1:10" s="137" customFormat="1" ht="11.25" x14ac:dyDescent="0.2">
      <c r="A1008" s="129" t="s">
        <v>645</v>
      </c>
      <c r="B1008" s="130" t="s">
        <v>646</v>
      </c>
      <c r="C1008" s="131"/>
      <c r="D1008" s="132"/>
      <c r="E1008" s="133"/>
      <c r="F1008" s="134"/>
      <c r="G1008" s="135"/>
      <c r="J1008" s="136"/>
    </row>
    <row r="1009" spans="1:10" s="252" customFormat="1" ht="11.25" x14ac:dyDescent="0.2">
      <c r="B1009" s="216"/>
      <c r="C1009" s="253"/>
      <c r="D1009" s="254"/>
      <c r="E1009" s="255"/>
      <c r="F1009" s="152"/>
      <c r="G1009" s="256"/>
      <c r="J1009" s="136"/>
    </row>
    <row r="1010" spans="1:10" s="137" customFormat="1" ht="11.25" x14ac:dyDescent="0.2">
      <c r="B1010" s="138"/>
      <c r="C1010" s="139"/>
      <c r="D1010" s="140"/>
      <c r="E1010" s="141"/>
      <c r="F1010" s="152"/>
      <c r="G1010" s="143"/>
      <c r="J1010" s="136"/>
    </row>
    <row r="1011" spans="1:10" s="137" customFormat="1" ht="56.25" x14ac:dyDescent="0.2">
      <c r="A1011" s="177"/>
      <c r="B1011" s="257" t="s">
        <v>647</v>
      </c>
      <c r="C1011" s="258"/>
      <c r="D1011" s="259"/>
      <c r="E1011" s="260"/>
      <c r="F1011" s="152"/>
      <c r="G1011" s="261"/>
      <c r="J1011" s="136"/>
    </row>
    <row r="1012" spans="1:10" s="136" customFormat="1" ht="11.25" x14ac:dyDescent="0.2">
      <c r="A1012" s="177"/>
      <c r="B1012" s="257"/>
      <c r="C1012" s="258"/>
      <c r="D1012" s="259"/>
      <c r="E1012" s="260"/>
      <c r="F1012" s="152"/>
      <c r="G1012" s="261"/>
    </row>
    <row r="1013" spans="1:10" s="136" customFormat="1" ht="78.75" x14ac:dyDescent="0.2">
      <c r="A1013" s="136" t="s">
        <v>648</v>
      </c>
      <c r="B1013" s="178" t="s">
        <v>1484</v>
      </c>
      <c r="C1013" s="162"/>
      <c r="D1013" s="163"/>
      <c r="E1013" s="164"/>
      <c r="F1013" s="152"/>
      <c r="G1013" s="166"/>
      <c r="I1013" s="262"/>
    </row>
    <row r="1014" spans="1:10" s="136" customFormat="1" ht="33.75" x14ac:dyDescent="0.2">
      <c r="A1014" s="177"/>
      <c r="B1014" s="178" t="s">
        <v>649</v>
      </c>
      <c r="C1014" s="162"/>
      <c r="D1014" s="163"/>
      <c r="E1014" s="164"/>
      <c r="F1014" s="152"/>
      <c r="G1014" s="170"/>
    </row>
    <row r="1015" spans="1:10" s="136" customFormat="1" ht="22.5" x14ac:dyDescent="0.2">
      <c r="A1015" s="177"/>
      <c r="B1015" s="181" t="s">
        <v>1494</v>
      </c>
      <c r="C1015" s="179" t="s">
        <v>566</v>
      </c>
      <c r="D1015" s="212">
        <v>1</v>
      </c>
      <c r="E1015" s="175"/>
      <c r="F1015" s="165">
        <f>D1015*E1015</f>
        <v>0</v>
      </c>
    </row>
    <row r="1016" spans="1:10" s="136" customFormat="1" ht="22.5" x14ac:dyDescent="0.2">
      <c r="A1016" s="177"/>
      <c r="B1016" s="181" t="s">
        <v>1495</v>
      </c>
      <c r="C1016" s="179" t="s">
        <v>566</v>
      </c>
      <c r="D1016" s="212">
        <v>2</v>
      </c>
      <c r="E1016" s="175"/>
      <c r="F1016" s="165">
        <f>D1016*E1016</f>
        <v>0</v>
      </c>
    </row>
    <row r="1017" spans="1:10" s="136" customFormat="1" ht="22.5" x14ac:dyDescent="0.2">
      <c r="A1017" s="177"/>
      <c r="B1017" s="181" t="s">
        <v>1496</v>
      </c>
      <c r="C1017" s="179" t="s">
        <v>566</v>
      </c>
      <c r="D1017" s="212">
        <v>10</v>
      </c>
      <c r="E1017" s="175"/>
      <c r="F1017" s="165">
        <f>D1017*E1017</f>
        <v>0</v>
      </c>
    </row>
    <row r="1018" spans="1:10" s="136" customFormat="1" ht="22.5" x14ac:dyDescent="0.2">
      <c r="A1018" s="177"/>
      <c r="B1018" s="181" t="s">
        <v>1497</v>
      </c>
      <c r="C1018" s="179" t="s">
        <v>566</v>
      </c>
      <c r="D1018" s="212">
        <v>1</v>
      </c>
      <c r="E1018" s="175"/>
      <c r="F1018" s="165">
        <f>D1018*E1018</f>
        <v>0</v>
      </c>
    </row>
    <row r="1019" spans="1:10" s="136" customFormat="1" ht="22.5" x14ac:dyDescent="0.2">
      <c r="A1019" s="177"/>
      <c r="B1019" s="181" t="s">
        <v>1498</v>
      </c>
      <c r="C1019" s="179" t="s">
        <v>566</v>
      </c>
      <c r="D1019" s="212">
        <v>1</v>
      </c>
      <c r="E1019" s="175"/>
      <c r="F1019" s="165">
        <f>D1019*E1019</f>
        <v>0</v>
      </c>
    </row>
    <row r="1020" spans="1:10" s="136" customFormat="1" ht="11.25" x14ac:dyDescent="0.2">
      <c r="A1020" s="177"/>
      <c r="B1020" s="181"/>
      <c r="C1020" s="179"/>
      <c r="D1020" s="183"/>
      <c r="E1020" s="175"/>
      <c r="F1020" s="165"/>
    </row>
    <row r="1021" spans="1:10" s="270" customFormat="1" ht="169.5" customHeight="1" x14ac:dyDescent="0.25">
      <c r="A1021" s="263" t="s">
        <v>1485</v>
      </c>
      <c r="B1021" s="264" t="s">
        <v>1486</v>
      </c>
      <c r="C1021" s="265"/>
      <c r="D1021" s="266"/>
      <c r="E1021" s="267"/>
      <c r="F1021" s="268"/>
      <c r="G1021" s="269"/>
      <c r="J1021" s="271"/>
    </row>
    <row r="1022" spans="1:10" s="270" customFormat="1" ht="11.25" x14ac:dyDescent="0.2">
      <c r="A1022" s="263"/>
      <c r="B1022" s="272" t="s">
        <v>654</v>
      </c>
      <c r="C1022" s="273"/>
      <c r="D1022" s="274"/>
      <c r="E1022" s="275"/>
      <c r="F1022" s="275"/>
      <c r="G1022" s="269"/>
      <c r="J1022" s="271"/>
    </row>
    <row r="1023" spans="1:10" s="270" customFormat="1" ht="11.25" x14ac:dyDescent="0.2">
      <c r="A1023" s="263"/>
      <c r="B1023" s="181" t="s">
        <v>1499</v>
      </c>
      <c r="C1023" s="179" t="s">
        <v>566</v>
      </c>
      <c r="D1023" s="276">
        <v>1</v>
      </c>
      <c r="E1023" s="175"/>
      <c r="F1023" s="165">
        <f>D1023*E1023</f>
        <v>0</v>
      </c>
      <c r="G1023" s="269"/>
      <c r="J1023" s="271"/>
    </row>
    <row r="1024" spans="1:10" s="270" customFormat="1" ht="11.25" x14ac:dyDescent="0.2">
      <c r="A1024" s="263"/>
      <c r="B1024" s="181" t="s">
        <v>1500</v>
      </c>
      <c r="C1024" s="179" t="s">
        <v>566</v>
      </c>
      <c r="D1024" s="276">
        <v>1</v>
      </c>
      <c r="E1024" s="175"/>
      <c r="F1024" s="165">
        <f>D1024*E1024</f>
        <v>0</v>
      </c>
      <c r="G1024" s="269"/>
      <c r="J1024" s="271"/>
    </row>
    <row r="1025" spans="1:10" s="270" customFormat="1" ht="11.25" x14ac:dyDescent="0.2">
      <c r="A1025" s="263"/>
      <c r="B1025" s="181" t="s">
        <v>1501</v>
      </c>
      <c r="C1025" s="179" t="s">
        <v>566</v>
      </c>
      <c r="D1025" s="276">
        <v>1</v>
      </c>
      <c r="E1025" s="175"/>
      <c r="F1025" s="165">
        <f>D1025*E1025</f>
        <v>0</v>
      </c>
      <c r="G1025" s="269"/>
      <c r="J1025" s="271"/>
    </row>
    <row r="1026" spans="1:10" s="270" customFormat="1" ht="11.25" x14ac:dyDescent="0.2">
      <c r="A1026" s="263"/>
      <c r="B1026" s="181" t="s">
        <v>1502</v>
      </c>
      <c r="C1026" s="179" t="s">
        <v>566</v>
      </c>
      <c r="D1026" s="276">
        <v>1</v>
      </c>
      <c r="E1026" s="175"/>
      <c r="F1026" s="165">
        <f>D1026*E1026</f>
        <v>0</v>
      </c>
      <c r="G1026" s="269"/>
      <c r="J1026" s="271"/>
    </row>
    <row r="1027" spans="1:10" s="137" customFormat="1" ht="11.25" x14ac:dyDescent="0.2">
      <c r="A1027" s="177"/>
      <c r="B1027" s="181"/>
      <c r="C1027" s="179"/>
      <c r="D1027" s="180"/>
      <c r="E1027" s="175"/>
      <c r="F1027" s="152"/>
      <c r="G1027" s="170"/>
      <c r="J1027" s="136"/>
    </row>
    <row r="1028" spans="1:10" s="277" customFormat="1" ht="11.25" x14ac:dyDescent="0.2">
      <c r="A1028" s="247" t="str">
        <f>A1008</f>
        <v>B.06.</v>
      </c>
      <c r="B1028" s="237" t="str">
        <f>B1008</f>
        <v>STOLARSKI RADOVI</v>
      </c>
      <c r="C1028" s="248" t="s">
        <v>6</v>
      </c>
      <c r="D1028" s="249"/>
      <c r="E1028" s="250"/>
      <c r="F1028" s="241">
        <f>SUM(F1015:F1027)</f>
        <v>0</v>
      </c>
      <c r="G1028" s="242"/>
      <c r="J1028" s="278"/>
    </row>
    <row r="1029" spans="1:10" s="277" customFormat="1" ht="11.25" x14ac:dyDescent="0.2">
      <c r="A1029" s="137"/>
      <c r="B1029" s="138"/>
      <c r="C1029" s="139"/>
      <c r="D1029" s="140"/>
      <c r="E1029" s="141"/>
      <c r="F1029" s="152"/>
      <c r="G1029" s="143"/>
      <c r="J1029" s="278"/>
    </row>
    <row r="1030" spans="1:10" s="136" customFormat="1" ht="11.25" x14ac:dyDescent="0.2">
      <c r="A1030" s="129" t="s">
        <v>650</v>
      </c>
      <c r="B1030" s="130" t="s">
        <v>651</v>
      </c>
      <c r="C1030" s="131"/>
      <c r="D1030" s="132"/>
      <c r="E1030" s="133"/>
      <c r="F1030" s="134"/>
      <c r="G1030" s="135"/>
    </row>
    <row r="1031" spans="1:10" s="137" customFormat="1" ht="11.25" x14ac:dyDescent="0.2">
      <c r="B1031" s="138"/>
      <c r="C1031" s="139"/>
      <c r="D1031" s="140"/>
      <c r="E1031" s="141"/>
      <c r="F1031" s="152"/>
      <c r="G1031" s="143"/>
      <c r="J1031" s="136"/>
    </row>
    <row r="1032" spans="1:10" s="136" customFormat="1" ht="78.75" x14ac:dyDescent="0.2">
      <c r="A1032" s="136" t="s">
        <v>652</v>
      </c>
      <c r="B1032" s="149" t="s">
        <v>700</v>
      </c>
      <c r="C1032" s="145"/>
      <c r="D1032" s="150"/>
      <c r="E1032" s="151"/>
      <c r="F1032" s="152"/>
      <c r="G1032" s="153"/>
    </row>
    <row r="1033" spans="1:10" s="136" customFormat="1" ht="11.25" x14ac:dyDescent="0.2">
      <c r="B1033" s="149" t="s">
        <v>653</v>
      </c>
      <c r="C1033" s="145" t="s">
        <v>610</v>
      </c>
      <c r="D1033" s="154">
        <v>130</v>
      </c>
      <c r="E1033" s="151"/>
      <c r="F1033" s="152">
        <f>D1033*E1033</f>
        <v>0</v>
      </c>
      <c r="G1033" s="153"/>
    </row>
    <row r="1034" spans="1:10" s="137" customFormat="1" ht="11.25" x14ac:dyDescent="0.2">
      <c r="B1034" s="138"/>
      <c r="C1034" s="139"/>
      <c r="D1034" s="140"/>
      <c r="E1034" s="141"/>
      <c r="F1034" s="152"/>
      <c r="G1034" s="143"/>
      <c r="J1034" s="136"/>
    </row>
    <row r="1035" spans="1:10" s="137" customFormat="1" ht="11.25" x14ac:dyDescent="0.2">
      <c r="A1035" s="129" t="str">
        <f>A1030</f>
        <v>B.07.</v>
      </c>
      <c r="B1035" s="130" t="str">
        <f>B1030</f>
        <v>BRAVARSKI RADOVI</v>
      </c>
      <c r="C1035" s="131" t="s">
        <v>6</v>
      </c>
      <c r="D1035" s="132"/>
      <c r="E1035" s="133"/>
      <c r="F1035" s="134">
        <f>SUM(F1033:F1034)</f>
        <v>0</v>
      </c>
      <c r="G1035" s="135"/>
      <c r="J1035" s="136"/>
    </row>
    <row r="1036" spans="1:10" s="137" customFormat="1" ht="11.25" x14ac:dyDescent="0.2">
      <c r="B1036" s="138"/>
      <c r="C1036" s="139"/>
      <c r="D1036" s="140"/>
      <c r="E1036" s="141"/>
      <c r="F1036" s="152"/>
      <c r="G1036" s="143"/>
      <c r="J1036" s="136"/>
    </row>
    <row r="1037" spans="1:10" s="136" customFormat="1" ht="11.25" x14ac:dyDescent="0.2">
      <c r="A1037" s="129" t="s">
        <v>655</v>
      </c>
      <c r="B1037" s="130" t="s">
        <v>1487</v>
      </c>
      <c r="C1037" s="131"/>
      <c r="D1037" s="132"/>
      <c r="E1037" s="133"/>
      <c r="F1037" s="134"/>
      <c r="G1037" s="135"/>
    </row>
    <row r="1038" spans="1:10" s="136" customFormat="1" ht="11.25" x14ac:dyDescent="0.2">
      <c r="B1038" s="149"/>
      <c r="C1038" s="145"/>
      <c r="D1038" s="150"/>
      <c r="E1038" s="151"/>
      <c r="F1038" s="152"/>
      <c r="G1038" s="153"/>
    </row>
    <row r="1039" spans="1:10" s="137" customFormat="1" ht="11.25" x14ac:dyDescent="0.25">
      <c r="A1039" s="279" t="s">
        <v>656</v>
      </c>
      <c r="B1039" s="290" t="s">
        <v>1493</v>
      </c>
      <c r="C1039" s="265"/>
      <c r="D1039" s="280"/>
      <c r="E1039" s="281"/>
      <c r="F1039" s="152"/>
      <c r="J1039" s="136"/>
    </row>
    <row r="1040" spans="1:10" s="137" customFormat="1" ht="45" x14ac:dyDescent="0.25">
      <c r="A1040" s="279"/>
      <c r="B1040" s="226" t="s">
        <v>696</v>
      </c>
      <c r="C1040" s="270"/>
      <c r="D1040" s="280"/>
      <c r="E1040" s="281"/>
      <c r="F1040" s="152"/>
      <c r="J1040" s="136"/>
    </row>
    <row r="1041" spans="1:10" s="137" customFormat="1" ht="11.25" x14ac:dyDescent="0.25">
      <c r="A1041" s="279"/>
      <c r="B1041" s="282" t="s">
        <v>654</v>
      </c>
      <c r="C1041" s="270" t="s">
        <v>566</v>
      </c>
      <c r="D1041" s="282">
        <v>4</v>
      </c>
      <c r="E1041" s="281"/>
      <c r="F1041" s="283">
        <f>D1041*E1041</f>
        <v>0</v>
      </c>
      <c r="J1041" s="136"/>
    </row>
    <row r="1042" spans="1:10" s="137" customFormat="1" ht="11.25" x14ac:dyDescent="0.25">
      <c r="A1042" s="279"/>
      <c r="B1042" s="282"/>
      <c r="C1042" s="270"/>
      <c r="D1042" s="282"/>
      <c r="E1042" s="281"/>
      <c r="F1042" s="152"/>
      <c r="J1042" s="136"/>
    </row>
    <row r="1043" spans="1:10" s="137" customFormat="1" ht="11.25" x14ac:dyDescent="0.25">
      <c r="A1043" s="279" t="s">
        <v>657</v>
      </c>
      <c r="B1043" s="282" t="s">
        <v>1492</v>
      </c>
      <c r="C1043" s="270"/>
      <c r="D1043" s="282"/>
      <c r="E1043" s="281"/>
      <c r="F1043" s="152"/>
      <c r="J1043" s="136"/>
    </row>
    <row r="1044" spans="1:10" s="137" customFormat="1" ht="45" x14ac:dyDescent="0.25">
      <c r="A1044" s="279"/>
      <c r="B1044" s="284" t="s">
        <v>697</v>
      </c>
      <c r="C1044" s="270"/>
      <c r="D1044" s="282"/>
      <c r="E1044" s="281"/>
      <c r="F1044" s="152"/>
      <c r="J1044" s="136"/>
    </row>
    <row r="1045" spans="1:10" s="137" customFormat="1" ht="11.25" x14ac:dyDescent="0.25">
      <c r="A1045" s="279"/>
      <c r="B1045" s="282" t="s">
        <v>654</v>
      </c>
      <c r="C1045" s="270" t="s">
        <v>566</v>
      </c>
      <c r="D1045" s="282">
        <v>10</v>
      </c>
      <c r="E1045" s="281"/>
      <c r="F1045" s="283">
        <f>D1045*E1045</f>
        <v>0</v>
      </c>
      <c r="J1045" s="136"/>
    </row>
    <row r="1046" spans="1:10" s="137" customFormat="1" ht="11.25" x14ac:dyDescent="0.25">
      <c r="A1046" s="279"/>
      <c r="B1046" s="282"/>
      <c r="C1046" s="270"/>
      <c r="D1046" s="282"/>
      <c r="E1046" s="281"/>
      <c r="F1046" s="152"/>
      <c r="J1046" s="136"/>
    </row>
    <row r="1047" spans="1:10" s="137" customFormat="1" ht="11.25" x14ac:dyDescent="0.25">
      <c r="A1047" s="279" t="s">
        <v>658</v>
      </c>
      <c r="B1047" s="282" t="s">
        <v>1491</v>
      </c>
      <c r="C1047" s="270"/>
      <c r="D1047" s="282"/>
      <c r="E1047" s="281"/>
      <c r="F1047" s="152"/>
      <c r="J1047" s="136"/>
    </row>
    <row r="1048" spans="1:10" s="137" customFormat="1" ht="90" x14ac:dyDescent="0.25">
      <c r="A1048" s="279"/>
      <c r="B1048" s="284" t="s">
        <v>1488</v>
      </c>
      <c r="C1048" s="270"/>
      <c r="D1048" s="282"/>
      <c r="E1048" s="281"/>
      <c r="F1048" s="152"/>
      <c r="J1048" s="136"/>
    </row>
    <row r="1049" spans="1:10" s="137" customFormat="1" ht="11.25" x14ac:dyDescent="0.25">
      <c r="A1049" s="279"/>
      <c r="B1049" s="282" t="s">
        <v>654</v>
      </c>
      <c r="C1049" s="270" t="s">
        <v>566</v>
      </c>
      <c r="D1049" s="282">
        <v>1</v>
      </c>
      <c r="E1049" s="281"/>
      <c r="F1049" s="283">
        <f>D1049*E1049</f>
        <v>0</v>
      </c>
      <c r="J1049" s="136"/>
    </row>
    <row r="1050" spans="1:10" s="137" customFormat="1" ht="11.25" x14ac:dyDescent="0.25">
      <c r="A1050" s="279"/>
      <c r="B1050" s="282"/>
      <c r="C1050" s="270"/>
      <c r="D1050" s="282"/>
      <c r="E1050" s="281"/>
      <c r="F1050" s="152"/>
      <c r="J1050" s="136"/>
    </row>
    <row r="1051" spans="1:10" s="137" customFormat="1" ht="11.25" x14ac:dyDescent="0.25">
      <c r="A1051" s="279" t="s">
        <v>659</v>
      </c>
      <c r="B1051" s="282" t="s">
        <v>1490</v>
      </c>
      <c r="C1051" s="270"/>
      <c r="D1051" s="282"/>
      <c r="E1051" s="281"/>
      <c r="F1051" s="152"/>
      <c r="J1051" s="136"/>
    </row>
    <row r="1052" spans="1:10" s="137" customFormat="1" ht="56.25" x14ac:dyDescent="0.25">
      <c r="A1052" s="279"/>
      <c r="B1052" s="101" t="s">
        <v>1454</v>
      </c>
      <c r="C1052" s="270"/>
      <c r="D1052" s="282"/>
      <c r="E1052" s="281"/>
      <c r="F1052" s="152"/>
      <c r="J1052" s="136"/>
    </row>
    <row r="1053" spans="1:10" s="137" customFormat="1" ht="11.25" x14ac:dyDescent="0.25">
      <c r="A1053" s="279"/>
      <c r="B1053" s="282" t="s">
        <v>654</v>
      </c>
      <c r="C1053" s="270" t="s">
        <v>566</v>
      </c>
      <c r="D1053" s="282">
        <v>1</v>
      </c>
      <c r="E1053" s="281"/>
      <c r="F1053" s="283">
        <f>D1053*E1053</f>
        <v>0</v>
      </c>
      <c r="J1053" s="136"/>
    </row>
    <row r="1054" spans="1:10" s="137" customFormat="1" ht="11.25" x14ac:dyDescent="0.25">
      <c r="A1054" s="279"/>
      <c r="B1054" s="282"/>
      <c r="C1054" s="270"/>
      <c r="D1054" s="282"/>
      <c r="E1054" s="281"/>
      <c r="F1054" s="152"/>
      <c r="J1054" s="136"/>
    </row>
    <row r="1055" spans="1:10" s="137" customFormat="1" ht="11.25" x14ac:dyDescent="0.25">
      <c r="A1055" s="279" t="s">
        <v>660</v>
      </c>
      <c r="B1055" s="282" t="s">
        <v>1489</v>
      </c>
      <c r="C1055" s="270"/>
      <c r="D1055" s="282"/>
      <c r="E1055" s="281"/>
      <c r="F1055" s="152"/>
      <c r="J1055" s="136"/>
    </row>
    <row r="1056" spans="1:10" s="137" customFormat="1" ht="90" x14ac:dyDescent="0.25">
      <c r="A1056" s="279"/>
      <c r="B1056" s="285" t="s">
        <v>1400</v>
      </c>
      <c r="C1056" s="270"/>
      <c r="D1056" s="282"/>
      <c r="E1056" s="281"/>
      <c r="F1056" s="152"/>
      <c r="G1056" s="136"/>
      <c r="J1056" s="136"/>
    </row>
    <row r="1057" spans="1:211" s="137" customFormat="1" ht="11.25" x14ac:dyDescent="0.25">
      <c r="A1057" s="279"/>
      <c r="B1057" s="282" t="s">
        <v>654</v>
      </c>
      <c r="C1057" s="270" t="s">
        <v>566</v>
      </c>
      <c r="D1057" s="282">
        <v>1</v>
      </c>
      <c r="E1057" s="281"/>
      <c r="F1057" s="283">
        <f>D1057*E1057</f>
        <v>0</v>
      </c>
      <c r="J1057" s="136"/>
    </row>
    <row r="1058" spans="1:211" s="137" customFormat="1" ht="11.25" x14ac:dyDescent="0.25">
      <c r="A1058" s="279"/>
      <c r="B1058" s="282"/>
      <c r="C1058" s="270"/>
      <c r="D1058" s="282"/>
      <c r="E1058" s="281"/>
      <c r="F1058" s="283"/>
      <c r="J1058" s="136"/>
    </row>
    <row r="1059" spans="1:211" s="137" customFormat="1" ht="11.25" x14ac:dyDescent="0.25">
      <c r="A1059" s="286" t="s">
        <v>661</v>
      </c>
      <c r="B1059" s="287" t="s">
        <v>1504</v>
      </c>
      <c r="C1059" s="288"/>
      <c r="D1059" s="289"/>
      <c r="E1059" s="267"/>
      <c r="F1059" s="151"/>
      <c r="J1059" s="136"/>
    </row>
    <row r="1060" spans="1:211" s="137" customFormat="1" ht="90" x14ac:dyDescent="0.25">
      <c r="A1060" s="286"/>
      <c r="B1060" s="101" t="s">
        <v>1503</v>
      </c>
      <c r="C1060" s="288"/>
      <c r="D1060" s="289"/>
      <c r="E1060" s="267"/>
      <c r="F1060" s="151"/>
      <c r="G1060" s="136"/>
      <c r="J1060" s="136"/>
    </row>
    <row r="1061" spans="1:211" s="137" customFormat="1" ht="11.25" x14ac:dyDescent="0.25">
      <c r="A1061" s="286"/>
      <c r="B1061" s="287" t="s">
        <v>654</v>
      </c>
      <c r="C1061" s="288" t="s">
        <v>566</v>
      </c>
      <c r="D1061" s="287">
        <v>1</v>
      </c>
      <c r="E1061" s="267"/>
      <c r="F1061" s="283">
        <f>D1061*E1061</f>
        <v>0</v>
      </c>
      <c r="J1061" s="136"/>
    </row>
    <row r="1062" spans="1:211" s="137" customFormat="1" ht="11.25" x14ac:dyDescent="0.25">
      <c r="A1062" s="279"/>
      <c r="B1062" s="282"/>
      <c r="C1062" s="270"/>
      <c r="D1062" s="282"/>
      <c r="E1062" s="281"/>
      <c r="F1062" s="152"/>
      <c r="J1062" s="136"/>
    </row>
    <row r="1063" spans="1:211" s="137" customFormat="1" ht="11.25" x14ac:dyDescent="0.25">
      <c r="A1063" s="279" t="s">
        <v>662</v>
      </c>
      <c r="B1063" s="290" t="s">
        <v>1505</v>
      </c>
      <c r="C1063" s="270"/>
      <c r="D1063" s="282"/>
      <c r="E1063" s="281"/>
      <c r="F1063" s="152"/>
      <c r="J1063" s="136"/>
    </row>
    <row r="1064" spans="1:211" s="137" customFormat="1" ht="67.5" x14ac:dyDescent="0.25">
      <c r="A1064" s="279"/>
      <c r="B1064" s="101" t="s">
        <v>1402</v>
      </c>
      <c r="C1064" s="270"/>
      <c r="D1064" s="282"/>
      <c r="E1064" s="281"/>
      <c r="F1064" s="152"/>
      <c r="J1064" s="136"/>
    </row>
    <row r="1065" spans="1:211" s="137" customFormat="1" ht="11.25" x14ac:dyDescent="0.25">
      <c r="A1065" s="279"/>
      <c r="B1065" s="282" t="s">
        <v>654</v>
      </c>
      <c r="C1065" s="270" t="s">
        <v>566</v>
      </c>
      <c r="D1065" s="282">
        <v>1</v>
      </c>
      <c r="E1065" s="281"/>
      <c r="F1065" s="283">
        <f>D1065*E1065</f>
        <v>0</v>
      </c>
      <c r="J1065" s="136"/>
    </row>
    <row r="1066" spans="1:211" s="137" customFormat="1" ht="11.25" x14ac:dyDescent="0.25">
      <c r="A1066" s="279"/>
      <c r="B1066" s="282"/>
      <c r="C1066" s="270"/>
      <c r="D1066" s="282"/>
      <c r="E1066" s="281"/>
      <c r="F1066" s="152"/>
      <c r="J1066" s="136"/>
    </row>
    <row r="1067" spans="1:211" s="137" customFormat="1" ht="11.25" x14ac:dyDescent="0.25">
      <c r="A1067" s="279" t="s">
        <v>662</v>
      </c>
      <c r="B1067" s="282" t="s">
        <v>1506</v>
      </c>
      <c r="C1067" s="270"/>
      <c r="D1067" s="282"/>
      <c r="E1067" s="281"/>
      <c r="F1067" s="152"/>
      <c r="J1067" s="136"/>
    </row>
    <row r="1068" spans="1:211" s="291" customFormat="1" ht="56.25" x14ac:dyDescent="0.25">
      <c r="A1068" s="279"/>
      <c r="B1068" s="226" t="s">
        <v>1507</v>
      </c>
      <c r="C1068" s="270"/>
      <c r="D1068" s="282"/>
      <c r="E1068" s="281"/>
      <c r="F1068" s="152"/>
      <c r="G1068" s="137"/>
      <c r="H1068" s="137"/>
      <c r="I1068" s="137"/>
      <c r="J1068" s="136"/>
      <c r="K1068" s="137"/>
      <c r="L1068" s="137"/>
      <c r="M1068" s="137"/>
      <c r="N1068" s="137"/>
      <c r="O1068" s="137"/>
      <c r="P1068" s="137"/>
      <c r="Q1068" s="137"/>
      <c r="R1068" s="137"/>
      <c r="S1068" s="137"/>
      <c r="T1068" s="137"/>
      <c r="U1068" s="137"/>
      <c r="V1068" s="137"/>
      <c r="W1068" s="137"/>
      <c r="X1068" s="137"/>
      <c r="Y1068" s="137"/>
      <c r="Z1068" s="137"/>
      <c r="AA1068" s="137"/>
      <c r="AB1068" s="137"/>
      <c r="AC1068" s="137"/>
      <c r="AD1068" s="137"/>
      <c r="AE1068" s="137"/>
      <c r="AF1068" s="137"/>
      <c r="AG1068" s="137"/>
      <c r="AH1068" s="137"/>
      <c r="AI1068" s="137"/>
      <c r="AJ1068" s="137"/>
      <c r="AK1068" s="137"/>
      <c r="AL1068" s="137"/>
      <c r="AM1068" s="137"/>
      <c r="AN1068" s="137"/>
      <c r="AO1068" s="137"/>
      <c r="AP1068" s="137"/>
      <c r="AQ1068" s="137"/>
      <c r="AR1068" s="137"/>
      <c r="AS1068" s="137"/>
      <c r="AT1068" s="137"/>
      <c r="AU1068" s="137"/>
      <c r="AV1068" s="137"/>
      <c r="AW1068" s="137"/>
      <c r="AX1068" s="137"/>
      <c r="AY1068" s="137"/>
      <c r="AZ1068" s="137"/>
      <c r="BA1068" s="137"/>
      <c r="BB1068" s="137"/>
      <c r="BC1068" s="137"/>
      <c r="BD1068" s="137"/>
      <c r="BE1068" s="137"/>
      <c r="BF1068" s="137"/>
      <c r="BG1068" s="137"/>
      <c r="BH1068" s="137"/>
      <c r="BI1068" s="137"/>
      <c r="BJ1068" s="137"/>
      <c r="BK1068" s="137"/>
      <c r="BL1068" s="137"/>
      <c r="BM1068" s="137"/>
      <c r="BN1068" s="137"/>
      <c r="BO1068" s="137"/>
      <c r="BP1068" s="137"/>
      <c r="BQ1068" s="137"/>
      <c r="BR1068" s="137"/>
      <c r="BS1068" s="137"/>
      <c r="BT1068" s="137"/>
      <c r="BU1068" s="137"/>
      <c r="BV1068" s="137"/>
      <c r="BW1068" s="137"/>
      <c r="BX1068" s="137"/>
      <c r="BY1068" s="137"/>
      <c r="BZ1068" s="137"/>
      <c r="CA1068" s="137"/>
      <c r="CB1068" s="137"/>
      <c r="CC1068" s="137"/>
      <c r="CD1068" s="137"/>
      <c r="CE1068" s="137"/>
      <c r="CF1068" s="137"/>
      <c r="CG1068" s="137"/>
      <c r="CH1068" s="137"/>
      <c r="CI1068" s="137"/>
      <c r="CJ1068" s="137"/>
      <c r="CK1068" s="137"/>
      <c r="CL1068" s="137"/>
      <c r="CM1068" s="137"/>
      <c r="CN1068" s="137"/>
      <c r="CO1068" s="137"/>
      <c r="CP1068" s="137"/>
      <c r="CQ1068" s="137"/>
      <c r="CR1068" s="137"/>
      <c r="CS1068" s="137"/>
      <c r="CT1068" s="137"/>
      <c r="CU1068" s="137"/>
      <c r="CV1068" s="137"/>
      <c r="CW1068" s="137"/>
      <c r="CX1068" s="137"/>
      <c r="CY1068" s="137"/>
      <c r="CZ1068" s="137"/>
      <c r="DA1068" s="137"/>
      <c r="DB1068" s="137"/>
      <c r="DC1068" s="137"/>
      <c r="DD1068" s="137"/>
      <c r="DE1068" s="137"/>
      <c r="DF1068" s="137"/>
      <c r="DG1068" s="137"/>
      <c r="DH1068" s="137"/>
      <c r="DI1068" s="137"/>
      <c r="DJ1068" s="137"/>
      <c r="DK1068" s="137"/>
      <c r="DL1068" s="137"/>
      <c r="DM1068" s="137"/>
      <c r="DN1068" s="137"/>
      <c r="DO1068" s="137"/>
      <c r="DP1068" s="137"/>
      <c r="DQ1068" s="137"/>
      <c r="DR1068" s="137"/>
      <c r="DS1068" s="137"/>
      <c r="DT1068" s="137"/>
      <c r="DU1068" s="137"/>
      <c r="DV1068" s="137"/>
      <c r="DW1068" s="137"/>
      <c r="DX1068" s="137"/>
      <c r="DY1068" s="137"/>
      <c r="DZ1068" s="137"/>
      <c r="EA1068" s="137"/>
      <c r="EB1068" s="137"/>
      <c r="EC1068" s="137"/>
      <c r="ED1068" s="137"/>
      <c r="EE1068" s="137"/>
      <c r="EF1068" s="137"/>
      <c r="EG1068" s="137"/>
      <c r="EH1068" s="137"/>
      <c r="EI1068" s="137"/>
      <c r="EJ1068" s="137"/>
      <c r="EK1068" s="137"/>
      <c r="EL1068" s="137"/>
      <c r="EM1068" s="137"/>
      <c r="EN1068" s="137"/>
      <c r="EO1068" s="137"/>
      <c r="EP1068" s="137"/>
      <c r="EQ1068" s="137"/>
      <c r="ER1068" s="137"/>
      <c r="ES1068" s="137"/>
      <c r="ET1068" s="137"/>
      <c r="EU1068" s="137"/>
      <c r="EV1068" s="137"/>
      <c r="EW1068" s="137"/>
      <c r="EX1068" s="137"/>
      <c r="EY1068" s="137"/>
      <c r="EZ1068" s="137"/>
      <c r="FA1068" s="137"/>
      <c r="FB1068" s="137"/>
      <c r="FC1068" s="137"/>
      <c r="FD1068" s="137"/>
      <c r="FE1068" s="137"/>
      <c r="FF1068" s="137"/>
      <c r="FG1068" s="137"/>
      <c r="FH1068" s="137"/>
      <c r="FI1068" s="137"/>
      <c r="FJ1068" s="137"/>
      <c r="FK1068" s="137"/>
      <c r="FL1068" s="137"/>
      <c r="FM1068" s="137"/>
      <c r="FN1068" s="137"/>
      <c r="FO1068" s="137"/>
      <c r="FP1068" s="137"/>
      <c r="FQ1068" s="137"/>
      <c r="FR1068" s="137"/>
      <c r="FS1068" s="137"/>
      <c r="FT1068" s="137"/>
      <c r="FU1068" s="137"/>
      <c r="FV1068" s="137"/>
      <c r="FW1068" s="137"/>
      <c r="FX1068" s="137"/>
      <c r="FY1068" s="137"/>
      <c r="FZ1068" s="137"/>
      <c r="GA1068" s="137"/>
      <c r="GB1068" s="137"/>
      <c r="GC1068" s="137"/>
      <c r="GD1068" s="137"/>
      <c r="GE1068" s="137"/>
      <c r="GF1068" s="137"/>
      <c r="GG1068" s="137"/>
      <c r="GH1068" s="137"/>
      <c r="GI1068" s="137"/>
      <c r="GJ1068" s="137"/>
      <c r="GK1068" s="137"/>
      <c r="GL1068" s="137"/>
      <c r="GM1068" s="137"/>
      <c r="GN1068" s="137"/>
      <c r="GO1068" s="137"/>
      <c r="GP1068" s="137"/>
      <c r="GQ1068" s="137"/>
      <c r="GR1068" s="137"/>
      <c r="GS1068" s="137"/>
      <c r="GT1068" s="137"/>
      <c r="GU1068" s="137"/>
      <c r="GV1068" s="137"/>
      <c r="GW1068" s="137"/>
      <c r="GX1068" s="137"/>
      <c r="GY1068" s="137"/>
      <c r="GZ1068" s="137"/>
      <c r="HA1068" s="137"/>
      <c r="HB1068" s="137"/>
      <c r="HC1068" s="137"/>
    </row>
    <row r="1069" spans="1:211" s="291" customFormat="1" ht="11.25" x14ac:dyDescent="0.25">
      <c r="A1069" s="279"/>
      <c r="B1069" s="282" t="s">
        <v>654</v>
      </c>
      <c r="C1069" s="270" t="s">
        <v>566</v>
      </c>
      <c r="D1069" s="282">
        <v>3</v>
      </c>
      <c r="E1069" s="281"/>
      <c r="F1069" s="283">
        <f>D1069*E1069</f>
        <v>0</v>
      </c>
      <c r="G1069" s="137"/>
      <c r="H1069" s="137"/>
      <c r="I1069" s="137"/>
      <c r="J1069" s="136"/>
      <c r="K1069" s="137"/>
      <c r="L1069" s="137"/>
      <c r="M1069" s="137"/>
      <c r="N1069" s="137"/>
      <c r="O1069" s="137"/>
      <c r="P1069" s="137"/>
      <c r="Q1069" s="137"/>
      <c r="R1069" s="137"/>
      <c r="S1069" s="137"/>
      <c r="T1069" s="137"/>
      <c r="U1069" s="137"/>
      <c r="V1069" s="137"/>
      <c r="W1069" s="137"/>
      <c r="X1069" s="137"/>
      <c r="Y1069" s="137"/>
      <c r="Z1069" s="137"/>
      <c r="AA1069" s="137"/>
      <c r="AB1069" s="137"/>
      <c r="AC1069" s="137"/>
      <c r="AD1069" s="137"/>
      <c r="AE1069" s="137"/>
      <c r="AF1069" s="137"/>
      <c r="AG1069" s="137"/>
      <c r="AH1069" s="137"/>
      <c r="AI1069" s="137"/>
      <c r="AJ1069" s="137"/>
      <c r="AK1069" s="137"/>
      <c r="AL1069" s="137"/>
      <c r="AM1069" s="137"/>
      <c r="AN1069" s="137"/>
      <c r="AO1069" s="137"/>
      <c r="AP1069" s="137"/>
      <c r="AQ1069" s="137"/>
      <c r="AR1069" s="137"/>
      <c r="AS1069" s="137"/>
      <c r="AT1069" s="137"/>
      <c r="AU1069" s="137"/>
      <c r="AV1069" s="137"/>
      <c r="AW1069" s="137"/>
      <c r="AX1069" s="137"/>
      <c r="AY1069" s="137"/>
      <c r="AZ1069" s="137"/>
      <c r="BA1069" s="137"/>
      <c r="BB1069" s="137"/>
      <c r="BC1069" s="137"/>
      <c r="BD1069" s="137"/>
      <c r="BE1069" s="137"/>
      <c r="BF1069" s="137"/>
      <c r="BG1069" s="137"/>
      <c r="BH1069" s="137"/>
      <c r="BI1069" s="137"/>
      <c r="BJ1069" s="137"/>
      <c r="BK1069" s="137"/>
      <c r="BL1069" s="137"/>
      <c r="BM1069" s="137"/>
      <c r="BN1069" s="137"/>
      <c r="BO1069" s="137"/>
      <c r="BP1069" s="137"/>
      <c r="BQ1069" s="137"/>
      <c r="BR1069" s="137"/>
      <c r="BS1069" s="137"/>
      <c r="BT1069" s="137"/>
      <c r="BU1069" s="137"/>
      <c r="BV1069" s="137"/>
      <c r="BW1069" s="137"/>
      <c r="BX1069" s="137"/>
      <c r="BY1069" s="137"/>
      <c r="BZ1069" s="137"/>
      <c r="CA1069" s="137"/>
      <c r="CB1069" s="137"/>
      <c r="CC1069" s="137"/>
      <c r="CD1069" s="137"/>
      <c r="CE1069" s="137"/>
      <c r="CF1069" s="137"/>
      <c r="CG1069" s="137"/>
      <c r="CH1069" s="137"/>
      <c r="CI1069" s="137"/>
      <c r="CJ1069" s="137"/>
      <c r="CK1069" s="137"/>
      <c r="CL1069" s="137"/>
      <c r="CM1069" s="137"/>
      <c r="CN1069" s="137"/>
      <c r="CO1069" s="137"/>
      <c r="CP1069" s="137"/>
      <c r="CQ1069" s="137"/>
      <c r="CR1069" s="137"/>
      <c r="CS1069" s="137"/>
      <c r="CT1069" s="137"/>
      <c r="CU1069" s="137"/>
      <c r="CV1069" s="137"/>
      <c r="CW1069" s="137"/>
      <c r="CX1069" s="137"/>
      <c r="CY1069" s="137"/>
      <c r="CZ1069" s="137"/>
      <c r="DA1069" s="137"/>
      <c r="DB1069" s="137"/>
      <c r="DC1069" s="137"/>
      <c r="DD1069" s="137"/>
      <c r="DE1069" s="137"/>
      <c r="DF1069" s="137"/>
      <c r="DG1069" s="137"/>
      <c r="DH1069" s="137"/>
      <c r="DI1069" s="137"/>
      <c r="DJ1069" s="137"/>
      <c r="DK1069" s="137"/>
      <c r="DL1069" s="137"/>
      <c r="DM1069" s="137"/>
      <c r="DN1069" s="137"/>
      <c r="DO1069" s="137"/>
      <c r="DP1069" s="137"/>
      <c r="DQ1069" s="137"/>
      <c r="DR1069" s="137"/>
      <c r="DS1069" s="137"/>
      <c r="DT1069" s="137"/>
      <c r="DU1069" s="137"/>
      <c r="DV1069" s="137"/>
      <c r="DW1069" s="137"/>
      <c r="DX1069" s="137"/>
      <c r="DY1069" s="137"/>
      <c r="DZ1069" s="137"/>
      <c r="EA1069" s="137"/>
      <c r="EB1069" s="137"/>
      <c r="EC1069" s="137"/>
      <c r="ED1069" s="137"/>
      <c r="EE1069" s="137"/>
      <c r="EF1069" s="137"/>
      <c r="EG1069" s="137"/>
      <c r="EH1069" s="137"/>
      <c r="EI1069" s="137"/>
      <c r="EJ1069" s="137"/>
      <c r="EK1069" s="137"/>
      <c r="EL1069" s="137"/>
      <c r="EM1069" s="137"/>
      <c r="EN1069" s="137"/>
      <c r="EO1069" s="137"/>
      <c r="EP1069" s="137"/>
      <c r="EQ1069" s="137"/>
      <c r="ER1069" s="137"/>
      <c r="ES1069" s="137"/>
      <c r="ET1069" s="137"/>
      <c r="EU1069" s="137"/>
      <c r="EV1069" s="137"/>
      <c r="EW1069" s="137"/>
      <c r="EX1069" s="137"/>
      <c r="EY1069" s="137"/>
      <c r="EZ1069" s="137"/>
      <c r="FA1069" s="137"/>
      <c r="FB1069" s="137"/>
      <c r="FC1069" s="137"/>
      <c r="FD1069" s="137"/>
      <c r="FE1069" s="137"/>
      <c r="FF1069" s="137"/>
      <c r="FG1069" s="137"/>
      <c r="FH1069" s="137"/>
      <c r="FI1069" s="137"/>
      <c r="FJ1069" s="137"/>
      <c r="FK1069" s="137"/>
      <c r="FL1069" s="137"/>
      <c r="FM1069" s="137"/>
      <c r="FN1069" s="137"/>
      <c r="FO1069" s="137"/>
      <c r="FP1069" s="137"/>
      <c r="FQ1069" s="137"/>
      <c r="FR1069" s="137"/>
      <c r="FS1069" s="137"/>
      <c r="FT1069" s="137"/>
      <c r="FU1069" s="137"/>
      <c r="FV1069" s="137"/>
      <c r="FW1069" s="137"/>
      <c r="FX1069" s="137"/>
      <c r="FY1069" s="137"/>
      <c r="FZ1069" s="137"/>
      <c r="GA1069" s="137"/>
      <c r="GB1069" s="137"/>
      <c r="GC1069" s="137"/>
      <c r="GD1069" s="137"/>
      <c r="GE1069" s="137"/>
      <c r="GF1069" s="137"/>
      <c r="GG1069" s="137"/>
      <c r="GH1069" s="137"/>
      <c r="GI1069" s="137"/>
      <c r="GJ1069" s="137"/>
      <c r="GK1069" s="137"/>
      <c r="GL1069" s="137"/>
      <c r="GM1069" s="137"/>
      <c r="GN1069" s="137"/>
      <c r="GO1069" s="137"/>
      <c r="GP1069" s="137"/>
      <c r="GQ1069" s="137"/>
      <c r="GR1069" s="137"/>
      <c r="GS1069" s="137"/>
      <c r="GT1069" s="137"/>
      <c r="GU1069" s="137"/>
      <c r="GV1069" s="137"/>
      <c r="GW1069" s="137"/>
      <c r="GX1069" s="137"/>
      <c r="GY1069" s="137"/>
      <c r="GZ1069" s="137"/>
      <c r="HA1069" s="137"/>
      <c r="HB1069" s="137"/>
      <c r="HC1069" s="137"/>
    </row>
    <row r="1070" spans="1:211" s="291" customFormat="1" ht="11.25" x14ac:dyDescent="0.25">
      <c r="A1070" s="279"/>
      <c r="B1070" s="282"/>
      <c r="C1070" s="270"/>
      <c r="D1070" s="282"/>
      <c r="E1070" s="281"/>
      <c r="F1070" s="283"/>
      <c r="G1070" s="137"/>
      <c r="H1070" s="137"/>
      <c r="I1070" s="137"/>
      <c r="J1070" s="136"/>
      <c r="K1070" s="137"/>
      <c r="L1070" s="137"/>
      <c r="M1070" s="137"/>
      <c r="N1070" s="137"/>
      <c r="O1070" s="137"/>
      <c r="P1070" s="137"/>
      <c r="Q1070" s="137"/>
      <c r="R1070" s="137"/>
      <c r="S1070" s="137"/>
      <c r="T1070" s="137"/>
      <c r="U1070" s="137"/>
      <c r="V1070" s="137"/>
      <c r="W1070" s="137"/>
      <c r="X1070" s="137"/>
      <c r="Y1070" s="137"/>
      <c r="Z1070" s="137"/>
      <c r="AA1070" s="137"/>
      <c r="AB1070" s="137"/>
      <c r="AC1070" s="137"/>
      <c r="AD1070" s="137"/>
      <c r="AE1070" s="137"/>
      <c r="AF1070" s="137"/>
      <c r="AG1070" s="137"/>
      <c r="AH1070" s="137"/>
      <c r="AI1070" s="137"/>
      <c r="AJ1070" s="137"/>
      <c r="AK1070" s="137"/>
      <c r="AL1070" s="137"/>
      <c r="AM1070" s="137"/>
      <c r="AN1070" s="137"/>
      <c r="AO1070" s="137"/>
      <c r="AP1070" s="137"/>
      <c r="AQ1070" s="137"/>
      <c r="AR1070" s="137"/>
      <c r="AS1070" s="137"/>
      <c r="AT1070" s="137"/>
      <c r="AU1070" s="137"/>
      <c r="AV1070" s="137"/>
      <c r="AW1070" s="137"/>
      <c r="AX1070" s="137"/>
      <c r="AY1070" s="137"/>
      <c r="AZ1070" s="137"/>
      <c r="BA1070" s="137"/>
      <c r="BB1070" s="137"/>
      <c r="BC1070" s="137"/>
      <c r="BD1070" s="137"/>
      <c r="BE1070" s="137"/>
      <c r="BF1070" s="137"/>
      <c r="BG1070" s="137"/>
      <c r="BH1070" s="137"/>
      <c r="BI1070" s="137"/>
      <c r="BJ1070" s="137"/>
      <c r="BK1070" s="137"/>
      <c r="BL1070" s="137"/>
      <c r="BM1070" s="137"/>
      <c r="BN1070" s="137"/>
      <c r="BO1070" s="137"/>
      <c r="BP1070" s="137"/>
      <c r="BQ1070" s="137"/>
      <c r="BR1070" s="137"/>
      <c r="BS1070" s="137"/>
      <c r="BT1070" s="137"/>
      <c r="BU1070" s="137"/>
      <c r="BV1070" s="137"/>
      <c r="BW1070" s="137"/>
      <c r="BX1070" s="137"/>
      <c r="BY1070" s="137"/>
      <c r="BZ1070" s="137"/>
      <c r="CA1070" s="137"/>
      <c r="CB1070" s="137"/>
      <c r="CC1070" s="137"/>
      <c r="CD1070" s="137"/>
      <c r="CE1070" s="137"/>
      <c r="CF1070" s="137"/>
      <c r="CG1070" s="137"/>
      <c r="CH1070" s="137"/>
      <c r="CI1070" s="137"/>
      <c r="CJ1070" s="137"/>
      <c r="CK1070" s="137"/>
      <c r="CL1070" s="137"/>
      <c r="CM1070" s="137"/>
      <c r="CN1070" s="137"/>
      <c r="CO1070" s="137"/>
      <c r="CP1070" s="137"/>
      <c r="CQ1070" s="137"/>
      <c r="CR1070" s="137"/>
      <c r="CS1070" s="137"/>
      <c r="CT1070" s="137"/>
      <c r="CU1070" s="137"/>
      <c r="CV1070" s="137"/>
      <c r="CW1070" s="137"/>
      <c r="CX1070" s="137"/>
      <c r="CY1070" s="137"/>
      <c r="CZ1070" s="137"/>
      <c r="DA1070" s="137"/>
      <c r="DB1070" s="137"/>
      <c r="DC1070" s="137"/>
      <c r="DD1070" s="137"/>
      <c r="DE1070" s="137"/>
      <c r="DF1070" s="137"/>
      <c r="DG1070" s="137"/>
      <c r="DH1070" s="137"/>
      <c r="DI1070" s="137"/>
      <c r="DJ1070" s="137"/>
      <c r="DK1070" s="137"/>
      <c r="DL1070" s="137"/>
      <c r="DM1070" s="137"/>
      <c r="DN1070" s="137"/>
      <c r="DO1070" s="137"/>
      <c r="DP1070" s="137"/>
      <c r="DQ1070" s="137"/>
      <c r="DR1070" s="137"/>
      <c r="DS1070" s="137"/>
      <c r="DT1070" s="137"/>
      <c r="DU1070" s="137"/>
      <c r="DV1070" s="137"/>
      <c r="DW1070" s="137"/>
      <c r="DX1070" s="137"/>
      <c r="DY1070" s="137"/>
      <c r="DZ1070" s="137"/>
      <c r="EA1070" s="137"/>
      <c r="EB1070" s="137"/>
      <c r="EC1070" s="137"/>
      <c r="ED1070" s="137"/>
      <c r="EE1070" s="137"/>
      <c r="EF1070" s="137"/>
      <c r="EG1070" s="137"/>
      <c r="EH1070" s="137"/>
      <c r="EI1070" s="137"/>
      <c r="EJ1070" s="137"/>
      <c r="EK1070" s="137"/>
      <c r="EL1070" s="137"/>
      <c r="EM1070" s="137"/>
      <c r="EN1070" s="137"/>
      <c r="EO1070" s="137"/>
      <c r="EP1070" s="137"/>
      <c r="EQ1070" s="137"/>
      <c r="ER1070" s="137"/>
      <c r="ES1070" s="137"/>
      <c r="ET1070" s="137"/>
      <c r="EU1070" s="137"/>
      <c r="EV1070" s="137"/>
      <c r="EW1070" s="137"/>
      <c r="EX1070" s="137"/>
      <c r="EY1070" s="137"/>
      <c r="EZ1070" s="137"/>
      <c r="FA1070" s="137"/>
      <c r="FB1070" s="137"/>
      <c r="FC1070" s="137"/>
      <c r="FD1070" s="137"/>
      <c r="FE1070" s="137"/>
      <c r="FF1070" s="137"/>
      <c r="FG1070" s="137"/>
      <c r="FH1070" s="137"/>
      <c r="FI1070" s="137"/>
      <c r="FJ1070" s="137"/>
      <c r="FK1070" s="137"/>
      <c r="FL1070" s="137"/>
      <c r="FM1070" s="137"/>
      <c r="FN1070" s="137"/>
      <c r="FO1070" s="137"/>
      <c r="FP1070" s="137"/>
      <c r="FQ1070" s="137"/>
      <c r="FR1070" s="137"/>
      <c r="FS1070" s="137"/>
      <c r="FT1070" s="137"/>
      <c r="FU1070" s="137"/>
      <c r="FV1070" s="137"/>
      <c r="FW1070" s="137"/>
      <c r="FX1070" s="137"/>
      <c r="FY1070" s="137"/>
      <c r="FZ1070" s="137"/>
      <c r="GA1070" s="137"/>
      <c r="GB1070" s="137"/>
      <c r="GC1070" s="137"/>
      <c r="GD1070" s="137"/>
      <c r="GE1070" s="137"/>
      <c r="GF1070" s="137"/>
      <c r="GG1070" s="137"/>
      <c r="GH1070" s="137"/>
      <c r="GI1070" s="137"/>
      <c r="GJ1070" s="137"/>
      <c r="GK1070" s="137"/>
      <c r="GL1070" s="137"/>
      <c r="GM1070" s="137"/>
      <c r="GN1070" s="137"/>
      <c r="GO1070" s="137"/>
      <c r="GP1070" s="137"/>
      <c r="GQ1070" s="137"/>
      <c r="GR1070" s="137"/>
      <c r="GS1070" s="137"/>
      <c r="GT1070" s="137"/>
      <c r="GU1070" s="137"/>
      <c r="GV1070" s="137"/>
      <c r="GW1070" s="137"/>
      <c r="GX1070" s="137"/>
      <c r="GY1070" s="137"/>
      <c r="GZ1070" s="137"/>
      <c r="HA1070" s="137"/>
      <c r="HB1070" s="137"/>
      <c r="HC1070" s="137"/>
    </row>
    <row r="1071" spans="1:211" s="291" customFormat="1" ht="11.25" x14ac:dyDescent="0.25">
      <c r="A1071" s="279" t="s">
        <v>663</v>
      </c>
      <c r="B1071" s="282" t="s">
        <v>1508</v>
      </c>
      <c r="C1071" s="270"/>
      <c r="D1071" s="282"/>
      <c r="E1071" s="281"/>
      <c r="F1071" s="283"/>
      <c r="G1071" s="137"/>
      <c r="H1071" s="137"/>
      <c r="I1071" s="137"/>
      <c r="J1071" s="136"/>
      <c r="K1071" s="137"/>
      <c r="L1071" s="137"/>
      <c r="M1071" s="137"/>
      <c r="N1071" s="137"/>
      <c r="O1071" s="137"/>
      <c r="P1071" s="137"/>
      <c r="Q1071" s="137"/>
      <c r="R1071" s="137"/>
      <c r="S1071" s="137"/>
      <c r="T1071" s="137"/>
      <c r="U1071" s="137"/>
      <c r="V1071" s="137"/>
      <c r="W1071" s="137"/>
      <c r="X1071" s="137"/>
      <c r="Y1071" s="137"/>
      <c r="Z1071" s="137"/>
      <c r="AA1071" s="137"/>
      <c r="AB1071" s="137"/>
      <c r="AC1071" s="137"/>
      <c r="AD1071" s="137"/>
      <c r="AE1071" s="137"/>
      <c r="AF1071" s="137"/>
      <c r="AG1071" s="137"/>
      <c r="AH1071" s="137"/>
      <c r="AI1071" s="137"/>
      <c r="AJ1071" s="137"/>
      <c r="AK1071" s="137"/>
      <c r="AL1071" s="137"/>
      <c r="AM1071" s="137"/>
      <c r="AN1071" s="137"/>
      <c r="AO1071" s="137"/>
      <c r="AP1071" s="137"/>
      <c r="AQ1071" s="137"/>
      <c r="AR1071" s="137"/>
      <c r="AS1071" s="137"/>
      <c r="AT1071" s="137"/>
      <c r="AU1071" s="137"/>
      <c r="AV1071" s="137"/>
      <c r="AW1071" s="137"/>
      <c r="AX1071" s="137"/>
      <c r="AY1071" s="137"/>
      <c r="AZ1071" s="137"/>
      <c r="BA1071" s="137"/>
      <c r="BB1071" s="137"/>
      <c r="BC1071" s="137"/>
      <c r="BD1071" s="137"/>
      <c r="BE1071" s="137"/>
      <c r="BF1071" s="137"/>
      <c r="BG1071" s="137"/>
      <c r="BH1071" s="137"/>
      <c r="BI1071" s="137"/>
      <c r="BJ1071" s="137"/>
      <c r="BK1071" s="137"/>
      <c r="BL1071" s="137"/>
      <c r="BM1071" s="137"/>
      <c r="BN1071" s="137"/>
      <c r="BO1071" s="137"/>
      <c r="BP1071" s="137"/>
      <c r="BQ1071" s="137"/>
      <c r="BR1071" s="137"/>
      <c r="BS1071" s="137"/>
      <c r="BT1071" s="137"/>
      <c r="BU1071" s="137"/>
      <c r="BV1071" s="137"/>
      <c r="BW1071" s="137"/>
      <c r="BX1071" s="137"/>
      <c r="BY1071" s="137"/>
      <c r="BZ1071" s="137"/>
      <c r="CA1071" s="137"/>
      <c r="CB1071" s="137"/>
      <c r="CC1071" s="137"/>
      <c r="CD1071" s="137"/>
      <c r="CE1071" s="137"/>
      <c r="CF1071" s="137"/>
      <c r="CG1071" s="137"/>
      <c r="CH1071" s="137"/>
      <c r="CI1071" s="137"/>
      <c r="CJ1071" s="137"/>
      <c r="CK1071" s="137"/>
      <c r="CL1071" s="137"/>
      <c r="CM1071" s="137"/>
      <c r="CN1071" s="137"/>
      <c r="CO1071" s="137"/>
      <c r="CP1071" s="137"/>
      <c r="CQ1071" s="137"/>
      <c r="CR1071" s="137"/>
      <c r="CS1071" s="137"/>
      <c r="CT1071" s="137"/>
      <c r="CU1071" s="137"/>
      <c r="CV1071" s="137"/>
      <c r="CW1071" s="137"/>
      <c r="CX1071" s="137"/>
      <c r="CY1071" s="137"/>
      <c r="CZ1071" s="137"/>
      <c r="DA1071" s="137"/>
      <c r="DB1071" s="137"/>
      <c r="DC1071" s="137"/>
      <c r="DD1071" s="137"/>
      <c r="DE1071" s="137"/>
      <c r="DF1071" s="137"/>
      <c r="DG1071" s="137"/>
      <c r="DH1071" s="137"/>
      <c r="DI1071" s="137"/>
      <c r="DJ1071" s="137"/>
      <c r="DK1071" s="137"/>
      <c r="DL1071" s="137"/>
      <c r="DM1071" s="137"/>
      <c r="DN1071" s="137"/>
      <c r="DO1071" s="137"/>
      <c r="DP1071" s="137"/>
      <c r="DQ1071" s="137"/>
      <c r="DR1071" s="137"/>
      <c r="DS1071" s="137"/>
      <c r="DT1071" s="137"/>
      <c r="DU1071" s="137"/>
      <c r="DV1071" s="137"/>
      <c r="DW1071" s="137"/>
      <c r="DX1071" s="137"/>
      <c r="DY1071" s="137"/>
      <c r="DZ1071" s="137"/>
      <c r="EA1071" s="137"/>
      <c r="EB1071" s="137"/>
      <c r="EC1071" s="137"/>
      <c r="ED1071" s="137"/>
      <c r="EE1071" s="137"/>
      <c r="EF1071" s="137"/>
      <c r="EG1071" s="137"/>
      <c r="EH1071" s="137"/>
      <c r="EI1071" s="137"/>
      <c r="EJ1071" s="137"/>
      <c r="EK1071" s="137"/>
      <c r="EL1071" s="137"/>
      <c r="EM1071" s="137"/>
      <c r="EN1071" s="137"/>
      <c r="EO1071" s="137"/>
      <c r="EP1071" s="137"/>
      <c r="EQ1071" s="137"/>
      <c r="ER1071" s="137"/>
      <c r="ES1071" s="137"/>
      <c r="ET1071" s="137"/>
      <c r="EU1071" s="137"/>
      <c r="EV1071" s="137"/>
      <c r="EW1071" s="137"/>
      <c r="EX1071" s="137"/>
      <c r="EY1071" s="137"/>
      <c r="EZ1071" s="137"/>
      <c r="FA1071" s="137"/>
      <c r="FB1071" s="137"/>
      <c r="FC1071" s="137"/>
      <c r="FD1071" s="137"/>
      <c r="FE1071" s="137"/>
      <c r="FF1071" s="137"/>
      <c r="FG1071" s="137"/>
      <c r="FH1071" s="137"/>
      <c r="FI1071" s="137"/>
      <c r="FJ1071" s="137"/>
      <c r="FK1071" s="137"/>
      <c r="FL1071" s="137"/>
      <c r="FM1071" s="137"/>
      <c r="FN1071" s="137"/>
      <c r="FO1071" s="137"/>
      <c r="FP1071" s="137"/>
      <c r="FQ1071" s="137"/>
      <c r="FR1071" s="137"/>
      <c r="FS1071" s="137"/>
      <c r="FT1071" s="137"/>
      <c r="FU1071" s="137"/>
      <c r="FV1071" s="137"/>
      <c r="FW1071" s="137"/>
      <c r="FX1071" s="137"/>
      <c r="FY1071" s="137"/>
      <c r="FZ1071" s="137"/>
      <c r="GA1071" s="137"/>
      <c r="GB1071" s="137"/>
      <c r="GC1071" s="137"/>
      <c r="GD1071" s="137"/>
      <c r="GE1071" s="137"/>
      <c r="GF1071" s="137"/>
      <c r="GG1071" s="137"/>
      <c r="GH1071" s="137"/>
      <c r="GI1071" s="137"/>
      <c r="GJ1071" s="137"/>
      <c r="GK1071" s="137"/>
      <c r="GL1071" s="137"/>
      <c r="GM1071" s="137"/>
      <c r="GN1071" s="137"/>
      <c r="GO1071" s="137"/>
      <c r="GP1071" s="137"/>
      <c r="GQ1071" s="137"/>
      <c r="GR1071" s="137"/>
      <c r="GS1071" s="137"/>
      <c r="GT1071" s="137"/>
      <c r="GU1071" s="137"/>
      <c r="GV1071" s="137"/>
      <c r="GW1071" s="137"/>
      <c r="GX1071" s="137"/>
      <c r="GY1071" s="137"/>
      <c r="GZ1071" s="137"/>
      <c r="HA1071" s="137"/>
      <c r="HB1071" s="137"/>
      <c r="HC1071" s="137"/>
    </row>
    <row r="1072" spans="1:211" s="291" customFormat="1" ht="67.5" x14ac:dyDescent="0.25">
      <c r="A1072" s="279"/>
      <c r="B1072" s="284" t="s">
        <v>1602</v>
      </c>
      <c r="C1072" s="270"/>
      <c r="D1072" s="282"/>
      <c r="E1072" s="281"/>
      <c r="F1072" s="283"/>
      <c r="G1072" s="137"/>
      <c r="H1072" s="137"/>
      <c r="I1072" s="137"/>
      <c r="J1072" s="136"/>
      <c r="K1072" s="137"/>
      <c r="L1072" s="137"/>
      <c r="M1072" s="137"/>
      <c r="N1072" s="137"/>
      <c r="O1072" s="137"/>
      <c r="P1072" s="137"/>
      <c r="Q1072" s="137"/>
      <c r="R1072" s="137"/>
      <c r="S1072" s="137"/>
      <c r="T1072" s="137"/>
      <c r="U1072" s="137"/>
      <c r="V1072" s="137"/>
      <c r="W1072" s="137"/>
      <c r="X1072" s="137"/>
      <c r="Y1072" s="137"/>
      <c r="Z1072" s="137"/>
      <c r="AA1072" s="137"/>
      <c r="AB1072" s="137"/>
      <c r="AC1072" s="137"/>
      <c r="AD1072" s="137"/>
      <c r="AE1072" s="137"/>
      <c r="AF1072" s="137"/>
      <c r="AG1072" s="137"/>
      <c r="AH1072" s="137"/>
      <c r="AI1072" s="137"/>
      <c r="AJ1072" s="137"/>
      <c r="AK1072" s="137"/>
      <c r="AL1072" s="137"/>
      <c r="AM1072" s="137"/>
      <c r="AN1072" s="137"/>
      <c r="AO1072" s="137"/>
      <c r="AP1072" s="137"/>
      <c r="AQ1072" s="137"/>
      <c r="AR1072" s="137"/>
      <c r="AS1072" s="137"/>
      <c r="AT1072" s="137"/>
      <c r="AU1072" s="137"/>
      <c r="AV1072" s="137"/>
      <c r="AW1072" s="137"/>
      <c r="AX1072" s="137"/>
      <c r="AY1072" s="137"/>
      <c r="AZ1072" s="137"/>
      <c r="BA1072" s="137"/>
      <c r="BB1072" s="137"/>
      <c r="BC1072" s="137"/>
      <c r="BD1072" s="137"/>
      <c r="BE1072" s="137"/>
      <c r="BF1072" s="137"/>
      <c r="BG1072" s="137"/>
      <c r="BH1072" s="137"/>
      <c r="BI1072" s="137"/>
      <c r="BJ1072" s="137"/>
      <c r="BK1072" s="137"/>
      <c r="BL1072" s="137"/>
      <c r="BM1072" s="137"/>
      <c r="BN1072" s="137"/>
      <c r="BO1072" s="137"/>
      <c r="BP1072" s="137"/>
      <c r="BQ1072" s="137"/>
      <c r="BR1072" s="137"/>
      <c r="BS1072" s="137"/>
      <c r="BT1072" s="137"/>
      <c r="BU1072" s="137"/>
      <c r="BV1072" s="137"/>
      <c r="BW1072" s="137"/>
      <c r="BX1072" s="137"/>
      <c r="BY1072" s="137"/>
      <c r="BZ1072" s="137"/>
      <c r="CA1072" s="137"/>
      <c r="CB1072" s="137"/>
      <c r="CC1072" s="137"/>
      <c r="CD1072" s="137"/>
      <c r="CE1072" s="137"/>
      <c r="CF1072" s="137"/>
      <c r="CG1072" s="137"/>
      <c r="CH1072" s="137"/>
      <c r="CI1072" s="137"/>
      <c r="CJ1072" s="137"/>
      <c r="CK1072" s="137"/>
      <c r="CL1072" s="137"/>
      <c r="CM1072" s="137"/>
      <c r="CN1072" s="137"/>
      <c r="CO1072" s="137"/>
      <c r="CP1072" s="137"/>
      <c r="CQ1072" s="137"/>
      <c r="CR1072" s="137"/>
      <c r="CS1072" s="137"/>
      <c r="CT1072" s="137"/>
      <c r="CU1072" s="137"/>
      <c r="CV1072" s="137"/>
      <c r="CW1072" s="137"/>
      <c r="CX1072" s="137"/>
      <c r="CY1072" s="137"/>
      <c r="CZ1072" s="137"/>
      <c r="DA1072" s="137"/>
      <c r="DB1072" s="137"/>
      <c r="DC1072" s="137"/>
      <c r="DD1072" s="137"/>
      <c r="DE1072" s="137"/>
      <c r="DF1072" s="137"/>
      <c r="DG1072" s="137"/>
      <c r="DH1072" s="137"/>
      <c r="DI1072" s="137"/>
      <c r="DJ1072" s="137"/>
      <c r="DK1072" s="137"/>
      <c r="DL1072" s="137"/>
      <c r="DM1072" s="137"/>
      <c r="DN1072" s="137"/>
      <c r="DO1072" s="137"/>
      <c r="DP1072" s="137"/>
      <c r="DQ1072" s="137"/>
      <c r="DR1072" s="137"/>
      <c r="DS1072" s="137"/>
      <c r="DT1072" s="137"/>
      <c r="DU1072" s="137"/>
      <c r="DV1072" s="137"/>
      <c r="DW1072" s="137"/>
      <c r="DX1072" s="137"/>
      <c r="DY1072" s="137"/>
      <c r="DZ1072" s="137"/>
      <c r="EA1072" s="137"/>
      <c r="EB1072" s="137"/>
      <c r="EC1072" s="137"/>
      <c r="ED1072" s="137"/>
      <c r="EE1072" s="137"/>
      <c r="EF1072" s="137"/>
      <c r="EG1072" s="137"/>
      <c r="EH1072" s="137"/>
      <c r="EI1072" s="137"/>
      <c r="EJ1072" s="137"/>
      <c r="EK1072" s="137"/>
      <c r="EL1072" s="137"/>
      <c r="EM1072" s="137"/>
      <c r="EN1072" s="137"/>
      <c r="EO1072" s="137"/>
      <c r="EP1072" s="137"/>
      <c r="EQ1072" s="137"/>
      <c r="ER1072" s="137"/>
      <c r="ES1072" s="137"/>
      <c r="ET1072" s="137"/>
      <c r="EU1072" s="137"/>
      <c r="EV1072" s="137"/>
      <c r="EW1072" s="137"/>
      <c r="EX1072" s="137"/>
      <c r="EY1072" s="137"/>
      <c r="EZ1072" s="137"/>
      <c r="FA1072" s="137"/>
      <c r="FB1072" s="137"/>
      <c r="FC1072" s="137"/>
      <c r="FD1072" s="137"/>
      <c r="FE1072" s="137"/>
      <c r="FF1072" s="137"/>
      <c r="FG1072" s="137"/>
      <c r="FH1072" s="137"/>
      <c r="FI1072" s="137"/>
      <c r="FJ1072" s="137"/>
      <c r="FK1072" s="137"/>
      <c r="FL1072" s="137"/>
      <c r="FM1072" s="137"/>
      <c r="FN1072" s="137"/>
      <c r="FO1072" s="137"/>
      <c r="FP1072" s="137"/>
      <c r="FQ1072" s="137"/>
      <c r="FR1072" s="137"/>
      <c r="FS1072" s="137"/>
      <c r="FT1072" s="137"/>
      <c r="FU1072" s="137"/>
      <c r="FV1072" s="137"/>
      <c r="FW1072" s="137"/>
      <c r="FX1072" s="137"/>
      <c r="FY1072" s="137"/>
      <c r="FZ1072" s="137"/>
      <c r="GA1072" s="137"/>
      <c r="GB1072" s="137"/>
      <c r="GC1072" s="137"/>
      <c r="GD1072" s="137"/>
      <c r="GE1072" s="137"/>
      <c r="GF1072" s="137"/>
      <c r="GG1072" s="137"/>
      <c r="GH1072" s="137"/>
      <c r="GI1072" s="137"/>
      <c r="GJ1072" s="137"/>
      <c r="GK1072" s="137"/>
      <c r="GL1072" s="137"/>
      <c r="GM1072" s="137"/>
      <c r="GN1072" s="137"/>
      <c r="GO1072" s="137"/>
      <c r="GP1072" s="137"/>
      <c r="GQ1072" s="137"/>
      <c r="GR1072" s="137"/>
      <c r="GS1072" s="137"/>
      <c r="GT1072" s="137"/>
      <c r="GU1072" s="137"/>
      <c r="GV1072" s="137"/>
      <c r="GW1072" s="137"/>
      <c r="GX1072" s="137"/>
      <c r="GY1072" s="137"/>
      <c r="GZ1072" s="137"/>
      <c r="HA1072" s="137"/>
      <c r="HB1072" s="137"/>
      <c r="HC1072" s="137"/>
    </row>
    <row r="1073" spans="1:211" s="291" customFormat="1" ht="11.25" x14ac:dyDescent="0.25">
      <c r="A1073" s="279"/>
      <c r="B1073" s="282" t="s">
        <v>654</v>
      </c>
      <c r="C1073" s="270" t="s">
        <v>566</v>
      </c>
      <c r="D1073" s="282">
        <v>1</v>
      </c>
      <c r="E1073" s="281"/>
      <c r="F1073" s="283">
        <f>D1073*E1073</f>
        <v>0</v>
      </c>
      <c r="G1073" s="137"/>
      <c r="H1073" s="137"/>
      <c r="I1073" s="137"/>
      <c r="J1073" s="136"/>
      <c r="K1073" s="137"/>
      <c r="L1073" s="137"/>
      <c r="M1073" s="137"/>
      <c r="N1073" s="137"/>
      <c r="O1073" s="137"/>
      <c r="P1073" s="137"/>
      <c r="Q1073" s="137"/>
      <c r="R1073" s="137"/>
      <c r="S1073" s="137"/>
      <c r="T1073" s="137"/>
      <c r="U1073" s="137"/>
      <c r="V1073" s="137"/>
      <c r="W1073" s="137"/>
      <c r="X1073" s="137"/>
      <c r="Y1073" s="137"/>
      <c r="Z1073" s="137"/>
      <c r="AA1073" s="137"/>
      <c r="AB1073" s="137"/>
      <c r="AC1073" s="137"/>
      <c r="AD1073" s="137"/>
      <c r="AE1073" s="137"/>
      <c r="AF1073" s="137"/>
      <c r="AG1073" s="137"/>
      <c r="AH1073" s="137"/>
      <c r="AI1073" s="137"/>
      <c r="AJ1073" s="137"/>
      <c r="AK1073" s="137"/>
      <c r="AL1073" s="137"/>
      <c r="AM1073" s="137"/>
      <c r="AN1073" s="137"/>
      <c r="AO1073" s="137"/>
      <c r="AP1073" s="137"/>
      <c r="AQ1073" s="137"/>
      <c r="AR1073" s="137"/>
      <c r="AS1073" s="137"/>
      <c r="AT1073" s="137"/>
      <c r="AU1073" s="137"/>
      <c r="AV1073" s="137"/>
      <c r="AW1073" s="137"/>
      <c r="AX1073" s="137"/>
      <c r="AY1073" s="137"/>
      <c r="AZ1073" s="137"/>
      <c r="BA1073" s="137"/>
      <c r="BB1073" s="137"/>
      <c r="BC1073" s="137"/>
      <c r="BD1073" s="137"/>
      <c r="BE1073" s="137"/>
      <c r="BF1073" s="137"/>
      <c r="BG1073" s="137"/>
      <c r="BH1073" s="137"/>
      <c r="BI1073" s="137"/>
      <c r="BJ1073" s="137"/>
      <c r="BK1073" s="137"/>
      <c r="BL1073" s="137"/>
      <c r="BM1073" s="137"/>
      <c r="BN1073" s="137"/>
      <c r="BO1073" s="137"/>
      <c r="BP1073" s="137"/>
      <c r="BQ1073" s="137"/>
      <c r="BR1073" s="137"/>
      <c r="BS1073" s="137"/>
      <c r="BT1073" s="137"/>
      <c r="BU1073" s="137"/>
      <c r="BV1073" s="137"/>
      <c r="BW1073" s="137"/>
      <c r="BX1073" s="137"/>
      <c r="BY1073" s="137"/>
      <c r="BZ1073" s="137"/>
      <c r="CA1073" s="137"/>
      <c r="CB1073" s="137"/>
      <c r="CC1073" s="137"/>
      <c r="CD1073" s="137"/>
      <c r="CE1073" s="137"/>
      <c r="CF1073" s="137"/>
      <c r="CG1073" s="137"/>
      <c r="CH1073" s="137"/>
      <c r="CI1073" s="137"/>
      <c r="CJ1073" s="137"/>
      <c r="CK1073" s="137"/>
      <c r="CL1073" s="137"/>
      <c r="CM1073" s="137"/>
      <c r="CN1073" s="137"/>
      <c r="CO1073" s="137"/>
      <c r="CP1073" s="137"/>
      <c r="CQ1073" s="137"/>
      <c r="CR1073" s="137"/>
      <c r="CS1073" s="137"/>
      <c r="CT1073" s="137"/>
      <c r="CU1073" s="137"/>
      <c r="CV1073" s="137"/>
      <c r="CW1073" s="137"/>
      <c r="CX1073" s="137"/>
      <c r="CY1073" s="137"/>
      <c r="CZ1073" s="137"/>
      <c r="DA1073" s="137"/>
      <c r="DB1073" s="137"/>
      <c r="DC1073" s="137"/>
      <c r="DD1073" s="137"/>
      <c r="DE1073" s="137"/>
      <c r="DF1073" s="137"/>
      <c r="DG1073" s="137"/>
      <c r="DH1073" s="137"/>
      <c r="DI1073" s="137"/>
      <c r="DJ1073" s="137"/>
      <c r="DK1073" s="137"/>
      <c r="DL1073" s="137"/>
      <c r="DM1073" s="137"/>
      <c r="DN1073" s="137"/>
      <c r="DO1073" s="137"/>
      <c r="DP1073" s="137"/>
      <c r="DQ1073" s="137"/>
      <c r="DR1073" s="137"/>
      <c r="DS1073" s="137"/>
      <c r="DT1073" s="137"/>
      <c r="DU1073" s="137"/>
      <c r="DV1073" s="137"/>
      <c r="DW1073" s="137"/>
      <c r="DX1073" s="137"/>
      <c r="DY1073" s="137"/>
      <c r="DZ1073" s="137"/>
      <c r="EA1073" s="137"/>
      <c r="EB1073" s="137"/>
      <c r="EC1073" s="137"/>
      <c r="ED1073" s="137"/>
      <c r="EE1073" s="137"/>
      <c r="EF1073" s="137"/>
      <c r="EG1073" s="137"/>
      <c r="EH1073" s="137"/>
      <c r="EI1073" s="137"/>
      <c r="EJ1073" s="137"/>
      <c r="EK1073" s="137"/>
      <c r="EL1073" s="137"/>
      <c r="EM1073" s="137"/>
      <c r="EN1073" s="137"/>
      <c r="EO1073" s="137"/>
      <c r="EP1073" s="137"/>
      <c r="EQ1073" s="137"/>
      <c r="ER1073" s="137"/>
      <c r="ES1073" s="137"/>
      <c r="ET1073" s="137"/>
      <c r="EU1073" s="137"/>
      <c r="EV1073" s="137"/>
      <c r="EW1073" s="137"/>
      <c r="EX1073" s="137"/>
      <c r="EY1073" s="137"/>
      <c r="EZ1073" s="137"/>
      <c r="FA1073" s="137"/>
      <c r="FB1073" s="137"/>
      <c r="FC1073" s="137"/>
      <c r="FD1073" s="137"/>
      <c r="FE1073" s="137"/>
      <c r="FF1073" s="137"/>
      <c r="FG1073" s="137"/>
      <c r="FH1073" s="137"/>
      <c r="FI1073" s="137"/>
      <c r="FJ1073" s="137"/>
      <c r="FK1073" s="137"/>
      <c r="FL1073" s="137"/>
      <c r="FM1073" s="137"/>
      <c r="FN1073" s="137"/>
      <c r="FO1073" s="137"/>
      <c r="FP1073" s="137"/>
      <c r="FQ1073" s="137"/>
      <c r="FR1073" s="137"/>
      <c r="FS1073" s="137"/>
      <c r="FT1073" s="137"/>
      <c r="FU1073" s="137"/>
      <c r="FV1073" s="137"/>
      <c r="FW1073" s="137"/>
      <c r="FX1073" s="137"/>
      <c r="FY1073" s="137"/>
      <c r="FZ1073" s="137"/>
      <c r="GA1073" s="137"/>
      <c r="GB1073" s="137"/>
      <c r="GC1073" s="137"/>
      <c r="GD1073" s="137"/>
      <c r="GE1073" s="137"/>
      <c r="GF1073" s="137"/>
      <c r="GG1073" s="137"/>
      <c r="GH1073" s="137"/>
      <c r="GI1073" s="137"/>
      <c r="GJ1073" s="137"/>
      <c r="GK1073" s="137"/>
      <c r="GL1073" s="137"/>
      <c r="GM1073" s="137"/>
      <c r="GN1073" s="137"/>
      <c r="GO1073" s="137"/>
      <c r="GP1073" s="137"/>
      <c r="GQ1073" s="137"/>
      <c r="GR1073" s="137"/>
      <c r="GS1073" s="137"/>
      <c r="GT1073" s="137"/>
      <c r="GU1073" s="137"/>
      <c r="GV1073" s="137"/>
      <c r="GW1073" s="137"/>
      <c r="GX1073" s="137"/>
      <c r="GY1073" s="137"/>
      <c r="GZ1073" s="137"/>
      <c r="HA1073" s="137"/>
      <c r="HB1073" s="137"/>
      <c r="HC1073" s="137"/>
    </row>
    <row r="1074" spans="1:211" s="137" customFormat="1" ht="11.25" x14ac:dyDescent="0.25">
      <c r="A1074" s="279"/>
      <c r="B1074" s="282"/>
      <c r="C1074" s="270"/>
      <c r="D1074" s="280"/>
      <c r="E1074" s="281"/>
      <c r="F1074" s="152"/>
      <c r="J1074" s="136"/>
    </row>
    <row r="1075" spans="1:211" s="137" customFormat="1" ht="11.25" x14ac:dyDescent="0.25">
      <c r="A1075" s="279" t="s">
        <v>698</v>
      </c>
      <c r="B1075" s="282" t="s">
        <v>664</v>
      </c>
      <c r="C1075" s="270"/>
      <c r="D1075" s="280"/>
      <c r="E1075" s="281"/>
      <c r="F1075" s="152"/>
      <c r="J1075" s="136"/>
    </row>
    <row r="1076" spans="1:211" s="291" customFormat="1" ht="33.75" x14ac:dyDescent="0.25">
      <c r="A1076" s="279"/>
      <c r="B1076" s="284" t="s">
        <v>665</v>
      </c>
      <c r="C1076" s="270"/>
      <c r="D1076" s="280"/>
      <c r="E1076" s="281"/>
      <c r="F1076" s="152"/>
      <c r="G1076" s="137"/>
      <c r="H1076" s="137"/>
      <c r="I1076" s="137"/>
      <c r="J1076" s="136"/>
      <c r="K1076" s="137"/>
      <c r="L1076" s="137"/>
      <c r="M1076" s="137"/>
      <c r="N1076" s="137"/>
      <c r="O1076" s="137"/>
      <c r="P1076" s="137"/>
      <c r="Q1076" s="137"/>
      <c r="R1076" s="137"/>
      <c r="S1076" s="137"/>
      <c r="T1076" s="137"/>
      <c r="U1076" s="137"/>
      <c r="V1076" s="137"/>
      <c r="W1076" s="137"/>
      <c r="X1076" s="137"/>
      <c r="Y1076" s="137"/>
      <c r="Z1076" s="137"/>
      <c r="AA1076" s="137"/>
      <c r="AB1076" s="137"/>
      <c r="AC1076" s="137"/>
      <c r="AD1076" s="137"/>
      <c r="AE1076" s="137"/>
      <c r="AF1076" s="137"/>
      <c r="AG1076" s="137"/>
      <c r="AH1076" s="137"/>
      <c r="AI1076" s="137"/>
      <c r="AJ1076" s="137"/>
      <c r="AK1076" s="137"/>
      <c r="AL1076" s="137"/>
      <c r="AM1076" s="137"/>
      <c r="AN1076" s="137"/>
      <c r="AO1076" s="137"/>
      <c r="AP1076" s="137"/>
      <c r="AQ1076" s="137"/>
      <c r="AR1076" s="137"/>
      <c r="AS1076" s="137"/>
      <c r="AT1076" s="137"/>
      <c r="AU1076" s="137"/>
      <c r="AV1076" s="137"/>
      <c r="AW1076" s="137"/>
      <c r="AX1076" s="137"/>
      <c r="AY1076" s="137"/>
      <c r="AZ1076" s="137"/>
      <c r="BA1076" s="137"/>
      <c r="BB1076" s="137"/>
      <c r="BC1076" s="137"/>
      <c r="BD1076" s="137"/>
      <c r="BE1076" s="137"/>
      <c r="BF1076" s="137"/>
      <c r="BG1076" s="137"/>
      <c r="BH1076" s="137"/>
      <c r="BI1076" s="137"/>
      <c r="BJ1076" s="137"/>
      <c r="BK1076" s="137"/>
      <c r="BL1076" s="137"/>
      <c r="BM1076" s="137"/>
      <c r="BN1076" s="137"/>
      <c r="BO1076" s="137"/>
      <c r="BP1076" s="137"/>
      <c r="BQ1076" s="137"/>
      <c r="BR1076" s="137"/>
      <c r="BS1076" s="137"/>
      <c r="BT1076" s="137"/>
      <c r="BU1076" s="137"/>
      <c r="BV1076" s="137"/>
      <c r="BW1076" s="137"/>
      <c r="BX1076" s="137"/>
      <c r="BY1076" s="137"/>
      <c r="BZ1076" s="137"/>
      <c r="CA1076" s="137"/>
      <c r="CB1076" s="137"/>
      <c r="CC1076" s="137"/>
      <c r="CD1076" s="137"/>
      <c r="CE1076" s="137"/>
      <c r="CF1076" s="137"/>
      <c r="CG1076" s="137"/>
      <c r="CH1076" s="137"/>
      <c r="CI1076" s="137"/>
      <c r="CJ1076" s="137"/>
      <c r="CK1076" s="137"/>
      <c r="CL1076" s="137"/>
      <c r="CM1076" s="137"/>
      <c r="CN1076" s="137"/>
      <c r="CO1076" s="137"/>
      <c r="CP1076" s="137"/>
      <c r="CQ1076" s="137"/>
      <c r="CR1076" s="137"/>
      <c r="CS1076" s="137"/>
      <c r="CT1076" s="137"/>
      <c r="CU1076" s="137"/>
      <c r="CV1076" s="137"/>
      <c r="CW1076" s="137"/>
      <c r="CX1076" s="137"/>
      <c r="CY1076" s="137"/>
      <c r="CZ1076" s="137"/>
      <c r="DA1076" s="137"/>
      <c r="DB1076" s="137"/>
      <c r="DC1076" s="137"/>
      <c r="DD1076" s="137"/>
      <c r="DE1076" s="137"/>
      <c r="DF1076" s="137"/>
      <c r="DG1076" s="137"/>
      <c r="DH1076" s="137"/>
      <c r="DI1076" s="137"/>
      <c r="DJ1076" s="137"/>
      <c r="DK1076" s="137"/>
      <c r="DL1076" s="137"/>
      <c r="DM1076" s="137"/>
      <c r="DN1076" s="137"/>
      <c r="DO1076" s="137"/>
      <c r="DP1076" s="137"/>
      <c r="DQ1076" s="137"/>
      <c r="DR1076" s="137"/>
      <c r="DS1076" s="137"/>
      <c r="DT1076" s="137"/>
      <c r="DU1076" s="137"/>
      <c r="DV1076" s="137"/>
      <c r="DW1076" s="137"/>
      <c r="DX1076" s="137"/>
      <c r="DY1076" s="137"/>
      <c r="DZ1076" s="137"/>
      <c r="EA1076" s="137"/>
      <c r="EB1076" s="137"/>
      <c r="EC1076" s="137"/>
      <c r="ED1076" s="137"/>
      <c r="EE1076" s="137"/>
      <c r="EF1076" s="137"/>
      <c r="EG1076" s="137"/>
      <c r="EH1076" s="137"/>
      <c r="EI1076" s="137"/>
      <c r="EJ1076" s="137"/>
      <c r="EK1076" s="137"/>
      <c r="EL1076" s="137"/>
      <c r="EM1076" s="137"/>
      <c r="EN1076" s="137"/>
      <c r="EO1076" s="137"/>
      <c r="EP1076" s="137"/>
      <c r="EQ1076" s="137"/>
      <c r="ER1076" s="137"/>
      <c r="ES1076" s="137"/>
      <c r="ET1076" s="137"/>
      <c r="EU1076" s="137"/>
      <c r="EV1076" s="137"/>
      <c r="EW1076" s="137"/>
      <c r="EX1076" s="137"/>
      <c r="EY1076" s="137"/>
      <c r="EZ1076" s="137"/>
      <c r="FA1076" s="137"/>
      <c r="FB1076" s="137"/>
      <c r="FC1076" s="137"/>
      <c r="FD1076" s="137"/>
      <c r="FE1076" s="137"/>
      <c r="FF1076" s="137"/>
      <c r="FG1076" s="137"/>
      <c r="FH1076" s="137"/>
      <c r="FI1076" s="137"/>
      <c r="FJ1076" s="137"/>
      <c r="FK1076" s="137"/>
      <c r="FL1076" s="137"/>
      <c r="FM1076" s="137"/>
      <c r="FN1076" s="137"/>
      <c r="FO1076" s="137"/>
      <c r="FP1076" s="137"/>
      <c r="FQ1076" s="137"/>
      <c r="FR1076" s="137"/>
      <c r="FS1076" s="137"/>
      <c r="FT1076" s="137"/>
      <c r="FU1076" s="137"/>
      <c r="FV1076" s="137"/>
      <c r="FW1076" s="137"/>
      <c r="FX1076" s="137"/>
      <c r="FY1076" s="137"/>
      <c r="FZ1076" s="137"/>
      <c r="GA1076" s="137"/>
      <c r="GB1076" s="137"/>
      <c r="GC1076" s="137"/>
      <c r="GD1076" s="137"/>
      <c r="GE1076" s="137"/>
      <c r="GF1076" s="137"/>
      <c r="GG1076" s="137"/>
      <c r="GH1076" s="137"/>
      <c r="GI1076" s="137"/>
      <c r="GJ1076" s="137"/>
      <c r="GK1076" s="137"/>
      <c r="GL1076" s="137"/>
      <c r="GM1076" s="137"/>
      <c r="GN1076" s="137"/>
      <c r="GO1076" s="137"/>
      <c r="GP1076" s="137"/>
      <c r="GQ1076" s="137"/>
      <c r="GR1076" s="137"/>
      <c r="GS1076" s="137"/>
      <c r="GT1076" s="137"/>
      <c r="GU1076" s="137"/>
      <c r="GV1076" s="137"/>
      <c r="GW1076" s="137"/>
      <c r="GX1076" s="137"/>
      <c r="GY1076" s="137"/>
      <c r="GZ1076" s="137"/>
      <c r="HA1076" s="137"/>
      <c r="HB1076" s="137"/>
      <c r="HC1076" s="137"/>
    </row>
    <row r="1077" spans="1:211" s="291" customFormat="1" ht="11.25" x14ac:dyDescent="0.25">
      <c r="A1077" s="279"/>
      <c r="B1077" s="282" t="s">
        <v>623</v>
      </c>
      <c r="C1077" s="270" t="s">
        <v>553</v>
      </c>
      <c r="D1077" s="280">
        <v>37</v>
      </c>
      <c r="E1077" s="281"/>
      <c r="F1077" s="283">
        <f>D1077*E1077</f>
        <v>0</v>
      </c>
      <c r="G1077" s="137"/>
      <c r="H1077" s="137"/>
      <c r="I1077" s="137"/>
      <c r="J1077" s="136"/>
      <c r="K1077" s="137"/>
      <c r="L1077" s="137"/>
      <c r="M1077" s="137"/>
      <c r="N1077" s="137"/>
      <c r="O1077" s="137"/>
      <c r="P1077" s="137"/>
      <c r="Q1077" s="137"/>
      <c r="R1077" s="137"/>
      <c r="S1077" s="137"/>
      <c r="T1077" s="137"/>
      <c r="U1077" s="137"/>
      <c r="V1077" s="137"/>
      <c r="W1077" s="137"/>
      <c r="X1077" s="137"/>
      <c r="Y1077" s="137"/>
      <c r="Z1077" s="137"/>
      <c r="AA1077" s="137"/>
      <c r="AB1077" s="137"/>
      <c r="AC1077" s="137"/>
      <c r="AD1077" s="137"/>
      <c r="AE1077" s="137"/>
      <c r="AF1077" s="137"/>
      <c r="AG1077" s="137"/>
      <c r="AH1077" s="137"/>
      <c r="AI1077" s="137"/>
      <c r="AJ1077" s="137"/>
      <c r="AK1077" s="137"/>
      <c r="AL1077" s="137"/>
      <c r="AM1077" s="137"/>
      <c r="AN1077" s="137"/>
      <c r="AO1077" s="137"/>
      <c r="AP1077" s="137"/>
      <c r="AQ1077" s="137"/>
      <c r="AR1077" s="137"/>
      <c r="AS1077" s="137"/>
      <c r="AT1077" s="137"/>
      <c r="AU1077" s="137"/>
      <c r="AV1077" s="137"/>
      <c r="AW1077" s="137"/>
      <c r="AX1077" s="137"/>
      <c r="AY1077" s="137"/>
      <c r="AZ1077" s="137"/>
      <c r="BA1077" s="137"/>
      <c r="BB1077" s="137"/>
      <c r="BC1077" s="137"/>
      <c r="BD1077" s="137"/>
      <c r="BE1077" s="137"/>
      <c r="BF1077" s="137"/>
      <c r="BG1077" s="137"/>
      <c r="BH1077" s="137"/>
      <c r="BI1077" s="137"/>
      <c r="BJ1077" s="137"/>
      <c r="BK1077" s="137"/>
      <c r="BL1077" s="137"/>
      <c r="BM1077" s="137"/>
      <c r="BN1077" s="137"/>
      <c r="BO1077" s="137"/>
      <c r="BP1077" s="137"/>
      <c r="BQ1077" s="137"/>
      <c r="BR1077" s="137"/>
      <c r="BS1077" s="137"/>
      <c r="BT1077" s="137"/>
      <c r="BU1077" s="137"/>
      <c r="BV1077" s="137"/>
      <c r="BW1077" s="137"/>
      <c r="BX1077" s="137"/>
      <c r="BY1077" s="137"/>
      <c r="BZ1077" s="137"/>
      <c r="CA1077" s="137"/>
      <c r="CB1077" s="137"/>
      <c r="CC1077" s="137"/>
      <c r="CD1077" s="137"/>
      <c r="CE1077" s="137"/>
      <c r="CF1077" s="137"/>
      <c r="CG1077" s="137"/>
      <c r="CH1077" s="137"/>
      <c r="CI1077" s="137"/>
      <c r="CJ1077" s="137"/>
      <c r="CK1077" s="137"/>
      <c r="CL1077" s="137"/>
      <c r="CM1077" s="137"/>
      <c r="CN1077" s="137"/>
      <c r="CO1077" s="137"/>
      <c r="CP1077" s="137"/>
      <c r="CQ1077" s="137"/>
      <c r="CR1077" s="137"/>
      <c r="CS1077" s="137"/>
      <c r="CT1077" s="137"/>
      <c r="CU1077" s="137"/>
      <c r="CV1077" s="137"/>
      <c r="CW1077" s="137"/>
      <c r="CX1077" s="137"/>
      <c r="CY1077" s="137"/>
      <c r="CZ1077" s="137"/>
      <c r="DA1077" s="137"/>
      <c r="DB1077" s="137"/>
      <c r="DC1077" s="137"/>
      <c r="DD1077" s="137"/>
      <c r="DE1077" s="137"/>
      <c r="DF1077" s="137"/>
      <c r="DG1077" s="137"/>
      <c r="DH1077" s="137"/>
      <c r="DI1077" s="137"/>
      <c r="DJ1077" s="137"/>
      <c r="DK1077" s="137"/>
      <c r="DL1077" s="137"/>
      <c r="DM1077" s="137"/>
      <c r="DN1077" s="137"/>
      <c r="DO1077" s="137"/>
      <c r="DP1077" s="137"/>
      <c r="DQ1077" s="137"/>
      <c r="DR1077" s="137"/>
      <c r="DS1077" s="137"/>
      <c r="DT1077" s="137"/>
      <c r="DU1077" s="137"/>
      <c r="DV1077" s="137"/>
      <c r="DW1077" s="137"/>
      <c r="DX1077" s="137"/>
      <c r="DY1077" s="137"/>
      <c r="DZ1077" s="137"/>
      <c r="EA1077" s="137"/>
      <c r="EB1077" s="137"/>
      <c r="EC1077" s="137"/>
      <c r="ED1077" s="137"/>
      <c r="EE1077" s="137"/>
      <c r="EF1077" s="137"/>
      <c r="EG1077" s="137"/>
      <c r="EH1077" s="137"/>
      <c r="EI1077" s="137"/>
      <c r="EJ1077" s="137"/>
      <c r="EK1077" s="137"/>
      <c r="EL1077" s="137"/>
      <c r="EM1077" s="137"/>
      <c r="EN1077" s="137"/>
      <c r="EO1077" s="137"/>
      <c r="EP1077" s="137"/>
      <c r="EQ1077" s="137"/>
      <c r="ER1077" s="137"/>
      <c r="ES1077" s="137"/>
      <c r="ET1077" s="137"/>
      <c r="EU1077" s="137"/>
      <c r="EV1077" s="137"/>
      <c r="EW1077" s="137"/>
      <c r="EX1077" s="137"/>
      <c r="EY1077" s="137"/>
      <c r="EZ1077" s="137"/>
      <c r="FA1077" s="137"/>
      <c r="FB1077" s="137"/>
      <c r="FC1077" s="137"/>
      <c r="FD1077" s="137"/>
      <c r="FE1077" s="137"/>
      <c r="FF1077" s="137"/>
      <c r="FG1077" s="137"/>
      <c r="FH1077" s="137"/>
      <c r="FI1077" s="137"/>
      <c r="FJ1077" s="137"/>
      <c r="FK1077" s="137"/>
      <c r="FL1077" s="137"/>
      <c r="FM1077" s="137"/>
      <c r="FN1077" s="137"/>
      <c r="FO1077" s="137"/>
      <c r="FP1077" s="137"/>
      <c r="FQ1077" s="137"/>
      <c r="FR1077" s="137"/>
      <c r="FS1077" s="137"/>
      <c r="FT1077" s="137"/>
      <c r="FU1077" s="137"/>
      <c r="FV1077" s="137"/>
      <c r="FW1077" s="137"/>
      <c r="FX1077" s="137"/>
      <c r="FY1077" s="137"/>
      <c r="FZ1077" s="137"/>
      <c r="GA1077" s="137"/>
      <c r="GB1077" s="137"/>
      <c r="GC1077" s="137"/>
      <c r="GD1077" s="137"/>
      <c r="GE1077" s="137"/>
      <c r="GF1077" s="137"/>
      <c r="GG1077" s="137"/>
      <c r="GH1077" s="137"/>
      <c r="GI1077" s="137"/>
      <c r="GJ1077" s="137"/>
      <c r="GK1077" s="137"/>
      <c r="GL1077" s="137"/>
      <c r="GM1077" s="137"/>
      <c r="GN1077" s="137"/>
      <c r="GO1077" s="137"/>
      <c r="GP1077" s="137"/>
      <c r="GQ1077" s="137"/>
      <c r="GR1077" s="137"/>
      <c r="GS1077" s="137"/>
      <c r="GT1077" s="137"/>
      <c r="GU1077" s="137"/>
      <c r="GV1077" s="137"/>
      <c r="GW1077" s="137"/>
      <c r="GX1077" s="137"/>
      <c r="GY1077" s="137"/>
      <c r="GZ1077" s="137"/>
      <c r="HA1077" s="137"/>
      <c r="HB1077" s="137"/>
      <c r="HC1077" s="137"/>
    </row>
    <row r="1078" spans="1:211" s="291" customFormat="1" ht="11.25" x14ac:dyDescent="0.25">
      <c r="A1078" s="279"/>
      <c r="B1078" s="282"/>
      <c r="C1078" s="270"/>
      <c r="D1078" s="280"/>
      <c r="E1078" s="281"/>
      <c r="F1078" s="152"/>
      <c r="G1078" s="137"/>
      <c r="H1078" s="137"/>
      <c r="I1078" s="137"/>
      <c r="J1078" s="136"/>
      <c r="K1078" s="137"/>
      <c r="L1078" s="137"/>
      <c r="M1078" s="137"/>
      <c r="N1078" s="137"/>
      <c r="O1078" s="137"/>
      <c r="P1078" s="137"/>
      <c r="Q1078" s="137"/>
      <c r="R1078" s="137"/>
      <c r="S1078" s="137"/>
      <c r="T1078" s="137"/>
      <c r="U1078" s="137"/>
      <c r="V1078" s="137"/>
      <c r="W1078" s="137"/>
      <c r="X1078" s="137"/>
      <c r="Y1078" s="137"/>
      <c r="Z1078" s="137"/>
      <c r="AA1078" s="137"/>
      <c r="AB1078" s="137"/>
      <c r="AC1078" s="137"/>
      <c r="AD1078" s="137"/>
      <c r="AE1078" s="137"/>
      <c r="AF1078" s="137"/>
      <c r="AG1078" s="137"/>
      <c r="AH1078" s="137"/>
      <c r="AI1078" s="137"/>
      <c r="AJ1078" s="137"/>
      <c r="AK1078" s="137"/>
      <c r="AL1078" s="137"/>
      <c r="AM1078" s="137"/>
      <c r="AN1078" s="137"/>
      <c r="AO1078" s="137"/>
      <c r="AP1078" s="137"/>
      <c r="AQ1078" s="137"/>
      <c r="AR1078" s="137"/>
      <c r="AS1078" s="137"/>
      <c r="AT1078" s="137"/>
      <c r="AU1078" s="137"/>
      <c r="AV1078" s="137"/>
      <c r="AW1078" s="137"/>
      <c r="AX1078" s="137"/>
      <c r="AY1078" s="137"/>
      <c r="AZ1078" s="137"/>
      <c r="BA1078" s="137"/>
      <c r="BB1078" s="137"/>
      <c r="BC1078" s="137"/>
      <c r="BD1078" s="137"/>
      <c r="BE1078" s="137"/>
      <c r="BF1078" s="137"/>
      <c r="BG1078" s="137"/>
      <c r="BH1078" s="137"/>
      <c r="BI1078" s="137"/>
      <c r="BJ1078" s="137"/>
      <c r="BK1078" s="137"/>
      <c r="BL1078" s="137"/>
      <c r="BM1078" s="137"/>
      <c r="BN1078" s="137"/>
      <c r="BO1078" s="137"/>
      <c r="BP1078" s="137"/>
      <c r="BQ1078" s="137"/>
      <c r="BR1078" s="137"/>
      <c r="BS1078" s="137"/>
      <c r="BT1078" s="137"/>
      <c r="BU1078" s="137"/>
      <c r="BV1078" s="137"/>
      <c r="BW1078" s="137"/>
      <c r="BX1078" s="137"/>
      <c r="BY1078" s="137"/>
      <c r="BZ1078" s="137"/>
      <c r="CA1078" s="137"/>
      <c r="CB1078" s="137"/>
      <c r="CC1078" s="137"/>
      <c r="CD1078" s="137"/>
      <c r="CE1078" s="137"/>
      <c r="CF1078" s="137"/>
      <c r="CG1078" s="137"/>
      <c r="CH1078" s="137"/>
      <c r="CI1078" s="137"/>
      <c r="CJ1078" s="137"/>
      <c r="CK1078" s="137"/>
      <c r="CL1078" s="137"/>
      <c r="CM1078" s="137"/>
      <c r="CN1078" s="137"/>
      <c r="CO1078" s="137"/>
      <c r="CP1078" s="137"/>
      <c r="CQ1078" s="137"/>
      <c r="CR1078" s="137"/>
      <c r="CS1078" s="137"/>
      <c r="CT1078" s="137"/>
      <c r="CU1078" s="137"/>
      <c r="CV1078" s="137"/>
      <c r="CW1078" s="137"/>
      <c r="CX1078" s="137"/>
      <c r="CY1078" s="137"/>
      <c r="CZ1078" s="137"/>
      <c r="DA1078" s="137"/>
      <c r="DB1078" s="137"/>
      <c r="DC1078" s="137"/>
      <c r="DD1078" s="137"/>
      <c r="DE1078" s="137"/>
      <c r="DF1078" s="137"/>
      <c r="DG1078" s="137"/>
      <c r="DH1078" s="137"/>
      <c r="DI1078" s="137"/>
      <c r="DJ1078" s="137"/>
      <c r="DK1078" s="137"/>
      <c r="DL1078" s="137"/>
      <c r="DM1078" s="137"/>
      <c r="DN1078" s="137"/>
      <c r="DO1078" s="137"/>
      <c r="DP1078" s="137"/>
      <c r="DQ1078" s="137"/>
      <c r="DR1078" s="137"/>
      <c r="DS1078" s="137"/>
      <c r="DT1078" s="137"/>
      <c r="DU1078" s="137"/>
      <c r="DV1078" s="137"/>
      <c r="DW1078" s="137"/>
      <c r="DX1078" s="137"/>
      <c r="DY1078" s="137"/>
      <c r="DZ1078" s="137"/>
      <c r="EA1078" s="137"/>
      <c r="EB1078" s="137"/>
      <c r="EC1078" s="137"/>
      <c r="ED1078" s="137"/>
      <c r="EE1078" s="137"/>
      <c r="EF1078" s="137"/>
      <c r="EG1078" s="137"/>
      <c r="EH1078" s="137"/>
      <c r="EI1078" s="137"/>
      <c r="EJ1078" s="137"/>
      <c r="EK1078" s="137"/>
      <c r="EL1078" s="137"/>
      <c r="EM1078" s="137"/>
      <c r="EN1078" s="137"/>
      <c r="EO1078" s="137"/>
      <c r="EP1078" s="137"/>
      <c r="EQ1078" s="137"/>
      <c r="ER1078" s="137"/>
      <c r="ES1078" s="137"/>
      <c r="ET1078" s="137"/>
      <c r="EU1078" s="137"/>
      <c r="EV1078" s="137"/>
      <c r="EW1078" s="137"/>
      <c r="EX1078" s="137"/>
      <c r="EY1078" s="137"/>
      <c r="EZ1078" s="137"/>
      <c r="FA1078" s="137"/>
      <c r="FB1078" s="137"/>
      <c r="FC1078" s="137"/>
      <c r="FD1078" s="137"/>
      <c r="FE1078" s="137"/>
      <c r="FF1078" s="137"/>
      <c r="FG1078" s="137"/>
      <c r="FH1078" s="137"/>
      <c r="FI1078" s="137"/>
      <c r="FJ1078" s="137"/>
      <c r="FK1078" s="137"/>
      <c r="FL1078" s="137"/>
      <c r="FM1078" s="137"/>
      <c r="FN1078" s="137"/>
      <c r="FO1078" s="137"/>
      <c r="FP1078" s="137"/>
      <c r="FQ1078" s="137"/>
      <c r="FR1078" s="137"/>
      <c r="FS1078" s="137"/>
      <c r="FT1078" s="137"/>
      <c r="FU1078" s="137"/>
      <c r="FV1078" s="137"/>
      <c r="FW1078" s="137"/>
      <c r="FX1078" s="137"/>
      <c r="FY1078" s="137"/>
      <c r="FZ1078" s="137"/>
      <c r="GA1078" s="137"/>
      <c r="GB1078" s="137"/>
      <c r="GC1078" s="137"/>
      <c r="GD1078" s="137"/>
      <c r="GE1078" s="137"/>
      <c r="GF1078" s="137"/>
      <c r="GG1078" s="137"/>
      <c r="GH1078" s="137"/>
      <c r="GI1078" s="137"/>
      <c r="GJ1078" s="137"/>
      <c r="GK1078" s="137"/>
      <c r="GL1078" s="137"/>
      <c r="GM1078" s="137"/>
      <c r="GN1078" s="137"/>
      <c r="GO1078" s="137"/>
      <c r="GP1078" s="137"/>
      <c r="GQ1078" s="137"/>
      <c r="GR1078" s="137"/>
      <c r="GS1078" s="137"/>
      <c r="GT1078" s="137"/>
      <c r="GU1078" s="137"/>
      <c r="GV1078" s="137"/>
      <c r="GW1078" s="137"/>
      <c r="GX1078" s="137"/>
      <c r="GY1078" s="137"/>
      <c r="GZ1078" s="137"/>
      <c r="HA1078" s="137"/>
      <c r="HB1078" s="137"/>
      <c r="HC1078" s="137"/>
    </row>
    <row r="1079" spans="1:211" s="291" customFormat="1" ht="11.25" x14ac:dyDescent="0.25">
      <c r="A1079" s="279" t="s">
        <v>1509</v>
      </c>
      <c r="B1079" s="282" t="s">
        <v>1570</v>
      </c>
      <c r="C1079" s="270"/>
      <c r="D1079" s="280"/>
      <c r="E1079" s="281"/>
      <c r="F1079" s="152"/>
      <c r="G1079" s="137"/>
      <c r="H1079" s="137"/>
      <c r="I1079" s="137"/>
      <c r="J1079" s="136"/>
      <c r="K1079" s="137"/>
      <c r="L1079" s="137"/>
      <c r="M1079" s="137"/>
      <c r="N1079" s="137"/>
      <c r="O1079" s="137"/>
      <c r="P1079" s="137"/>
      <c r="Q1079" s="137"/>
      <c r="R1079" s="137"/>
      <c r="S1079" s="137"/>
      <c r="T1079" s="137"/>
      <c r="U1079" s="137"/>
      <c r="V1079" s="137"/>
      <c r="W1079" s="137"/>
      <c r="X1079" s="137"/>
      <c r="Y1079" s="137"/>
      <c r="Z1079" s="137"/>
      <c r="AA1079" s="137"/>
      <c r="AB1079" s="137"/>
      <c r="AC1079" s="137"/>
      <c r="AD1079" s="137"/>
      <c r="AE1079" s="137"/>
      <c r="AF1079" s="137"/>
      <c r="AG1079" s="137"/>
      <c r="AH1079" s="137"/>
      <c r="AI1079" s="137"/>
      <c r="AJ1079" s="137"/>
      <c r="AK1079" s="137"/>
      <c r="AL1079" s="137"/>
      <c r="AM1079" s="137"/>
      <c r="AN1079" s="137"/>
      <c r="AO1079" s="137"/>
      <c r="AP1079" s="137"/>
      <c r="AQ1079" s="137"/>
      <c r="AR1079" s="137"/>
      <c r="AS1079" s="137"/>
      <c r="AT1079" s="137"/>
      <c r="AU1079" s="137"/>
      <c r="AV1079" s="137"/>
      <c r="AW1079" s="137"/>
      <c r="AX1079" s="137"/>
      <c r="AY1079" s="137"/>
      <c r="AZ1079" s="137"/>
      <c r="BA1079" s="137"/>
      <c r="BB1079" s="137"/>
      <c r="BC1079" s="137"/>
      <c r="BD1079" s="137"/>
      <c r="BE1079" s="137"/>
      <c r="BF1079" s="137"/>
      <c r="BG1079" s="137"/>
      <c r="BH1079" s="137"/>
      <c r="BI1079" s="137"/>
      <c r="BJ1079" s="137"/>
      <c r="BK1079" s="137"/>
      <c r="BL1079" s="137"/>
      <c r="BM1079" s="137"/>
      <c r="BN1079" s="137"/>
      <c r="BO1079" s="137"/>
      <c r="BP1079" s="137"/>
      <c r="BQ1079" s="137"/>
      <c r="BR1079" s="137"/>
      <c r="BS1079" s="137"/>
      <c r="BT1079" s="137"/>
      <c r="BU1079" s="137"/>
      <c r="BV1079" s="137"/>
      <c r="BW1079" s="137"/>
      <c r="BX1079" s="137"/>
      <c r="BY1079" s="137"/>
      <c r="BZ1079" s="137"/>
      <c r="CA1079" s="137"/>
      <c r="CB1079" s="137"/>
      <c r="CC1079" s="137"/>
      <c r="CD1079" s="137"/>
      <c r="CE1079" s="137"/>
      <c r="CF1079" s="137"/>
      <c r="CG1079" s="137"/>
      <c r="CH1079" s="137"/>
      <c r="CI1079" s="137"/>
      <c r="CJ1079" s="137"/>
      <c r="CK1079" s="137"/>
      <c r="CL1079" s="137"/>
      <c r="CM1079" s="137"/>
      <c r="CN1079" s="137"/>
      <c r="CO1079" s="137"/>
      <c r="CP1079" s="137"/>
      <c r="CQ1079" s="137"/>
      <c r="CR1079" s="137"/>
      <c r="CS1079" s="137"/>
      <c r="CT1079" s="137"/>
      <c r="CU1079" s="137"/>
      <c r="CV1079" s="137"/>
      <c r="CW1079" s="137"/>
      <c r="CX1079" s="137"/>
      <c r="CY1079" s="137"/>
      <c r="CZ1079" s="137"/>
      <c r="DA1079" s="137"/>
      <c r="DB1079" s="137"/>
      <c r="DC1079" s="137"/>
      <c r="DD1079" s="137"/>
      <c r="DE1079" s="137"/>
      <c r="DF1079" s="137"/>
      <c r="DG1079" s="137"/>
      <c r="DH1079" s="137"/>
      <c r="DI1079" s="137"/>
      <c r="DJ1079" s="137"/>
      <c r="DK1079" s="137"/>
      <c r="DL1079" s="137"/>
      <c r="DM1079" s="137"/>
      <c r="DN1079" s="137"/>
      <c r="DO1079" s="137"/>
      <c r="DP1079" s="137"/>
      <c r="DQ1079" s="137"/>
      <c r="DR1079" s="137"/>
      <c r="DS1079" s="137"/>
      <c r="DT1079" s="137"/>
      <c r="DU1079" s="137"/>
      <c r="DV1079" s="137"/>
      <c r="DW1079" s="137"/>
      <c r="DX1079" s="137"/>
      <c r="DY1079" s="137"/>
      <c r="DZ1079" s="137"/>
      <c r="EA1079" s="137"/>
      <c r="EB1079" s="137"/>
      <c r="EC1079" s="137"/>
      <c r="ED1079" s="137"/>
      <c r="EE1079" s="137"/>
      <c r="EF1079" s="137"/>
      <c r="EG1079" s="137"/>
      <c r="EH1079" s="137"/>
      <c r="EI1079" s="137"/>
      <c r="EJ1079" s="137"/>
      <c r="EK1079" s="137"/>
      <c r="EL1079" s="137"/>
      <c r="EM1079" s="137"/>
      <c r="EN1079" s="137"/>
      <c r="EO1079" s="137"/>
      <c r="EP1079" s="137"/>
      <c r="EQ1079" s="137"/>
      <c r="ER1079" s="137"/>
      <c r="ES1079" s="137"/>
      <c r="ET1079" s="137"/>
      <c r="EU1079" s="137"/>
      <c r="EV1079" s="137"/>
      <c r="EW1079" s="137"/>
      <c r="EX1079" s="137"/>
      <c r="EY1079" s="137"/>
      <c r="EZ1079" s="137"/>
      <c r="FA1079" s="137"/>
      <c r="FB1079" s="137"/>
      <c r="FC1079" s="137"/>
      <c r="FD1079" s="137"/>
      <c r="FE1079" s="137"/>
      <c r="FF1079" s="137"/>
      <c r="FG1079" s="137"/>
      <c r="FH1079" s="137"/>
      <c r="FI1079" s="137"/>
      <c r="FJ1079" s="137"/>
      <c r="FK1079" s="137"/>
      <c r="FL1079" s="137"/>
      <c r="FM1079" s="137"/>
      <c r="FN1079" s="137"/>
      <c r="FO1079" s="137"/>
      <c r="FP1079" s="137"/>
      <c r="FQ1079" s="137"/>
      <c r="FR1079" s="137"/>
      <c r="FS1079" s="137"/>
      <c r="FT1079" s="137"/>
      <c r="FU1079" s="137"/>
      <c r="FV1079" s="137"/>
      <c r="FW1079" s="137"/>
      <c r="FX1079" s="137"/>
      <c r="FY1079" s="137"/>
      <c r="FZ1079" s="137"/>
      <c r="GA1079" s="137"/>
      <c r="GB1079" s="137"/>
      <c r="GC1079" s="137"/>
      <c r="GD1079" s="137"/>
      <c r="GE1079" s="137"/>
      <c r="GF1079" s="137"/>
      <c r="GG1079" s="137"/>
      <c r="GH1079" s="137"/>
      <c r="GI1079" s="137"/>
      <c r="GJ1079" s="137"/>
      <c r="GK1079" s="137"/>
      <c r="GL1079" s="137"/>
      <c r="GM1079" s="137"/>
      <c r="GN1079" s="137"/>
      <c r="GO1079" s="137"/>
      <c r="GP1079" s="137"/>
      <c r="GQ1079" s="137"/>
      <c r="GR1079" s="137"/>
      <c r="GS1079" s="137"/>
      <c r="GT1079" s="137"/>
      <c r="GU1079" s="137"/>
      <c r="GV1079" s="137"/>
      <c r="GW1079" s="137"/>
      <c r="GX1079" s="137"/>
      <c r="GY1079" s="137"/>
      <c r="GZ1079" s="137"/>
      <c r="HA1079" s="137"/>
      <c r="HB1079" s="137"/>
      <c r="HC1079" s="137"/>
    </row>
    <row r="1080" spans="1:211" s="291" customFormat="1" ht="45" x14ac:dyDescent="0.25">
      <c r="A1080" s="279"/>
      <c r="B1080" s="284" t="s">
        <v>699</v>
      </c>
      <c r="C1080" s="270"/>
      <c r="D1080" s="280"/>
      <c r="E1080" s="281"/>
      <c r="F1080" s="152"/>
      <c r="G1080" s="137"/>
      <c r="H1080" s="137"/>
      <c r="I1080" s="137"/>
      <c r="J1080" s="136"/>
      <c r="K1080" s="137"/>
      <c r="L1080" s="137"/>
      <c r="M1080" s="137"/>
      <c r="N1080" s="137"/>
      <c r="O1080" s="137"/>
      <c r="P1080" s="137"/>
      <c r="Q1080" s="137"/>
      <c r="R1080" s="137"/>
      <c r="S1080" s="137"/>
      <c r="T1080" s="137"/>
      <c r="U1080" s="137"/>
      <c r="V1080" s="137"/>
      <c r="W1080" s="137"/>
      <c r="X1080" s="137"/>
      <c r="Y1080" s="137"/>
      <c r="Z1080" s="137"/>
      <c r="AA1080" s="137"/>
      <c r="AB1080" s="137"/>
      <c r="AC1080" s="137"/>
      <c r="AD1080" s="137"/>
      <c r="AE1080" s="137"/>
      <c r="AF1080" s="137"/>
      <c r="AG1080" s="137"/>
      <c r="AH1080" s="137"/>
      <c r="AI1080" s="137"/>
      <c r="AJ1080" s="137"/>
      <c r="AK1080" s="137"/>
      <c r="AL1080" s="137"/>
      <c r="AM1080" s="137"/>
      <c r="AN1080" s="137"/>
      <c r="AO1080" s="137"/>
      <c r="AP1080" s="137"/>
      <c r="AQ1080" s="137"/>
      <c r="AR1080" s="137"/>
      <c r="AS1080" s="137"/>
      <c r="AT1080" s="137"/>
      <c r="AU1080" s="137"/>
      <c r="AV1080" s="137"/>
      <c r="AW1080" s="137"/>
      <c r="AX1080" s="137"/>
      <c r="AY1080" s="137"/>
      <c r="AZ1080" s="137"/>
      <c r="BA1080" s="137"/>
      <c r="BB1080" s="137"/>
      <c r="BC1080" s="137"/>
      <c r="BD1080" s="137"/>
      <c r="BE1080" s="137"/>
      <c r="BF1080" s="137"/>
      <c r="BG1080" s="137"/>
      <c r="BH1080" s="137"/>
      <c r="BI1080" s="137"/>
      <c r="BJ1080" s="137"/>
      <c r="BK1080" s="137"/>
      <c r="BL1080" s="137"/>
      <c r="BM1080" s="137"/>
      <c r="BN1080" s="137"/>
      <c r="BO1080" s="137"/>
      <c r="BP1080" s="137"/>
      <c r="BQ1080" s="137"/>
      <c r="BR1080" s="137"/>
      <c r="BS1080" s="137"/>
      <c r="BT1080" s="137"/>
      <c r="BU1080" s="137"/>
      <c r="BV1080" s="137"/>
      <c r="BW1080" s="137"/>
      <c r="BX1080" s="137"/>
      <c r="BY1080" s="137"/>
      <c r="BZ1080" s="137"/>
      <c r="CA1080" s="137"/>
      <c r="CB1080" s="137"/>
      <c r="CC1080" s="137"/>
      <c r="CD1080" s="137"/>
      <c r="CE1080" s="137"/>
      <c r="CF1080" s="137"/>
      <c r="CG1080" s="137"/>
      <c r="CH1080" s="137"/>
      <c r="CI1080" s="137"/>
      <c r="CJ1080" s="137"/>
      <c r="CK1080" s="137"/>
      <c r="CL1080" s="137"/>
      <c r="CM1080" s="137"/>
      <c r="CN1080" s="137"/>
      <c r="CO1080" s="137"/>
      <c r="CP1080" s="137"/>
      <c r="CQ1080" s="137"/>
      <c r="CR1080" s="137"/>
      <c r="CS1080" s="137"/>
      <c r="CT1080" s="137"/>
      <c r="CU1080" s="137"/>
      <c r="CV1080" s="137"/>
      <c r="CW1080" s="137"/>
      <c r="CX1080" s="137"/>
      <c r="CY1080" s="137"/>
      <c r="CZ1080" s="137"/>
      <c r="DA1080" s="137"/>
      <c r="DB1080" s="137"/>
      <c r="DC1080" s="137"/>
      <c r="DD1080" s="137"/>
      <c r="DE1080" s="137"/>
      <c r="DF1080" s="137"/>
      <c r="DG1080" s="137"/>
      <c r="DH1080" s="137"/>
      <c r="DI1080" s="137"/>
      <c r="DJ1080" s="137"/>
      <c r="DK1080" s="137"/>
      <c r="DL1080" s="137"/>
      <c r="DM1080" s="137"/>
      <c r="DN1080" s="137"/>
      <c r="DO1080" s="137"/>
      <c r="DP1080" s="137"/>
      <c r="DQ1080" s="137"/>
      <c r="DR1080" s="137"/>
      <c r="DS1080" s="137"/>
      <c r="DT1080" s="137"/>
      <c r="DU1080" s="137"/>
      <c r="DV1080" s="137"/>
      <c r="DW1080" s="137"/>
      <c r="DX1080" s="137"/>
      <c r="DY1080" s="137"/>
      <c r="DZ1080" s="137"/>
      <c r="EA1080" s="137"/>
      <c r="EB1080" s="137"/>
      <c r="EC1080" s="137"/>
      <c r="ED1080" s="137"/>
      <c r="EE1080" s="137"/>
      <c r="EF1080" s="137"/>
      <c r="EG1080" s="137"/>
      <c r="EH1080" s="137"/>
      <c r="EI1080" s="137"/>
      <c r="EJ1080" s="137"/>
      <c r="EK1080" s="137"/>
      <c r="EL1080" s="137"/>
      <c r="EM1080" s="137"/>
      <c r="EN1080" s="137"/>
      <c r="EO1080" s="137"/>
      <c r="EP1080" s="137"/>
      <c r="EQ1080" s="137"/>
      <c r="ER1080" s="137"/>
      <c r="ES1080" s="137"/>
      <c r="ET1080" s="137"/>
      <c r="EU1080" s="137"/>
      <c r="EV1080" s="137"/>
      <c r="EW1080" s="137"/>
      <c r="EX1080" s="137"/>
      <c r="EY1080" s="137"/>
      <c r="EZ1080" s="137"/>
      <c r="FA1080" s="137"/>
      <c r="FB1080" s="137"/>
      <c r="FC1080" s="137"/>
      <c r="FD1080" s="137"/>
      <c r="FE1080" s="137"/>
      <c r="FF1080" s="137"/>
      <c r="FG1080" s="137"/>
      <c r="FH1080" s="137"/>
      <c r="FI1080" s="137"/>
      <c r="FJ1080" s="137"/>
      <c r="FK1080" s="137"/>
      <c r="FL1080" s="137"/>
      <c r="FM1080" s="137"/>
      <c r="FN1080" s="137"/>
      <c r="FO1080" s="137"/>
      <c r="FP1080" s="137"/>
      <c r="FQ1080" s="137"/>
      <c r="FR1080" s="137"/>
      <c r="FS1080" s="137"/>
      <c r="FT1080" s="137"/>
      <c r="FU1080" s="137"/>
      <c r="FV1080" s="137"/>
      <c r="FW1080" s="137"/>
      <c r="FX1080" s="137"/>
      <c r="FY1080" s="137"/>
      <c r="FZ1080" s="137"/>
      <c r="GA1080" s="137"/>
      <c r="GB1080" s="137"/>
      <c r="GC1080" s="137"/>
      <c r="GD1080" s="137"/>
      <c r="GE1080" s="137"/>
      <c r="GF1080" s="137"/>
      <c r="GG1080" s="137"/>
      <c r="GH1080" s="137"/>
      <c r="GI1080" s="137"/>
      <c r="GJ1080" s="137"/>
      <c r="GK1080" s="137"/>
      <c r="GL1080" s="137"/>
      <c r="GM1080" s="137"/>
      <c r="GN1080" s="137"/>
      <c r="GO1080" s="137"/>
      <c r="GP1080" s="137"/>
      <c r="GQ1080" s="137"/>
      <c r="GR1080" s="137"/>
      <c r="GS1080" s="137"/>
      <c r="GT1080" s="137"/>
      <c r="GU1080" s="137"/>
      <c r="GV1080" s="137"/>
      <c r="GW1080" s="137"/>
      <c r="GX1080" s="137"/>
      <c r="GY1080" s="137"/>
      <c r="GZ1080" s="137"/>
      <c r="HA1080" s="137"/>
      <c r="HB1080" s="137"/>
      <c r="HC1080" s="137"/>
    </row>
    <row r="1081" spans="1:211" s="291" customFormat="1" ht="11.25" x14ac:dyDescent="0.25">
      <c r="A1081" s="279"/>
      <c r="B1081" s="282" t="s">
        <v>654</v>
      </c>
      <c r="C1081" s="270" t="s">
        <v>566</v>
      </c>
      <c r="D1081" s="282">
        <v>1</v>
      </c>
      <c r="E1081" s="281"/>
      <c r="F1081" s="283">
        <f>D1081*E1081</f>
        <v>0</v>
      </c>
      <c r="G1081" s="137"/>
      <c r="H1081" s="137"/>
      <c r="I1081" s="137"/>
      <c r="J1081" s="136"/>
      <c r="K1081" s="137"/>
      <c r="L1081" s="137"/>
      <c r="M1081" s="137"/>
      <c r="N1081" s="137"/>
      <c r="O1081" s="137"/>
      <c r="P1081" s="137"/>
      <c r="Q1081" s="137"/>
      <c r="R1081" s="137"/>
      <c r="S1081" s="137"/>
      <c r="T1081" s="137"/>
      <c r="U1081" s="137"/>
      <c r="V1081" s="137"/>
      <c r="W1081" s="137"/>
      <c r="X1081" s="137"/>
      <c r="Y1081" s="137"/>
      <c r="Z1081" s="137"/>
      <c r="AA1081" s="137"/>
      <c r="AB1081" s="137"/>
      <c r="AC1081" s="137"/>
      <c r="AD1081" s="137"/>
      <c r="AE1081" s="137"/>
      <c r="AF1081" s="137"/>
      <c r="AG1081" s="137"/>
      <c r="AH1081" s="137"/>
      <c r="AI1081" s="137"/>
      <c r="AJ1081" s="137"/>
      <c r="AK1081" s="137"/>
      <c r="AL1081" s="137"/>
      <c r="AM1081" s="137"/>
      <c r="AN1081" s="137"/>
      <c r="AO1081" s="137"/>
      <c r="AP1081" s="137"/>
      <c r="AQ1081" s="137"/>
      <c r="AR1081" s="137"/>
      <c r="AS1081" s="137"/>
      <c r="AT1081" s="137"/>
      <c r="AU1081" s="137"/>
      <c r="AV1081" s="137"/>
      <c r="AW1081" s="137"/>
      <c r="AX1081" s="137"/>
      <c r="AY1081" s="137"/>
      <c r="AZ1081" s="137"/>
      <c r="BA1081" s="137"/>
      <c r="BB1081" s="137"/>
      <c r="BC1081" s="137"/>
      <c r="BD1081" s="137"/>
      <c r="BE1081" s="137"/>
      <c r="BF1081" s="137"/>
      <c r="BG1081" s="137"/>
      <c r="BH1081" s="137"/>
      <c r="BI1081" s="137"/>
      <c r="BJ1081" s="137"/>
      <c r="BK1081" s="137"/>
      <c r="BL1081" s="137"/>
      <c r="BM1081" s="137"/>
      <c r="BN1081" s="137"/>
      <c r="BO1081" s="137"/>
      <c r="BP1081" s="137"/>
      <c r="BQ1081" s="137"/>
      <c r="BR1081" s="137"/>
      <c r="BS1081" s="137"/>
      <c r="BT1081" s="137"/>
      <c r="BU1081" s="137"/>
      <c r="BV1081" s="137"/>
      <c r="BW1081" s="137"/>
      <c r="BX1081" s="137"/>
      <c r="BY1081" s="137"/>
      <c r="BZ1081" s="137"/>
      <c r="CA1081" s="137"/>
      <c r="CB1081" s="137"/>
      <c r="CC1081" s="137"/>
      <c r="CD1081" s="137"/>
      <c r="CE1081" s="137"/>
      <c r="CF1081" s="137"/>
      <c r="CG1081" s="137"/>
      <c r="CH1081" s="137"/>
      <c r="CI1081" s="137"/>
      <c r="CJ1081" s="137"/>
      <c r="CK1081" s="137"/>
      <c r="CL1081" s="137"/>
      <c r="CM1081" s="137"/>
      <c r="CN1081" s="137"/>
      <c r="CO1081" s="137"/>
      <c r="CP1081" s="137"/>
      <c r="CQ1081" s="137"/>
      <c r="CR1081" s="137"/>
      <c r="CS1081" s="137"/>
      <c r="CT1081" s="137"/>
      <c r="CU1081" s="137"/>
      <c r="CV1081" s="137"/>
      <c r="CW1081" s="137"/>
      <c r="CX1081" s="137"/>
      <c r="CY1081" s="137"/>
      <c r="CZ1081" s="137"/>
      <c r="DA1081" s="137"/>
      <c r="DB1081" s="137"/>
      <c r="DC1081" s="137"/>
      <c r="DD1081" s="137"/>
      <c r="DE1081" s="137"/>
      <c r="DF1081" s="137"/>
      <c r="DG1081" s="137"/>
      <c r="DH1081" s="137"/>
      <c r="DI1081" s="137"/>
      <c r="DJ1081" s="137"/>
      <c r="DK1081" s="137"/>
      <c r="DL1081" s="137"/>
      <c r="DM1081" s="137"/>
      <c r="DN1081" s="137"/>
      <c r="DO1081" s="137"/>
      <c r="DP1081" s="137"/>
      <c r="DQ1081" s="137"/>
      <c r="DR1081" s="137"/>
      <c r="DS1081" s="137"/>
      <c r="DT1081" s="137"/>
      <c r="DU1081" s="137"/>
      <c r="DV1081" s="137"/>
      <c r="DW1081" s="137"/>
      <c r="DX1081" s="137"/>
      <c r="DY1081" s="137"/>
      <c r="DZ1081" s="137"/>
      <c r="EA1081" s="137"/>
      <c r="EB1081" s="137"/>
      <c r="EC1081" s="137"/>
      <c r="ED1081" s="137"/>
      <c r="EE1081" s="137"/>
      <c r="EF1081" s="137"/>
      <c r="EG1081" s="137"/>
      <c r="EH1081" s="137"/>
      <c r="EI1081" s="137"/>
      <c r="EJ1081" s="137"/>
      <c r="EK1081" s="137"/>
      <c r="EL1081" s="137"/>
      <c r="EM1081" s="137"/>
      <c r="EN1081" s="137"/>
      <c r="EO1081" s="137"/>
      <c r="EP1081" s="137"/>
      <c r="EQ1081" s="137"/>
      <c r="ER1081" s="137"/>
      <c r="ES1081" s="137"/>
      <c r="ET1081" s="137"/>
      <c r="EU1081" s="137"/>
      <c r="EV1081" s="137"/>
      <c r="EW1081" s="137"/>
      <c r="EX1081" s="137"/>
      <c r="EY1081" s="137"/>
      <c r="EZ1081" s="137"/>
      <c r="FA1081" s="137"/>
      <c r="FB1081" s="137"/>
      <c r="FC1081" s="137"/>
      <c r="FD1081" s="137"/>
      <c r="FE1081" s="137"/>
      <c r="FF1081" s="137"/>
      <c r="FG1081" s="137"/>
      <c r="FH1081" s="137"/>
      <c r="FI1081" s="137"/>
      <c r="FJ1081" s="137"/>
      <c r="FK1081" s="137"/>
      <c r="FL1081" s="137"/>
      <c r="FM1081" s="137"/>
      <c r="FN1081" s="137"/>
      <c r="FO1081" s="137"/>
      <c r="FP1081" s="137"/>
      <c r="FQ1081" s="137"/>
      <c r="FR1081" s="137"/>
      <c r="FS1081" s="137"/>
      <c r="FT1081" s="137"/>
      <c r="FU1081" s="137"/>
      <c r="FV1081" s="137"/>
      <c r="FW1081" s="137"/>
      <c r="FX1081" s="137"/>
      <c r="FY1081" s="137"/>
      <c r="FZ1081" s="137"/>
      <c r="GA1081" s="137"/>
      <c r="GB1081" s="137"/>
      <c r="GC1081" s="137"/>
      <c r="GD1081" s="137"/>
      <c r="GE1081" s="137"/>
      <c r="GF1081" s="137"/>
      <c r="GG1081" s="137"/>
      <c r="GH1081" s="137"/>
      <c r="GI1081" s="137"/>
      <c r="GJ1081" s="137"/>
      <c r="GK1081" s="137"/>
      <c r="GL1081" s="137"/>
      <c r="GM1081" s="137"/>
      <c r="GN1081" s="137"/>
      <c r="GO1081" s="137"/>
      <c r="GP1081" s="137"/>
      <c r="GQ1081" s="137"/>
      <c r="GR1081" s="137"/>
      <c r="GS1081" s="137"/>
      <c r="GT1081" s="137"/>
      <c r="GU1081" s="137"/>
      <c r="GV1081" s="137"/>
      <c r="GW1081" s="137"/>
      <c r="GX1081" s="137"/>
      <c r="GY1081" s="137"/>
      <c r="GZ1081" s="137"/>
      <c r="HA1081" s="137"/>
      <c r="HB1081" s="137"/>
      <c r="HC1081" s="137"/>
    </row>
    <row r="1082" spans="1:211" s="291" customFormat="1" ht="11.25" x14ac:dyDescent="0.25">
      <c r="A1082" s="279"/>
      <c r="B1082" s="282"/>
      <c r="C1082" s="270"/>
      <c r="D1082" s="280"/>
      <c r="E1082" s="281"/>
      <c r="F1082" s="152"/>
      <c r="G1082" s="137"/>
      <c r="H1082" s="137"/>
      <c r="I1082" s="137"/>
      <c r="J1082" s="136"/>
      <c r="K1082" s="137"/>
      <c r="L1082" s="137"/>
      <c r="M1082" s="137"/>
      <c r="N1082" s="137"/>
      <c r="O1082" s="137"/>
      <c r="P1082" s="137"/>
      <c r="Q1082" s="137"/>
      <c r="R1082" s="137"/>
      <c r="S1082" s="137"/>
      <c r="T1082" s="137"/>
      <c r="U1082" s="137"/>
      <c r="V1082" s="137"/>
      <c r="W1082" s="137"/>
      <c r="X1082" s="137"/>
      <c r="Y1082" s="137"/>
      <c r="Z1082" s="137"/>
      <c r="AA1082" s="137"/>
      <c r="AB1082" s="137"/>
      <c r="AC1082" s="137"/>
      <c r="AD1082" s="137"/>
      <c r="AE1082" s="137"/>
      <c r="AF1082" s="137"/>
      <c r="AG1082" s="137"/>
      <c r="AH1082" s="137"/>
      <c r="AI1082" s="137"/>
      <c r="AJ1082" s="137"/>
      <c r="AK1082" s="137"/>
      <c r="AL1082" s="137"/>
      <c r="AM1082" s="137"/>
      <c r="AN1082" s="137"/>
      <c r="AO1082" s="137"/>
      <c r="AP1082" s="137"/>
      <c r="AQ1082" s="137"/>
      <c r="AR1082" s="137"/>
      <c r="AS1082" s="137"/>
      <c r="AT1082" s="137"/>
      <c r="AU1082" s="137"/>
      <c r="AV1082" s="137"/>
      <c r="AW1082" s="137"/>
      <c r="AX1082" s="137"/>
      <c r="AY1082" s="137"/>
      <c r="AZ1082" s="137"/>
      <c r="BA1082" s="137"/>
      <c r="BB1082" s="137"/>
      <c r="BC1082" s="137"/>
      <c r="BD1082" s="137"/>
      <c r="BE1082" s="137"/>
      <c r="BF1082" s="137"/>
      <c r="BG1082" s="137"/>
      <c r="BH1082" s="137"/>
      <c r="BI1082" s="137"/>
      <c r="BJ1082" s="137"/>
      <c r="BK1082" s="137"/>
      <c r="BL1082" s="137"/>
      <c r="BM1082" s="137"/>
      <c r="BN1082" s="137"/>
      <c r="BO1082" s="137"/>
      <c r="BP1082" s="137"/>
      <c r="BQ1082" s="137"/>
      <c r="BR1082" s="137"/>
      <c r="BS1082" s="137"/>
      <c r="BT1082" s="137"/>
      <c r="BU1082" s="137"/>
      <c r="BV1082" s="137"/>
      <c r="BW1082" s="137"/>
      <c r="BX1082" s="137"/>
      <c r="BY1082" s="137"/>
      <c r="BZ1082" s="137"/>
      <c r="CA1082" s="137"/>
      <c r="CB1082" s="137"/>
      <c r="CC1082" s="137"/>
      <c r="CD1082" s="137"/>
      <c r="CE1082" s="137"/>
      <c r="CF1082" s="137"/>
      <c r="CG1082" s="137"/>
      <c r="CH1082" s="137"/>
      <c r="CI1082" s="137"/>
      <c r="CJ1082" s="137"/>
      <c r="CK1082" s="137"/>
      <c r="CL1082" s="137"/>
      <c r="CM1082" s="137"/>
      <c r="CN1082" s="137"/>
      <c r="CO1082" s="137"/>
      <c r="CP1082" s="137"/>
      <c r="CQ1082" s="137"/>
      <c r="CR1082" s="137"/>
      <c r="CS1082" s="137"/>
      <c r="CT1082" s="137"/>
      <c r="CU1082" s="137"/>
      <c r="CV1082" s="137"/>
      <c r="CW1082" s="137"/>
      <c r="CX1082" s="137"/>
      <c r="CY1082" s="137"/>
      <c r="CZ1082" s="137"/>
      <c r="DA1082" s="137"/>
      <c r="DB1082" s="137"/>
      <c r="DC1082" s="137"/>
      <c r="DD1082" s="137"/>
      <c r="DE1082" s="137"/>
      <c r="DF1082" s="137"/>
      <c r="DG1082" s="137"/>
      <c r="DH1082" s="137"/>
      <c r="DI1082" s="137"/>
      <c r="DJ1082" s="137"/>
      <c r="DK1082" s="137"/>
      <c r="DL1082" s="137"/>
      <c r="DM1082" s="137"/>
      <c r="DN1082" s="137"/>
      <c r="DO1082" s="137"/>
      <c r="DP1082" s="137"/>
      <c r="DQ1082" s="137"/>
      <c r="DR1082" s="137"/>
      <c r="DS1082" s="137"/>
      <c r="DT1082" s="137"/>
      <c r="DU1082" s="137"/>
      <c r="DV1082" s="137"/>
      <c r="DW1082" s="137"/>
      <c r="DX1082" s="137"/>
      <c r="DY1082" s="137"/>
      <c r="DZ1082" s="137"/>
      <c r="EA1082" s="137"/>
      <c r="EB1082" s="137"/>
      <c r="EC1082" s="137"/>
      <c r="ED1082" s="137"/>
      <c r="EE1082" s="137"/>
      <c r="EF1082" s="137"/>
      <c r="EG1082" s="137"/>
      <c r="EH1082" s="137"/>
      <c r="EI1082" s="137"/>
      <c r="EJ1082" s="137"/>
      <c r="EK1082" s="137"/>
      <c r="EL1082" s="137"/>
      <c r="EM1082" s="137"/>
      <c r="EN1082" s="137"/>
      <c r="EO1082" s="137"/>
      <c r="EP1082" s="137"/>
      <c r="EQ1082" s="137"/>
      <c r="ER1082" s="137"/>
      <c r="ES1082" s="137"/>
      <c r="ET1082" s="137"/>
      <c r="EU1082" s="137"/>
      <c r="EV1082" s="137"/>
      <c r="EW1082" s="137"/>
      <c r="EX1082" s="137"/>
      <c r="EY1082" s="137"/>
      <c r="EZ1082" s="137"/>
      <c r="FA1082" s="137"/>
      <c r="FB1082" s="137"/>
      <c r="FC1082" s="137"/>
      <c r="FD1082" s="137"/>
      <c r="FE1082" s="137"/>
      <c r="FF1082" s="137"/>
      <c r="FG1082" s="137"/>
      <c r="FH1082" s="137"/>
      <c r="FI1082" s="137"/>
      <c r="FJ1082" s="137"/>
      <c r="FK1082" s="137"/>
      <c r="FL1082" s="137"/>
      <c r="FM1082" s="137"/>
      <c r="FN1082" s="137"/>
      <c r="FO1082" s="137"/>
      <c r="FP1082" s="137"/>
      <c r="FQ1082" s="137"/>
      <c r="FR1082" s="137"/>
      <c r="FS1082" s="137"/>
      <c r="FT1082" s="137"/>
      <c r="FU1082" s="137"/>
      <c r="FV1082" s="137"/>
      <c r="FW1082" s="137"/>
      <c r="FX1082" s="137"/>
      <c r="FY1082" s="137"/>
      <c r="FZ1082" s="137"/>
      <c r="GA1082" s="137"/>
      <c r="GB1082" s="137"/>
      <c r="GC1082" s="137"/>
      <c r="GD1082" s="137"/>
      <c r="GE1082" s="137"/>
      <c r="GF1082" s="137"/>
      <c r="GG1082" s="137"/>
      <c r="GH1082" s="137"/>
      <c r="GI1082" s="137"/>
      <c r="GJ1082" s="137"/>
      <c r="GK1082" s="137"/>
      <c r="GL1082" s="137"/>
      <c r="GM1082" s="137"/>
      <c r="GN1082" s="137"/>
      <c r="GO1082" s="137"/>
      <c r="GP1082" s="137"/>
      <c r="GQ1082" s="137"/>
      <c r="GR1082" s="137"/>
      <c r="GS1082" s="137"/>
      <c r="GT1082" s="137"/>
      <c r="GU1082" s="137"/>
      <c r="GV1082" s="137"/>
      <c r="GW1082" s="137"/>
      <c r="GX1082" s="137"/>
      <c r="GY1082" s="137"/>
      <c r="GZ1082" s="137"/>
      <c r="HA1082" s="137"/>
      <c r="HB1082" s="137"/>
      <c r="HC1082" s="137"/>
    </row>
    <row r="1083" spans="1:211" s="137" customFormat="1" ht="11.25" x14ac:dyDescent="0.2">
      <c r="A1083" s="129" t="str">
        <f>A1037</f>
        <v>B.08.</v>
      </c>
      <c r="B1083" s="130" t="str">
        <f>B1037</f>
        <v>ČELIČNA BRAVARIJA</v>
      </c>
      <c r="C1083" s="131" t="s">
        <v>6</v>
      </c>
      <c r="D1083" s="132"/>
      <c r="E1083" s="133"/>
      <c r="F1083" s="134">
        <f>SUM(F1041:F1082)</f>
        <v>0</v>
      </c>
      <c r="G1083" s="135"/>
      <c r="H1083" s="292"/>
      <c r="J1083" s="136"/>
    </row>
    <row r="1084" spans="1:211" s="137" customFormat="1" ht="11.25" x14ac:dyDescent="0.2">
      <c r="B1084" s="138"/>
      <c r="C1084" s="139"/>
      <c r="D1084" s="140"/>
      <c r="E1084" s="141"/>
      <c r="F1084" s="152"/>
      <c r="G1084" s="143"/>
      <c r="J1084" s="136"/>
    </row>
    <row r="1085" spans="1:211" s="136" customFormat="1" ht="11.25" x14ac:dyDescent="0.2">
      <c r="A1085" s="129" t="s">
        <v>666</v>
      </c>
      <c r="B1085" s="130" t="s">
        <v>667</v>
      </c>
      <c r="C1085" s="131"/>
      <c r="D1085" s="132"/>
      <c r="E1085" s="133"/>
      <c r="F1085" s="134"/>
      <c r="G1085" s="135"/>
    </row>
    <row r="1086" spans="1:211" s="137" customFormat="1" ht="11.25" x14ac:dyDescent="0.2">
      <c r="B1086" s="138"/>
      <c r="C1086" s="139"/>
      <c r="D1086" s="140"/>
      <c r="E1086" s="141"/>
      <c r="F1086" s="152"/>
      <c r="G1086" s="143"/>
      <c r="J1086" s="136"/>
    </row>
    <row r="1087" spans="1:211" s="136" customFormat="1" ht="11.25" x14ac:dyDescent="0.2">
      <c r="A1087" s="177" t="s">
        <v>668</v>
      </c>
      <c r="B1087" s="178" t="s">
        <v>669</v>
      </c>
      <c r="C1087" s="179"/>
      <c r="D1087" s="180"/>
      <c r="E1087" s="175"/>
      <c r="F1087" s="152"/>
    </row>
    <row r="1088" spans="1:211" s="136" customFormat="1" ht="45" x14ac:dyDescent="0.2">
      <c r="A1088" s="177"/>
      <c r="B1088" s="178" t="s">
        <v>670</v>
      </c>
      <c r="C1088" s="179"/>
      <c r="D1088" s="180"/>
      <c r="E1088" s="175"/>
      <c r="F1088" s="152"/>
    </row>
    <row r="1089" spans="1:10" s="136" customFormat="1" ht="11.25" x14ac:dyDescent="0.2">
      <c r="A1089" s="177"/>
      <c r="B1089" s="181" t="s">
        <v>671</v>
      </c>
      <c r="C1089" s="179" t="s">
        <v>490</v>
      </c>
      <c r="D1089" s="183">
        <v>900</v>
      </c>
      <c r="E1089" s="175"/>
      <c r="F1089" s="165">
        <f>E1089*D1089</f>
        <v>0</v>
      </c>
    </row>
    <row r="1090" spans="1:10" s="136" customFormat="1" ht="11.25" x14ac:dyDescent="0.2">
      <c r="A1090" s="177"/>
      <c r="B1090" s="181" t="s">
        <v>672</v>
      </c>
      <c r="C1090" s="179" t="s">
        <v>477</v>
      </c>
      <c r="D1090" s="183">
        <v>35</v>
      </c>
      <c r="E1090" s="175"/>
      <c r="F1090" s="165">
        <f>E1090*D1090</f>
        <v>0</v>
      </c>
    </row>
    <row r="1091" spans="1:10" s="136" customFormat="1" ht="11.25" x14ac:dyDescent="0.2">
      <c r="A1091" s="177"/>
      <c r="B1091" s="181" t="s">
        <v>673</v>
      </c>
      <c r="C1091" s="179" t="s">
        <v>477</v>
      </c>
      <c r="D1091" s="183">
        <v>17</v>
      </c>
      <c r="E1091" s="175"/>
      <c r="F1091" s="165">
        <f>E1091*D1091</f>
        <v>0</v>
      </c>
    </row>
    <row r="1092" spans="1:10" s="137" customFormat="1" ht="11.25" x14ac:dyDescent="0.2">
      <c r="A1092" s="279"/>
      <c r="B1092" s="282"/>
      <c r="C1092" s="270"/>
      <c r="D1092" s="280"/>
      <c r="E1092" s="281"/>
      <c r="F1092" s="152"/>
      <c r="G1092" s="293"/>
      <c r="J1092" s="136"/>
    </row>
    <row r="1093" spans="1:10" s="137" customFormat="1" ht="11.25" x14ac:dyDescent="0.2">
      <c r="A1093" s="129" t="str">
        <f>A1085</f>
        <v>B.09.</v>
      </c>
      <c r="B1093" s="130" t="str">
        <f>B1085</f>
        <v>OSTALI RADOVI</v>
      </c>
      <c r="C1093" s="131" t="s">
        <v>6</v>
      </c>
      <c r="D1093" s="132"/>
      <c r="E1093" s="133"/>
      <c r="F1093" s="134">
        <f>SUM(F1089:F1092)</f>
        <v>0</v>
      </c>
      <c r="G1093" s="135"/>
      <c r="J1093" s="136"/>
    </row>
    <row r="1094" spans="1:10" s="136" customFormat="1" ht="11.25" x14ac:dyDescent="0.2">
      <c r="B1094" s="149"/>
      <c r="C1094" s="145"/>
      <c r="D1094" s="150"/>
      <c r="E1094" s="151"/>
      <c r="F1094" s="152"/>
      <c r="G1094" s="153"/>
    </row>
    <row r="1095" spans="1:10" s="136" customFormat="1" ht="11.25" x14ac:dyDescent="0.2">
      <c r="A1095" s="129" t="s">
        <v>674</v>
      </c>
      <c r="B1095" s="130" t="s">
        <v>675</v>
      </c>
      <c r="C1095" s="131"/>
      <c r="D1095" s="132"/>
      <c r="E1095" s="133"/>
      <c r="F1095" s="134"/>
      <c r="G1095" s="135"/>
    </row>
    <row r="1096" spans="1:10" s="137" customFormat="1" ht="11.25" x14ac:dyDescent="0.2">
      <c r="B1096" s="138"/>
      <c r="C1096" s="139"/>
      <c r="D1096" s="140"/>
      <c r="E1096" s="141"/>
      <c r="F1096" s="152"/>
      <c r="G1096" s="143"/>
      <c r="J1096" s="136"/>
    </row>
    <row r="1097" spans="1:10" s="137" customFormat="1" ht="11.25" x14ac:dyDescent="0.2">
      <c r="A1097" s="279" t="s">
        <v>676</v>
      </c>
      <c r="B1097" s="282" t="s">
        <v>736</v>
      </c>
      <c r="C1097" s="270"/>
      <c r="D1097" s="280"/>
      <c r="E1097" s="281"/>
      <c r="F1097" s="152"/>
      <c r="G1097" s="294"/>
      <c r="J1097" s="136"/>
    </row>
    <row r="1098" spans="1:10" s="137" customFormat="1" ht="67.5" x14ac:dyDescent="0.2">
      <c r="A1098" s="279"/>
      <c r="B1098" s="284" t="s">
        <v>677</v>
      </c>
      <c r="C1098" s="270"/>
      <c r="D1098" s="280"/>
      <c r="E1098" s="281"/>
      <c r="F1098" s="152"/>
      <c r="G1098" s="294"/>
      <c r="J1098" s="136"/>
    </row>
    <row r="1099" spans="1:10" s="137" customFormat="1" ht="11.25" x14ac:dyDescent="0.2">
      <c r="A1099" s="279"/>
      <c r="B1099" s="287" t="s">
        <v>476</v>
      </c>
      <c r="C1099" s="270" t="s">
        <v>477</v>
      </c>
      <c r="D1099" s="280">
        <v>420</v>
      </c>
      <c r="E1099" s="281"/>
      <c r="F1099" s="283">
        <f>D1099*E1099</f>
        <v>0</v>
      </c>
      <c r="G1099" s="294"/>
      <c r="J1099" s="136"/>
    </row>
    <row r="1100" spans="1:10" s="203" customFormat="1" ht="11.25" x14ac:dyDescent="0.2">
      <c r="A1100" s="295"/>
      <c r="B1100" s="296"/>
      <c r="C1100" s="269"/>
      <c r="D1100" s="297"/>
      <c r="E1100" s="281"/>
      <c r="F1100" s="152"/>
      <c r="G1100" s="293"/>
      <c r="J1100" s="200"/>
    </row>
    <row r="1101" spans="1:10" s="199" customFormat="1" ht="11.25" x14ac:dyDescent="0.25">
      <c r="A1101" s="298" t="s">
        <v>678</v>
      </c>
      <c r="B1101" s="299" t="s">
        <v>679</v>
      </c>
      <c r="C1101" s="300"/>
      <c r="D1101" s="301"/>
      <c r="E1101" s="281"/>
      <c r="F1101" s="152"/>
      <c r="J1101" s="184"/>
    </row>
    <row r="1102" spans="1:10" s="199" customFormat="1" ht="45" x14ac:dyDescent="0.25">
      <c r="A1102" s="298"/>
      <c r="B1102" s="285" t="s">
        <v>680</v>
      </c>
      <c r="C1102" s="300"/>
      <c r="D1102" s="301"/>
      <c r="E1102" s="281"/>
      <c r="F1102" s="152"/>
      <c r="J1102" s="184"/>
    </row>
    <row r="1103" spans="1:10" s="199" customFormat="1" ht="11.25" x14ac:dyDescent="0.25">
      <c r="A1103" s="298"/>
      <c r="B1103" s="287" t="s">
        <v>476</v>
      </c>
      <c r="C1103" s="300" t="s">
        <v>477</v>
      </c>
      <c r="D1103" s="301">
        <v>17</v>
      </c>
      <c r="E1103" s="281"/>
      <c r="F1103" s="281">
        <f>D1103*E1103</f>
        <v>0</v>
      </c>
      <c r="J1103" s="184"/>
    </row>
    <row r="1104" spans="1:10" s="137" customFormat="1" ht="11.25" x14ac:dyDescent="0.25">
      <c r="A1104" s="279"/>
      <c r="B1104" s="282"/>
      <c r="C1104" s="270"/>
      <c r="D1104" s="280"/>
      <c r="E1104" s="281"/>
      <c r="F1104" s="152"/>
      <c r="J1104" s="136"/>
    </row>
    <row r="1105" spans="1:10" s="137" customFormat="1" ht="11.25" x14ac:dyDescent="0.2">
      <c r="A1105" s="129" t="str">
        <f>A1095</f>
        <v>B.10.</v>
      </c>
      <c r="B1105" s="130" t="str">
        <f>B1095</f>
        <v>LIČILAČKI RADOVI</v>
      </c>
      <c r="C1105" s="131" t="s">
        <v>6</v>
      </c>
      <c r="D1105" s="132"/>
      <c r="E1105" s="133"/>
      <c r="F1105" s="134">
        <f>SUM(F1099:F1103)</f>
        <v>0</v>
      </c>
      <c r="G1105" s="135"/>
      <c r="J1105" s="136"/>
    </row>
    <row r="1106" spans="1:10" s="136" customFormat="1" ht="11.25" x14ac:dyDescent="0.2">
      <c r="B1106" s="149"/>
      <c r="C1106" s="145"/>
      <c r="D1106" s="150"/>
      <c r="E1106" s="151"/>
      <c r="F1106" s="152"/>
      <c r="G1106" s="153"/>
    </row>
    <row r="1107" spans="1:10" s="136" customFormat="1" ht="11.25" x14ac:dyDescent="0.25">
      <c r="A1107" s="129" t="s">
        <v>681</v>
      </c>
      <c r="B1107" s="130" t="s">
        <v>707</v>
      </c>
      <c r="C1107" s="131"/>
      <c r="D1107" s="132"/>
      <c r="E1107" s="133"/>
      <c r="F1107" s="134"/>
      <c r="G1107" s="129"/>
    </row>
    <row r="1108" spans="1:10" s="137" customFormat="1" ht="11.25" x14ac:dyDescent="0.25">
      <c r="B1108" s="138"/>
      <c r="C1108" s="139"/>
      <c r="D1108" s="140"/>
      <c r="E1108" s="141"/>
      <c r="F1108" s="152"/>
      <c r="J1108" s="136"/>
    </row>
    <row r="1109" spans="1:10" s="137" customFormat="1" ht="22.5" x14ac:dyDescent="0.2">
      <c r="A1109" s="177" t="s">
        <v>683</v>
      </c>
      <c r="B1109" s="138" t="s">
        <v>701</v>
      </c>
      <c r="C1109" s="162"/>
      <c r="D1109" s="172"/>
      <c r="E1109" s="175"/>
      <c r="F1109" s="152"/>
      <c r="G1109" s="199"/>
      <c r="J1109" s="136"/>
    </row>
    <row r="1110" spans="1:10" s="137" customFormat="1" ht="183.75" customHeight="1" x14ac:dyDescent="0.2">
      <c r="A1110" s="177"/>
      <c r="B1110" s="138" t="s">
        <v>702</v>
      </c>
      <c r="C1110" s="176"/>
      <c r="D1110" s="183"/>
      <c r="E1110" s="175"/>
      <c r="F1110" s="152"/>
      <c r="G1110" s="199"/>
      <c r="J1110" s="136"/>
    </row>
    <row r="1111" spans="1:10" s="136" customFormat="1" ht="11.25" x14ac:dyDescent="0.2">
      <c r="B1111" s="138" t="s">
        <v>476</v>
      </c>
      <c r="C1111" s="139" t="s">
        <v>477</v>
      </c>
      <c r="D1111" s="280">
        <v>150</v>
      </c>
      <c r="E1111" s="151"/>
      <c r="F1111" s="165">
        <f>D1111*E1111</f>
        <v>0</v>
      </c>
      <c r="G1111" s="153"/>
    </row>
    <row r="1112" spans="1:10" s="136" customFormat="1" ht="11.25" x14ac:dyDescent="0.2">
      <c r="B1112" s="149"/>
      <c r="C1112" s="145"/>
      <c r="D1112" s="150"/>
      <c r="E1112" s="151"/>
      <c r="F1112" s="152"/>
      <c r="G1112" s="153"/>
    </row>
    <row r="1113" spans="1:10" s="136" customFormat="1" ht="11.25" x14ac:dyDescent="0.2">
      <c r="A1113" s="177" t="s">
        <v>684</v>
      </c>
      <c r="B1113" s="138" t="s">
        <v>703</v>
      </c>
      <c r="C1113" s="145"/>
      <c r="D1113" s="150"/>
      <c r="E1113" s="151"/>
      <c r="F1113" s="152"/>
      <c r="G1113" s="153"/>
    </row>
    <row r="1114" spans="1:10" s="136" customFormat="1" ht="112.5" x14ac:dyDescent="0.2">
      <c r="B1114" s="138" t="s">
        <v>704</v>
      </c>
      <c r="C1114" s="145"/>
      <c r="D1114" s="150"/>
      <c r="E1114" s="151"/>
      <c r="F1114" s="152"/>
      <c r="G1114" s="153"/>
    </row>
    <row r="1115" spans="1:10" s="136" customFormat="1" ht="11.25" x14ac:dyDescent="0.2">
      <c r="B1115" s="138" t="s">
        <v>705</v>
      </c>
      <c r="C1115" s="139" t="s">
        <v>706</v>
      </c>
      <c r="D1115" s="280">
        <f>23*2+5+5</f>
        <v>56</v>
      </c>
      <c r="E1115" s="151"/>
      <c r="F1115" s="165">
        <f>D1115*E1115</f>
        <v>0</v>
      </c>
      <c r="G1115" s="153"/>
    </row>
    <row r="1116" spans="1:10" s="136" customFormat="1" ht="11.25" x14ac:dyDescent="0.2">
      <c r="B1116" s="138"/>
      <c r="C1116" s="139"/>
      <c r="D1116" s="280"/>
      <c r="E1116" s="151"/>
      <c r="F1116" s="152"/>
      <c r="G1116" s="153"/>
    </row>
    <row r="1117" spans="1:10" s="136" customFormat="1" ht="11.25" x14ac:dyDescent="0.25">
      <c r="A1117" s="129" t="s">
        <v>681</v>
      </c>
      <c r="B1117" s="130" t="s">
        <v>707</v>
      </c>
      <c r="C1117" s="131" t="s">
        <v>6</v>
      </c>
      <c r="D1117" s="132"/>
      <c r="E1117" s="133"/>
      <c r="F1117" s="134">
        <f>SUM(F1110:F1115)</f>
        <v>0</v>
      </c>
      <c r="G1117" s="129"/>
    </row>
    <row r="1118" spans="1:10" s="137" customFormat="1" ht="11.25" x14ac:dyDescent="0.2">
      <c r="B1118" s="138"/>
      <c r="C1118" s="139"/>
      <c r="D1118" s="140"/>
      <c r="E1118" s="141"/>
      <c r="F1118" s="152"/>
      <c r="G1118" s="143"/>
      <c r="J1118" s="136"/>
    </row>
    <row r="1119" spans="1:10" s="137" customFormat="1" ht="12" x14ac:dyDescent="0.2">
      <c r="A1119" s="302" t="s">
        <v>688</v>
      </c>
      <c r="B1119" s="303" t="s">
        <v>689</v>
      </c>
      <c r="C1119" s="304"/>
      <c r="D1119" s="305"/>
      <c r="E1119" s="306"/>
      <c r="F1119" s="307"/>
      <c r="G1119" s="308"/>
      <c r="J1119" s="136"/>
    </row>
    <row r="1120" spans="1:10" s="137" customFormat="1" ht="11.25" x14ac:dyDescent="0.2">
      <c r="B1120" s="138"/>
      <c r="C1120" s="139"/>
      <c r="D1120" s="140"/>
      <c r="E1120" s="141"/>
      <c r="F1120" s="142"/>
      <c r="G1120" s="143"/>
      <c r="J1120" s="136"/>
    </row>
    <row r="1121" spans="1:10" s="137" customFormat="1" ht="11.25" x14ac:dyDescent="0.2">
      <c r="A1121" s="137" t="s">
        <v>690</v>
      </c>
      <c r="B1121" s="138" t="s">
        <v>691</v>
      </c>
      <c r="C1121" s="139"/>
      <c r="D1121" s="140"/>
      <c r="E1121" s="141"/>
      <c r="F1121" s="142"/>
      <c r="G1121" s="143"/>
      <c r="J1121" s="136"/>
    </row>
    <row r="1122" spans="1:10" s="137" customFormat="1" ht="11.25" x14ac:dyDescent="0.2">
      <c r="B1122" s="138"/>
      <c r="C1122" s="139"/>
      <c r="D1122" s="140"/>
      <c r="E1122" s="141"/>
      <c r="F1122" s="142"/>
      <c r="G1122" s="143"/>
      <c r="J1122" s="136"/>
    </row>
    <row r="1123" spans="1:10" s="137" customFormat="1" ht="11.25" x14ac:dyDescent="0.2">
      <c r="A1123" s="137" t="str">
        <f>A695</f>
        <v>A.01.</v>
      </c>
      <c r="B1123" s="138" t="str">
        <f>B695</f>
        <v>PRIPREMNI RADOVI</v>
      </c>
      <c r="C1123" s="139"/>
      <c r="D1123" s="140"/>
      <c r="E1123" s="141"/>
      <c r="F1123" s="142">
        <f>F695</f>
        <v>0</v>
      </c>
      <c r="G1123" s="143"/>
      <c r="J1123" s="136"/>
    </row>
    <row r="1124" spans="1:10" s="137" customFormat="1" ht="11.25" x14ac:dyDescent="0.2">
      <c r="A1124" s="137" t="str">
        <f>A731</f>
        <v>A.02.</v>
      </c>
      <c r="B1124" s="138" t="str">
        <f>B731</f>
        <v>ZEMLJANI RADOVI</v>
      </c>
      <c r="C1124" s="139"/>
      <c r="D1124" s="140"/>
      <c r="E1124" s="141"/>
      <c r="F1124" s="142">
        <f>F731</f>
        <v>0</v>
      </c>
      <c r="G1124" s="143"/>
      <c r="J1124" s="136"/>
    </row>
    <row r="1125" spans="1:10" s="137" customFormat="1" ht="11.25" x14ac:dyDescent="0.2">
      <c r="A1125" s="137" t="str">
        <f>A834</f>
        <v>A.03.</v>
      </c>
      <c r="B1125" s="138" t="str">
        <f>B834</f>
        <v>BETONSKI  I ARM. BETONSKI RADOVI</v>
      </c>
      <c r="C1125" s="139"/>
      <c r="D1125" s="140"/>
      <c r="E1125" s="141"/>
      <c r="F1125" s="142">
        <f>F834</f>
        <v>0</v>
      </c>
      <c r="G1125" s="143"/>
      <c r="J1125" s="136"/>
    </row>
    <row r="1126" spans="1:10" s="137" customFormat="1" ht="11.25" x14ac:dyDescent="0.2">
      <c r="A1126" s="137" t="str">
        <f>A862</f>
        <v>A.04.</v>
      </c>
      <c r="B1126" s="138" t="str">
        <f>B862</f>
        <v>IZOLATERSKI RADOVI</v>
      </c>
      <c r="C1126" s="139"/>
      <c r="D1126" s="140"/>
      <c r="E1126" s="141"/>
      <c r="F1126" s="142">
        <f>F862</f>
        <v>0</v>
      </c>
      <c r="G1126" s="143"/>
      <c r="J1126" s="136"/>
    </row>
    <row r="1127" spans="1:10" s="137" customFormat="1" ht="11.25" x14ac:dyDescent="0.2">
      <c r="A1127" s="137" t="str">
        <f>A880</f>
        <v>A.05.</v>
      </c>
      <c r="B1127" s="138" t="str">
        <f>B880</f>
        <v>ZIDARSKI  RADOVI</v>
      </c>
      <c r="C1127" s="139"/>
      <c r="D1127" s="140"/>
      <c r="E1127" s="141"/>
      <c r="F1127" s="142">
        <f>F880</f>
        <v>0</v>
      </c>
      <c r="G1127" s="143"/>
      <c r="J1127" s="136"/>
    </row>
    <row r="1128" spans="1:10" s="137" customFormat="1" ht="11.25" x14ac:dyDescent="0.2">
      <c r="A1128" s="309"/>
      <c r="B1128" s="51" t="s">
        <v>692</v>
      </c>
      <c r="C1128" s="310"/>
      <c r="D1128" s="311"/>
      <c r="E1128" s="312"/>
      <c r="F1128" s="313">
        <f>SUM(F1123:F1127)</f>
        <v>0</v>
      </c>
      <c r="G1128" s="314"/>
      <c r="J1128" s="136"/>
    </row>
    <row r="1129" spans="1:10" s="137" customFormat="1" ht="11.25" x14ac:dyDescent="0.2">
      <c r="B1129" s="138"/>
      <c r="C1129" s="139"/>
      <c r="D1129" s="140"/>
      <c r="E1129" s="141"/>
      <c r="F1129" s="142"/>
      <c r="G1129" s="143"/>
      <c r="J1129" s="136"/>
    </row>
    <row r="1130" spans="1:10" s="137" customFormat="1" ht="11.25" x14ac:dyDescent="0.2">
      <c r="A1130" s="137" t="s">
        <v>576</v>
      </c>
      <c r="B1130" s="138" t="s">
        <v>693</v>
      </c>
      <c r="C1130" s="139"/>
      <c r="D1130" s="140"/>
      <c r="E1130" s="141"/>
      <c r="F1130" s="142"/>
      <c r="G1130" s="143"/>
      <c r="J1130" s="136"/>
    </row>
    <row r="1131" spans="1:10" s="137" customFormat="1" ht="11.25" x14ac:dyDescent="0.2">
      <c r="B1131" s="138"/>
      <c r="C1131" s="139"/>
      <c r="D1131" s="140"/>
      <c r="E1131" s="141"/>
      <c r="F1131" s="142"/>
      <c r="G1131" s="143"/>
      <c r="J1131" s="136"/>
    </row>
    <row r="1132" spans="1:10" s="137" customFormat="1" ht="11.25" x14ac:dyDescent="0.2">
      <c r="A1132" s="137" t="str">
        <f>A919</f>
        <v>B.01.</v>
      </c>
      <c r="B1132" s="138" t="str">
        <f>B919</f>
        <v>KROVOPOKRIVAČKI RADOVI</v>
      </c>
      <c r="C1132" s="139"/>
      <c r="D1132" s="140"/>
      <c r="E1132" s="141"/>
      <c r="F1132" s="142">
        <f>F919</f>
        <v>0</v>
      </c>
      <c r="G1132" s="143"/>
      <c r="J1132" s="136"/>
    </row>
    <row r="1133" spans="1:10" s="137" customFormat="1" ht="11.25" x14ac:dyDescent="0.2">
      <c r="A1133" s="137" t="str">
        <f>A941</f>
        <v>B.02.</v>
      </c>
      <c r="B1133" s="138" t="str">
        <f>B941</f>
        <v>LIMARSKI RADOVI</v>
      </c>
      <c r="C1133" s="139"/>
      <c r="D1133" s="140"/>
      <c r="E1133" s="141"/>
      <c r="F1133" s="142">
        <f>F941</f>
        <v>0</v>
      </c>
      <c r="G1133" s="143"/>
      <c r="J1133" s="136"/>
    </row>
    <row r="1134" spans="1:10" s="137" customFormat="1" ht="11.25" x14ac:dyDescent="0.2">
      <c r="A1134" s="137" t="str">
        <f>A968</f>
        <v>B.03.</v>
      </c>
      <c r="B1134" s="138" t="str">
        <f>B968</f>
        <v>FASADERSKI RADOVI</v>
      </c>
      <c r="C1134" s="139"/>
      <c r="D1134" s="140"/>
      <c r="E1134" s="141"/>
      <c r="F1134" s="142">
        <f>F968</f>
        <v>0</v>
      </c>
      <c r="G1134" s="143"/>
      <c r="J1134" s="136"/>
    </row>
    <row r="1135" spans="1:10" s="137" customFormat="1" ht="11.25" x14ac:dyDescent="0.2">
      <c r="A1135" s="137" t="str">
        <f>A986</f>
        <v>B.04.</v>
      </c>
      <c r="B1135" s="138" t="str">
        <f>B986</f>
        <v>KERAMIČARSKI RADOVI I ZAVRŠNE OBRADE PODA</v>
      </c>
      <c r="C1135" s="139"/>
      <c r="D1135" s="140"/>
      <c r="E1135" s="141"/>
      <c r="F1135" s="142">
        <f>F986</f>
        <v>0</v>
      </c>
      <c r="G1135" s="143"/>
      <c r="J1135" s="136"/>
    </row>
    <row r="1136" spans="1:10" s="137" customFormat="1" ht="11.25" x14ac:dyDescent="0.2">
      <c r="A1136" s="137" t="str">
        <f>A1006</f>
        <v>B.05.</v>
      </c>
      <c r="B1136" s="138" t="str">
        <f>B1006</f>
        <v>GIPSKARTONSKI RADOVI</v>
      </c>
      <c r="C1136" s="139"/>
      <c r="D1136" s="140"/>
      <c r="E1136" s="141"/>
      <c r="F1136" s="142">
        <f>F1006</f>
        <v>0</v>
      </c>
      <c r="G1136" s="143"/>
      <c r="J1136" s="136"/>
    </row>
    <row r="1137" spans="1:10" s="137" customFormat="1" ht="11.25" x14ac:dyDescent="0.2">
      <c r="A1137" s="137" t="str">
        <f>A1028</f>
        <v>B.06.</v>
      </c>
      <c r="B1137" s="138" t="str">
        <f>B1028</f>
        <v>STOLARSKI RADOVI</v>
      </c>
      <c r="C1137" s="139"/>
      <c r="D1137" s="140"/>
      <c r="E1137" s="141"/>
      <c r="F1137" s="142">
        <f>F1028</f>
        <v>0</v>
      </c>
      <c r="G1137" s="143"/>
      <c r="J1137" s="136"/>
    </row>
    <row r="1138" spans="1:10" s="137" customFormat="1" ht="11.25" x14ac:dyDescent="0.2">
      <c r="A1138" s="137" t="str">
        <f>A1035</f>
        <v>B.07.</v>
      </c>
      <c r="B1138" s="138" t="str">
        <f>B1035</f>
        <v>BRAVARSKI RADOVI</v>
      </c>
      <c r="C1138" s="139"/>
      <c r="D1138" s="140"/>
      <c r="E1138" s="141"/>
      <c r="F1138" s="142">
        <f>F1035</f>
        <v>0</v>
      </c>
      <c r="G1138" s="143"/>
      <c r="J1138" s="136"/>
    </row>
    <row r="1139" spans="1:10" s="137" customFormat="1" ht="11.25" x14ac:dyDescent="0.2">
      <c r="A1139" s="137" t="str">
        <f>A1083</f>
        <v>B.08.</v>
      </c>
      <c r="B1139" s="138" t="str">
        <f>B1083</f>
        <v>ČELIČNA BRAVARIJA</v>
      </c>
      <c r="C1139" s="139"/>
      <c r="D1139" s="140"/>
      <c r="E1139" s="141"/>
      <c r="F1139" s="142">
        <f>F1083</f>
        <v>0</v>
      </c>
      <c r="G1139" s="143"/>
      <c r="J1139" s="136"/>
    </row>
    <row r="1140" spans="1:10" s="137" customFormat="1" ht="11.25" x14ac:dyDescent="0.2">
      <c r="A1140" s="137" t="str">
        <f>A1093</f>
        <v>B.09.</v>
      </c>
      <c r="B1140" s="138" t="str">
        <f>B1093</f>
        <v>OSTALI RADOVI</v>
      </c>
      <c r="C1140" s="139"/>
      <c r="D1140" s="140"/>
      <c r="E1140" s="141"/>
      <c r="F1140" s="142">
        <f>F1093</f>
        <v>0</v>
      </c>
      <c r="G1140" s="143"/>
      <c r="J1140" s="136"/>
    </row>
    <row r="1141" spans="1:10" s="137" customFormat="1" ht="11.25" x14ac:dyDescent="0.2">
      <c r="A1141" s="137" t="str">
        <f>A1095</f>
        <v>B.10.</v>
      </c>
      <c r="B1141" s="138" t="str">
        <f>B1095</f>
        <v>LIČILAČKI RADOVI</v>
      </c>
      <c r="C1141" s="139"/>
      <c r="D1141" s="140"/>
      <c r="E1141" s="141"/>
      <c r="F1141" s="142">
        <f>F1105</f>
        <v>0</v>
      </c>
      <c r="G1141" s="143"/>
      <c r="J1141" s="136"/>
    </row>
    <row r="1142" spans="1:10" s="137" customFormat="1" ht="11.25" x14ac:dyDescent="0.25">
      <c r="A1142" s="137" t="str">
        <f>A1107</f>
        <v>B.11.</v>
      </c>
      <c r="B1142" s="138" t="str">
        <f>B1107</f>
        <v>OBRADA POVRŠINA U OKOLIŠU</v>
      </c>
      <c r="C1142" s="139"/>
      <c r="D1142" s="140"/>
      <c r="E1142" s="141"/>
      <c r="F1142" s="142">
        <f>F1117</f>
        <v>0</v>
      </c>
      <c r="J1142" s="136"/>
    </row>
    <row r="1143" spans="1:10" s="137" customFormat="1" ht="11.25" x14ac:dyDescent="0.2">
      <c r="A1143" s="309"/>
      <c r="B1143" s="51" t="s">
        <v>694</v>
      </c>
      <c r="C1143" s="309"/>
      <c r="D1143" s="315"/>
      <c r="E1143" s="312"/>
      <c r="F1143" s="313">
        <f>SUM(F1132:F1142)</f>
        <v>0</v>
      </c>
      <c r="G1143" s="314"/>
      <c r="J1143" s="136"/>
    </row>
    <row r="1144" spans="1:10" s="137" customFormat="1" ht="11.25" x14ac:dyDescent="0.2">
      <c r="B1144" s="138"/>
      <c r="C1144" s="139"/>
      <c r="D1144" s="140"/>
      <c r="E1144" s="141"/>
      <c r="F1144" s="142"/>
      <c r="G1144" s="143"/>
      <c r="J1144" s="136"/>
    </row>
    <row r="1145" spans="1:10" s="137" customFormat="1" ht="11.25" x14ac:dyDescent="0.2">
      <c r="A1145" s="204" t="s">
        <v>1425</v>
      </c>
      <c r="B1145" s="205" t="s">
        <v>695</v>
      </c>
      <c r="C1145" s="206"/>
      <c r="D1145" s="207"/>
      <c r="E1145" s="208"/>
      <c r="F1145" s="209">
        <f>F1128+F1143</f>
        <v>0</v>
      </c>
      <c r="G1145" s="210"/>
      <c r="J1145" s="136"/>
    </row>
    <row r="1146" spans="1:10" s="136" customFormat="1" ht="11.25" x14ac:dyDescent="0.2">
      <c r="B1146" s="149"/>
      <c r="C1146" s="145"/>
      <c r="D1146" s="150"/>
      <c r="E1146" s="151"/>
      <c r="F1146" s="152"/>
      <c r="G1146" s="153"/>
    </row>
    <row r="1147" spans="1:10" s="137" customFormat="1" ht="11.25" x14ac:dyDescent="0.2">
      <c r="B1147" s="138"/>
      <c r="C1147" s="139"/>
      <c r="D1147" s="140"/>
      <c r="E1147" s="141"/>
      <c r="F1147" s="142"/>
      <c r="G1147" s="143"/>
      <c r="J1147" s="136"/>
    </row>
    <row r="1148" spans="1:10" ht="21" x14ac:dyDescent="0.35">
      <c r="A1148" s="316" t="s">
        <v>10</v>
      </c>
      <c r="B1148" s="316" t="s">
        <v>815</v>
      </c>
      <c r="C1148" s="317"/>
      <c r="D1148" s="317"/>
      <c r="E1148" s="318"/>
      <c r="F1148" s="318"/>
      <c r="G1148" s="319"/>
    </row>
    <row r="1149" spans="1:10" ht="15" x14ac:dyDescent="0.25">
      <c r="A1149" s="320"/>
      <c r="B1149" s="320"/>
      <c r="C1149" s="320"/>
      <c r="D1149" s="320"/>
      <c r="E1149" s="321"/>
      <c r="F1149" s="321"/>
    </row>
    <row r="1150" spans="1:10" x14ac:dyDescent="0.2">
      <c r="A1150" s="322" t="s">
        <v>688</v>
      </c>
      <c r="B1150" s="323" t="s">
        <v>103</v>
      </c>
      <c r="C1150" s="324"/>
      <c r="D1150" s="325"/>
      <c r="E1150" s="326"/>
      <c r="F1150" s="326"/>
      <c r="G1150" s="327"/>
      <c r="H1150" s="328"/>
    </row>
    <row r="1151" spans="1:10" x14ac:dyDescent="0.2">
      <c r="A1151" s="329"/>
      <c r="B1151" s="88"/>
      <c r="C1151" s="330"/>
      <c r="D1151" s="331"/>
      <c r="E1151" s="332"/>
      <c r="F1151" s="332"/>
      <c r="G1151" s="333"/>
      <c r="H1151" s="328"/>
    </row>
    <row r="1152" spans="1:10" x14ac:dyDescent="0.2">
      <c r="A1152" s="334"/>
      <c r="B1152" s="335" t="s">
        <v>882</v>
      </c>
      <c r="C1152" s="330"/>
      <c r="D1152" s="331"/>
      <c r="E1152" s="332"/>
      <c r="F1152" s="332"/>
      <c r="G1152" s="333"/>
      <c r="H1152" s="328"/>
    </row>
    <row r="1153" spans="1:9" ht="56.25" x14ac:dyDescent="0.2">
      <c r="A1153" s="334"/>
      <c r="B1153" s="88" t="s">
        <v>883</v>
      </c>
      <c r="C1153" s="330"/>
      <c r="D1153" s="331"/>
      <c r="E1153" s="332"/>
      <c r="F1153" s="332"/>
      <c r="G1153" s="333"/>
      <c r="H1153" s="328"/>
    </row>
    <row r="1154" spans="1:9" x14ac:dyDescent="0.2">
      <c r="A1154" s="334"/>
      <c r="B1154" s="336" t="s">
        <v>884</v>
      </c>
      <c r="C1154" s="330"/>
      <c r="D1154" s="331"/>
      <c r="E1154" s="332"/>
      <c r="F1154" s="332"/>
      <c r="G1154" s="333"/>
      <c r="H1154" s="328"/>
    </row>
    <row r="1155" spans="1:9" x14ac:dyDescent="0.2">
      <c r="A1155" s="334"/>
      <c r="B1155" s="336" t="s">
        <v>885</v>
      </c>
      <c r="C1155" s="330"/>
      <c r="D1155" s="331"/>
      <c r="E1155" s="332"/>
      <c r="F1155" s="332"/>
      <c r="G1155" s="333"/>
      <c r="H1155" s="328"/>
    </row>
    <row r="1156" spans="1:9" x14ac:dyDescent="0.2">
      <c r="A1156" s="334"/>
      <c r="B1156" s="337" t="s">
        <v>886</v>
      </c>
      <c r="C1156" s="330"/>
      <c r="D1156" s="331"/>
      <c r="E1156" s="332"/>
      <c r="F1156" s="332"/>
      <c r="G1156" s="333"/>
      <c r="H1156" s="328"/>
    </row>
    <row r="1157" spans="1:9" ht="22.5" x14ac:dyDescent="0.2">
      <c r="A1157" s="334"/>
      <c r="B1157" s="91" t="s">
        <v>887</v>
      </c>
      <c r="C1157" s="330"/>
      <c r="D1157" s="331"/>
      <c r="E1157" s="332"/>
      <c r="F1157" s="332"/>
      <c r="G1157" s="333"/>
      <c r="H1157" s="328"/>
    </row>
    <row r="1158" spans="1:9" ht="45" x14ac:dyDescent="0.2">
      <c r="A1158" s="334"/>
      <c r="B1158" s="88" t="s">
        <v>888</v>
      </c>
      <c r="C1158" s="330"/>
      <c r="D1158" s="331"/>
      <c r="E1158" s="332"/>
      <c r="F1158" s="332"/>
      <c r="G1158" s="333"/>
      <c r="H1158" s="328"/>
    </row>
    <row r="1159" spans="1:9" ht="22.5" x14ac:dyDescent="0.2">
      <c r="A1159" s="334"/>
      <c r="B1159" s="88" t="s">
        <v>889</v>
      </c>
      <c r="C1159" s="330"/>
      <c r="D1159" s="331"/>
      <c r="E1159" s="332"/>
      <c r="F1159" s="332"/>
      <c r="G1159" s="333"/>
      <c r="H1159" s="328"/>
    </row>
    <row r="1160" spans="1:9" x14ac:dyDescent="0.2">
      <c r="A1160" s="338"/>
      <c r="B1160" s="94"/>
      <c r="C1160" s="338"/>
      <c r="D1160" s="338"/>
      <c r="E1160" s="339"/>
      <c r="F1160" s="339"/>
      <c r="G1160" s="340"/>
      <c r="H1160" s="341" t="str">
        <f t="shared" ref="H1160:H1195" si="9">IF(OR(OR(F1160=0,F1160=""),OR(D1160=0,D1160="")),"",D1160*F1160)</f>
        <v/>
      </c>
    </row>
    <row r="1161" spans="1:9" x14ac:dyDescent="0.2">
      <c r="A1161" s="342"/>
      <c r="B1161" s="343"/>
      <c r="C1161" s="344"/>
      <c r="D1161" s="345"/>
      <c r="E1161" s="346"/>
      <c r="F1161" s="103"/>
      <c r="G1161" s="340"/>
      <c r="H1161" s="341" t="str">
        <f t="shared" si="9"/>
        <v/>
      </c>
    </row>
    <row r="1162" spans="1:9" x14ac:dyDescent="0.2">
      <c r="A1162" s="72" t="s">
        <v>743</v>
      </c>
      <c r="B1162" s="84" t="s">
        <v>890</v>
      </c>
      <c r="C1162" s="347"/>
      <c r="D1162" s="345"/>
      <c r="E1162" s="348"/>
      <c r="F1162" s="103"/>
      <c r="G1162" s="340"/>
      <c r="H1162" s="341" t="str">
        <f t="shared" si="9"/>
        <v/>
      </c>
    </row>
    <row r="1163" spans="1:9" ht="101.25" x14ac:dyDescent="0.2">
      <c r="A1163" s="72"/>
      <c r="B1163" s="349" t="s">
        <v>891</v>
      </c>
      <c r="C1163" s="347"/>
      <c r="D1163" s="345"/>
      <c r="E1163" s="348"/>
      <c r="F1163" s="103"/>
      <c r="G1163" s="599"/>
      <c r="H1163" s="341" t="str">
        <f t="shared" si="9"/>
        <v/>
      </c>
      <c r="I1163" s="611"/>
    </row>
    <row r="1164" spans="1:9" ht="45" x14ac:dyDescent="0.2">
      <c r="A1164" s="72"/>
      <c r="B1164" s="349" t="s">
        <v>892</v>
      </c>
      <c r="C1164" s="347"/>
      <c r="D1164" s="345"/>
      <c r="E1164" s="348"/>
      <c r="F1164" s="103"/>
      <c r="G1164" s="350"/>
      <c r="H1164" s="341" t="str">
        <f t="shared" si="9"/>
        <v/>
      </c>
    </row>
    <row r="1165" spans="1:9" x14ac:dyDescent="0.2">
      <c r="A1165" s="351"/>
      <c r="B1165" s="352" t="s">
        <v>893</v>
      </c>
      <c r="C1165" s="347" t="s">
        <v>894</v>
      </c>
      <c r="D1165" s="345">
        <v>200</v>
      </c>
      <c r="E1165" s="346"/>
      <c r="F1165" s="353">
        <f>D1165*E1165</f>
        <v>0</v>
      </c>
      <c r="G1165" s="350"/>
      <c r="H1165" s="341" t="str">
        <f t="shared" si="9"/>
        <v/>
      </c>
    </row>
    <row r="1166" spans="1:9" x14ac:dyDescent="0.2">
      <c r="A1166" s="600"/>
      <c r="B1166" s="84"/>
      <c r="C1166" s="347"/>
      <c r="D1166" s="345"/>
      <c r="E1166" s="346"/>
      <c r="F1166" s="103"/>
      <c r="G1166" s="85"/>
      <c r="H1166" s="341" t="str">
        <f t="shared" si="9"/>
        <v/>
      </c>
    </row>
    <row r="1167" spans="1:9" x14ac:dyDescent="0.2">
      <c r="A1167" s="342"/>
      <c r="B1167" s="343"/>
      <c r="C1167" s="344"/>
      <c r="D1167" s="345"/>
      <c r="E1167" s="346"/>
      <c r="F1167" s="103"/>
      <c r="G1167" s="85"/>
      <c r="H1167" s="341" t="str">
        <f t="shared" si="9"/>
        <v/>
      </c>
    </row>
    <row r="1168" spans="1:9" x14ac:dyDescent="0.2">
      <c r="A1168" s="338" t="s">
        <v>752</v>
      </c>
      <c r="B1168" s="94" t="s">
        <v>895</v>
      </c>
      <c r="C1168" s="338"/>
      <c r="D1168" s="338"/>
      <c r="E1168" s="339"/>
      <c r="F1168" s="339"/>
      <c r="G1168" s="354"/>
      <c r="H1168" s="341" t="str">
        <f t="shared" si="9"/>
        <v/>
      </c>
    </row>
    <row r="1169" spans="1:8" ht="33.75" x14ac:dyDescent="0.2">
      <c r="A1169" s="338"/>
      <c r="B1169" s="349" t="s">
        <v>1571</v>
      </c>
      <c r="C1169" s="338"/>
      <c r="D1169" s="338"/>
      <c r="E1169" s="339"/>
      <c r="F1169" s="339"/>
      <c r="G1169" s="350"/>
      <c r="H1169" s="355"/>
    </row>
    <row r="1170" spans="1:8" ht="22.5" x14ac:dyDescent="0.2">
      <c r="A1170" s="338"/>
      <c r="B1170" s="94" t="s">
        <v>896</v>
      </c>
      <c r="C1170" s="338"/>
      <c r="D1170" s="338"/>
      <c r="E1170" s="339"/>
      <c r="F1170" s="339"/>
      <c r="G1170" s="340"/>
      <c r="H1170" s="341" t="str">
        <f t="shared" si="9"/>
        <v/>
      </c>
    </row>
    <row r="1171" spans="1:8" x14ac:dyDescent="0.2">
      <c r="A1171" s="351"/>
      <c r="B1171" s="352" t="s">
        <v>893</v>
      </c>
      <c r="C1171" s="347" t="s">
        <v>894</v>
      </c>
      <c r="D1171" s="345">
        <v>70</v>
      </c>
      <c r="E1171" s="346"/>
      <c r="F1171" s="356">
        <f>D1171*E1171</f>
        <v>0</v>
      </c>
      <c r="G1171" s="340"/>
      <c r="H1171" s="341" t="str">
        <f t="shared" si="9"/>
        <v/>
      </c>
    </row>
    <row r="1172" spans="1:8" x14ac:dyDescent="0.2">
      <c r="A1172" s="338"/>
      <c r="B1172" s="84"/>
      <c r="C1172" s="347"/>
      <c r="D1172" s="345"/>
      <c r="E1172" s="346"/>
      <c r="F1172" s="103"/>
      <c r="G1172" s="340"/>
      <c r="H1172" s="341" t="str">
        <f t="shared" si="9"/>
        <v/>
      </c>
    </row>
    <row r="1173" spans="1:8" x14ac:dyDescent="0.2">
      <c r="A1173" s="72" t="s">
        <v>755</v>
      </c>
      <c r="B1173" s="84" t="s">
        <v>897</v>
      </c>
      <c r="C1173" s="347"/>
      <c r="D1173" s="345"/>
      <c r="E1173" s="348"/>
      <c r="F1173" s="103"/>
      <c r="G1173" s="354"/>
      <c r="H1173" s="341" t="str">
        <f t="shared" si="9"/>
        <v/>
      </c>
    </row>
    <row r="1174" spans="1:8" ht="45" x14ac:dyDescent="0.2">
      <c r="A1174" s="72"/>
      <c r="B1174" s="349" t="s">
        <v>898</v>
      </c>
      <c r="C1174" s="347"/>
      <c r="D1174" s="345"/>
      <c r="E1174" s="348"/>
      <c r="F1174" s="103"/>
      <c r="G1174" s="350"/>
      <c r="H1174" s="341" t="str">
        <f t="shared" si="9"/>
        <v/>
      </c>
    </row>
    <row r="1175" spans="1:8" ht="22.5" x14ac:dyDescent="0.2">
      <c r="A1175" s="72"/>
      <c r="B1175" s="349" t="s">
        <v>899</v>
      </c>
      <c r="C1175" s="347"/>
      <c r="D1175" s="345"/>
      <c r="E1175" s="348"/>
      <c r="F1175" s="103"/>
      <c r="G1175" s="85"/>
      <c r="H1175" s="341" t="str">
        <f t="shared" si="9"/>
        <v/>
      </c>
    </row>
    <row r="1176" spans="1:8" x14ac:dyDescent="0.2">
      <c r="A1176" s="351"/>
      <c r="B1176" s="352" t="s">
        <v>900</v>
      </c>
      <c r="C1176" s="347" t="s">
        <v>901</v>
      </c>
      <c r="D1176" s="345">
        <v>105</v>
      </c>
      <c r="E1176" s="346"/>
      <c r="F1176" s="353">
        <f>D1176*E1176</f>
        <v>0</v>
      </c>
      <c r="G1176" s="85"/>
      <c r="H1176" s="341" t="str">
        <f t="shared" si="9"/>
        <v/>
      </c>
    </row>
    <row r="1177" spans="1:8" x14ac:dyDescent="0.2">
      <c r="A1177" s="72"/>
      <c r="B1177" s="84"/>
      <c r="C1177" s="347"/>
      <c r="D1177" s="345"/>
      <c r="E1177" s="346"/>
      <c r="F1177" s="353"/>
      <c r="G1177" s="85"/>
      <c r="H1177" s="341" t="str">
        <f t="shared" si="9"/>
        <v/>
      </c>
    </row>
    <row r="1178" spans="1:8" x14ac:dyDescent="0.2">
      <c r="A1178" s="72" t="s">
        <v>756</v>
      </c>
      <c r="B1178" s="357" t="s">
        <v>902</v>
      </c>
      <c r="C1178" s="338"/>
      <c r="D1178" s="338"/>
      <c r="E1178" s="339"/>
      <c r="F1178" s="353"/>
      <c r="G1178" s="354"/>
      <c r="H1178" s="341" t="str">
        <f t="shared" si="9"/>
        <v/>
      </c>
    </row>
    <row r="1179" spans="1:8" ht="33.75" x14ac:dyDescent="0.2">
      <c r="A1179" s="72"/>
      <c r="B1179" s="349" t="s">
        <v>903</v>
      </c>
      <c r="C1179" s="338"/>
      <c r="D1179" s="338"/>
      <c r="E1179" s="339"/>
      <c r="F1179" s="353"/>
      <c r="G1179" s="350"/>
      <c r="H1179" s="341" t="str">
        <f t="shared" si="9"/>
        <v/>
      </c>
    </row>
    <row r="1180" spans="1:8" ht="22.5" x14ac:dyDescent="0.2">
      <c r="A1180" s="72"/>
      <c r="B1180" s="349" t="s">
        <v>904</v>
      </c>
      <c r="C1180" s="338"/>
      <c r="D1180" s="338"/>
      <c r="E1180" s="339"/>
      <c r="F1180" s="353"/>
      <c r="G1180" s="85"/>
      <c r="H1180" s="341" t="str">
        <f t="shared" si="9"/>
        <v/>
      </c>
    </row>
    <row r="1181" spans="1:8" x14ac:dyDescent="0.2">
      <c r="A1181" s="351"/>
      <c r="B1181" s="352" t="s">
        <v>905</v>
      </c>
      <c r="C1181" s="347" t="s">
        <v>894</v>
      </c>
      <c r="D1181" s="345">
        <v>55</v>
      </c>
      <c r="E1181" s="346"/>
      <c r="F1181" s="353">
        <f t="shared" ref="F1181:F1215" si="10">D1181*E1181</f>
        <v>0</v>
      </c>
      <c r="G1181" s="85"/>
      <c r="H1181" s="341" t="str">
        <f t="shared" si="9"/>
        <v/>
      </c>
    </row>
    <row r="1182" spans="1:8" x14ac:dyDescent="0.2">
      <c r="A1182" s="72"/>
      <c r="B1182" s="349"/>
      <c r="C1182" s="347"/>
      <c r="D1182" s="345"/>
      <c r="E1182" s="346"/>
      <c r="F1182" s="353"/>
      <c r="G1182" s="85"/>
      <c r="H1182" s="341" t="str">
        <f t="shared" si="9"/>
        <v/>
      </c>
    </row>
    <row r="1183" spans="1:8" x14ac:dyDescent="0.2">
      <c r="A1183" s="72" t="s">
        <v>761</v>
      </c>
      <c r="B1183" s="357" t="s">
        <v>906</v>
      </c>
      <c r="C1183" s="347"/>
      <c r="D1183" s="338"/>
      <c r="E1183" s="339"/>
      <c r="F1183" s="353"/>
      <c r="G1183" s="354"/>
      <c r="H1183" s="341" t="str">
        <f t="shared" si="9"/>
        <v/>
      </c>
    </row>
    <row r="1184" spans="1:8" ht="67.5" x14ac:dyDescent="0.2">
      <c r="A1184" s="72"/>
      <c r="B1184" s="349" t="s">
        <v>907</v>
      </c>
      <c r="C1184" s="347"/>
      <c r="D1184" s="338"/>
      <c r="E1184" s="339"/>
      <c r="F1184" s="353"/>
      <c r="G1184" s="350"/>
      <c r="H1184" s="341" t="str">
        <f t="shared" si="9"/>
        <v/>
      </c>
    </row>
    <row r="1185" spans="1:8" ht="22.5" x14ac:dyDescent="0.2">
      <c r="A1185" s="72"/>
      <c r="B1185" s="349" t="s">
        <v>908</v>
      </c>
      <c r="C1185" s="347"/>
      <c r="D1185" s="338"/>
      <c r="E1185" s="339"/>
      <c r="F1185" s="353"/>
      <c r="G1185" s="85"/>
      <c r="H1185" s="341" t="str">
        <f t="shared" si="9"/>
        <v/>
      </c>
    </row>
    <row r="1186" spans="1:8" x14ac:dyDescent="0.2">
      <c r="A1186" s="351"/>
      <c r="B1186" s="352" t="s">
        <v>905</v>
      </c>
      <c r="C1186" s="347" t="s">
        <v>894</v>
      </c>
      <c r="D1186" s="345">
        <v>140</v>
      </c>
      <c r="E1186" s="346"/>
      <c r="F1186" s="353">
        <f t="shared" si="10"/>
        <v>0</v>
      </c>
      <c r="G1186" s="85"/>
      <c r="H1186" s="341" t="str">
        <f t="shared" si="9"/>
        <v/>
      </c>
    </row>
    <row r="1187" spans="1:8" x14ac:dyDescent="0.2">
      <c r="A1187" s="72"/>
      <c r="B1187" s="84"/>
      <c r="C1187" s="347"/>
      <c r="D1187" s="345"/>
      <c r="E1187" s="346"/>
      <c r="F1187" s="353"/>
      <c r="G1187" s="85"/>
      <c r="H1187" s="341" t="str">
        <f t="shared" si="9"/>
        <v/>
      </c>
    </row>
    <row r="1188" spans="1:8" x14ac:dyDescent="0.2">
      <c r="A1188" s="72" t="s">
        <v>762</v>
      </c>
      <c r="B1188" s="88" t="s">
        <v>909</v>
      </c>
      <c r="C1188" s="95"/>
      <c r="D1188" s="338"/>
      <c r="E1188" s="339"/>
      <c r="F1188" s="353"/>
      <c r="G1188" s="358"/>
      <c r="H1188" s="341" t="str">
        <f t="shared" si="9"/>
        <v/>
      </c>
    </row>
    <row r="1189" spans="1:8" ht="45" x14ac:dyDescent="0.2">
      <c r="A1189" s="72"/>
      <c r="B1189" s="613" t="s">
        <v>1603</v>
      </c>
      <c r="C1189" s="95"/>
      <c r="D1189" s="338"/>
      <c r="E1189" s="339"/>
      <c r="F1189" s="353"/>
      <c r="G1189" s="358"/>
      <c r="H1189" s="341"/>
    </row>
    <row r="1190" spans="1:8" ht="22.5" x14ac:dyDescent="0.2">
      <c r="A1190" s="72"/>
      <c r="B1190" s="592" t="s">
        <v>910</v>
      </c>
      <c r="C1190" s="95"/>
      <c r="D1190" s="338"/>
      <c r="E1190" s="339"/>
      <c r="F1190" s="353"/>
      <c r="G1190" s="358"/>
      <c r="H1190" s="341" t="str">
        <f t="shared" si="9"/>
        <v/>
      </c>
    </row>
    <row r="1191" spans="1:8" x14ac:dyDescent="0.2">
      <c r="A1191" s="338"/>
      <c r="B1191" s="614" t="s">
        <v>1593</v>
      </c>
      <c r="C1191" s="347"/>
      <c r="D1191" s="331"/>
      <c r="E1191" s="359"/>
      <c r="F1191" s="353"/>
      <c r="G1191" s="358"/>
      <c r="H1191" s="341" t="str">
        <f t="shared" si="9"/>
        <v/>
      </c>
    </row>
    <row r="1192" spans="1:8" ht="39" x14ac:dyDescent="0.2">
      <c r="A1192" s="338"/>
      <c r="B1192" s="614" t="s">
        <v>1604</v>
      </c>
      <c r="C1192" s="347"/>
      <c r="D1192" s="331"/>
      <c r="E1192" s="359"/>
      <c r="F1192" s="353"/>
      <c r="G1192" s="358"/>
      <c r="H1192" s="341" t="str">
        <f t="shared" si="9"/>
        <v/>
      </c>
    </row>
    <row r="1193" spans="1:8" x14ac:dyDescent="0.2">
      <c r="A1193" s="72"/>
      <c r="B1193" s="588" t="s">
        <v>796</v>
      </c>
      <c r="C1193" s="95" t="s">
        <v>566</v>
      </c>
      <c r="D1193" s="360">
        <v>1</v>
      </c>
      <c r="E1193" s="346"/>
      <c r="F1193" s="353">
        <f t="shared" si="10"/>
        <v>0</v>
      </c>
      <c r="G1193" s="340"/>
      <c r="H1193" s="341" t="str">
        <f t="shared" si="9"/>
        <v/>
      </c>
    </row>
    <row r="1194" spans="1:8" x14ac:dyDescent="0.2">
      <c r="A1194" s="72"/>
      <c r="B1194" s="357"/>
      <c r="C1194" s="347"/>
      <c r="D1194" s="338"/>
      <c r="E1194" s="346"/>
      <c r="F1194" s="353"/>
      <c r="G1194" s="340"/>
      <c r="H1194" s="341" t="str">
        <f t="shared" si="9"/>
        <v/>
      </c>
    </row>
    <row r="1195" spans="1:8" x14ac:dyDescent="0.2">
      <c r="A1195" s="72" t="s">
        <v>767</v>
      </c>
      <c r="B1195" s="84" t="s">
        <v>911</v>
      </c>
      <c r="C1195" s="347"/>
      <c r="D1195" s="345"/>
      <c r="E1195" s="348"/>
      <c r="F1195" s="353"/>
      <c r="G1195" s="354"/>
      <c r="H1195" s="341" t="str">
        <f t="shared" si="9"/>
        <v/>
      </c>
    </row>
    <row r="1196" spans="1:8" ht="56.25" x14ac:dyDescent="0.2">
      <c r="A1196" s="72"/>
      <c r="B1196" s="349" t="s">
        <v>912</v>
      </c>
      <c r="C1196" s="347"/>
      <c r="D1196" s="345"/>
      <c r="E1196" s="348"/>
      <c r="F1196" s="353"/>
      <c r="G1196" s="361"/>
      <c r="H1196" s="84"/>
    </row>
    <row r="1197" spans="1:8" ht="22.5" x14ac:dyDescent="0.2">
      <c r="A1197" s="72"/>
      <c r="B1197" s="349" t="s">
        <v>908</v>
      </c>
      <c r="C1197" s="347"/>
      <c r="D1197" s="345"/>
      <c r="E1197" s="348"/>
      <c r="F1197" s="353"/>
      <c r="G1197" s="361"/>
      <c r="H1197" s="84"/>
    </row>
    <row r="1198" spans="1:8" x14ac:dyDescent="0.2">
      <c r="A1198" s="351"/>
      <c r="B1198" s="352" t="s">
        <v>905</v>
      </c>
      <c r="C1198" s="347" t="s">
        <v>894</v>
      </c>
      <c r="D1198" s="345">
        <v>15</v>
      </c>
      <c r="E1198" s="346"/>
      <c r="F1198" s="353">
        <f t="shared" si="10"/>
        <v>0</v>
      </c>
      <c r="G1198" s="361"/>
      <c r="H1198" s="84"/>
    </row>
    <row r="1199" spans="1:8" x14ac:dyDescent="0.2">
      <c r="A1199" s="72"/>
      <c r="B1199" s="357"/>
      <c r="C1199" s="347"/>
      <c r="D1199" s="338"/>
      <c r="E1199" s="346"/>
      <c r="F1199" s="353"/>
      <c r="G1199" s="361"/>
      <c r="H1199" s="84"/>
    </row>
    <row r="1200" spans="1:8" x14ac:dyDescent="0.2">
      <c r="A1200" s="72" t="s">
        <v>776</v>
      </c>
      <c r="B1200" s="357" t="s">
        <v>913</v>
      </c>
      <c r="C1200" s="347"/>
      <c r="D1200" s="338"/>
      <c r="E1200" s="346"/>
      <c r="F1200" s="353"/>
      <c r="G1200" s="361"/>
      <c r="H1200" s="84"/>
    </row>
    <row r="1201" spans="1:8" ht="45" x14ac:dyDescent="0.2">
      <c r="A1201" s="72"/>
      <c r="B1201" s="362" t="s">
        <v>914</v>
      </c>
      <c r="C1201" s="347"/>
      <c r="D1201" s="338"/>
      <c r="E1201" s="346"/>
      <c r="F1201" s="353"/>
      <c r="G1201" s="361"/>
      <c r="H1201" s="341"/>
    </row>
    <row r="1202" spans="1:8" ht="90" x14ac:dyDescent="0.2">
      <c r="A1202" s="72"/>
      <c r="B1202" s="362" t="s">
        <v>915</v>
      </c>
      <c r="C1202" s="347"/>
      <c r="D1202" s="338"/>
      <c r="E1202" s="346"/>
      <c r="F1202" s="353"/>
      <c r="G1202" s="358"/>
      <c r="H1202" s="341" t="str">
        <f t="shared" ref="H1202" si="11">IF(OR(OR(F1202=0,F1202=""),OR(D1202=0,D1202="")),"",D1202*F1202)</f>
        <v/>
      </c>
    </row>
    <row r="1203" spans="1:8" ht="90" x14ac:dyDescent="0.2">
      <c r="A1203" s="72"/>
      <c r="B1203" s="362" t="s">
        <v>916</v>
      </c>
      <c r="C1203" s="347"/>
      <c r="D1203" s="338"/>
      <c r="E1203" s="346"/>
      <c r="F1203" s="353"/>
      <c r="G1203" s="358"/>
      <c r="H1203" s="341"/>
    </row>
    <row r="1204" spans="1:8" x14ac:dyDescent="0.2">
      <c r="A1204" s="72"/>
      <c r="B1204" s="357" t="s">
        <v>917</v>
      </c>
      <c r="C1204" s="347" t="s">
        <v>894</v>
      </c>
      <c r="D1204" s="345">
        <v>35</v>
      </c>
      <c r="E1204" s="346"/>
      <c r="F1204" s="353">
        <f t="shared" si="10"/>
        <v>0</v>
      </c>
      <c r="G1204" s="358"/>
      <c r="H1204" s="341"/>
    </row>
    <row r="1205" spans="1:8" x14ac:dyDescent="0.2">
      <c r="A1205" s="72"/>
      <c r="B1205" s="357"/>
      <c r="C1205" s="347"/>
      <c r="D1205" s="338"/>
      <c r="E1205" s="346"/>
      <c r="F1205" s="353"/>
      <c r="G1205" s="358"/>
      <c r="H1205" s="341"/>
    </row>
    <row r="1206" spans="1:8" x14ac:dyDescent="0.2">
      <c r="A1206" s="72" t="s">
        <v>781</v>
      </c>
      <c r="B1206" s="357" t="s">
        <v>918</v>
      </c>
      <c r="C1206" s="347"/>
      <c r="D1206" s="338"/>
      <c r="E1206" s="346"/>
      <c r="F1206" s="353"/>
      <c r="G1206" s="358"/>
      <c r="H1206" s="341"/>
    </row>
    <row r="1207" spans="1:8" ht="33.75" x14ac:dyDescent="0.2">
      <c r="A1207" s="72"/>
      <c r="B1207" s="349" t="s">
        <v>919</v>
      </c>
      <c r="C1207" s="347"/>
      <c r="D1207" s="338"/>
      <c r="E1207" s="346"/>
      <c r="F1207" s="353"/>
      <c r="G1207" s="358"/>
      <c r="H1207" s="341"/>
    </row>
    <row r="1208" spans="1:8" ht="33.75" x14ac:dyDescent="0.2">
      <c r="A1208" s="72"/>
      <c r="B1208" s="349" t="s">
        <v>920</v>
      </c>
      <c r="C1208" s="347"/>
      <c r="D1208" s="338"/>
      <c r="E1208" s="346"/>
      <c r="F1208" s="353"/>
      <c r="G1208" s="358"/>
      <c r="H1208" s="341"/>
    </row>
    <row r="1209" spans="1:8" ht="22.5" x14ac:dyDescent="0.2">
      <c r="A1209" s="72"/>
      <c r="B1209" s="357" t="s">
        <v>921</v>
      </c>
      <c r="C1209" s="347"/>
      <c r="D1209" s="338"/>
      <c r="E1209" s="346"/>
      <c r="F1209" s="353"/>
      <c r="G1209" s="358"/>
      <c r="H1209" s="341"/>
    </row>
    <row r="1210" spans="1:8" x14ac:dyDescent="0.2">
      <c r="A1210" s="72"/>
      <c r="B1210" s="357" t="s">
        <v>922</v>
      </c>
      <c r="C1210" s="347" t="s">
        <v>901</v>
      </c>
      <c r="D1210" s="345">
        <v>200</v>
      </c>
      <c r="E1210" s="346"/>
      <c r="F1210" s="353">
        <f t="shared" si="10"/>
        <v>0</v>
      </c>
      <c r="G1210" s="361"/>
      <c r="H1210" s="341"/>
    </row>
    <row r="1211" spans="1:8" x14ac:dyDescent="0.2">
      <c r="A1211" s="72"/>
      <c r="B1211" s="357"/>
      <c r="C1211" s="347"/>
      <c r="D1211" s="345"/>
      <c r="E1211" s="346"/>
      <c r="F1211" s="353"/>
      <c r="G1211" s="361"/>
      <c r="H1211" s="341"/>
    </row>
    <row r="1212" spans="1:8" x14ac:dyDescent="0.2">
      <c r="A1212" s="72" t="s">
        <v>790</v>
      </c>
      <c r="B1212" s="357" t="s">
        <v>923</v>
      </c>
      <c r="C1212" s="347"/>
      <c r="D1212" s="338"/>
      <c r="E1212" s="346"/>
      <c r="F1212" s="353"/>
      <c r="G1212" s="361"/>
      <c r="H1212" s="341"/>
    </row>
    <row r="1213" spans="1:8" ht="67.5" x14ac:dyDescent="0.2">
      <c r="A1213" s="72"/>
      <c r="B1213" s="349" t="s">
        <v>924</v>
      </c>
      <c r="C1213" s="347"/>
      <c r="D1213" s="338"/>
      <c r="E1213" s="339"/>
      <c r="F1213" s="353"/>
      <c r="G1213" s="361"/>
      <c r="H1213" s="341"/>
    </row>
    <row r="1214" spans="1:8" ht="22.5" x14ac:dyDescent="0.2">
      <c r="A1214" s="72"/>
      <c r="B1214" s="349" t="s">
        <v>908</v>
      </c>
      <c r="C1214" s="347"/>
      <c r="D1214" s="338"/>
      <c r="E1214" s="339"/>
      <c r="F1214" s="353"/>
      <c r="G1214" s="361"/>
      <c r="H1214" s="341"/>
    </row>
    <row r="1215" spans="1:8" x14ac:dyDescent="0.2">
      <c r="A1215" s="72"/>
      <c r="B1215" s="357" t="s">
        <v>905</v>
      </c>
      <c r="C1215" s="347" t="s">
        <v>894</v>
      </c>
      <c r="D1215" s="345">
        <v>35</v>
      </c>
      <c r="E1215" s="346"/>
      <c r="F1215" s="353">
        <f t="shared" si="10"/>
        <v>0</v>
      </c>
      <c r="G1215" s="361"/>
      <c r="H1215" s="341"/>
    </row>
    <row r="1216" spans="1:8" x14ac:dyDescent="0.2">
      <c r="A1216" s="72"/>
      <c r="B1216" s="357"/>
      <c r="C1216" s="347"/>
      <c r="D1216" s="345"/>
      <c r="E1216" s="346"/>
      <c r="F1216" s="103"/>
      <c r="G1216" s="361"/>
      <c r="H1216" s="341"/>
    </row>
    <row r="1217" spans="1:8" x14ac:dyDescent="0.2">
      <c r="A1217" s="72"/>
      <c r="B1217" s="357"/>
      <c r="C1217" s="347"/>
      <c r="D1217" s="338"/>
      <c r="E1217" s="346"/>
      <c r="F1217" s="103"/>
      <c r="G1217" s="86"/>
      <c r="H1217" s="341"/>
    </row>
    <row r="1218" spans="1:8" x14ac:dyDescent="0.2">
      <c r="A1218" s="363" t="str">
        <f>A1150</f>
        <v>I.</v>
      </c>
      <c r="B1218" s="364" t="s">
        <v>103</v>
      </c>
      <c r="C1218" s="324" t="s">
        <v>6</v>
      </c>
      <c r="D1218" s="365"/>
      <c r="E1218" s="326"/>
      <c r="F1218" s="326">
        <f>SUM(F1165:F1215)</f>
        <v>0</v>
      </c>
      <c r="G1218" s="366"/>
      <c r="H1218" s="341"/>
    </row>
    <row r="1219" spans="1:8" ht="15" x14ac:dyDescent="0.25">
      <c r="A1219" s="320"/>
      <c r="B1219" s="320"/>
      <c r="C1219" s="320"/>
      <c r="D1219" s="320"/>
      <c r="E1219" s="321"/>
      <c r="F1219" s="321"/>
      <c r="G1219" s="361"/>
      <c r="H1219" s="341"/>
    </row>
    <row r="1220" spans="1:8" x14ac:dyDescent="0.2">
      <c r="A1220" s="322" t="s">
        <v>925</v>
      </c>
      <c r="B1220" s="323" t="s">
        <v>132</v>
      </c>
      <c r="C1220" s="324"/>
      <c r="D1220" s="325"/>
      <c r="E1220" s="326"/>
      <c r="F1220" s="326"/>
      <c r="G1220" s="367"/>
      <c r="H1220" s="84"/>
    </row>
    <row r="1221" spans="1:8" x14ac:dyDescent="0.2">
      <c r="A1221" s="329"/>
      <c r="B1221" s="88"/>
      <c r="C1221" s="330"/>
      <c r="D1221" s="331"/>
      <c r="E1221" s="332"/>
      <c r="F1221" s="332"/>
      <c r="G1221" s="350"/>
      <c r="H1221" s="328"/>
    </row>
    <row r="1222" spans="1:8" x14ac:dyDescent="0.2">
      <c r="A1222" s="334"/>
      <c r="B1222" s="335" t="s">
        <v>882</v>
      </c>
      <c r="C1222" s="330"/>
      <c r="D1222" s="331"/>
      <c r="E1222" s="332"/>
      <c r="F1222" s="332"/>
      <c r="G1222" s="350"/>
      <c r="H1222" s="328"/>
    </row>
    <row r="1223" spans="1:8" ht="101.25" x14ac:dyDescent="0.2">
      <c r="A1223" s="329"/>
      <c r="B1223" s="336" t="s">
        <v>926</v>
      </c>
      <c r="C1223" s="74"/>
      <c r="D1223" s="331"/>
      <c r="E1223" s="76"/>
      <c r="F1223" s="76"/>
    </row>
    <row r="1224" spans="1:8" x14ac:dyDescent="0.2">
      <c r="A1224" s="329"/>
      <c r="B1224" s="336"/>
      <c r="C1224" s="74"/>
      <c r="D1224" s="331"/>
      <c r="E1224" s="76"/>
      <c r="F1224" s="76"/>
      <c r="G1224" s="333"/>
      <c r="H1224" s="328"/>
    </row>
    <row r="1225" spans="1:8" ht="22.5" x14ac:dyDescent="0.2">
      <c r="A1225" s="329"/>
      <c r="B1225" s="336" t="s">
        <v>927</v>
      </c>
      <c r="C1225" s="74"/>
      <c r="D1225" s="331"/>
      <c r="E1225" s="76"/>
      <c r="F1225" s="76"/>
      <c r="G1225" s="333"/>
      <c r="H1225" s="328"/>
    </row>
    <row r="1226" spans="1:8" x14ac:dyDescent="0.2">
      <c r="A1226" s="329"/>
      <c r="B1226" s="336"/>
      <c r="C1226" s="74"/>
      <c r="D1226" s="331"/>
      <c r="E1226" s="76"/>
      <c r="F1226" s="76"/>
      <c r="G1226" s="333"/>
      <c r="H1226" s="328"/>
    </row>
    <row r="1227" spans="1:8" ht="90" x14ac:dyDescent="0.2">
      <c r="A1227" s="329"/>
      <c r="B1227" s="336" t="s">
        <v>928</v>
      </c>
      <c r="C1227" s="74"/>
      <c r="D1227" s="331"/>
      <c r="E1227" s="76"/>
      <c r="F1227" s="76"/>
      <c r="G1227" s="350"/>
      <c r="H1227" s="85"/>
    </row>
    <row r="1228" spans="1:8" x14ac:dyDescent="0.2">
      <c r="A1228" s="329"/>
      <c r="B1228" s="88"/>
      <c r="C1228" s="74"/>
      <c r="D1228" s="331"/>
      <c r="E1228" s="76"/>
      <c r="F1228" s="76"/>
      <c r="G1228" s="350"/>
      <c r="H1228" s="85"/>
    </row>
    <row r="1229" spans="1:8" x14ac:dyDescent="0.2">
      <c r="A1229" s="72" t="s">
        <v>743</v>
      </c>
      <c r="B1229" s="357" t="s">
        <v>929</v>
      </c>
      <c r="C1229" s="338"/>
      <c r="D1229" s="338"/>
      <c r="E1229" s="339"/>
      <c r="F1229" s="339"/>
      <c r="G1229" s="350"/>
      <c r="H1229" s="85"/>
    </row>
    <row r="1230" spans="1:8" ht="33.75" x14ac:dyDescent="0.2">
      <c r="A1230" s="72"/>
      <c r="B1230" s="349" t="s">
        <v>930</v>
      </c>
      <c r="C1230" s="338"/>
      <c r="D1230" s="338"/>
      <c r="E1230" s="339"/>
      <c r="F1230" s="339"/>
      <c r="G1230" s="350"/>
      <c r="H1230" s="85"/>
    </row>
    <row r="1231" spans="1:8" ht="22.5" x14ac:dyDescent="0.2">
      <c r="A1231" s="72"/>
      <c r="B1231" s="349" t="s">
        <v>931</v>
      </c>
      <c r="C1231" s="338"/>
      <c r="D1231" s="338"/>
      <c r="E1231" s="339"/>
      <c r="F1231" s="339"/>
      <c r="G1231" s="350"/>
      <c r="H1231" s="85"/>
    </row>
    <row r="1232" spans="1:8" x14ac:dyDescent="0.2">
      <c r="A1232" s="351"/>
      <c r="B1232" s="352" t="s">
        <v>932</v>
      </c>
      <c r="C1232" s="347" t="s">
        <v>901</v>
      </c>
      <c r="D1232" s="345">
        <v>30</v>
      </c>
      <c r="E1232" s="346"/>
      <c r="F1232" s="356">
        <f>D1232*E1232</f>
        <v>0</v>
      </c>
      <c r="G1232" s="350"/>
      <c r="H1232" s="85"/>
    </row>
    <row r="1233" spans="1:8" x14ac:dyDescent="0.2">
      <c r="A1233" s="72"/>
      <c r="B1233" s="357"/>
      <c r="C1233" s="347"/>
      <c r="D1233" s="368"/>
      <c r="E1233" s="346"/>
      <c r="F1233" s="356"/>
      <c r="G1233" s="85"/>
      <c r="H1233" s="85"/>
    </row>
    <row r="1234" spans="1:8" x14ac:dyDescent="0.2">
      <c r="A1234" s="72" t="s">
        <v>752</v>
      </c>
      <c r="B1234" s="357" t="s">
        <v>933</v>
      </c>
      <c r="C1234" s="347"/>
      <c r="D1234" s="369"/>
      <c r="E1234" s="339"/>
      <c r="F1234" s="356"/>
      <c r="G1234" s="85"/>
      <c r="H1234" s="85"/>
    </row>
    <row r="1235" spans="1:8" ht="33.75" x14ac:dyDescent="0.2">
      <c r="A1235" s="72"/>
      <c r="B1235" s="349" t="s">
        <v>1572</v>
      </c>
      <c r="C1235" s="347"/>
      <c r="D1235" s="369"/>
      <c r="E1235" s="339"/>
      <c r="F1235" s="356"/>
      <c r="G1235" s="85"/>
      <c r="H1235" s="85"/>
    </row>
    <row r="1236" spans="1:8" ht="60.75" customHeight="1" x14ac:dyDescent="0.2">
      <c r="A1236" s="72"/>
      <c r="B1236" s="349" t="s">
        <v>1573</v>
      </c>
      <c r="C1236" s="347"/>
      <c r="D1236" s="369"/>
      <c r="E1236" s="339"/>
      <c r="F1236" s="356"/>
      <c r="G1236" s="354"/>
      <c r="H1236" s="341" t="str">
        <f t="shared" ref="H1236:H1257" si="12">IF(OR(OR(F1236=0,F1236=""),OR(D1236=0,D1236="")),"",D1236*F1236)</f>
        <v/>
      </c>
    </row>
    <row r="1237" spans="1:8" ht="24" customHeight="1" x14ac:dyDescent="0.2">
      <c r="A1237" s="72"/>
      <c r="B1237" s="357" t="s">
        <v>1574</v>
      </c>
      <c r="C1237" s="347" t="s">
        <v>566</v>
      </c>
      <c r="D1237" s="368">
        <v>1</v>
      </c>
      <c r="E1237" s="346"/>
      <c r="F1237" s="356">
        <f t="shared" ref="F1237:F1252" si="13">D1237*E1237</f>
        <v>0</v>
      </c>
      <c r="G1237" s="350"/>
      <c r="H1237" s="341" t="str">
        <f t="shared" si="12"/>
        <v/>
      </c>
    </row>
    <row r="1238" spans="1:8" x14ac:dyDescent="0.2">
      <c r="A1238" s="72"/>
      <c r="B1238" s="357"/>
      <c r="C1238" s="347"/>
      <c r="D1238" s="368"/>
      <c r="E1238" s="346"/>
      <c r="F1238" s="356"/>
      <c r="G1238" s="85"/>
      <c r="H1238" s="341" t="str">
        <f t="shared" si="12"/>
        <v/>
      </c>
    </row>
    <row r="1239" spans="1:8" x14ac:dyDescent="0.2">
      <c r="A1239" s="72" t="s">
        <v>755</v>
      </c>
      <c r="B1239" s="357" t="s">
        <v>934</v>
      </c>
      <c r="C1239" s="347"/>
      <c r="D1239" s="369"/>
      <c r="E1239" s="339"/>
      <c r="F1239" s="356"/>
      <c r="G1239" s="85"/>
      <c r="H1239" s="341" t="str">
        <f t="shared" si="12"/>
        <v/>
      </c>
    </row>
    <row r="1240" spans="1:8" ht="78.75" x14ac:dyDescent="0.2">
      <c r="A1240" s="72"/>
      <c r="B1240" s="349" t="s">
        <v>935</v>
      </c>
      <c r="C1240" s="347"/>
      <c r="D1240" s="369"/>
      <c r="E1240" s="339"/>
      <c r="F1240" s="356"/>
      <c r="G1240" s="85"/>
      <c r="H1240" s="341" t="str">
        <f t="shared" si="12"/>
        <v/>
      </c>
    </row>
    <row r="1241" spans="1:8" ht="67.5" x14ac:dyDescent="0.2">
      <c r="A1241" s="72"/>
      <c r="B1241" s="349" t="s">
        <v>936</v>
      </c>
      <c r="C1241" s="347"/>
      <c r="D1241" s="369"/>
      <c r="E1241" s="339"/>
      <c r="F1241" s="356"/>
      <c r="G1241" s="350"/>
      <c r="H1241" s="341" t="str">
        <f t="shared" si="12"/>
        <v/>
      </c>
    </row>
    <row r="1242" spans="1:8" ht="22.5" x14ac:dyDescent="0.2">
      <c r="A1242" s="72"/>
      <c r="B1242" s="357" t="s">
        <v>937</v>
      </c>
      <c r="C1242" s="347" t="s">
        <v>566</v>
      </c>
      <c r="D1242" s="368">
        <v>2</v>
      </c>
      <c r="E1242" s="346"/>
      <c r="F1242" s="356">
        <f t="shared" si="13"/>
        <v>0</v>
      </c>
      <c r="G1242" s="350"/>
      <c r="H1242" s="341" t="str">
        <f t="shared" si="12"/>
        <v/>
      </c>
    </row>
    <row r="1243" spans="1:8" x14ac:dyDescent="0.2">
      <c r="A1243" s="72"/>
      <c r="B1243" s="357"/>
      <c r="C1243" s="347"/>
      <c r="D1243" s="368"/>
      <c r="E1243" s="346"/>
      <c r="F1243" s="356"/>
      <c r="G1243" s="350"/>
      <c r="H1243" s="341" t="str">
        <f t="shared" si="12"/>
        <v/>
      </c>
    </row>
    <row r="1244" spans="1:8" x14ac:dyDescent="0.2">
      <c r="A1244" s="72" t="s">
        <v>756</v>
      </c>
      <c r="B1244" s="357" t="s">
        <v>938</v>
      </c>
      <c r="C1244" s="347"/>
      <c r="D1244" s="369"/>
      <c r="E1244" s="339"/>
      <c r="F1244" s="356"/>
      <c r="G1244" s="350"/>
      <c r="H1244" s="341" t="str">
        <f t="shared" si="12"/>
        <v/>
      </c>
    </row>
    <row r="1245" spans="1:8" ht="22.5" x14ac:dyDescent="0.2">
      <c r="A1245" s="338"/>
      <c r="B1245" s="94" t="s">
        <v>1575</v>
      </c>
      <c r="C1245" s="338"/>
      <c r="D1245" s="369"/>
      <c r="E1245" s="339"/>
      <c r="F1245" s="356"/>
      <c r="G1245" s="85"/>
      <c r="H1245" s="341" t="str">
        <f t="shared" si="12"/>
        <v/>
      </c>
    </row>
    <row r="1246" spans="1:8" ht="22.5" x14ac:dyDescent="0.2">
      <c r="A1246" s="338"/>
      <c r="B1246" s="349" t="s">
        <v>931</v>
      </c>
      <c r="C1246" s="338"/>
      <c r="D1246" s="369"/>
      <c r="E1246" s="339"/>
      <c r="F1246" s="356"/>
      <c r="G1246" s="85"/>
      <c r="H1246" s="341" t="str">
        <f t="shared" si="12"/>
        <v/>
      </c>
    </row>
    <row r="1247" spans="1:8" x14ac:dyDescent="0.2">
      <c r="A1247" s="338"/>
      <c r="B1247" s="94" t="s">
        <v>792</v>
      </c>
      <c r="C1247" s="347" t="s">
        <v>566</v>
      </c>
      <c r="D1247" s="368">
        <v>10</v>
      </c>
      <c r="E1247" s="346"/>
      <c r="F1247" s="356">
        <f t="shared" si="13"/>
        <v>0</v>
      </c>
      <c r="G1247" s="85"/>
      <c r="H1247" s="341" t="str">
        <f t="shared" si="12"/>
        <v/>
      </c>
    </row>
    <row r="1248" spans="1:8" x14ac:dyDescent="0.2">
      <c r="A1248" s="338"/>
      <c r="B1248" s="94"/>
      <c r="C1248" s="347"/>
      <c r="D1248" s="345"/>
      <c r="E1248" s="346"/>
      <c r="F1248" s="356"/>
      <c r="G1248" s="350"/>
      <c r="H1248" s="341" t="str">
        <f t="shared" si="12"/>
        <v/>
      </c>
    </row>
    <row r="1249" spans="1:8" x14ac:dyDescent="0.2">
      <c r="A1249" s="72" t="s">
        <v>761</v>
      </c>
      <c r="B1249" s="357" t="s">
        <v>939</v>
      </c>
      <c r="C1249" s="347"/>
      <c r="D1249" s="338"/>
      <c r="E1249" s="339"/>
      <c r="F1249" s="356"/>
      <c r="G1249" s="350"/>
      <c r="H1249" s="341" t="str">
        <f t="shared" si="12"/>
        <v/>
      </c>
    </row>
    <row r="1250" spans="1:8" ht="45" x14ac:dyDescent="0.2">
      <c r="A1250" s="72"/>
      <c r="B1250" s="349" t="s">
        <v>940</v>
      </c>
      <c r="C1250" s="347"/>
      <c r="D1250" s="338"/>
      <c r="E1250" s="339"/>
      <c r="F1250" s="356"/>
      <c r="G1250" s="85"/>
      <c r="H1250" s="341" t="str">
        <f t="shared" si="12"/>
        <v/>
      </c>
    </row>
    <row r="1251" spans="1:8" ht="67.5" x14ac:dyDescent="0.2">
      <c r="A1251" s="72"/>
      <c r="B1251" s="349" t="s">
        <v>941</v>
      </c>
      <c r="C1251" s="347"/>
      <c r="D1251" s="338"/>
      <c r="E1251" s="339"/>
      <c r="F1251" s="356"/>
      <c r="G1251" s="85"/>
      <c r="H1251" s="341" t="str">
        <f t="shared" si="12"/>
        <v/>
      </c>
    </row>
    <row r="1252" spans="1:8" x14ac:dyDescent="0.2">
      <c r="A1252" s="72"/>
      <c r="B1252" s="357" t="s">
        <v>942</v>
      </c>
      <c r="C1252" s="347" t="s">
        <v>553</v>
      </c>
      <c r="D1252" s="345">
        <v>25</v>
      </c>
      <c r="E1252" s="346"/>
      <c r="F1252" s="356">
        <f t="shared" si="13"/>
        <v>0</v>
      </c>
      <c r="G1252" s="86"/>
      <c r="H1252" s="341" t="str">
        <f t="shared" si="12"/>
        <v/>
      </c>
    </row>
    <row r="1253" spans="1:8" x14ac:dyDescent="0.2">
      <c r="A1253" s="338"/>
      <c r="B1253" s="94"/>
      <c r="C1253" s="347"/>
      <c r="D1253" s="345"/>
      <c r="E1253" s="346"/>
      <c r="F1253" s="356"/>
      <c r="G1253" s="361"/>
      <c r="H1253" s="341" t="str">
        <f t="shared" si="12"/>
        <v/>
      </c>
    </row>
    <row r="1254" spans="1:8" x14ac:dyDescent="0.2">
      <c r="A1254" s="338"/>
      <c r="B1254" s="94"/>
      <c r="C1254" s="338"/>
      <c r="D1254" s="338"/>
      <c r="E1254" s="339"/>
      <c r="F1254" s="339"/>
      <c r="G1254" s="361"/>
      <c r="H1254" s="341" t="str">
        <f t="shared" si="12"/>
        <v/>
      </c>
    </row>
    <row r="1255" spans="1:8" x14ac:dyDescent="0.2">
      <c r="A1255" s="363" t="str">
        <f>A1220</f>
        <v>II.</v>
      </c>
      <c r="B1255" s="364" t="str">
        <f>B1220</f>
        <v>BETONSKI I ARMIRANO BETONSKI RADOVI</v>
      </c>
      <c r="C1255" s="324" t="s">
        <v>6</v>
      </c>
      <c r="D1255" s="365"/>
      <c r="E1255" s="326"/>
      <c r="F1255" s="326">
        <f>SUM(F1232:F1252)</f>
        <v>0</v>
      </c>
      <c r="G1255" s="366"/>
      <c r="H1255" s="341" t="str">
        <f t="shared" si="12"/>
        <v/>
      </c>
    </row>
    <row r="1256" spans="1:8" ht="15" x14ac:dyDescent="0.25">
      <c r="A1256" s="320"/>
      <c r="B1256" s="320"/>
      <c r="C1256" s="320"/>
      <c r="D1256" s="320"/>
      <c r="E1256" s="321"/>
      <c r="F1256" s="321"/>
      <c r="G1256" s="85"/>
      <c r="H1256" s="341" t="str">
        <f t="shared" si="12"/>
        <v/>
      </c>
    </row>
    <row r="1257" spans="1:8" x14ac:dyDescent="0.2">
      <c r="A1257" s="322" t="s">
        <v>737</v>
      </c>
      <c r="B1257" s="323" t="s">
        <v>738</v>
      </c>
      <c r="C1257" s="324"/>
      <c r="D1257" s="325"/>
      <c r="E1257" s="326"/>
      <c r="F1257" s="326"/>
      <c r="G1257" s="367"/>
      <c r="H1257" s="341" t="str">
        <f t="shared" si="12"/>
        <v/>
      </c>
    </row>
    <row r="1258" spans="1:8" x14ac:dyDescent="0.2">
      <c r="A1258" s="329"/>
      <c r="B1258" s="88"/>
      <c r="C1258" s="330"/>
      <c r="D1258" s="331"/>
      <c r="E1258" s="332"/>
      <c r="F1258" s="332"/>
      <c r="G1258" s="350"/>
      <c r="H1258" s="341"/>
    </row>
    <row r="1259" spans="1:8" x14ac:dyDescent="0.2">
      <c r="A1259" s="329"/>
      <c r="B1259" s="88" t="s">
        <v>739</v>
      </c>
      <c r="C1259" s="330"/>
      <c r="D1259" s="331"/>
      <c r="E1259" s="332"/>
      <c r="F1259" s="332"/>
      <c r="G1259" s="85"/>
      <c r="H1259" s="85"/>
    </row>
    <row r="1260" spans="1:8" x14ac:dyDescent="0.2">
      <c r="A1260" s="329"/>
      <c r="B1260" s="88"/>
      <c r="C1260" s="330"/>
      <c r="D1260" s="331"/>
      <c r="E1260" s="332"/>
      <c r="F1260" s="332"/>
      <c r="G1260" s="85"/>
      <c r="H1260" s="85"/>
    </row>
    <row r="1261" spans="1:8" x14ac:dyDescent="0.2">
      <c r="A1261" s="329"/>
      <c r="B1261" s="88"/>
      <c r="C1261" s="330"/>
      <c r="D1261" s="331"/>
      <c r="E1261" s="332"/>
      <c r="F1261" s="332"/>
      <c r="G1261" s="85"/>
      <c r="H1261" s="85"/>
    </row>
    <row r="1262" spans="1:8" ht="90" x14ac:dyDescent="0.2">
      <c r="A1262" s="329"/>
      <c r="B1262" s="88" t="s">
        <v>740</v>
      </c>
      <c r="C1262" s="330"/>
      <c r="D1262" s="331"/>
      <c r="E1262" s="332"/>
      <c r="F1262" s="332"/>
      <c r="G1262" s="350"/>
      <c r="H1262" s="350"/>
    </row>
    <row r="1263" spans="1:8" x14ac:dyDescent="0.2">
      <c r="A1263" s="329"/>
      <c r="B1263" s="88"/>
      <c r="C1263" s="330"/>
      <c r="D1263" s="331"/>
      <c r="E1263" s="332"/>
      <c r="F1263" s="332"/>
    </row>
    <row r="1264" spans="1:8" ht="90" x14ac:dyDescent="0.2">
      <c r="A1264" s="329"/>
      <c r="B1264" s="88" t="s">
        <v>741</v>
      </c>
      <c r="C1264" s="330"/>
      <c r="D1264" s="331"/>
      <c r="E1264" s="332"/>
      <c r="F1264" s="332"/>
      <c r="G1264" s="333"/>
      <c r="H1264" s="328"/>
    </row>
    <row r="1265" spans="1:8" x14ac:dyDescent="0.2">
      <c r="A1265" s="329"/>
      <c r="B1265" s="88"/>
      <c r="C1265" s="330"/>
      <c r="D1265" s="331"/>
      <c r="E1265" s="332"/>
      <c r="F1265" s="332"/>
      <c r="G1265" s="333"/>
      <c r="H1265" s="328"/>
    </row>
    <row r="1266" spans="1:8" x14ac:dyDescent="0.2">
      <c r="A1266" s="329"/>
      <c r="B1266" s="88"/>
      <c r="C1266" s="330"/>
      <c r="D1266" s="331"/>
      <c r="E1266" s="332"/>
      <c r="F1266" s="332"/>
      <c r="G1266" s="333"/>
      <c r="H1266" s="328"/>
    </row>
    <row r="1267" spans="1:8" x14ac:dyDescent="0.2">
      <c r="A1267" s="329"/>
      <c r="B1267" s="88"/>
      <c r="C1267" s="330"/>
      <c r="D1267" s="331"/>
      <c r="E1267" s="332"/>
      <c r="F1267" s="332"/>
      <c r="G1267" s="333"/>
      <c r="H1267" s="328"/>
    </row>
    <row r="1268" spans="1:8" x14ac:dyDescent="0.2">
      <c r="A1268" s="72" t="s">
        <v>743</v>
      </c>
      <c r="B1268" s="357" t="s">
        <v>744</v>
      </c>
      <c r="C1268" s="347"/>
      <c r="D1268" s="338"/>
      <c r="E1268" s="339"/>
      <c r="F1268" s="339"/>
      <c r="G1268" s="333"/>
      <c r="H1268" s="328"/>
    </row>
    <row r="1269" spans="1:8" ht="45" x14ac:dyDescent="0.2">
      <c r="A1269" s="72"/>
      <c r="B1269" s="349" t="s">
        <v>745</v>
      </c>
      <c r="C1269" s="347"/>
      <c r="D1269" s="338"/>
      <c r="E1269" s="339"/>
      <c r="F1269" s="339"/>
      <c r="G1269" s="333"/>
      <c r="H1269" s="328"/>
    </row>
    <row r="1270" spans="1:8" ht="33.75" x14ac:dyDescent="0.2">
      <c r="A1270" s="72"/>
      <c r="B1270" s="349" t="s">
        <v>746</v>
      </c>
      <c r="C1270" s="347"/>
      <c r="D1270" s="338"/>
      <c r="E1270" s="339"/>
      <c r="F1270" s="339"/>
      <c r="G1270" s="333"/>
      <c r="H1270" s="328"/>
    </row>
    <row r="1271" spans="1:8" x14ac:dyDescent="0.2">
      <c r="A1271" s="72"/>
      <c r="B1271" s="357" t="s">
        <v>747</v>
      </c>
      <c r="C1271" s="347"/>
      <c r="D1271" s="338"/>
      <c r="E1271" s="339"/>
      <c r="F1271" s="339"/>
      <c r="G1271" s="333"/>
      <c r="H1271" s="328"/>
    </row>
    <row r="1272" spans="1:8" x14ac:dyDescent="0.2">
      <c r="A1272" s="330"/>
      <c r="B1272" s="370" t="s">
        <v>748</v>
      </c>
      <c r="C1272" s="347" t="s">
        <v>749</v>
      </c>
      <c r="D1272" s="345">
        <v>50</v>
      </c>
      <c r="E1272" s="346"/>
      <c r="F1272" s="353">
        <f t="shared" ref="F1272:F1335" si="14">D1272*E1272</f>
        <v>0</v>
      </c>
      <c r="G1272" s="333"/>
      <c r="H1272" s="328"/>
    </row>
    <row r="1273" spans="1:8" x14ac:dyDescent="0.2">
      <c r="A1273" s="330"/>
      <c r="B1273" s="370" t="s">
        <v>750</v>
      </c>
      <c r="C1273" s="347" t="s">
        <v>749</v>
      </c>
      <c r="D1273" s="345">
        <v>10</v>
      </c>
      <c r="E1273" s="346"/>
      <c r="F1273" s="353">
        <f t="shared" si="14"/>
        <v>0</v>
      </c>
      <c r="G1273" s="333"/>
      <c r="H1273" s="328"/>
    </row>
    <row r="1274" spans="1:8" x14ac:dyDescent="0.2">
      <c r="A1274" s="330"/>
      <c r="B1274" s="370" t="s">
        <v>751</v>
      </c>
      <c r="C1274" s="347" t="s">
        <v>749</v>
      </c>
      <c r="D1274" s="345">
        <v>125</v>
      </c>
      <c r="E1274" s="346"/>
      <c r="F1274" s="353">
        <f t="shared" si="14"/>
        <v>0</v>
      </c>
      <c r="G1274" s="333"/>
      <c r="H1274" s="328"/>
    </row>
    <row r="1275" spans="1:8" x14ac:dyDescent="0.2">
      <c r="A1275" s="72"/>
      <c r="B1275" s="357"/>
      <c r="C1275" s="347"/>
      <c r="D1275" s="345"/>
      <c r="E1275" s="346"/>
      <c r="F1275" s="353"/>
      <c r="G1275" s="333"/>
      <c r="H1275" s="328"/>
    </row>
    <row r="1276" spans="1:8" x14ac:dyDescent="0.2">
      <c r="A1276" s="72" t="s">
        <v>752</v>
      </c>
      <c r="B1276" s="362" t="s">
        <v>753</v>
      </c>
      <c r="C1276" s="347"/>
      <c r="D1276" s="345"/>
      <c r="E1276" s="346"/>
      <c r="F1276" s="353"/>
      <c r="G1276" s="333"/>
      <c r="H1276" s="328"/>
    </row>
    <row r="1277" spans="1:8" ht="56.25" x14ac:dyDescent="0.2">
      <c r="A1277" s="72"/>
      <c r="B1277" s="94" t="s">
        <v>1576</v>
      </c>
      <c r="C1277" s="347"/>
      <c r="D1277" s="345"/>
      <c r="E1277" s="346"/>
      <c r="F1277" s="353"/>
      <c r="G1277" s="85"/>
      <c r="H1277" s="85"/>
    </row>
    <row r="1278" spans="1:8" ht="22.5" x14ac:dyDescent="0.2">
      <c r="A1278" s="72"/>
      <c r="B1278" s="94" t="s">
        <v>754</v>
      </c>
      <c r="C1278" s="347"/>
      <c r="D1278" s="345"/>
      <c r="E1278" s="346"/>
      <c r="F1278" s="353"/>
      <c r="G1278" s="85"/>
      <c r="H1278" s="85"/>
    </row>
    <row r="1279" spans="1:8" x14ac:dyDescent="0.2">
      <c r="A1279" s="330"/>
      <c r="B1279" s="370" t="s">
        <v>1577</v>
      </c>
      <c r="C1279" s="347" t="s">
        <v>749</v>
      </c>
      <c r="D1279" s="345">
        <v>45</v>
      </c>
      <c r="E1279" s="346"/>
      <c r="F1279" s="353">
        <f t="shared" si="14"/>
        <v>0</v>
      </c>
      <c r="G1279" s="85"/>
      <c r="H1279" s="106"/>
    </row>
    <row r="1280" spans="1:8" x14ac:dyDescent="0.2">
      <c r="A1280" s="330"/>
      <c r="B1280" s="370"/>
      <c r="C1280" s="347"/>
      <c r="D1280" s="345"/>
      <c r="E1280" s="346"/>
      <c r="F1280" s="353"/>
      <c r="G1280" s="85"/>
      <c r="H1280" s="106"/>
    </row>
    <row r="1281" spans="1:8" x14ac:dyDescent="0.2">
      <c r="A1281" s="338" t="s">
        <v>755</v>
      </c>
      <c r="B1281" s="94" t="s">
        <v>1510</v>
      </c>
      <c r="C1281" s="338"/>
      <c r="D1281" s="338"/>
      <c r="E1281" s="339"/>
      <c r="F1281" s="353"/>
      <c r="G1281" s="350"/>
      <c r="H1281" s="341" t="str">
        <f t="shared" ref="H1281:H1344" si="15">IF(OR(OR(F1281=0,F1281=""),OR(D1281=0,D1281="")),"",D1281*F1281)</f>
        <v/>
      </c>
    </row>
    <row r="1282" spans="1:8" ht="90" x14ac:dyDescent="0.2">
      <c r="A1282" s="338"/>
      <c r="B1282" s="94" t="s">
        <v>1511</v>
      </c>
      <c r="C1282" s="338"/>
      <c r="D1282" s="338"/>
      <c r="E1282" s="339"/>
      <c r="F1282" s="353"/>
      <c r="G1282" s="350"/>
      <c r="H1282" s="341" t="str">
        <f t="shared" si="15"/>
        <v/>
      </c>
    </row>
    <row r="1283" spans="1:8" ht="146.25" x14ac:dyDescent="0.2">
      <c r="A1283" s="338"/>
      <c r="B1283" s="94" t="s">
        <v>1605</v>
      </c>
      <c r="C1283" s="338"/>
      <c r="D1283" s="338"/>
      <c r="E1283" s="339"/>
      <c r="F1283" s="353"/>
      <c r="G1283" s="350"/>
      <c r="H1283" s="341" t="str">
        <f t="shared" si="15"/>
        <v/>
      </c>
    </row>
    <row r="1284" spans="1:8" ht="22.5" x14ac:dyDescent="0.2">
      <c r="A1284" s="338"/>
      <c r="B1284" s="94" t="s">
        <v>1512</v>
      </c>
      <c r="C1284" s="338"/>
      <c r="D1284" s="338"/>
      <c r="E1284" s="339"/>
      <c r="F1284" s="353"/>
      <c r="G1284" s="354"/>
      <c r="H1284" s="341" t="str">
        <f t="shared" si="15"/>
        <v/>
      </c>
    </row>
    <row r="1285" spans="1:8" x14ac:dyDescent="0.2">
      <c r="A1285" s="338"/>
      <c r="B1285" s="94" t="s">
        <v>1513</v>
      </c>
      <c r="C1285" s="95"/>
      <c r="D1285" s="371"/>
      <c r="E1285" s="359"/>
      <c r="F1285" s="353"/>
      <c r="G1285" s="354"/>
      <c r="H1285" s="341" t="str">
        <f t="shared" si="15"/>
        <v/>
      </c>
    </row>
    <row r="1286" spans="1:8" x14ac:dyDescent="0.2">
      <c r="A1286" s="330"/>
      <c r="B1286" s="370" t="s">
        <v>1514</v>
      </c>
      <c r="C1286" s="347" t="s">
        <v>566</v>
      </c>
      <c r="D1286" s="360">
        <v>19</v>
      </c>
      <c r="E1286" s="346"/>
      <c r="F1286" s="353">
        <f t="shared" ref="F1286:F1288" si="16">D1286*E1286</f>
        <v>0</v>
      </c>
      <c r="G1286" s="354"/>
      <c r="H1286" s="341" t="str">
        <f t="shared" si="15"/>
        <v/>
      </c>
    </row>
    <row r="1287" spans="1:8" x14ac:dyDescent="0.2">
      <c r="A1287" s="330"/>
      <c r="B1287" s="370" t="s">
        <v>1515</v>
      </c>
      <c r="C1287" s="347" t="s">
        <v>566</v>
      </c>
      <c r="D1287" s="360">
        <v>2</v>
      </c>
      <c r="E1287" s="346"/>
      <c r="F1287" s="353">
        <f t="shared" si="16"/>
        <v>0</v>
      </c>
      <c r="G1287" s="354"/>
      <c r="H1287" s="341" t="str">
        <f t="shared" si="15"/>
        <v/>
      </c>
    </row>
    <row r="1288" spans="1:8" x14ac:dyDescent="0.2">
      <c r="A1288" s="330"/>
      <c r="B1288" s="370" t="s">
        <v>1516</v>
      </c>
      <c r="C1288" s="347" t="s">
        <v>566</v>
      </c>
      <c r="D1288" s="360">
        <v>12</v>
      </c>
      <c r="E1288" s="346"/>
      <c r="F1288" s="353">
        <f t="shared" si="16"/>
        <v>0</v>
      </c>
      <c r="G1288" s="350"/>
      <c r="H1288" s="341" t="str">
        <f t="shared" si="15"/>
        <v/>
      </c>
    </row>
    <row r="1289" spans="1:8" x14ac:dyDescent="0.2">
      <c r="A1289" s="72"/>
      <c r="B1289" s="357"/>
      <c r="C1289" s="347"/>
      <c r="D1289" s="338"/>
      <c r="E1289" s="339"/>
      <c r="F1289" s="353"/>
      <c r="G1289" s="354"/>
      <c r="H1289" s="341" t="str">
        <f t="shared" si="15"/>
        <v/>
      </c>
    </row>
    <row r="1290" spans="1:8" x14ac:dyDescent="0.2">
      <c r="A1290" s="72" t="s">
        <v>756</v>
      </c>
      <c r="B1290" s="88" t="s">
        <v>757</v>
      </c>
      <c r="C1290" s="95"/>
      <c r="D1290" s="338"/>
      <c r="E1290" s="339"/>
      <c r="F1290" s="353"/>
      <c r="G1290" s="85"/>
      <c r="H1290" s="341" t="str">
        <f t="shared" si="15"/>
        <v/>
      </c>
    </row>
    <row r="1291" spans="1:8" ht="33.75" x14ac:dyDescent="0.2">
      <c r="A1291" s="72"/>
      <c r="B1291" s="88" t="s">
        <v>758</v>
      </c>
      <c r="C1291" s="95"/>
      <c r="D1291" s="338"/>
      <c r="E1291" s="339"/>
      <c r="F1291" s="353"/>
      <c r="G1291" s="85"/>
      <c r="H1291" s="341" t="str">
        <f t="shared" si="15"/>
        <v/>
      </c>
    </row>
    <row r="1292" spans="1:8" x14ac:dyDescent="0.2">
      <c r="A1292" s="72"/>
      <c r="B1292" s="88" t="s">
        <v>759</v>
      </c>
      <c r="C1292" s="95"/>
      <c r="D1292" s="338"/>
      <c r="E1292" s="339"/>
      <c r="F1292" s="353"/>
      <c r="G1292" s="85"/>
      <c r="H1292" s="341" t="str">
        <f t="shared" si="15"/>
        <v/>
      </c>
    </row>
    <row r="1293" spans="1:8" x14ac:dyDescent="0.2">
      <c r="A1293" s="72"/>
      <c r="B1293" s="88" t="s">
        <v>760</v>
      </c>
      <c r="C1293" s="95" t="s">
        <v>566</v>
      </c>
      <c r="D1293" s="360">
        <v>1</v>
      </c>
      <c r="E1293" s="346"/>
      <c r="F1293" s="353">
        <f t="shared" si="14"/>
        <v>0</v>
      </c>
      <c r="G1293" s="372"/>
      <c r="H1293" s="341" t="str">
        <f t="shared" si="15"/>
        <v/>
      </c>
    </row>
    <row r="1294" spans="1:8" x14ac:dyDescent="0.2">
      <c r="A1294" s="338"/>
      <c r="B1294" s="94"/>
      <c r="C1294" s="338"/>
      <c r="D1294" s="338"/>
      <c r="E1294" s="339"/>
      <c r="F1294" s="353"/>
      <c r="G1294" s="350"/>
      <c r="H1294" s="341" t="str">
        <f t="shared" si="15"/>
        <v/>
      </c>
    </row>
    <row r="1295" spans="1:8" x14ac:dyDescent="0.2">
      <c r="A1295" s="338" t="s">
        <v>761</v>
      </c>
      <c r="B1295" s="94" t="s">
        <v>763</v>
      </c>
      <c r="C1295" s="95"/>
      <c r="D1295" s="373"/>
      <c r="E1295" s="339"/>
      <c r="F1295" s="353"/>
      <c r="G1295" s="85"/>
      <c r="H1295" s="341" t="str">
        <f t="shared" si="15"/>
        <v/>
      </c>
    </row>
    <row r="1296" spans="1:8" x14ac:dyDescent="0.2">
      <c r="A1296" s="338"/>
      <c r="B1296" s="94" t="s">
        <v>764</v>
      </c>
      <c r="C1296" s="95"/>
      <c r="D1296" s="373"/>
      <c r="E1296" s="339"/>
      <c r="F1296" s="353"/>
      <c r="G1296" s="85"/>
      <c r="H1296" s="341" t="str">
        <f t="shared" si="15"/>
        <v/>
      </c>
    </row>
    <row r="1297" spans="1:8" ht="67.5" x14ac:dyDescent="0.2">
      <c r="A1297" s="338"/>
      <c r="B1297" s="94" t="s">
        <v>1517</v>
      </c>
      <c r="C1297" s="95"/>
      <c r="D1297" s="373"/>
      <c r="E1297" s="339"/>
      <c r="F1297" s="353"/>
      <c r="G1297" s="85"/>
      <c r="H1297" s="341" t="str">
        <f t="shared" si="15"/>
        <v/>
      </c>
    </row>
    <row r="1298" spans="1:8" x14ac:dyDescent="0.2">
      <c r="A1298" s="338"/>
      <c r="B1298" s="94" t="s">
        <v>766</v>
      </c>
      <c r="C1298" s="95" t="s">
        <v>566</v>
      </c>
      <c r="D1298" s="374">
        <v>25</v>
      </c>
      <c r="E1298" s="346"/>
      <c r="F1298" s="353">
        <f t="shared" si="14"/>
        <v>0</v>
      </c>
      <c r="G1298" s="85"/>
      <c r="H1298" s="341" t="str">
        <f t="shared" si="15"/>
        <v/>
      </c>
    </row>
    <row r="1299" spans="1:8" x14ac:dyDescent="0.2">
      <c r="A1299" s="330"/>
      <c r="B1299" s="370"/>
      <c r="C1299" s="95"/>
      <c r="D1299" s="345"/>
      <c r="E1299" s="359"/>
      <c r="F1299" s="353"/>
      <c r="G1299" s="350"/>
      <c r="H1299" s="341" t="str">
        <f t="shared" si="15"/>
        <v/>
      </c>
    </row>
    <row r="1300" spans="1:8" x14ac:dyDescent="0.2">
      <c r="A1300" s="338" t="s">
        <v>762</v>
      </c>
      <c r="B1300" s="94" t="s">
        <v>768</v>
      </c>
      <c r="C1300" s="95"/>
      <c r="D1300" s="373"/>
      <c r="E1300" s="346"/>
      <c r="F1300" s="353"/>
      <c r="G1300" s="85"/>
      <c r="H1300" s="341" t="str">
        <f t="shared" si="15"/>
        <v/>
      </c>
    </row>
    <row r="1301" spans="1:8" ht="101.25" x14ac:dyDescent="0.2">
      <c r="A1301" s="338"/>
      <c r="B1301" s="94" t="s">
        <v>1578</v>
      </c>
      <c r="C1301" s="95"/>
      <c r="D1301" s="373"/>
      <c r="E1301" s="346"/>
      <c r="F1301" s="353"/>
      <c r="G1301" s="85"/>
      <c r="H1301" s="341" t="str">
        <f t="shared" si="15"/>
        <v/>
      </c>
    </row>
    <row r="1302" spans="1:8" ht="22.5" x14ac:dyDescent="0.2">
      <c r="A1302" s="338"/>
      <c r="B1302" s="94" t="s">
        <v>769</v>
      </c>
      <c r="C1302" s="95"/>
      <c r="D1302" s="373"/>
      <c r="E1302" s="346"/>
      <c r="F1302" s="353"/>
      <c r="G1302" s="85"/>
      <c r="H1302" s="341" t="str">
        <f t="shared" si="15"/>
        <v/>
      </c>
    </row>
    <row r="1303" spans="1:8" ht="33.75" x14ac:dyDescent="0.2">
      <c r="A1303" s="338"/>
      <c r="B1303" s="94" t="s">
        <v>770</v>
      </c>
      <c r="C1303" s="95"/>
      <c r="D1303" s="373"/>
      <c r="E1303" s="346"/>
      <c r="F1303" s="353"/>
      <c r="G1303" s="85"/>
      <c r="H1303" s="341" t="str">
        <f t="shared" si="15"/>
        <v/>
      </c>
    </row>
    <row r="1304" spans="1:8" x14ac:dyDescent="0.2">
      <c r="A1304" s="338"/>
      <c r="B1304" s="94" t="s">
        <v>771</v>
      </c>
      <c r="C1304" s="338"/>
      <c r="D1304" s="373"/>
      <c r="E1304" s="346"/>
      <c r="F1304" s="353"/>
      <c r="G1304" s="350"/>
      <c r="H1304" s="341" t="str">
        <f t="shared" si="15"/>
        <v/>
      </c>
    </row>
    <row r="1305" spans="1:8" x14ac:dyDescent="0.2">
      <c r="A1305" s="330"/>
      <c r="B1305" s="370" t="s">
        <v>772</v>
      </c>
      <c r="C1305" s="347" t="s">
        <v>749</v>
      </c>
      <c r="D1305" s="345">
        <v>40</v>
      </c>
      <c r="E1305" s="346"/>
      <c r="F1305" s="353">
        <f>D1305*E1305</f>
        <v>0</v>
      </c>
      <c r="G1305" s="85"/>
      <c r="H1305" s="341" t="str">
        <f t="shared" si="15"/>
        <v/>
      </c>
    </row>
    <row r="1306" spans="1:8" x14ac:dyDescent="0.2">
      <c r="A1306" s="330"/>
      <c r="B1306" s="370" t="s">
        <v>773</v>
      </c>
      <c r="C1306" s="347" t="s">
        <v>749</v>
      </c>
      <c r="D1306" s="345">
        <v>15</v>
      </c>
      <c r="E1306" s="346"/>
      <c r="F1306" s="353">
        <f>D1306*E1306</f>
        <v>0</v>
      </c>
      <c r="G1306" s="85"/>
      <c r="H1306" s="341" t="str">
        <f t="shared" si="15"/>
        <v/>
      </c>
    </row>
    <row r="1307" spans="1:8" x14ac:dyDescent="0.2">
      <c r="A1307" s="330"/>
      <c r="B1307" s="370" t="s">
        <v>774</v>
      </c>
      <c r="C1307" s="347" t="s">
        <v>749</v>
      </c>
      <c r="D1307" s="345">
        <v>10</v>
      </c>
      <c r="E1307" s="346"/>
      <c r="F1307" s="353">
        <f>D1307*E1307</f>
        <v>0</v>
      </c>
      <c r="G1307" s="85"/>
      <c r="H1307" s="341" t="str">
        <f t="shared" si="15"/>
        <v/>
      </c>
    </row>
    <row r="1308" spans="1:8" x14ac:dyDescent="0.2">
      <c r="A1308" s="330"/>
      <c r="B1308" s="370" t="s">
        <v>775</v>
      </c>
      <c r="C1308" s="347" t="s">
        <v>749</v>
      </c>
      <c r="D1308" s="345">
        <v>5</v>
      </c>
      <c r="E1308" s="346"/>
      <c r="F1308" s="353">
        <f t="shared" si="14"/>
        <v>0</v>
      </c>
      <c r="G1308" s="85"/>
      <c r="H1308" s="341" t="str">
        <f t="shared" si="15"/>
        <v/>
      </c>
    </row>
    <row r="1309" spans="1:8" x14ac:dyDescent="0.2">
      <c r="A1309" s="330"/>
      <c r="B1309" s="370"/>
      <c r="C1309" s="95"/>
      <c r="D1309" s="345"/>
      <c r="E1309" s="346"/>
      <c r="F1309" s="353"/>
      <c r="G1309" s="350"/>
      <c r="H1309" s="341" t="str">
        <f t="shared" si="15"/>
        <v/>
      </c>
    </row>
    <row r="1310" spans="1:8" x14ac:dyDescent="0.2">
      <c r="A1310" s="338" t="s">
        <v>767</v>
      </c>
      <c r="B1310" s="94" t="s">
        <v>777</v>
      </c>
      <c r="C1310" s="95"/>
      <c r="D1310" s="373"/>
      <c r="E1310" s="346"/>
      <c r="F1310" s="353"/>
      <c r="G1310" s="358"/>
      <c r="H1310" s="341" t="str">
        <f t="shared" si="15"/>
        <v/>
      </c>
    </row>
    <row r="1311" spans="1:8" ht="101.25" x14ac:dyDescent="0.2">
      <c r="A1311" s="338"/>
      <c r="B1311" s="94" t="s">
        <v>1578</v>
      </c>
      <c r="C1311" s="95"/>
      <c r="D1311" s="373"/>
      <c r="E1311" s="346"/>
      <c r="F1311" s="353"/>
      <c r="G1311" s="350"/>
      <c r="H1311" s="341" t="str">
        <f t="shared" si="15"/>
        <v/>
      </c>
    </row>
    <row r="1312" spans="1:8" ht="22.5" x14ac:dyDescent="0.2">
      <c r="A1312" s="338"/>
      <c r="B1312" s="94" t="s">
        <v>778</v>
      </c>
      <c r="C1312" s="95"/>
      <c r="D1312" s="373"/>
      <c r="E1312" s="346"/>
      <c r="F1312" s="353"/>
      <c r="G1312" s="350"/>
      <c r="H1312" s="341" t="str">
        <f t="shared" si="15"/>
        <v/>
      </c>
    </row>
    <row r="1313" spans="1:8" ht="22.5" x14ac:dyDescent="0.2">
      <c r="A1313" s="338"/>
      <c r="B1313" s="94" t="s">
        <v>779</v>
      </c>
      <c r="C1313" s="95"/>
      <c r="D1313" s="373"/>
      <c r="E1313" s="346"/>
      <c r="F1313" s="353"/>
      <c r="G1313" s="350"/>
      <c r="H1313" s="341" t="str">
        <f t="shared" si="15"/>
        <v/>
      </c>
    </row>
    <row r="1314" spans="1:8" ht="33.75" x14ac:dyDescent="0.2">
      <c r="A1314" s="338"/>
      <c r="B1314" s="94" t="s">
        <v>780</v>
      </c>
      <c r="C1314" s="95"/>
      <c r="D1314" s="373"/>
      <c r="E1314" s="346"/>
      <c r="F1314" s="353"/>
      <c r="G1314" s="350"/>
      <c r="H1314" s="341" t="str">
        <f t="shared" si="15"/>
        <v/>
      </c>
    </row>
    <row r="1315" spans="1:8" x14ac:dyDescent="0.2">
      <c r="A1315" s="338"/>
      <c r="B1315" s="94" t="s">
        <v>771</v>
      </c>
      <c r="C1315" s="338"/>
      <c r="D1315" s="373"/>
      <c r="E1315" s="346"/>
      <c r="F1315" s="353"/>
      <c r="G1315" s="350"/>
      <c r="H1315" s="341" t="str">
        <f t="shared" si="15"/>
        <v/>
      </c>
    </row>
    <row r="1316" spans="1:8" x14ac:dyDescent="0.2">
      <c r="A1316" s="330"/>
      <c r="B1316" s="370" t="s">
        <v>772</v>
      </c>
      <c r="C1316" s="347" t="s">
        <v>749</v>
      </c>
      <c r="D1316" s="345">
        <v>35</v>
      </c>
      <c r="E1316" s="346"/>
      <c r="F1316" s="353">
        <f>D1316*E1316</f>
        <v>0</v>
      </c>
      <c r="G1316" s="350"/>
      <c r="H1316" s="341" t="str">
        <f t="shared" si="15"/>
        <v/>
      </c>
    </row>
    <row r="1317" spans="1:8" x14ac:dyDescent="0.2">
      <c r="A1317" s="330"/>
      <c r="B1317" s="370" t="s">
        <v>773</v>
      </c>
      <c r="C1317" s="347" t="s">
        <v>749</v>
      </c>
      <c r="D1317" s="345">
        <v>15</v>
      </c>
      <c r="E1317" s="346"/>
      <c r="F1317" s="353">
        <f t="shared" si="14"/>
        <v>0</v>
      </c>
      <c r="G1317" s="350"/>
      <c r="H1317" s="341" t="str">
        <f t="shared" si="15"/>
        <v/>
      </c>
    </row>
    <row r="1318" spans="1:8" x14ac:dyDescent="0.2">
      <c r="A1318" s="330"/>
      <c r="B1318" s="370"/>
      <c r="C1318" s="95"/>
      <c r="D1318" s="345"/>
      <c r="E1318" s="346"/>
      <c r="F1318" s="353"/>
      <c r="G1318" s="350"/>
      <c r="H1318" s="341" t="str">
        <f t="shared" si="15"/>
        <v/>
      </c>
    </row>
    <row r="1319" spans="1:8" x14ac:dyDescent="0.2">
      <c r="A1319" s="72" t="s">
        <v>776</v>
      </c>
      <c r="B1319" s="357" t="s">
        <v>782</v>
      </c>
      <c r="C1319" s="347"/>
      <c r="D1319" s="338"/>
      <c r="E1319" s="346"/>
      <c r="F1319" s="353"/>
      <c r="G1319" s="350"/>
      <c r="H1319" s="341" t="str">
        <f t="shared" si="15"/>
        <v/>
      </c>
    </row>
    <row r="1320" spans="1:8" ht="56.25" x14ac:dyDescent="0.2">
      <c r="A1320" s="72"/>
      <c r="B1320" s="349" t="s">
        <v>783</v>
      </c>
      <c r="C1320" s="347"/>
      <c r="D1320" s="338"/>
      <c r="E1320" s="346"/>
      <c r="F1320" s="353"/>
      <c r="G1320" s="350"/>
      <c r="H1320" s="341" t="str">
        <f t="shared" si="15"/>
        <v/>
      </c>
    </row>
    <row r="1321" spans="1:8" ht="33.75" x14ac:dyDescent="0.2">
      <c r="A1321" s="72"/>
      <c r="B1321" s="349" t="s">
        <v>784</v>
      </c>
      <c r="C1321" s="347"/>
      <c r="D1321" s="338"/>
      <c r="E1321" s="346"/>
      <c r="F1321" s="353"/>
      <c r="G1321" s="350"/>
      <c r="H1321" s="341" t="str">
        <f t="shared" si="15"/>
        <v/>
      </c>
    </row>
    <row r="1322" spans="1:8" x14ac:dyDescent="0.2">
      <c r="A1322" s="72"/>
      <c r="B1322" s="357" t="s">
        <v>785</v>
      </c>
      <c r="C1322" s="347"/>
      <c r="D1322" s="338"/>
      <c r="E1322" s="346"/>
      <c r="F1322" s="353"/>
      <c r="G1322" s="350"/>
      <c r="H1322" s="341" t="str">
        <f t="shared" si="15"/>
        <v/>
      </c>
    </row>
    <row r="1323" spans="1:8" x14ac:dyDescent="0.2">
      <c r="A1323" s="330"/>
      <c r="B1323" s="370" t="s">
        <v>786</v>
      </c>
      <c r="C1323" s="347" t="s">
        <v>749</v>
      </c>
      <c r="D1323" s="345">
        <v>25</v>
      </c>
      <c r="E1323" s="346"/>
      <c r="F1323" s="353">
        <f>D1323*E1323</f>
        <v>0</v>
      </c>
      <c r="G1323" s="350"/>
      <c r="H1323" s="341" t="str">
        <f t="shared" si="15"/>
        <v/>
      </c>
    </row>
    <row r="1324" spans="1:8" x14ac:dyDescent="0.2">
      <c r="A1324" s="330"/>
      <c r="B1324" s="370" t="s">
        <v>787</v>
      </c>
      <c r="C1324" s="347" t="s">
        <v>749</v>
      </c>
      <c r="D1324" s="345">
        <v>15</v>
      </c>
      <c r="E1324" s="346"/>
      <c r="F1324" s="353">
        <f>D1324*E1324</f>
        <v>0</v>
      </c>
      <c r="G1324" s="350"/>
      <c r="H1324" s="341" t="str">
        <f t="shared" si="15"/>
        <v/>
      </c>
    </row>
    <row r="1325" spans="1:8" x14ac:dyDescent="0.2">
      <c r="A1325" s="330"/>
      <c r="B1325" s="370" t="s">
        <v>788</v>
      </c>
      <c r="C1325" s="347" t="s">
        <v>749</v>
      </c>
      <c r="D1325" s="345">
        <v>30</v>
      </c>
      <c r="E1325" s="346"/>
      <c r="F1325" s="353">
        <f>D1325*E1325</f>
        <v>0</v>
      </c>
      <c r="G1325" s="350"/>
      <c r="H1325" s="341" t="str">
        <f t="shared" si="15"/>
        <v/>
      </c>
    </row>
    <row r="1326" spans="1:8" x14ac:dyDescent="0.2">
      <c r="A1326" s="330"/>
      <c r="B1326" s="370" t="s">
        <v>789</v>
      </c>
      <c r="C1326" s="347" t="s">
        <v>749</v>
      </c>
      <c r="D1326" s="345">
        <v>25</v>
      </c>
      <c r="E1326" s="346"/>
      <c r="F1326" s="353">
        <f t="shared" si="14"/>
        <v>0</v>
      </c>
      <c r="G1326" s="350"/>
      <c r="H1326" s="341" t="str">
        <f t="shared" si="15"/>
        <v/>
      </c>
    </row>
    <row r="1327" spans="1:8" x14ac:dyDescent="0.2">
      <c r="A1327" s="338"/>
      <c r="B1327" s="375"/>
      <c r="C1327" s="347"/>
      <c r="D1327" s="331"/>
      <c r="E1327" s="359"/>
      <c r="F1327" s="353"/>
      <c r="G1327" s="350"/>
      <c r="H1327" s="341" t="str">
        <f t="shared" si="15"/>
        <v/>
      </c>
    </row>
    <row r="1328" spans="1:8" x14ac:dyDescent="0.2">
      <c r="A1328" s="338" t="s">
        <v>781</v>
      </c>
      <c r="B1328" s="94" t="s">
        <v>791</v>
      </c>
      <c r="C1328" s="95"/>
      <c r="D1328" s="373"/>
      <c r="E1328" s="346"/>
      <c r="F1328" s="353"/>
      <c r="G1328" s="350"/>
      <c r="H1328" s="341" t="str">
        <f t="shared" si="15"/>
        <v/>
      </c>
    </row>
    <row r="1329" spans="1:8" ht="118.5" customHeight="1" x14ac:dyDescent="0.2">
      <c r="A1329" s="338"/>
      <c r="B1329" s="94" t="s">
        <v>1606</v>
      </c>
      <c r="C1329" s="95"/>
      <c r="D1329" s="373"/>
      <c r="E1329" s="346"/>
      <c r="F1329" s="353"/>
      <c r="G1329" s="350"/>
      <c r="H1329" s="341" t="str">
        <f t="shared" si="15"/>
        <v/>
      </c>
    </row>
    <row r="1330" spans="1:8" x14ac:dyDescent="0.2">
      <c r="A1330" s="338"/>
      <c r="B1330" s="94" t="s">
        <v>765</v>
      </c>
      <c r="C1330" s="95"/>
      <c r="D1330" s="373"/>
      <c r="E1330" s="346"/>
      <c r="F1330" s="353"/>
      <c r="G1330" s="350"/>
      <c r="H1330" s="341" t="str">
        <f t="shared" si="15"/>
        <v/>
      </c>
    </row>
    <row r="1331" spans="1:8" x14ac:dyDescent="0.2">
      <c r="A1331" s="338"/>
      <c r="B1331" s="94" t="s">
        <v>792</v>
      </c>
      <c r="C1331" s="95"/>
      <c r="D1331" s="345"/>
      <c r="E1331" s="346"/>
      <c r="F1331" s="353"/>
      <c r="G1331" s="350"/>
      <c r="H1331" s="341" t="str">
        <f t="shared" si="15"/>
        <v/>
      </c>
    </row>
    <row r="1332" spans="1:8" x14ac:dyDescent="0.2">
      <c r="A1332" s="338"/>
      <c r="B1332" s="94" t="s">
        <v>1518</v>
      </c>
      <c r="C1332" s="95" t="s">
        <v>566</v>
      </c>
      <c r="D1332" s="360">
        <v>4</v>
      </c>
      <c r="E1332" s="346"/>
      <c r="F1332" s="353">
        <f>D1332*E1332</f>
        <v>0</v>
      </c>
      <c r="G1332" s="350"/>
      <c r="H1332" s="341" t="str">
        <f t="shared" si="15"/>
        <v/>
      </c>
    </row>
    <row r="1333" spans="1:8" x14ac:dyDescent="0.2">
      <c r="A1333" s="338"/>
      <c r="B1333" s="94" t="s">
        <v>1519</v>
      </c>
      <c r="C1333" s="95" t="s">
        <v>566</v>
      </c>
      <c r="D1333" s="360">
        <v>4</v>
      </c>
      <c r="E1333" s="346"/>
      <c r="F1333" s="353">
        <f>D1333*E1333</f>
        <v>0</v>
      </c>
      <c r="G1333" s="350"/>
      <c r="H1333" s="341" t="str">
        <f t="shared" si="15"/>
        <v/>
      </c>
    </row>
    <row r="1334" spans="1:8" x14ac:dyDescent="0.2">
      <c r="A1334" s="338"/>
      <c r="B1334" s="94" t="s">
        <v>1520</v>
      </c>
      <c r="C1334" s="95" t="s">
        <v>566</v>
      </c>
      <c r="D1334" s="360">
        <v>4</v>
      </c>
      <c r="E1334" s="346"/>
      <c r="F1334" s="353">
        <f>D1334*E1334</f>
        <v>0</v>
      </c>
      <c r="G1334" s="350"/>
      <c r="H1334" s="341" t="str">
        <f t="shared" si="15"/>
        <v/>
      </c>
    </row>
    <row r="1335" spans="1:8" x14ac:dyDescent="0.2">
      <c r="A1335" s="338"/>
      <c r="B1335" s="94" t="s">
        <v>1521</v>
      </c>
      <c r="C1335" s="95" t="s">
        <v>566</v>
      </c>
      <c r="D1335" s="360">
        <v>4</v>
      </c>
      <c r="E1335" s="346"/>
      <c r="F1335" s="353">
        <f t="shared" si="14"/>
        <v>0</v>
      </c>
      <c r="G1335" s="350"/>
      <c r="H1335" s="341" t="str">
        <f t="shared" si="15"/>
        <v/>
      </c>
    </row>
    <row r="1336" spans="1:8" x14ac:dyDescent="0.2">
      <c r="A1336" s="338"/>
      <c r="B1336" s="94"/>
      <c r="C1336" s="95"/>
      <c r="D1336" s="373"/>
      <c r="E1336" s="346"/>
      <c r="F1336" s="353"/>
      <c r="G1336" s="350"/>
      <c r="H1336" s="341" t="str">
        <f t="shared" si="15"/>
        <v/>
      </c>
    </row>
    <row r="1337" spans="1:8" x14ac:dyDescent="0.2">
      <c r="A1337" s="72" t="s">
        <v>790</v>
      </c>
      <c r="B1337" s="88" t="s">
        <v>1522</v>
      </c>
      <c r="C1337" s="95"/>
      <c r="D1337" s="338"/>
      <c r="E1337" s="346"/>
      <c r="F1337" s="353"/>
      <c r="G1337" s="350"/>
      <c r="H1337" s="341" t="str">
        <f t="shared" si="15"/>
        <v/>
      </c>
    </row>
    <row r="1338" spans="1:8" ht="69.75" customHeight="1" x14ac:dyDescent="0.2">
      <c r="A1338" s="72"/>
      <c r="B1338" s="94" t="s">
        <v>1607</v>
      </c>
      <c r="C1338" s="95"/>
      <c r="D1338" s="338"/>
      <c r="E1338" s="346"/>
      <c r="F1338" s="353"/>
      <c r="G1338" s="358"/>
      <c r="H1338" s="341" t="str">
        <f t="shared" si="15"/>
        <v/>
      </c>
    </row>
    <row r="1339" spans="1:8" x14ac:dyDescent="0.2">
      <c r="A1339" s="330"/>
      <c r="B1339" s="94" t="s">
        <v>794</v>
      </c>
      <c r="C1339" s="347"/>
      <c r="D1339" s="345"/>
      <c r="E1339" s="346"/>
      <c r="F1339" s="353"/>
      <c r="G1339" s="350"/>
      <c r="H1339" s="341" t="str">
        <f t="shared" si="15"/>
        <v/>
      </c>
    </row>
    <row r="1340" spans="1:8" x14ac:dyDescent="0.2">
      <c r="A1340" s="338"/>
      <c r="B1340" s="94" t="s">
        <v>1523</v>
      </c>
      <c r="C1340" s="95" t="s">
        <v>566</v>
      </c>
      <c r="D1340" s="368">
        <v>8</v>
      </c>
      <c r="E1340" s="346"/>
      <c r="F1340" s="353">
        <f>D1340*E1340</f>
        <v>0</v>
      </c>
      <c r="G1340" s="350"/>
      <c r="H1340" s="341" t="str">
        <f t="shared" si="15"/>
        <v/>
      </c>
    </row>
    <row r="1341" spans="1:8" x14ac:dyDescent="0.2">
      <c r="A1341" s="338"/>
      <c r="B1341" s="94" t="s">
        <v>1524</v>
      </c>
      <c r="C1341" s="95" t="s">
        <v>566</v>
      </c>
      <c r="D1341" s="368">
        <v>4</v>
      </c>
      <c r="E1341" s="346"/>
      <c r="F1341" s="353">
        <f t="shared" ref="F1341:F1369" si="17">D1341*E1341</f>
        <v>0</v>
      </c>
      <c r="G1341" s="350"/>
      <c r="H1341" s="341" t="str">
        <f t="shared" si="15"/>
        <v/>
      </c>
    </row>
    <row r="1342" spans="1:8" x14ac:dyDescent="0.2">
      <c r="A1342" s="72"/>
      <c r="B1342" s="357"/>
      <c r="C1342" s="347"/>
      <c r="D1342" s="376"/>
      <c r="E1342" s="346"/>
      <c r="F1342" s="353"/>
      <c r="G1342" s="361"/>
      <c r="H1342" s="341" t="str">
        <f t="shared" si="15"/>
        <v/>
      </c>
    </row>
    <row r="1343" spans="1:8" x14ac:dyDescent="0.2">
      <c r="A1343" s="338" t="s">
        <v>793</v>
      </c>
      <c r="B1343" s="94" t="s">
        <v>798</v>
      </c>
      <c r="C1343" s="95"/>
      <c r="D1343" s="373"/>
      <c r="E1343" s="346"/>
      <c r="F1343" s="353"/>
      <c r="G1343" s="361"/>
      <c r="H1343" s="341" t="str">
        <f t="shared" si="15"/>
        <v/>
      </c>
    </row>
    <row r="1344" spans="1:8" ht="22.5" x14ac:dyDescent="0.2">
      <c r="A1344" s="338"/>
      <c r="B1344" s="94" t="s">
        <v>799</v>
      </c>
      <c r="C1344" s="95"/>
      <c r="D1344" s="373"/>
      <c r="E1344" s="346"/>
      <c r="F1344" s="353"/>
      <c r="G1344" s="361"/>
      <c r="H1344" s="341" t="str">
        <f t="shared" si="15"/>
        <v/>
      </c>
    </row>
    <row r="1345" spans="1:8" x14ac:dyDescent="0.2">
      <c r="A1345" s="338"/>
      <c r="B1345" s="94" t="s">
        <v>765</v>
      </c>
      <c r="C1345" s="95"/>
      <c r="D1345" s="373"/>
      <c r="E1345" s="346"/>
      <c r="F1345" s="353"/>
      <c r="G1345" s="361"/>
      <c r="H1345" s="341" t="str">
        <f t="shared" ref="H1345:H1408" si="18">IF(OR(OR(F1345=0,F1345=""),OR(D1345=0,D1345="")),"",D1345*F1345)</f>
        <v/>
      </c>
    </row>
    <row r="1346" spans="1:8" x14ac:dyDescent="0.2">
      <c r="A1346" s="338"/>
      <c r="B1346" s="94" t="s">
        <v>796</v>
      </c>
      <c r="C1346" s="95" t="s">
        <v>566</v>
      </c>
      <c r="D1346" s="360">
        <v>4</v>
      </c>
      <c r="E1346" s="346"/>
      <c r="F1346" s="353">
        <f t="shared" si="17"/>
        <v>0</v>
      </c>
      <c r="G1346" s="350"/>
      <c r="H1346" s="341" t="str">
        <f t="shared" si="18"/>
        <v/>
      </c>
    </row>
    <row r="1347" spans="1:8" x14ac:dyDescent="0.2">
      <c r="A1347" s="72"/>
      <c r="B1347" s="357"/>
      <c r="C1347" s="347"/>
      <c r="D1347" s="376"/>
      <c r="E1347" s="346"/>
      <c r="F1347" s="353"/>
      <c r="G1347" s="350"/>
      <c r="H1347" s="341" t="str">
        <f t="shared" si="18"/>
        <v/>
      </c>
    </row>
    <row r="1348" spans="1:8" x14ac:dyDescent="0.2">
      <c r="A1348" s="338" t="s">
        <v>795</v>
      </c>
      <c r="B1348" s="94" t="s">
        <v>1525</v>
      </c>
      <c r="C1348" s="95"/>
      <c r="D1348" s="373"/>
      <c r="E1348" s="346"/>
      <c r="F1348" s="353"/>
      <c r="G1348" s="350"/>
      <c r="H1348" s="341" t="str">
        <f t="shared" si="18"/>
        <v/>
      </c>
    </row>
    <row r="1349" spans="1:8" ht="67.5" x14ac:dyDescent="0.2">
      <c r="A1349" s="338"/>
      <c r="B1349" s="94" t="s">
        <v>1526</v>
      </c>
      <c r="C1349" s="95"/>
      <c r="D1349" s="373"/>
      <c r="E1349" s="346"/>
      <c r="F1349" s="353"/>
      <c r="G1349" s="361"/>
      <c r="H1349" s="341" t="str">
        <f t="shared" si="18"/>
        <v/>
      </c>
    </row>
    <row r="1350" spans="1:8" x14ac:dyDescent="0.2">
      <c r="A1350" s="338"/>
      <c r="B1350" s="94" t="s">
        <v>765</v>
      </c>
      <c r="C1350" s="95"/>
      <c r="D1350" s="373"/>
      <c r="E1350" s="346"/>
      <c r="F1350" s="353"/>
      <c r="G1350" s="361"/>
      <c r="H1350" s="341" t="str">
        <f t="shared" si="18"/>
        <v/>
      </c>
    </row>
    <row r="1351" spans="1:8" x14ac:dyDescent="0.2">
      <c r="A1351" s="338"/>
      <c r="B1351" s="94" t="s">
        <v>796</v>
      </c>
      <c r="C1351" s="95" t="s">
        <v>566</v>
      </c>
      <c r="D1351" s="360">
        <v>1</v>
      </c>
      <c r="E1351" s="346"/>
      <c r="F1351" s="353">
        <f t="shared" ref="F1351" si="19">D1351*E1351</f>
        <v>0</v>
      </c>
      <c r="G1351" s="361"/>
      <c r="H1351" s="341" t="str">
        <f t="shared" si="18"/>
        <v/>
      </c>
    </row>
    <row r="1352" spans="1:8" x14ac:dyDescent="0.2">
      <c r="A1352" s="338"/>
      <c r="B1352" s="94"/>
      <c r="C1352" s="95"/>
      <c r="D1352" s="360"/>
      <c r="E1352" s="346"/>
      <c r="F1352" s="353"/>
      <c r="G1352" s="350"/>
      <c r="H1352" s="341" t="str">
        <f t="shared" si="18"/>
        <v/>
      </c>
    </row>
    <row r="1353" spans="1:8" x14ac:dyDescent="0.2">
      <c r="A1353" s="338" t="s">
        <v>797</v>
      </c>
      <c r="B1353" s="94" t="s">
        <v>801</v>
      </c>
      <c r="C1353" s="95"/>
      <c r="D1353" s="374"/>
      <c r="E1353" s="346"/>
      <c r="F1353" s="353"/>
      <c r="G1353" s="350"/>
      <c r="H1353" s="341" t="str">
        <f t="shared" si="18"/>
        <v/>
      </c>
    </row>
    <row r="1354" spans="1:8" ht="33.75" x14ac:dyDescent="0.2">
      <c r="A1354" s="338"/>
      <c r="B1354" s="94" t="s">
        <v>802</v>
      </c>
      <c r="C1354" s="95"/>
      <c r="D1354" s="374"/>
      <c r="E1354" s="346"/>
      <c r="F1354" s="353"/>
      <c r="G1354" s="350"/>
      <c r="H1354" s="341" t="str">
        <f t="shared" si="18"/>
        <v/>
      </c>
    </row>
    <row r="1355" spans="1:8" x14ac:dyDescent="0.2">
      <c r="A1355" s="338"/>
      <c r="B1355" s="94" t="s">
        <v>765</v>
      </c>
      <c r="C1355" s="95"/>
      <c r="D1355" s="374"/>
      <c r="E1355" s="346"/>
      <c r="F1355" s="353"/>
      <c r="G1355" s="361"/>
      <c r="H1355" s="341" t="str">
        <f t="shared" si="18"/>
        <v/>
      </c>
    </row>
    <row r="1356" spans="1:8" x14ac:dyDescent="0.2">
      <c r="A1356" s="338"/>
      <c r="B1356" s="94" t="s">
        <v>796</v>
      </c>
      <c r="C1356" s="95" t="s">
        <v>566</v>
      </c>
      <c r="D1356" s="374">
        <v>3</v>
      </c>
      <c r="E1356" s="346"/>
      <c r="F1356" s="353">
        <f t="shared" si="17"/>
        <v>0</v>
      </c>
      <c r="G1356" s="350"/>
      <c r="H1356" s="341" t="str">
        <f t="shared" si="18"/>
        <v/>
      </c>
    </row>
    <row r="1357" spans="1:8" x14ac:dyDescent="0.2">
      <c r="A1357" s="338"/>
      <c r="B1357" s="94"/>
      <c r="C1357" s="95"/>
      <c r="D1357" s="373"/>
      <c r="E1357" s="346"/>
      <c r="F1357" s="353"/>
      <c r="G1357" s="350"/>
      <c r="H1357" s="341" t="str">
        <f t="shared" si="18"/>
        <v/>
      </c>
    </row>
    <row r="1358" spans="1:8" x14ac:dyDescent="0.2">
      <c r="A1358" s="72" t="s">
        <v>800</v>
      </c>
      <c r="B1358" s="88" t="s">
        <v>804</v>
      </c>
      <c r="C1358" s="95"/>
      <c r="D1358" s="338"/>
      <c r="E1358" s="346"/>
      <c r="F1358" s="353"/>
      <c r="G1358" s="350"/>
      <c r="H1358" s="341" t="str">
        <f t="shared" si="18"/>
        <v/>
      </c>
    </row>
    <row r="1359" spans="1:8" ht="22.5" x14ac:dyDescent="0.2">
      <c r="A1359" s="72"/>
      <c r="B1359" s="88" t="s">
        <v>805</v>
      </c>
      <c r="C1359" s="95"/>
      <c r="D1359" s="338"/>
      <c r="E1359" s="346"/>
      <c r="F1359" s="353"/>
      <c r="G1359" s="350"/>
      <c r="H1359" s="341" t="str">
        <f t="shared" si="18"/>
        <v/>
      </c>
    </row>
    <row r="1360" spans="1:8" x14ac:dyDescent="0.2">
      <c r="A1360" s="330"/>
      <c r="B1360" s="370" t="s">
        <v>806</v>
      </c>
      <c r="C1360" s="95" t="s">
        <v>553</v>
      </c>
      <c r="D1360" s="345">
        <v>165</v>
      </c>
      <c r="E1360" s="346"/>
      <c r="F1360" s="353">
        <f t="shared" si="17"/>
        <v>0</v>
      </c>
      <c r="G1360" s="361"/>
      <c r="H1360" s="341" t="str">
        <f t="shared" si="18"/>
        <v/>
      </c>
    </row>
    <row r="1361" spans="1:8" x14ac:dyDescent="0.2">
      <c r="A1361" s="338"/>
      <c r="B1361" s="94"/>
      <c r="C1361" s="95"/>
      <c r="D1361" s="371"/>
      <c r="E1361" s="346"/>
      <c r="F1361" s="353"/>
      <c r="G1361" s="350"/>
      <c r="H1361" s="341" t="str">
        <f t="shared" si="18"/>
        <v/>
      </c>
    </row>
    <row r="1362" spans="1:8" x14ac:dyDescent="0.2">
      <c r="A1362" s="72" t="s">
        <v>803</v>
      </c>
      <c r="B1362" s="88" t="s">
        <v>809</v>
      </c>
      <c r="C1362" s="95"/>
      <c r="D1362" s="338"/>
      <c r="E1362" s="346"/>
      <c r="F1362" s="353"/>
      <c r="G1362" s="350"/>
      <c r="H1362" s="341" t="str">
        <f t="shared" si="18"/>
        <v/>
      </c>
    </row>
    <row r="1363" spans="1:8" ht="45" x14ac:dyDescent="0.2">
      <c r="A1363" s="72"/>
      <c r="B1363" s="88" t="s">
        <v>810</v>
      </c>
      <c r="C1363" s="95"/>
      <c r="D1363" s="338"/>
      <c r="E1363" s="346"/>
      <c r="F1363" s="353"/>
      <c r="G1363" s="350"/>
      <c r="H1363" s="341" t="str">
        <f t="shared" si="18"/>
        <v/>
      </c>
    </row>
    <row r="1364" spans="1:8" x14ac:dyDescent="0.2">
      <c r="A1364" s="330"/>
      <c r="B1364" s="370" t="s">
        <v>1579</v>
      </c>
      <c r="C1364" s="95" t="s">
        <v>553</v>
      </c>
      <c r="D1364" s="345">
        <v>165</v>
      </c>
      <c r="E1364" s="346"/>
      <c r="F1364" s="353">
        <f t="shared" si="17"/>
        <v>0</v>
      </c>
      <c r="G1364" s="350"/>
      <c r="H1364" s="341" t="str">
        <f t="shared" si="18"/>
        <v/>
      </c>
    </row>
    <row r="1365" spans="1:8" x14ac:dyDescent="0.2">
      <c r="A1365" s="338"/>
      <c r="B1365" s="94"/>
      <c r="C1365" s="95"/>
      <c r="D1365" s="371"/>
      <c r="E1365" s="346"/>
      <c r="F1365" s="353"/>
      <c r="G1365" s="350"/>
      <c r="H1365" s="341" t="str">
        <f t="shared" si="18"/>
        <v/>
      </c>
    </row>
    <row r="1366" spans="1:8" x14ac:dyDescent="0.2">
      <c r="A1366" s="338" t="s">
        <v>807</v>
      </c>
      <c r="B1366" s="263" t="s">
        <v>813</v>
      </c>
      <c r="C1366" s="338"/>
      <c r="D1366" s="338"/>
      <c r="E1366" s="346"/>
      <c r="F1366" s="353"/>
      <c r="G1366" s="350"/>
      <c r="H1366" s="341" t="str">
        <f t="shared" si="18"/>
        <v/>
      </c>
    </row>
    <row r="1367" spans="1:8" ht="33.75" x14ac:dyDescent="0.2">
      <c r="A1367" s="338"/>
      <c r="B1367" s="94" t="s">
        <v>1608</v>
      </c>
      <c r="C1367" s="338"/>
      <c r="D1367" s="338"/>
      <c r="E1367" s="346"/>
      <c r="F1367" s="353"/>
      <c r="G1367" s="350"/>
      <c r="H1367" s="341" t="str">
        <f t="shared" si="18"/>
        <v/>
      </c>
    </row>
    <row r="1368" spans="1:8" ht="186" customHeight="1" x14ac:dyDescent="0.2">
      <c r="A1368" s="338"/>
      <c r="B1368" s="349" t="s">
        <v>1609</v>
      </c>
      <c r="C1368" s="338"/>
      <c r="D1368" s="338"/>
      <c r="E1368" s="346"/>
      <c r="F1368" s="353"/>
      <c r="G1368" s="350"/>
      <c r="H1368" s="341" t="str">
        <f t="shared" si="18"/>
        <v/>
      </c>
    </row>
    <row r="1369" spans="1:8" x14ac:dyDescent="0.2">
      <c r="A1369" s="330"/>
      <c r="B1369" s="370" t="s">
        <v>806</v>
      </c>
      <c r="C1369" s="95" t="s">
        <v>553</v>
      </c>
      <c r="D1369" s="345">
        <v>280</v>
      </c>
      <c r="E1369" s="346"/>
      <c r="F1369" s="353">
        <f t="shared" si="17"/>
        <v>0</v>
      </c>
      <c r="G1369" s="350"/>
      <c r="H1369" s="341" t="str">
        <f t="shared" si="18"/>
        <v/>
      </c>
    </row>
    <row r="1370" spans="1:8" x14ac:dyDescent="0.2">
      <c r="A1370" s="330"/>
      <c r="B1370" s="370"/>
      <c r="C1370" s="95"/>
      <c r="D1370" s="345"/>
      <c r="E1370" s="346"/>
      <c r="F1370" s="353"/>
      <c r="G1370" s="350"/>
      <c r="H1370" s="341" t="str">
        <f t="shared" si="18"/>
        <v/>
      </c>
    </row>
    <row r="1371" spans="1:8" ht="22.5" x14ac:dyDescent="0.2">
      <c r="A1371" s="338" t="s">
        <v>808</v>
      </c>
      <c r="B1371" s="94" t="s">
        <v>1527</v>
      </c>
      <c r="C1371" s="95"/>
      <c r="D1371" s="345"/>
      <c r="E1371" s="346"/>
      <c r="F1371" s="353"/>
      <c r="G1371" s="350"/>
      <c r="H1371" s="341" t="str">
        <f t="shared" si="18"/>
        <v/>
      </c>
    </row>
    <row r="1372" spans="1:8" ht="112.5" x14ac:dyDescent="0.2">
      <c r="A1372" s="338"/>
      <c r="B1372" s="88" t="s">
        <v>1528</v>
      </c>
      <c r="C1372" s="95"/>
      <c r="D1372" s="345"/>
      <c r="E1372" s="346"/>
      <c r="F1372" s="353"/>
      <c r="G1372" s="350"/>
      <c r="H1372" s="341" t="str">
        <f t="shared" si="18"/>
        <v/>
      </c>
    </row>
    <row r="1373" spans="1:8" x14ac:dyDescent="0.2">
      <c r="A1373" s="338"/>
      <c r="B1373" s="88" t="s">
        <v>1529</v>
      </c>
      <c r="C1373" s="95"/>
      <c r="D1373" s="345"/>
      <c r="E1373" s="346"/>
      <c r="F1373" s="353"/>
      <c r="G1373" s="350"/>
      <c r="H1373" s="341" t="str">
        <f t="shared" si="18"/>
        <v/>
      </c>
    </row>
    <row r="1374" spans="1:8" ht="56.25" x14ac:dyDescent="0.2">
      <c r="A1374" s="338"/>
      <c r="B1374" s="88" t="s">
        <v>1530</v>
      </c>
      <c r="C1374" s="95"/>
      <c r="D1374" s="345"/>
      <c r="E1374" s="346"/>
      <c r="F1374" s="353"/>
      <c r="G1374" s="350"/>
      <c r="H1374" s="341" t="str">
        <f t="shared" si="18"/>
        <v/>
      </c>
    </row>
    <row r="1375" spans="1:8" x14ac:dyDescent="0.2">
      <c r="A1375" s="330"/>
      <c r="B1375" s="370" t="s">
        <v>747</v>
      </c>
      <c r="C1375" s="95"/>
      <c r="D1375" s="345"/>
      <c r="E1375" s="346"/>
      <c r="F1375" s="353"/>
      <c r="G1375" s="350"/>
      <c r="H1375" s="341" t="str">
        <f t="shared" si="18"/>
        <v/>
      </c>
    </row>
    <row r="1376" spans="1:8" x14ac:dyDescent="0.2">
      <c r="A1376" s="330"/>
      <c r="B1376" s="370" t="s">
        <v>1531</v>
      </c>
      <c r="C1376" s="95" t="s">
        <v>553</v>
      </c>
      <c r="D1376" s="345">
        <v>50</v>
      </c>
      <c r="E1376" s="346"/>
      <c r="F1376" s="353">
        <f t="shared" ref="F1376" si="20">D1376*E1376</f>
        <v>0</v>
      </c>
      <c r="G1376" s="350"/>
      <c r="H1376" s="341" t="str">
        <f t="shared" si="18"/>
        <v/>
      </c>
    </row>
    <row r="1377" spans="1:8" x14ac:dyDescent="0.2">
      <c r="A1377" s="330"/>
      <c r="B1377" s="370"/>
      <c r="C1377" s="95"/>
      <c r="D1377" s="345"/>
      <c r="E1377" s="346"/>
      <c r="F1377" s="353"/>
      <c r="G1377" s="350"/>
      <c r="H1377" s="341" t="str">
        <f t="shared" si="18"/>
        <v/>
      </c>
    </row>
    <row r="1378" spans="1:8" x14ac:dyDescent="0.2">
      <c r="A1378" s="338" t="s">
        <v>812</v>
      </c>
      <c r="B1378" s="94" t="s">
        <v>1580</v>
      </c>
      <c r="C1378" s="95"/>
      <c r="D1378" s="345"/>
      <c r="E1378" s="346"/>
      <c r="F1378" s="353"/>
      <c r="G1378" s="350"/>
      <c r="H1378" s="341" t="str">
        <f t="shared" si="18"/>
        <v/>
      </c>
    </row>
    <row r="1379" spans="1:8" ht="112.5" x14ac:dyDescent="0.2">
      <c r="A1379" s="330"/>
      <c r="B1379" s="370" t="s">
        <v>1610</v>
      </c>
      <c r="C1379" s="95"/>
      <c r="D1379" s="345"/>
      <c r="E1379" s="346"/>
      <c r="F1379" s="353"/>
      <c r="G1379" s="350"/>
      <c r="H1379" s="341" t="str">
        <f t="shared" si="18"/>
        <v/>
      </c>
    </row>
    <row r="1380" spans="1:8" ht="90" x14ac:dyDescent="0.2">
      <c r="A1380" s="330"/>
      <c r="B1380" s="370" t="s">
        <v>1611</v>
      </c>
      <c r="C1380" s="95"/>
      <c r="D1380" s="345"/>
      <c r="E1380" s="346"/>
      <c r="F1380" s="353"/>
      <c r="G1380" s="350"/>
      <c r="H1380" s="341" t="str">
        <f t="shared" si="18"/>
        <v/>
      </c>
    </row>
    <row r="1381" spans="1:8" x14ac:dyDescent="0.2">
      <c r="A1381" s="330"/>
      <c r="B1381" s="370" t="s">
        <v>760</v>
      </c>
      <c r="C1381" s="95" t="s">
        <v>566</v>
      </c>
      <c r="D1381" s="374">
        <v>1</v>
      </c>
      <c r="E1381" s="346"/>
      <c r="F1381" s="353">
        <f t="shared" ref="F1381" si="21">D1381*E1381</f>
        <v>0</v>
      </c>
      <c r="G1381" s="350"/>
      <c r="H1381" s="341" t="str">
        <f t="shared" si="18"/>
        <v/>
      </c>
    </row>
    <row r="1382" spans="1:8" x14ac:dyDescent="0.2">
      <c r="A1382" s="338"/>
      <c r="B1382" s="94"/>
      <c r="C1382" s="95"/>
      <c r="D1382" s="373"/>
      <c r="E1382" s="346"/>
      <c r="F1382" s="353"/>
      <c r="G1382" s="350"/>
      <c r="H1382" s="341" t="str">
        <f t="shared" si="18"/>
        <v/>
      </c>
    </row>
    <row r="1383" spans="1:8" x14ac:dyDescent="0.2">
      <c r="A1383" s="338"/>
      <c r="B1383" s="94"/>
      <c r="C1383" s="338"/>
      <c r="D1383" s="338"/>
      <c r="E1383" s="339"/>
      <c r="F1383" s="339"/>
      <c r="G1383" s="350"/>
      <c r="H1383" s="341" t="str">
        <f t="shared" si="18"/>
        <v/>
      </c>
    </row>
    <row r="1384" spans="1:8" x14ac:dyDescent="0.2">
      <c r="A1384" s="322" t="s">
        <v>737</v>
      </c>
      <c r="B1384" s="323" t="s">
        <v>738</v>
      </c>
      <c r="C1384" s="324" t="s">
        <v>6</v>
      </c>
      <c r="D1384" s="365"/>
      <c r="E1384" s="326"/>
      <c r="F1384" s="326">
        <f>SUM(F1272:F1381)</f>
        <v>0</v>
      </c>
      <c r="G1384" s="367"/>
      <c r="H1384" s="341" t="str">
        <f t="shared" si="18"/>
        <v/>
      </c>
    </row>
    <row r="1385" spans="1:8" ht="15" x14ac:dyDescent="0.25">
      <c r="A1385" s="320"/>
      <c r="B1385" s="320"/>
      <c r="C1385" s="320"/>
      <c r="D1385" s="320"/>
      <c r="E1385" s="321"/>
      <c r="F1385" s="321"/>
      <c r="G1385" s="350"/>
      <c r="H1385" s="341" t="str">
        <f t="shared" si="18"/>
        <v/>
      </c>
    </row>
    <row r="1386" spans="1:8" x14ac:dyDescent="0.2">
      <c r="A1386" s="377" t="s">
        <v>943</v>
      </c>
      <c r="B1386" s="323" t="s">
        <v>944</v>
      </c>
      <c r="C1386" s="324"/>
      <c r="D1386" s="325"/>
      <c r="E1386" s="326"/>
      <c r="F1386" s="326"/>
      <c r="G1386" s="367"/>
      <c r="H1386" s="341" t="str">
        <f t="shared" si="18"/>
        <v/>
      </c>
    </row>
    <row r="1387" spans="1:8" x14ac:dyDescent="0.2">
      <c r="A1387" s="329"/>
      <c r="B1387" s="88"/>
      <c r="C1387" s="330"/>
      <c r="D1387" s="331"/>
      <c r="E1387" s="332"/>
      <c r="F1387" s="332"/>
      <c r="G1387" s="350"/>
      <c r="H1387" s="341" t="str">
        <f t="shared" si="18"/>
        <v/>
      </c>
    </row>
    <row r="1388" spans="1:8" ht="22.5" x14ac:dyDescent="0.2">
      <c r="A1388" s="335" t="s">
        <v>743</v>
      </c>
      <c r="B1388" s="94" t="s">
        <v>945</v>
      </c>
      <c r="C1388" s="95"/>
      <c r="D1388" s="373"/>
      <c r="E1388" s="346"/>
      <c r="F1388" s="339"/>
      <c r="G1388" s="350"/>
      <c r="H1388" s="341" t="str">
        <f t="shared" si="18"/>
        <v/>
      </c>
    </row>
    <row r="1389" spans="1:8" ht="126" customHeight="1" x14ac:dyDescent="0.2">
      <c r="A1389" s="338"/>
      <c r="B1389" s="94" t="s">
        <v>1581</v>
      </c>
      <c r="C1389" s="95"/>
      <c r="D1389" s="373"/>
      <c r="E1389" s="346"/>
      <c r="F1389" s="339"/>
      <c r="G1389" s="350"/>
      <c r="H1389" s="341" t="str">
        <f t="shared" si="18"/>
        <v/>
      </c>
    </row>
    <row r="1390" spans="1:8" ht="101.25" x14ac:dyDescent="0.2">
      <c r="A1390" s="338"/>
      <c r="B1390" s="94" t="s">
        <v>1582</v>
      </c>
      <c r="C1390" s="95"/>
      <c r="D1390" s="373"/>
      <c r="E1390" s="346"/>
      <c r="F1390" s="339"/>
      <c r="G1390" s="350"/>
      <c r="H1390" s="341" t="str">
        <f t="shared" si="18"/>
        <v/>
      </c>
    </row>
    <row r="1391" spans="1:8" x14ac:dyDescent="0.2">
      <c r="A1391" s="338"/>
      <c r="B1391" s="94" t="s">
        <v>946</v>
      </c>
      <c r="C1391" s="95"/>
      <c r="D1391" s="373"/>
      <c r="E1391" s="346"/>
      <c r="F1391" s="339"/>
      <c r="G1391" s="361"/>
      <c r="H1391" s="341" t="str">
        <f t="shared" si="18"/>
        <v/>
      </c>
    </row>
    <row r="1392" spans="1:8" x14ac:dyDescent="0.2">
      <c r="A1392" s="338"/>
      <c r="B1392" s="94" t="s">
        <v>796</v>
      </c>
      <c r="C1392" s="95" t="s">
        <v>566</v>
      </c>
      <c r="D1392" s="374">
        <v>6</v>
      </c>
      <c r="E1392" s="346"/>
      <c r="F1392" s="353">
        <f>D1392*E1392</f>
        <v>0</v>
      </c>
      <c r="G1392" s="361"/>
      <c r="H1392" s="341" t="str">
        <f t="shared" si="18"/>
        <v/>
      </c>
    </row>
    <row r="1393" spans="1:8" x14ac:dyDescent="0.2">
      <c r="A1393" s="338"/>
      <c r="B1393" s="94"/>
      <c r="C1393" s="95"/>
      <c r="D1393" s="371"/>
      <c r="E1393" s="359"/>
      <c r="F1393" s="353"/>
      <c r="G1393" s="361"/>
      <c r="H1393" s="341" t="str">
        <f t="shared" si="18"/>
        <v/>
      </c>
    </row>
    <row r="1394" spans="1:8" x14ac:dyDescent="0.2">
      <c r="A1394" s="288" t="s">
        <v>752</v>
      </c>
      <c r="B1394" s="94" t="s">
        <v>947</v>
      </c>
      <c r="C1394" s="95"/>
      <c r="D1394" s="373"/>
      <c r="E1394" s="339"/>
      <c r="F1394" s="353"/>
      <c r="G1394" s="350"/>
      <c r="H1394" s="341" t="str">
        <f t="shared" si="18"/>
        <v/>
      </c>
    </row>
    <row r="1395" spans="1:8" ht="45" x14ac:dyDescent="0.2">
      <c r="A1395" s="338"/>
      <c r="B1395" s="94" t="s">
        <v>948</v>
      </c>
      <c r="C1395" s="95"/>
      <c r="D1395" s="373"/>
      <c r="E1395" s="346"/>
      <c r="F1395" s="353"/>
      <c r="G1395" s="350"/>
      <c r="H1395" s="341" t="str">
        <f t="shared" si="18"/>
        <v/>
      </c>
    </row>
    <row r="1396" spans="1:8" ht="105" customHeight="1" x14ac:dyDescent="0.2">
      <c r="A1396" s="329"/>
      <c r="B1396" s="88" t="s">
        <v>1583</v>
      </c>
      <c r="C1396" s="330"/>
      <c r="D1396" s="331"/>
      <c r="E1396" s="332"/>
      <c r="F1396" s="353"/>
      <c r="G1396" s="361"/>
      <c r="H1396" s="341" t="str">
        <f t="shared" si="18"/>
        <v/>
      </c>
    </row>
    <row r="1397" spans="1:8" x14ac:dyDescent="0.2">
      <c r="A1397" s="330"/>
      <c r="B1397" s="94" t="s">
        <v>946</v>
      </c>
      <c r="C1397" s="95"/>
      <c r="D1397" s="373"/>
      <c r="E1397" s="346"/>
      <c r="F1397" s="353"/>
      <c r="G1397" s="361"/>
      <c r="H1397" s="378" t="str">
        <f t="shared" si="18"/>
        <v/>
      </c>
    </row>
    <row r="1398" spans="1:8" x14ac:dyDescent="0.2">
      <c r="A1398" s="330"/>
      <c r="B1398" s="94" t="s">
        <v>796</v>
      </c>
      <c r="C1398" s="95" t="s">
        <v>566</v>
      </c>
      <c r="D1398" s="379">
        <v>2</v>
      </c>
      <c r="E1398" s="346"/>
      <c r="F1398" s="353">
        <f t="shared" ref="F1398:F1416" si="22">D1398*E1398</f>
        <v>0</v>
      </c>
      <c r="G1398" s="361"/>
      <c r="H1398" s="378" t="str">
        <f t="shared" si="18"/>
        <v/>
      </c>
    </row>
    <row r="1399" spans="1:8" x14ac:dyDescent="0.2">
      <c r="A1399" s="72"/>
      <c r="B1399" s="94"/>
      <c r="C1399" s="95"/>
      <c r="D1399" s="379"/>
      <c r="E1399" s="346"/>
      <c r="F1399" s="353"/>
      <c r="G1399" s="361"/>
      <c r="H1399" s="378" t="str">
        <f t="shared" si="18"/>
        <v/>
      </c>
    </row>
    <row r="1400" spans="1:8" x14ac:dyDescent="0.2">
      <c r="A1400" s="72" t="s">
        <v>755</v>
      </c>
      <c r="B1400" s="380" t="s">
        <v>949</v>
      </c>
      <c r="C1400" s="95"/>
      <c r="D1400" s="369"/>
      <c r="E1400" s="346"/>
      <c r="F1400" s="353"/>
      <c r="G1400" s="350"/>
      <c r="H1400" s="341" t="str">
        <f t="shared" si="18"/>
        <v/>
      </c>
    </row>
    <row r="1401" spans="1:8" ht="33.75" x14ac:dyDescent="0.2">
      <c r="A1401" s="72"/>
      <c r="B1401" s="380" t="s">
        <v>950</v>
      </c>
      <c r="C1401" s="95"/>
      <c r="D1401" s="369"/>
      <c r="E1401" s="346"/>
      <c r="F1401" s="353"/>
      <c r="G1401" s="350"/>
      <c r="H1401" s="341" t="str">
        <f t="shared" si="18"/>
        <v/>
      </c>
    </row>
    <row r="1402" spans="1:8" ht="33.75" x14ac:dyDescent="0.2">
      <c r="A1402" s="72"/>
      <c r="B1402" s="380" t="s">
        <v>951</v>
      </c>
      <c r="C1402" s="95"/>
      <c r="D1402" s="369"/>
      <c r="E1402" s="346"/>
      <c r="F1402" s="353"/>
      <c r="G1402" s="350"/>
      <c r="H1402" s="341" t="str">
        <f t="shared" si="18"/>
        <v/>
      </c>
    </row>
    <row r="1403" spans="1:8" x14ac:dyDescent="0.2">
      <c r="A1403" s="72"/>
      <c r="B1403" s="381" t="s">
        <v>811</v>
      </c>
      <c r="C1403" s="338"/>
      <c r="D1403" s="369"/>
      <c r="E1403" s="339"/>
      <c r="F1403" s="353"/>
      <c r="G1403" s="350"/>
      <c r="H1403" s="341" t="str">
        <f t="shared" si="18"/>
        <v/>
      </c>
    </row>
    <row r="1404" spans="1:8" x14ac:dyDescent="0.2">
      <c r="A1404" s="72"/>
      <c r="B1404" s="337" t="s">
        <v>952</v>
      </c>
      <c r="C1404" s="95" t="s">
        <v>566</v>
      </c>
      <c r="D1404" s="368">
        <v>2</v>
      </c>
      <c r="E1404" s="346"/>
      <c r="F1404" s="353">
        <f t="shared" si="22"/>
        <v>0</v>
      </c>
      <c r="G1404" s="350"/>
      <c r="H1404" s="341" t="str">
        <f t="shared" si="18"/>
        <v/>
      </c>
    </row>
    <row r="1405" spans="1:8" x14ac:dyDescent="0.2">
      <c r="A1405" s="338"/>
      <c r="B1405" s="380"/>
      <c r="C1405" s="338"/>
      <c r="D1405" s="369"/>
      <c r="E1405" s="339"/>
      <c r="F1405" s="353"/>
      <c r="G1405" s="350"/>
      <c r="H1405" s="341" t="str">
        <f t="shared" si="18"/>
        <v/>
      </c>
    </row>
    <row r="1406" spans="1:8" ht="56.25" x14ac:dyDescent="0.2">
      <c r="A1406" s="382" t="s">
        <v>756</v>
      </c>
      <c r="B1406" s="337" t="s">
        <v>956</v>
      </c>
      <c r="C1406" s="95" t="s">
        <v>566</v>
      </c>
      <c r="D1406" s="368">
        <v>1</v>
      </c>
      <c r="E1406" s="346"/>
      <c r="F1406" s="353">
        <f t="shared" si="22"/>
        <v>0</v>
      </c>
      <c r="G1406" s="350"/>
      <c r="H1406" s="341" t="str">
        <f t="shared" si="18"/>
        <v/>
      </c>
    </row>
    <row r="1407" spans="1:8" ht="15" x14ac:dyDescent="0.25">
      <c r="A1407" s="320"/>
      <c r="B1407" s="383"/>
      <c r="C1407" s="320"/>
      <c r="D1407" s="384"/>
      <c r="E1407" s="321"/>
      <c r="F1407" s="353"/>
      <c r="G1407" s="350"/>
      <c r="H1407" s="341" t="str">
        <f t="shared" si="18"/>
        <v/>
      </c>
    </row>
    <row r="1408" spans="1:8" ht="101.25" x14ac:dyDescent="0.2">
      <c r="A1408" s="382" t="s">
        <v>761</v>
      </c>
      <c r="B1408" s="337" t="s">
        <v>953</v>
      </c>
      <c r="C1408" s="385" t="s">
        <v>954</v>
      </c>
      <c r="D1408" s="386">
        <v>1</v>
      </c>
      <c r="E1408" s="346"/>
      <c r="F1408" s="353">
        <f t="shared" si="22"/>
        <v>0</v>
      </c>
      <c r="G1408" s="350"/>
      <c r="H1408" s="341" t="str">
        <f t="shared" si="18"/>
        <v/>
      </c>
    </row>
    <row r="1409" spans="1:8" x14ac:dyDescent="0.2">
      <c r="A1409" s="387"/>
      <c r="B1409" s="388"/>
      <c r="C1409" s="389"/>
      <c r="D1409" s="390"/>
      <c r="E1409" s="70"/>
      <c r="F1409" s="353"/>
      <c r="G1409" s="350"/>
      <c r="H1409" s="341" t="str">
        <f t="shared" ref="H1409" si="23">IF(OR(OR(F1409=0,F1409=""),OR(D1409=0,D1409="")),"",D1409*F1409)</f>
        <v/>
      </c>
    </row>
    <row r="1410" spans="1:8" ht="45" x14ac:dyDescent="0.2">
      <c r="A1410" s="382" t="s">
        <v>762</v>
      </c>
      <c r="B1410" s="391" t="s">
        <v>955</v>
      </c>
      <c r="C1410" s="385" t="s">
        <v>566</v>
      </c>
      <c r="D1410" s="386">
        <v>5</v>
      </c>
      <c r="E1410" s="346"/>
      <c r="F1410" s="353">
        <f t="shared" si="22"/>
        <v>0</v>
      </c>
      <c r="G1410" s="350"/>
      <c r="H1410" s="345"/>
    </row>
    <row r="1411" spans="1:8" ht="15" x14ac:dyDescent="0.25">
      <c r="A1411" s="320"/>
      <c r="B1411" s="383"/>
      <c r="C1411" s="392"/>
      <c r="D1411" s="393"/>
      <c r="E1411" s="321"/>
      <c r="F1411" s="353"/>
      <c r="G1411" s="85"/>
      <c r="H1411" s="345"/>
    </row>
    <row r="1412" spans="1:8" ht="22.5" x14ac:dyDescent="0.2">
      <c r="A1412" s="382" t="s">
        <v>767</v>
      </c>
      <c r="B1412" s="394" t="s">
        <v>957</v>
      </c>
      <c r="C1412" s="385" t="s">
        <v>566</v>
      </c>
      <c r="D1412" s="386">
        <v>6</v>
      </c>
      <c r="E1412" s="346"/>
      <c r="F1412" s="353">
        <f t="shared" si="22"/>
        <v>0</v>
      </c>
      <c r="G1412" s="350"/>
      <c r="H1412" s="328"/>
    </row>
    <row r="1413" spans="1:8" ht="15" x14ac:dyDescent="0.25">
      <c r="A1413" s="320"/>
      <c r="B1413" s="383"/>
      <c r="C1413" s="392"/>
      <c r="D1413" s="393"/>
      <c r="E1413" s="321"/>
      <c r="F1413" s="353"/>
    </row>
    <row r="1414" spans="1:8" ht="78.75" x14ac:dyDescent="0.2">
      <c r="A1414" s="382" t="s">
        <v>776</v>
      </c>
      <c r="B1414" s="395" t="s">
        <v>958</v>
      </c>
      <c r="C1414" s="385" t="s">
        <v>566</v>
      </c>
      <c r="D1414" s="386">
        <v>6</v>
      </c>
      <c r="E1414" s="346"/>
      <c r="F1414" s="353">
        <f t="shared" si="22"/>
        <v>0</v>
      </c>
      <c r="G1414" s="333"/>
      <c r="H1414" s="328"/>
    </row>
    <row r="1415" spans="1:8" ht="15" x14ac:dyDescent="0.25">
      <c r="A1415" s="320"/>
      <c r="B1415" s="383"/>
      <c r="C1415" s="392"/>
      <c r="D1415" s="393"/>
      <c r="E1415" s="321"/>
      <c r="F1415" s="353"/>
      <c r="G1415" s="333"/>
      <c r="H1415" s="328"/>
    </row>
    <row r="1416" spans="1:8" ht="56.25" x14ac:dyDescent="0.2">
      <c r="A1416" s="382" t="s">
        <v>781</v>
      </c>
      <c r="B1416" s="396" t="s">
        <v>959</v>
      </c>
      <c r="C1416" s="385" t="s">
        <v>566</v>
      </c>
      <c r="D1416" s="386">
        <v>2</v>
      </c>
      <c r="E1416" s="346"/>
      <c r="F1416" s="353">
        <f t="shared" si="22"/>
        <v>0</v>
      </c>
      <c r="G1416" s="333"/>
      <c r="H1416" s="328"/>
    </row>
    <row r="1417" spans="1:8" ht="15" x14ac:dyDescent="0.25">
      <c r="A1417" s="320"/>
      <c r="B1417" s="320"/>
      <c r="C1417" s="392"/>
      <c r="D1417" s="320"/>
      <c r="E1417" s="321"/>
      <c r="F1417" s="321"/>
      <c r="G1417" s="397"/>
      <c r="H1417" s="328"/>
    </row>
    <row r="1418" spans="1:8" x14ac:dyDescent="0.2">
      <c r="A1418" s="322" t="s">
        <v>943</v>
      </c>
      <c r="B1418" s="323" t="s">
        <v>944</v>
      </c>
      <c r="C1418" s="324" t="s">
        <v>6</v>
      </c>
      <c r="D1418" s="365"/>
      <c r="E1418" s="326"/>
      <c r="F1418" s="326">
        <f>SUM(F1392:F1416)</f>
        <v>0</v>
      </c>
      <c r="G1418" s="327"/>
      <c r="H1418" s="328"/>
    </row>
    <row r="1419" spans="1:8" x14ac:dyDescent="0.2">
      <c r="A1419" s="329"/>
      <c r="B1419" s="88"/>
      <c r="C1419" s="330"/>
      <c r="D1419" s="398"/>
      <c r="E1419" s="332"/>
      <c r="F1419" s="332"/>
      <c r="G1419" s="77"/>
      <c r="H1419" s="328"/>
    </row>
    <row r="1420" spans="1:8" x14ac:dyDescent="0.2">
      <c r="A1420" s="329"/>
      <c r="B1420" s="88" t="s">
        <v>1317</v>
      </c>
      <c r="C1420" s="330"/>
      <c r="D1420" s="398"/>
      <c r="E1420" s="332"/>
      <c r="F1420" s="332"/>
      <c r="G1420" s="333"/>
      <c r="H1420" s="328"/>
    </row>
    <row r="1421" spans="1:8" x14ac:dyDescent="0.2">
      <c r="A1421" s="329" t="s">
        <v>1318</v>
      </c>
      <c r="B1421" s="88" t="str">
        <f>B1218</f>
        <v>ZEMLJANI RADOVI</v>
      </c>
      <c r="C1421" s="330"/>
      <c r="D1421" s="398"/>
      <c r="E1421" s="332"/>
      <c r="F1421" s="332">
        <f>F1218</f>
        <v>0</v>
      </c>
      <c r="G1421" s="354"/>
      <c r="H1421" s="85"/>
    </row>
    <row r="1422" spans="1:8" x14ac:dyDescent="0.2">
      <c r="A1422" s="329" t="s">
        <v>1319</v>
      </c>
      <c r="B1422" s="88" t="str">
        <f>B1255</f>
        <v>BETONSKI I ARMIRANO BETONSKI RADOVI</v>
      </c>
      <c r="C1422" s="330"/>
      <c r="D1422" s="398"/>
      <c r="E1422" s="332"/>
      <c r="F1422" s="332">
        <f>F1255</f>
        <v>0</v>
      </c>
      <c r="G1422" s="354"/>
      <c r="H1422" s="85"/>
    </row>
    <row r="1423" spans="1:8" x14ac:dyDescent="0.2">
      <c r="A1423" s="329" t="s">
        <v>1320</v>
      </c>
      <c r="B1423" s="88" t="str">
        <f>B1384</f>
        <v>MONTERSKI RADOVI</v>
      </c>
      <c r="C1423" s="330"/>
      <c r="D1423" s="398"/>
      <c r="E1423" s="332"/>
      <c r="F1423" s="332">
        <f>F1384</f>
        <v>0</v>
      </c>
      <c r="G1423" s="354"/>
      <c r="H1423" s="85"/>
    </row>
    <row r="1424" spans="1:8" x14ac:dyDescent="0.2">
      <c r="A1424" s="329" t="s">
        <v>1321</v>
      </c>
      <c r="B1424" s="88" t="str">
        <f>B1418</f>
        <v>SANITARNI UREĐAJI</v>
      </c>
      <c r="C1424" s="330"/>
      <c r="D1424" s="398"/>
      <c r="E1424" s="332"/>
      <c r="F1424" s="332">
        <f>F1418</f>
        <v>0</v>
      </c>
      <c r="G1424" s="354"/>
      <c r="H1424" s="85"/>
    </row>
    <row r="1425" spans="1:10" x14ac:dyDescent="0.2">
      <c r="A1425" s="399"/>
      <c r="B1425" s="400" t="s">
        <v>1322</v>
      </c>
      <c r="C1425" s="401"/>
      <c r="D1425" s="402"/>
      <c r="E1425" s="403"/>
      <c r="F1425" s="403">
        <f>SUM(F1421:F1424)</f>
        <v>0</v>
      </c>
      <c r="G1425" s="404"/>
      <c r="H1425" s="345" t="str">
        <f t="shared" ref="H1425" si="24">IF(OR(OR(F1425=0,F1425=""),OR(D1425=0,D1425="")),"",D1425*F1425)</f>
        <v/>
      </c>
    </row>
    <row r="1426" spans="1:10" x14ac:dyDescent="0.2">
      <c r="A1426" s="110"/>
      <c r="B1426" s="405"/>
      <c r="C1426" s="406"/>
      <c r="D1426" s="407"/>
      <c r="E1426" s="408"/>
      <c r="F1426" s="408"/>
      <c r="G1426" s="350"/>
      <c r="H1426" s="328"/>
    </row>
    <row r="1427" spans="1:10" x14ac:dyDescent="0.2">
      <c r="A1427" s="110"/>
      <c r="B1427" s="405"/>
      <c r="C1427" s="406"/>
      <c r="D1427" s="407"/>
      <c r="E1427" s="408"/>
      <c r="F1427" s="408"/>
      <c r="G1427" s="350"/>
      <c r="H1427" s="328"/>
    </row>
    <row r="1428" spans="1:10" ht="20.25" x14ac:dyDescent="0.3">
      <c r="A1428" s="409" t="s">
        <v>11</v>
      </c>
      <c r="B1428" s="410" t="s">
        <v>438</v>
      </c>
      <c r="C1428" s="411"/>
      <c r="D1428" s="411"/>
      <c r="E1428" s="412"/>
      <c r="F1428" s="412"/>
      <c r="G1428" s="319"/>
    </row>
    <row r="1429" spans="1:10" x14ac:dyDescent="0.2">
      <c r="A1429" s="3"/>
      <c r="B1429" s="114"/>
      <c r="C1429" s="85"/>
      <c r="D1429" s="85"/>
      <c r="E1429" s="117"/>
      <c r="F1429" s="117"/>
    </row>
    <row r="1430" spans="1:10" s="85" customFormat="1" ht="11.25" x14ac:dyDescent="0.2">
      <c r="A1430" s="413"/>
      <c r="B1430" s="414" t="s">
        <v>960</v>
      </c>
      <c r="C1430" s="415"/>
      <c r="D1430" s="416"/>
      <c r="E1430" s="417"/>
      <c r="F1430" s="417"/>
      <c r="J1430" s="86"/>
    </row>
    <row r="1431" spans="1:10" s="85" customFormat="1" ht="11.25" x14ac:dyDescent="0.2">
      <c r="A1431" s="413"/>
      <c r="B1431" s="414"/>
      <c r="C1431" s="415"/>
      <c r="D1431" s="416"/>
      <c r="E1431" s="417"/>
      <c r="F1431" s="417"/>
      <c r="J1431" s="86"/>
    </row>
    <row r="1432" spans="1:10" s="85" customFormat="1" ht="22.5" x14ac:dyDescent="0.2">
      <c r="A1432" s="413"/>
      <c r="B1432" s="414" t="s">
        <v>961</v>
      </c>
      <c r="C1432" s="415"/>
      <c r="D1432" s="416"/>
      <c r="E1432" s="417"/>
      <c r="F1432" s="417"/>
      <c r="J1432" s="86"/>
    </row>
    <row r="1433" spans="1:10" s="85" customFormat="1" ht="33.75" x14ac:dyDescent="0.2">
      <c r="A1433" s="413"/>
      <c r="B1433" s="414" t="s">
        <v>962</v>
      </c>
      <c r="C1433" s="415"/>
      <c r="D1433" s="416"/>
      <c r="E1433" s="417"/>
      <c r="F1433" s="417"/>
      <c r="J1433" s="86"/>
    </row>
    <row r="1434" spans="1:10" s="85" customFormat="1" ht="45" x14ac:dyDescent="0.2">
      <c r="A1434" s="413"/>
      <c r="B1434" s="414" t="s">
        <v>963</v>
      </c>
      <c r="C1434" s="415"/>
      <c r="D1434" s="416"/>
      <c r="E1434" s="417"/>
      <c r="F1434" s="417"/>
      <c r="J1434" s="86"/>
    </row>
    <row r="1435" spans="1:10" s="85" customFormat="1" ht="22.5" x14ac:dyDescent="0.2">
      <c r="A1435" s="413"/>
      <c r="B1435" s="414" t="s">
        <v>964</v>
      </c>
      <c r="C1435" s="415"/>
      <c r="D1435" s="416"/>
      <c r="E1435" s="417"/>
      <c r="F1435" s="417"/>
      <c r="J1435" s="86"/>
    </row>
    <row r="1436" spans="1:10" s="85" customFormat="1" ht="11.25" x14ac:dyDescent="0.2">
      <c r="A1436" s="413"/>
      <c r="B1436" s="414" t="s">
        <v>965</v>
      </c>
      <c r="C1436" s="415"/>
      <c r="D1436" s="416"/>
      <c r="E1436" s="417"/>
      <c r="F1436" s="417"/>
      <c r="J1436" s="86"/>
    </row>
    <row r="1437" spans="1:10" s="85" customFormat="1" ht="33.75" x14ac:dyDescent="0.2">
      <c r="A1437" s="413"/>
      <c r="B1437" s="418" t="s">
        <v>966</v>
      </c>
      <c r="C1437" s="415"/>
      <c r="D1437" s="416"/>
      <c r="E1437" s="417"/>
      <c r="F1437" s="417"/>
      <c r="J1437" s="86"/>
    </row>
    <row r="1438" spans="1:10" s="85" customFormat="1" ht="11.25" x14ac:dyDescent="0.2">
      <c r="A1438" s="413"/>
      <c r="B1438" s="418"/>
      <c r="C1438" s="415"/>
      <c r="D1438" s="416"/>
      <c r="E1438" s="417"/>
      <c r="F1438" s="417"/>
      <c r="J1438" s="86"/>
    </row>
    <row r="1439" spans="1:10" s="85" customFormat="1" ht="11.25" x14ac:dyDescent="0.2">
      <c r="A1439" s="419" t="s">
        <v>1318</v>
      </c>
      <c r="B1439" s="420" t="s">
        <v>967</v>
      </c>
      <c r="C1439" s="421"/>
      <c r="D1439" s="422"/>
      <c r="E1439" s="423"/>
      <c r="F1439" s="423"/>
      <c r="G1439" s="366"/>
      <c r="J1439" s="86"/>
    </row>
    <row r="1440" spans="1:10" s="85" customFormat="1" ht="11.25" x14ac:dyDescent="0.2">
      <c r="A1440" s="413"/>
      <c r="B1440" s="414"/>
      <c r="C1440" s="415"/>
      <c r="D1440" s="416"/>
      <c r="E1440" s="417"/>
      <c r="F1440" s="417"/>
      <c r="J1440" s="86"/>
    </row>
    <row r="1441" spans="1:10" s="85" customFormat="1" ht="33.75" x14ac:dyDescent="0.2">
      <c r="A1441" s="413"/>
      <c r="B1441" s="414" t="s">
        <v>968</v>
      </c>
      <c r="C1441" s="415"/>
      <c r="D1441" s="416"/>
      <c r="E1441" s="417"/>
      <c r="F1441" s="417"/>
      <c r="J1441" s="86"/>
    </row>
    <row r="1442" spans="1:10" s="85" customFormat="1" ht="33.75" x14ac:dyDescent="0.2">
      <c r="A1442" s="413"/>
      <c r="B1442" s="414" t="s">
        <v>969</v>
      </c>
      <c r="C1442" s="415"/>
      <c r="D1442" s="416"/>
      <c r="E1442" s="417"/>
      <c r="F1442" s="417"/>
      <c r="J1442" s="86"/>
    </row>
    <row r="1443" spans="1:10" s="85" customFormat="1" ht="11.25" x14ac:dyDescent="0.2">
      <c r="A1443" s="413"/>
      <c r="B1443" s="414"/>
      <c r="C1443" s="415"/>
      <c r="D1443" s="416"/>
      <c r="E1443" s="417"/>
      <c r="F1443" s="417"/>
      <c r="J1443" s="86"/>
    </row>
    <row r="1444" spans="1:10" s="85" customFormat="1" ht="11.25" x14ac:dyDescent="0.2">
      <c r="A1444" s="413"/>
      <c r="B1444" s="414"/>
      <c r="C1444" s="415"/>
      <c r="D1444" s="416"/>
      <c r="E1444" s="417"/>
      <c r="F1444" s="417"/>
      <c r="J1444" s="86"/>
    </row>
    <row r="1445" spans="1:10" s="85" customFormat="1" ht="11.25" x14ac:dyDescent="0.2">
      <c r="A1445" s="413"/>
      <c r="B1445" s="414"/>
      <c r="C1445" s="415"/>
      <c r="D1445" s="416"/>
      <c r="E1445" s="417"/>
      <c r="F1445" s="417"/>
      <c r="J1445" s="86"/>
    </row>
    <row r="1446" spans="1:10" s="85" customFormat="1" ht="22.5" x14ac:dyDescent="0.2">
      <c r="A1446" s="413" t="s">
        <v>743</v>
      </c>
      <c r="B1446" s="414" t="s">
        <v>1542</v>
      </c>
      <c r="C1446" s="415"/>
      <c r="D1446" s="416"/>
      <c r="E1446" s="417"/>
      <c r="F1446" s="417"/>
      <c r="J1446" s="86"/>
    </row>
    <row r="1447" spans="1:10" s="85" customFormat="1" ht="11.25" x14ac:dyDescent="0.2">
      <c r="A1447" s="413"/>
      <c r="B1447" s="424" t="s">
        <v>1543</v>
      </c>
      <c r="C1447" s="415"/>
      <c r="D1447" s="416"/>
      <c r="E1447" s="417"/>
      <c r="F1447" s="417"/>
      <c r="J1447" s="86"/>
    </row>
    <row r="1448" spans="1:10" s="85" customFormat="1" ht="11.25" x14ac:dyDescent="0.2">
      <c r="A1448" s="413"/>
      <c r="B1448" s="424" t="s">
        <v>1544</v>
      </c>
      <c r="C1448" s="415"/>
      <c r="D1448" s="416"/>
      <c r="E1448" s="417"/>
      <c r="F1448" s="417"/>
      <c r="J1448" s="86"/>
    </row>
    <row r="1449" spans="1:10" s="85" customFormat="1" ht="11.25" x14ac:dyDescent="0.2">
      <c r="A1449" s="413"/>
      <c r="B1449" s="424" t="s">
        <v>1545</v>
      </c>
      <c r="C1449" s="415"/>
      <c r="D1449" s="416"/>
      <c r="E1449" s="417"/>
      <c r="F1449" s="417"/>
      <c r="J1449" s="86"/>
    </row>
    <row r="1450" spans="1:10" s="85" customFormat="1" ht="11.25" x14ac:dyDescent="0.2">
      <c r="A1450" s="413"/>
      <c r="B1450" s="425" t="s">
        <v>1546</v>
      </c>
      <c r="C1450" s="415"/>
      <c r="D1450" s="426"/>
      <c r="E1450" s="427"/>
      <c r="F1450" s="427"/>
      <c r="J1450" s="86"/>
    </row>
    <row r="1451" spans="1:10" s="85" customFormat="1" ht="11.25" x14ac:dyDescent="0.2">
      <c r="A1451" s="413"/>
      <c r="B1451" s="428" t="s">
        <v>1547</v>
      </c>
      <c r="C1451" s="415" t="s">
        <v>566</v>
      </c>
      <c r="D1451" s="416">
        <v>1</v>
      </c>
      <c r="E1451" s="427"/>
      <c r="F1451" s="429">
        <f t="shared" ref="F1451" si="25">E1451*D1451</f>
        <v>0</v>
      </c>
      <c r="J1451" s="86"/>
    </row>
    <row r="1452" spans="1:10" s="85" customFormat="1" ht="11.25" x14ac:dyDescent="0.2">
      <c r="A1452" s="413"/>
      <c r="B1452" s="428"/>
      <c r="C1452" s="415"/>
      <c r="D1452" s="416"/>
      <c r="E1452" s="427"/>
      <c r="F1452" s="429"/>
      <c r="J1452" s="86"/>
    </row>
    <row r="1453" spans="1:10" s="85" customFormat="1" ht="22.5" x14ac:dyDescent="0.2">
      <c r="A1453" s="413" t="s">
        <v>752</v>
      </c>
      <c r="B1453" s="414" t="s">
        <v>970</v>
      </c>
      <c r="C1453" s="415"/>
      <c r="D1453" s="416"/>
      <c r="E1453" s="417"/>
      <c r="F1453" s="417"/>
      <c r="J1453" s="86"/>
    </row>
    <row r="1454" spans="1:10" s="85" customFormat="1" ht="33.75" x14ac:dyDescent="0.2">
      <c r="A1454" s="413"/>
      <c r="B1454" s="424" t="s">
        <v>1549</v>
      </c>
      <c r="C1454" s="415"/>
      <c r="D1454" s="416"/>
      <c r="E1454" s="417"/>
      <c r="F1454" s="417"/>
      <c r="J1454" s="86"/>
    </row>
    <row r="1455" spans="1:10" s="85" customFormat="1" ht="11.25" x14ac:dyDescent="0.2">
      <c r="A1455" s="413"/>
      <c r="B1455" s="425" t="s">
        <v>971</v>
      </c>
      <c r="C1455" s="415" t="s">
        <v>566</v>
      </c>
      <c r="D1455" s="426">
        <v>1</v>
      </c>
      <c r="E1455" s="430"/>
      <c r="F1455" s="427">
        <f t="shared" ref="F1455:F1461" si="26">D1455*E1455</f>
        <v>0</v>
      </c>
      <c r="J1455" s="86"/>
    </row>
    <row r="1456" spans="1:10" s="85" customFormat="1" ht="11.25" x14ac:dyDescent="0.2">
      <c r="A1456" s="413"/>
      <c r="B1456" s="425" t="s">
        <v>972</v>
      </c>
      <c r="C1456" s="415" t="s">
        <v>566</v>
      </c>
      <c r="D1456" s="426">
        <v>1</v>
      </c>
      <c r="E1456" s="430"/>
      <c r="F1456" s="427">
        <f t="shared" si="26"/>
        <v>0</v>
      </c>
      <c r="J1456" s="86"/>
    </row>
    <row r="1457" spans="1:10" s="85" customFormat="1" ht="11.25" x14ac:dyDescent="0.2">
      <c r="A1457" s="413"/>
      <c r="B1457" s="431" t="s">
        <v>973</v>
      </c>
      <c r="C1457" s="415" t="s">
        <v>566</v>
      </c>
      <c r="D1457" s="426">
        <v>3</v>
      </c>
      <c r="E1457" s="430"/>
      <c r="F1457" s="427">
        <f t="shared" si="26"/>
        <v>0</v>
      </c>
      <c r="J1457" s="86"/>
    </row>
    <row r="1458" spans="1:10" s="85" customFormat="1" ht="11.25" x14ac:dyDescent="0.2">
      <c r="A1458" s="413"/>
      <c r="B1458" s="431" t="s">
        <v>974</v>
      </c>
      <c r="C1458" s="415" t="s">
        <v>566</v>
      </c>
      <c r="D1458" s="426">
        <v>1</v>
      </c>
      <c r="E1458" s="430"/>
      <c r="F1458" s="427">
        <f t="shared" si="26"/>
        <v>0</v>
      </c>
      <c r="J1458" s="86"/>
    </row>
    <row r="1459" spans="1:10" s="85" customFormat="1" ht="11.25" x14ac:dyDescent="0.2">
      <c r="A1459" s="413"/>
      <c r="B1459" s="431" t="s">
        <v>975</v>
      </c>
      <c r="C1459" s="415" t="s">
        <v>566</v>
      </c>
      <c r="D1459" s="426">
        <v>1</v>
      </c>
      <c r="E1459" s="430"/>
      <c r="F1459" s="427">
        <f t="shared" si="26"/>
        <v>0</v>
      </c>
      <c r="J1459" s="86"/>
    </row>
    <row r="1460" spans="1:10" s="85" customFormat="1" ht="11.25" x14ac:dyDescent="0.2">
      <c r="A1460" s="413"/>
      <c r="B1460" s="424" t="s">
        <v>976</v>
      </c>
      <c r="C1460" s="415" t="s">
        <v>566</v>
      </c>
      <c r="D1460" s="426">
        <v>4</v>
      </c>
      <c r="E1460" s="430"/>
      <c r="F1460" s="427">
        <f t="shared" si="26"/>
        <v>0</v>
      </c>
      <c r="J1460" s="86"/>
    </row>
    <row r="1461" spans="1:10" s="85" customFormat="1" ht="11.25" x14ac:dyDescent="0.2">
      <c r="A1461" s="413"/>
      <c r="B1461" s="414" t="s">
        <v>977</v>
      </c>
      <c r="C1461" s="432" t="s">
        <v>566</v>
      </c>
      <c r="D1461" s="426">
        <v>1</v>
      </c>
      <c r="E1461" s="430"/>
      <c r="F1461" s="427">
        <f t="shared" si="26"/>
        <v>0</v>
      </c>
      <c r="J1461" s="86"/>
    </row>
    <row r="1462" spans="1:10" s="85" customFormat="1" ht="11.25" x14ac:dyDescent="0.2">
      <c r="A1462" s="413"/>
      <c r="B1462" s="428"/>
      <c r="C1462" s="415"/>
      <c r="D1462" s="426"/>
      <c r="E1462" s="427"/>
      <c r="F1462" s="427"/>
      <c r="J1462" s="86"/>
    </row>
    <row r="1463" spans="1:10" s="85" customFormat="1" ht="11.25" x14ac:dyDescent="0.2">
      <c r="A1463" s="413"/>
      <c r="B1463" s="433" t="s">
        <v>1540</v>
      </c>
      <c r="C1463" s="415" t="s">
        <v>1014</v>
      </c>
      <c r="D1463" s="416">
        <v>1</v>
      </c>
      <c r="E1463" s="427">
        <f>SUM(F1455:F1461)</f>
        <v>0</v>
      </c>
      <c r="F1463" s="427">
        <f>D1463*E1463</f>
        <v>0</v>
      </c>
      <c r="J1463" s="86"/>
    </row>
    <row r="1464" spans="1:10" s="85" customFormat="1" ht="11.25" x14ac:dyDescent="0.2">
      <c r="A1464" s="413"/>
      <c r="B1464" s="428"/>
      <c r="C1464" s="415"/>
      <c r="D1464" s="416"/>
      <c r="E1464" s="427"/>
      <c r="F1464" s="429"/>
      <c r="J1464" s="86"/>
    </row>
    <row r="1465" spans="1:10" s="85" customFormat="1" ht="33.75" x14ac:dyDescent="0.2">
      <c r="A1465" s="434" t="s">
        <v>755</v>
      </c>
      <c r="B1465" s="418" t="s">
        <v>978</v>
      </c>
      <c r="C1465" s="415"/>
      <c r="D1465" s="416"/>
      <c r="E1465" s="435"/>
      <c r="F1465" s="417"/>
      <c r="J1465" s="86"/>
    </row>
    <row r="1466" spans="1:10" s="85" customFormat="1" ht="33.75" x14ac:dyDescent="0.2">
      <c r="A1466" s="434"/>
      <c r="B1466" s="431" t="s">
        <v>1548</v>
      </c>
      <c r="C1466" s="415"/>
      <c r="D1466" s="416"/>
      <c r="E1466" s="435"/>
      <c r="F1466" s="417"/>
      <c r="J1466" s="86"/>
    </row>
    <row r="1467" spans="1:10" s="85" customFormat="1" ht="22.5" x14ac:dyDescent="0.2">
      <c r="A1467" s="434"/>
      <c r="B1467" s="431" t="s">
        <v>979</v>
      </c>
      <c r="C1467" s="415" t="s">
        <v>566</v>
      </c>
      <c r="D1467" s="416">
        <v>1</v>
      </c>
      <c r="E1467" s="435"/>
      <c r="F1467" s="427">
        <f t="shared" ref="F1467:F1486" si="27">D1467*E1467</f>
        <v>0</v>
      </c>
      <c r="J1467" s="86"/>
    </row>
    <row r="1468" spans="1:10" s="85" customFormat="1" ht="11.25" x14ac:dyDescent="0.2">
      <c r="A1468" s="434"/>
      <c r="B1468" s="431" t="s">
        <v>980</v>
      </c>
      <c r="C1468" s="415" t="s">
        <v>566</v>
      </c>
      <c r="D1468" s="416">
        <v>1</v>
      </c>
      <c r="E1468" s="435"/>
      <c r="F1468" s="427">
        <f t="shared" si="27"/>
        <v>0</v>
      </c>
      <c r="J1468" s="86"/>
    </row>
    <row r="1469" spans="1:10" s="85" customFormat="1" ht="11.25" x14ac:dyDescent="0.2">
      <c r="A1469" s="434"/>
      <c r="B1469" s="431" t="s">
        <v>981</v>
      </c>
      <c r="C1469" s="415" t="s">
        <v>566</v>
      </c>
      <c r="D1469" s="416">
        <v>1</v>
      </c>
      <c r="E1469" s="435"/>
      <c r="F1469" s="427">
        <f t="shared" si="27"/>
        <v>0</v>
      </c>
      <c r="J1469" s="86"/>
    </row>
    <row r="1470" spans="1:10" s="85" customFormat="1" ht="11.25" x14ac:dyDescent="0.2">
      <c r="A1470" s="434"/>
      <c r="B1470" s="431" t="s">
        <v>982</v>
      </c>
      <c r="C1470" s="415" t="s">
        <v>566</v>
      </c>
      <c r="D1470" s="416">
        <v>6</v>
      </c>
      <c r="E1470" s="435"/>
      <c r="F1470" s="427">
        <f t="shared" si="27"/>
        <v>0</v>
      </c>
      <c r="J1470" s="86"/>
    </row>
    <row r="1471" spans="1:10" s="85" customFormat="1" ht="11.25" x14ac:dyDescent="0.2">
      <c r="A1471" s="434"/>
      <c r="B1471" s="431" t="s">
        <v>983</v>
      </c>
      <c r="C1471" s="415" t="s">
        <v>566</v>
      </c>
      <c r="D1471" s="416">
        <v>1</v>
      </c>
      <c r="E1471" s="435"/>
      <c r="F1471" s="427">
        <f t="shared" si="27"/>
        <v>0</v>
      </c>
      <c r="J1471" s="86"/>
    </row>
    <row r="1472" spans="1:10" s="85" customFormat="1" ht="11.25" x14ac:dyDescent="0.2">
      <c r="A1472" s="434"/>
      <c r="B1472" s="431" t="s">
        <v>984</v>
      </c>
      <c r="C1472" s="415" t="s">
        <v>566</v>
      </c>
      <c r="D1472" s="416">
        <v>1</v>
      </c>
      <c r="E1472" s="435"/>
      <c r="F1472" s="427">
        <f t="shared" si="27"/>
        <v>0</v>
      </c>
      <c r="J1472" s="86"/>
    </row>
    <row r="1473" spans="1:10" s="85" customFormat="1" ht="11.25" x14ac:dyDescent="0.2">
      <c r="A1473" s="434"/>
      <c r="B1473" s="431" t="s">
        <v>985</v>
      </c>
      <c r="C1473" s="415" t="s">
        <v>566</v>
      </c>
      <c r="D1473" s="416">
        <v>2</v>
      </c>
      <c r="E1473" s="435"/>
      <c r="F1473" s="427">
        <f t="shared" si="27"/>
        <v>0</v>
      </c>
      <c r="J1473" s="86"/>
    </row>
    <row r="1474" spans="1:10" s="85" customFormat="1" ht="11.25" x14ac:dyDescent="0.2">
      <c r="A1474" s="434"/>
      <c r="B1474" s="431" t="s">
        <v>986</v>
      </c>
      <c r="C1474" s="415" t="s">
        <v>566</v>
      </c>
      <c r="D1474" s="416">
        <v>8</v>
      </c>
      <c r="E1474" s="435"/>
      <c r="F1474" s="427">
        <f t="shared" si="27"/>
        <v>0</v>
      </c>
      <c r="J1474" s="86"/>
    </row>
    <row r="1475" spans="1:10" s="85" customFormat="1" ht="11.25" x14ac:dyDescent="0.2">
      <c r="A1475" s="434"/>
      <c r="B1475" s="431" t="s">
        <v>987</v>
      </c>
      <c r="C1475" s="415" t="s">
        <v>566</v>
      </c>
      <c r="D1475" s="416">
        <v>3</v>
      </c>
      <c r="E1475" s="435"/>
      <c r="F1475" s="427">
        <f t="shared" si="27"/>
        <v>0</v>
      </c>
      <c r="J1475" s="86"/>
    </row>
    <row r="1476" spans="1:10" s="85" customFormat="1" ht="11.25" x14ac:dyDescent="0.2">
      <c r="A1476" s="434"/>
      <c r="B1476" s="431" t="s">
        <v>988</v>
      </c>
      <c r="C1476" s="415" t="s">
        <v>566</v>
      </c>
      <c r="D1476" s="416">
        <v>75</v>
      </c>
      <c r="E1476" s="435"/>
      <c r="F1476" s="427">
        <f t="shared" si="27"/>
        <v>0</v>
      </c>
      <c r="J1476" s="86"/>
    </row>
    <row r="1477" spans="1:10" s="85" customFormat="1" ht="11.25" x14ac:dyDescent="0.2">
      <c r="A1477" s="434"/>
      <c r="B1477" s="424" t="s">
        <v>989</v>
      </c>
      <c r="C1477" s="415" t="s">
        <v>566</v>
      </c>
      <c r="D1477" s="416">
        <v>1</v>
      </c>
      <c r="E1477" s="435"/>
      <c r="F1477" s="427">
        <f t="shared" si="27"/>
        <v>0</v>
      </c>
      <c r="J1477" s="86"/>
    </row>
    <row r="1478" spans="1:10" s="85" customFormat="1" ht="11.25" x14ac:dyDescent="0.2">
      <c r="A1478" s="434"/>
      <c r="B1478" s="424" t="s">
        <v>990</v>
      </c>
      <c r="C1478" s="415" t="s">
        <v>566</v>
      </c>
      <c r="D1478" s="416">
        <v>2</v>
      </c>
      <c r="E1478" s="435"/>
      <c r="F1478" s="427">
        <f t="shared" si="27"/>
        <v>0</v>
      </c>
      <c r="J1478" s="86"/>
    </row>
    <row r="1479" spans="1:10" s="85" customFormat="1" ht="11.25" x14ac:dyDescent="0.2">
      <c r="A1479" s="434"/>
      <c r="B1479" s="424" t="s">
        <v>991</v>
      </c>
      <c r="C1479" s="415" t="s">
        <v>566</v>
      </c>
      <c r="D1479" s="416">
        <v>4</v>
      </c>
      <c r="E1479" s="435"/>
      <c r="F1479" s="427">
        <f t="shared" si="27"/>
        <v>0</v>
      </c>
      <c r="J1479" s="86"/>
    </row>
    <row r="1480" spans="1:10" s="85" customFormat="1" ht="11.25" x14ac:dyDescent="0.2">
      <c r="A1480" s="434"/>
      <c r="B1480" s="431" t="s">
        <v>992</v>
      </c>
      <c r="C1480" s="415" t="s">
        <v>566</v>
      </c>
      <c r="D1480" s="416">
        <v>6</v>
      </c>
      <c r="E1480" s="435"/>
      <c r="F1480" s="427">
        <f t="shared" si="27"/>
        <v>0</v>
      </c>
      <c r="J1480" s="86"/>
    </row>
    <row r="1481" spans="1:10" s="85" customFormat="1" ht="11.25" x14ac:dyDescent="0.2">
      <c r="A1481" s="434"/>
      <c r="B1481" s="424" t="s">
        <v>993</v>
      </c>
      <c r="C1481" s="415" t="s">
        <v>566</v>
      </c>
      <c r="D1481" s="416">
        <v>1</v>
      </c>
      <c r="E1481" s="435"/>
      <c r="F1481" s="427">
        <f t="shared" si="27"/>
        <v>0</v>
      </c>
      <c r="J1481" s="86"/>
    </row>
    <row r="1482" spans="1:10" s="85" customFormat="1" ht="11.25" x14ac:dyDescent="0.2">
      <c r="A1482" s="434"/>
      <c r="B1482" s="425" t="s">
        <v>1403</v>
      </c>
      <c r="C1482" s="415" t="s">
        <v>566</v>
      </c>
      <c r="D1482" s="416">
        <v>1</v>
      </c>
      <c r="E1482" s="435"/>
      <c r="F1482" s="427">
        <f t="shared" si="27"/>
        <v>0</v>
      </c>
      <c r="J1482" s="86"/>
    </row>
    <row r="1483" spans="1:10" s="85" customFormat="1" ht="11.25" x14ac:dyDescent="0.2">
      <c r="A1483" s="434"/>
      <c r="B1483" s="433" t="s">
        <v>994</v>
      </c>
      <c r="C1483" s="415" t="s">
        <v>566</v>
      </c>
      <c r="D1483" s="416">
        <v>10</v>
      </c>
      <c r="E1483" s="435"/>
      <c r="F1483" s="427">
        <f t="shared" si="27"/>
        <v>0</v>
      </c>
      <c r="J1483" s="86"/>
    </row>
    <row r="1484" spans="1:10" s="85" customFormat="1" ht="11.25" x14ac:dyDescent="0.2">
      <c r="A1484" s="434"/>
      <c r="B1484" s="433" t="s">
        <v>995</v>
      </c>
      <c r="C1484" s="415" t="s">
        <v>566</v>
      </c>
      <c r="D1484" s="416">
        <v>2</v>
      </c>
      <c r="E1484" s="435"/>
      <c r="F1484" s="427">
        <f t="shared" si="27"/>
        <v>0</v>
      </c>
      <c r="J1484" s="86"/>
    </row>
    <row r="1485" spans="1:10" s="85" customFormat="1" ht="11.25" x14ac:dyDescent="0.2">
      <c r="A1485" s="434"/>
      <c r="B1485" s="433" t="s">
        <v>996</v>
      </c>
      <c r="C1485" s="415" t="s">
        <v>566</v>
      </c>
      <c r="D1485" s="416">
        <v>4</v>
      </c>
      <c r="E1485" s="435"/>
      <c r="F1485" s="427">
        <f t="shared" si="27"/>
        <v>0</v>
      </c>
      <c r="J1485" s="86"/>
    </row>
    <row r="1486" spans="1:10" s="85" customFormat="1" ht="11.25" x14ac:dyDescent="0.2">
      <c r="A1486" s="434"/>
      <c r="B1486" s="414" t="s">
        <v>977</v>
      </c>
      <c r="C1486" s="432" t="s">
        <v>566</v>
      </c>
      <c r="D1486" s="416">
        <v>1</v>
      </c>
      <c r="E1486" s="435"/>
      <c r="F1486" s="427">
        <f t="shared" si="27"/>
        <v>0</v>
      </c>
      <c r="J1486" s="86"/>
    </row>
    <row r="1487" spans="1:10" s="85" customFormat="1" ht="11.25" x14ac:dyDescent="0.2">
      <c r="A1487" s="434"/>
      <c r="B1487" s="414"/>
      <c r="C1487" s="432"/>
      <c r="D1487" s="416"/>
      <c r="E1487" s="435"/>
      <c r="F1487" s="435"/>
      <c r="J1487" s="86"/>
    </row>
    <row r="1488" spans="1:10" s="85" customFormat="1" ht="11.25" x14ac:dyDescent="0.2">
      <c r="A1488" s="434"/>
      <c r="B1488" s="428" t="s">
        <v>1541</v>
      </c>
      <c r="C1488" s="415" t="s">
        <v>1014</v>
      </c>
      <c r="D1488" s="416">
        <v>1</v>
      </c>
      <c r="E1488" s="470">
        <f>SUM(F1467:F1486)</f>
        <v>0</v>
      </c>
      <c r="F1488" s="470">
        <f>D1488*E1488</f>
        <v>0</v>
      </c>
      <c r="J1488" s="86"/>
    </row>
    <row r="1489" spans="1:10" s="85" customFormat="1" ht="11.25" x14ac:dyDescent="0.2">
      <c r="A1489" s="413"/>
      <c r="B1489" s="428"/>
      <c r="C1489" s="415"/>
      <c r="D1489" s="416"/>
      <c r="E1489" s="429"/>
      <c r="F1489" s="429"/>
      <c r="J1489" s="86"/>
    </row>
    <row r="1490" spans="1:10" s="85" customFormat="1" ht="33.75" x14ac:dyDescent="0.2">
      <c r="A1490" s="436" t="s">
        <v>756</v>
      </c>
      <c r="B1490" s="418" t="s">
        <v>997</v>
      </c>
      <c r="C1490" s="415"/>
      <c r="D1490" s="416"/>
      <c r="E1490" s="435"/>
      <c r="F1490" s="437"/>
      <c r="J1490" s="86"/>
    </row>
    <row r="1491" spans="1:10" s="85" customFormat="1" ht="33.75" x14ac:dyDescent="0.2">
      <c r="A1491" s="436"/>
      <c r="B1491" s="431" t="s">
        <v>1548</v>
      </c>
      <c r="C1491" s="415"/>
      <c r="D1491" s="416"/>
      <c r="E1491" s="435"/>
      <c r="F1491" s="437"/>
      <c r="J1491" s="86"/>
    </row>
    <row r="1492" spans="1:10" s="85" customFormat="1" ht="11.25" x14ac:dyDescent="0.2">
      <c r="A1492" s="413"/>
      <c r="B1492" s="425" t="s">
        <v>998</v>
      </c>
      <c r="C1492" s="415" t="s">
        <v>566</v>
      </c>
      <c r="D1492" s="416">
        <v>1</v>
      </c>
      <c r="E1492" s="417"/>
      <c r="F1492" s="427">
        <f t="shared" ref="F1492:F1502" si="28">D1492*E1492</f>
        <v>0</v>
      </c>
      <c r="J1492" s="86"/>
    </row>
    <row r="1493" spans="1:10" s="85" customFormat="1" ht="11.25" x14ac:dyDescent="0.2">
      <c r="A1493" s="413"/>
      <c r="B1493" s="433" t="s">
        <v>999</v>
      </c>
      <c r="C1493" s="415" t="s">
        <v>566</v>
      </c>
      <c r="D1493" s="416">
        <v>1</v>
      </c>
      <c r="E1493" s="417"/>
      <c r="F1493" s="427">
        <f t="shared" si="28"/>
        <v>0</v>
      </c>
      <c r="J1493" s="86"/>
    </row>
    <row r="1494" spans="1:10" s="85" customFormat="1" ht="11.25" x14ac:dyDescent="0.2">
      <c r="A1494" s="413"/>
      <c r="B1494" s="425" t="s">
        <v>1000</v>
      </c>
      <c r="C1494" s="415" t="s">
        <v>566</v>
      </c>
      <c r="D1494" s="416">
        <v>2</v>
      </c>
      <c r="E1494" s="417"/>
      <c r="F1494" s="427">
        <f t="shared" si="28"/>
        <v>0</v>
      </c>
      <c r="J1494" s="86"/>
    </row>
    <row r="1495" spans="1:10" s="85" customFormat="1" ht="11.25" x14ac:dyDescent="0.2">
      <c r="A1495" s="434"/>
      <c r="B1495" s="431" t="s">
        <v>984</v>
      </c>
      <c r="C1495" s="415" t="s">
        <v>566</v>
      </c>
      <c r="D1495" s="416">
        <v>1</v>
      </c>
      <c r="E1495" s="435"/>
      <c r="F1495" s="427">
        <f t="shared" si="28"/>
        <v>0</v>
      </c>
      <c r="J1495" s="86"/>
    </row>
    <row r="1496" spans="1:10" s="85" customFormat="1" ht="11.25" x14ac:dyDescent="0.2">
      <c r="A1496" s="434"/>
      <c r="B1496" s="431" t="s">
        <v>985</v>
      </c>
      <c r="C1496" s="415" t="s">
        <v>566</v>
      </c>
      <c r="D1496" s="416">
        <v>1</v>
      </c>
      <c r="E1496" s="435"/>
      <c r="F1496" s="427">
        <f t="shared" si="28"/>
        <v>0</v>
      </c>
      <c r="J1496" s="86"/>
    </row>
    <row r="1497" spans="1:10" s="85" customFormat="1" ht="11.25" x14ac:dyDescent="0.2">
      <c r="A1497" s="434"/>
      <c r="B1497" s="431" t="s">
        <v>986</v>
      </c>
      <c r="C1497" s="415" t="s">
        <v>566</v>
      </c>
      <c r="D1497" s="416">
        <v>3</v>
      </c>
      <c r="E1497" s="435"/>
      <c r="F1497" s="427">
        <f t="shared" si="28"/>
        <v>0</v>
      </c>
      <c r="J1497" s="86"/>
    </row>
    <row r="1498" spans="1:10" s="85" customFormat="1" ht="11.25" x14ac:dyDescent="0.2">
      <c r="A1498" s="434"/>
      <c r="B1498" s="431" t="s">
        <v>987</v>
      </c>
      <c r="C1498" s="415" t="s">
        <v>566</v>
      </c>
      <c r="D1498" s="416">
        <v>6</v>
      </c>
      <c r="E1498" s="435"/>
      <c r="F1498" s="427">
        <f t="shared" si="28"/>
        <v>0</v>
      </c>
      <c r="J1498" s="86"/>
    </row>
    <row r="1499" spans="1:10" s="85" customFormat="1" ht="11.25" x14ac:dyDescent="0.2">
      <c r="A1499" s="434"/>
      <c r="B1499" s="431" t="s">
        <v>1001</v>
      </c>
      <c r="C1499" s="415" t="s">
        <v>566</v>
      </c>
      <c r="D1499" s="416">
        <v>1</v>
      </c>
      <c r="E1499" s="435"/>
      <c r="F1499" s="427">
        <f t="shared" si="28"/>
        <v>0</v>
      </c>
      <c r="J1499" s="86"/>
    </row>
    <row r="1500" spans="1:10" s="85" customFormat="1" ht="11.25" x14ac:dyDescent="0.2">
      <c r="A1500" s="434"/>
      <c r="B1500" s="431" t="s">
        <v>1002</v>
      </c>
      <c r="C1500" s="415" t="s">
        <v>566</v>
      </c>
      <c r="D1500" s="416">
        <v>15</v>
      </c>
      <c r="E1500" s="435"/>
      <c r="F1500" s="427">
        <f t="shared" si="28"/>
        <v>0</v>
      </c>
      <c r="J1500" s="86"/>
    </row>
    <row r="1501" spans="1:10" s="85" customFormat="1" ht="11.25" x14ac:dyDescent="0.2">
      <c r="A1501" s="434"/>
      <c r="B1501" s="431" t="s">
        <v>1003</v>
      </c>
      <c r="C1501" s="415" t="s">
        <v>566</v>
      </c>
      <c r="D1501" s="416">
        <v>4</v>
      </c>
      <c r="E1501" s="435"/>
      <c r="F1501" s="427">
        <f t="shared" si="28"/>
        <v>0</v>
      </c>
      <c r="J1501" s="86"/>
    </row>
    <row r="1502" spans="1:10" s="85" customFormat="1" ht="11.25" x14ac:dyDescent="0.2">
      <c r="A1502" s="434"/>
      <c r="B1502" s="414" t="s">
        <v>977</v>
      </c>
      <c r="C1502" s="432" t="s">
        <v>566</v>
      </c>
      <c r="D1502" s="416">
        <v>1</v>
      </c>
      <c r="E1502" s="435"/>
      <c r="F1502" s="427">
        <f t="shared" si="28"/>
        <v>0</v>
      </c>
      <c r="J1502" s="86"/>
    </row>
    <row r="1503" spans="1:10" s="85" customFormat="1" ht="11.25" x14ac:dyDescent="0.2">
      <c r="A1503" s="434"/>
      <c r="B1503" s="414"/>
      <c r="C1503" s="432"/>
      <c r="D1503" s="416"/>
      <c r="E1503" s="435"/>
      <c r="F1503" s="435"/>
      <c r="J1503" s="86"/>
    </row>
    <row r="1504" spans="1:10" s="85" customFormat="1" ht="11.25" x14ac:dyDescent="0.2">
      <c r="A1504" s="434"/>
      <c r="B1504" s="428" t="s">
        <v>1541</v>
      </c>
      <c r="C1504" s="415" t="s">
        <v>1014</v>
      </c>
      <c r="D1504" s="416">
        <v>1</v>
      </c>
      <c r="E1504" s="470">
        <f>SUM(F1492:F1502)</f>
        <v>0</v>
      </c>
      <c r="F1504" s="470">
        <f>D1504*E1504</f>
        <v>0</v>
      </c>
      <c r="J1504" s="86"/>
    </row>
    <row r="1505" spans="1:10" s="85" customFormat="1" ht="11.25" x14ac:dyDescent="0.2">
      <c r="A1505" s="434"/>
      <c r="B1505" s="428"/>
      <c r="C1505" s="415"/>
      <c r="D1505" s="416"/>
      <c r="E1505" s="435"/>
      <c r="F1505" s="417"/>
      <c r="J1505" s="86"/>
    </row>
    <row r="1506" spans="1:10" s="85" customFormat="1" ht="11.25" x14ac:dyDescent="0.2">
      <c r="A1506" s="438" t="s">
        <v>761</v>
      </c>
      <c r="B1506" s="439" t="s">
        <v>1004</v>
      </c>
      <c r="C1506" s="415"/>
      <c r="D1506" s="416"/>
      <c r="E1506" s="417"/>
      <c r="F1506" s="417"/>
      <c r="J1506" s="86"/>
    </row>
    <row r="1507" spans="1:10" s="85" customFormat="1" ht="33.75" x14ac:dyDescent="0.2">
      <c r="A1507" s="438"/>
      <c r="B1507" s="431" t="s">
        <v>1548</v>
      </c>
      <c r="C1507" s="415"/>
      <c r="D1507" s="416"/>
      <c r="E1507" s="417"/>
      <c r="F1507" s="417"/>
      <c r="J1507" s="86"/>
    </row>
    <row r="1508" spans="1:10" s="85" customFormat="1" ht="22.5" x14ac:dyDescent="0.2">
      <c r="A1508" s="413"/>
      <c r="B1508" s="440" t="s">
        <v>1005</v>
      </c>
      <c r="C1508" s="415" t="s">
        <v>566</v>
      </c>
      <c r="D1508" s="416">
        <v>1</v>
      </c>
      <c r="E1508" s="441"/>
      <c r="F1508" s="427">
        <f t="shared" ref="F1508:F1519" si="29">D1508*E1508</f>
        <v>0</v>
      </c>
      <c r="J1508" s="86"/>
    </row>
    <row r="1509" spans="1:10" s="85" customFormat="1" ht="11.25" x14ac:dyDescent="0.2">
      <c r="A1509" s="413"/>
      <c r="B1509" s="433" t="s">
        <v>1006</v>
      </c>
      <c r="C1509" s="415" t="s">
        <v>566</v>
      </c>
      <c r="D1509" s="416">
        <v>4</v>
      </c>
      <c r="E1509" s="417"/>
      <c r="F1509" s="427">
        <f t="shared" si="29"/>
        <v>0</v>
      </c>
      <c r="J1509" s="86"/>
    </row>
    <row r="1510" spans="1:10" s="85" customFormat="1" ht="11.25" x14ac:dyDescent="0.2">
      <c r="A1510" s="413"/>
      <c r="B1510" s="425" t="s">
        <v>1007</v>
      </c>
      <c r="C1510" s="415" t="s">
        <v>566</v>
      </c>
      <c r="D1510" s="416">
        <v>1</v>
      </c>
      <c r="E1510" s="417"/>
      <c r="F1510" s="427">
        <f t="shared" si="29"/>
        <v>0</v>
      </c>
      <c r="J1510" s="86"/>
    </row>
    <row r="1511" spans="1:10" s="85" customFormat="1" ht="11.25" x14ac:dyDescent="0.2">
      <c r="A1511" s="413"/>
      <c r="B1511" s="425" t="s">
        <v>1008</v>
      </c>
      <c r="C1511" s="415" t="s">
        <v>566</v>
      </c>
      <c r="D1511" s="416">
        <v>1</v>
      </c>
      <c r="E1511" s="417"/>
      <c r="F1511" s="427">
        <f t="shared" si="29"/>
        <v>0</v>
      </c>
      <c r="J1511" s="86"/>
    </row>
    <row r="1512" spans="1:10" s="85" customFormat="1" ht="11.25" x14ac:dyDescent="0.2">
      <c r="A1512" s="413"/>
      <c r="B1512" s="425" t="s">
        <v>1009</v>
      </c>
      <c r="C1512" s="415" t="s">
        <v>566</v>
      </c>
      <c r="D1512" s="416">
        <v>4</v>
      </c>
      <c r="E1512" s="417"/>
      <c r="F1512" s="427">
        <f t="shared" si="29"/>
        <v>0</v>
      </c>
      <c r="J1512" s="86"/>
    </row>
    <row r="1513" spans="1:10" s="85" customFormat="1" ht="11.25" x14ac:dyDescent="0.2">
      <c r="A1513" s="434"/>
      <c r="B1513" s="431" t="s">
        <v>986</v>
      </c>
      <c r="C1513" s="415" t="s">
        <v>566</v>
      </c>
      <c r="D1513" s="416">
        <v>1</v>
      </c>
      <c r="E1513" s="435"/>
      <c r="F1513" s="427">
        <f t="shared" si="29"/>
        <v>0</v>
      </c>
      <c r="J1513" s="86"/>
    </row>
    <row r="1514" spans="1:10" s="85" customFormat="1" ht="11.25" x14ac:dyDescent="0.2">
      <c r="A1514" s="434"/>
      <c r="B1514" s="431" t="s">
        <v>1002</v>
      </c>
      <c r="C1514" s="415" t="s">
        <v>566</v>
      </c>
      <c r="D1514" s="416">
        <v>4</v>
      </c>
      <c r="E1514" s="435"/>
      <c r="F1514" s="427">
        <f t="shared" si="29"/>
        <v>0</v>
      </c>
      <c r="J1514" s="86"/>
    </row>
    <row r="1515" spans="1:10" s="85" customFormat="1" ht="11.25" x14ac:dyDescent="0.2">
      <c r="A1515" s="434"/>
      <c r="B1515" s="431" t="s">
        <v>1003</v>
      </c>
      <c r="C1515" s="415" t="s">
        <v>566</v>
      </c>
      <c r="D1515" s="416">
        <v>4</v>
      </c>
      <c r="E1515" s="435"/>
      <c r="F1515" s="427">
        <f t="shared" si="29"/>
        <v>0</v>
      </c>
      <c r="J1515" s="86"/>
    </row>
    <row r="1516" spans="1:10" s="85" customFormat="1" ht="11.25" x14ac:dyDescent="0.2">
      <c r="A1516" s="413"/>
      <c r="B1516" s="425" t="s">
        <v>1010</v>
      </c>
      <c r="C1516" s="415" t="s">
        <v>566</v>
      </c>
      <c r="D1516" s="416">
        <v>1</v>
      </c>
      <c r="E1516" s="417"/>
      <c r="F1516" s="427">
        <f t="shared" si="29"/>
        <v>0</v>
      </c>
      <c r="J1516" s="86"/>
    </row>
    <row r="1517" spans="1:10" s="85" customFormat="1" ht="11.25" x14ac:dyDescent="0.2">
      <c r="A1517" s="413"/>
      <c r="B1517" s="425" t="s">
        <v>1011</v>
      </c>
      <c r="C1517" s="415" t="s">
        <v>566</v>
      </c>
      <c r="D1517" s="416">
        <v>6</v>
      </c>
      <c r="E1517" s="417"/>
      <c r="F1517" s="427">
        <f t="shared" si="29"/>
        <v>0</v>
      </c>
      <c r="J1517" s="86"/>
    </row>
    <row r="1518" spans="1:10" s="85" customFormat="1" ht="11.25" x14ac:dyDescent="0.2">
      <c r="A1518" s="413"/>
      <c r="B1518" s="425" t="s">
        <v>1012</v>
      </c>
      <c r="C1518" s="432" t="s">
        <v>566</v>
      </c>
      <c r="D1518" s="416">
        <v>1</v>
      </c>
      <c r="E1518" s="417"/>
      <c r="F1518" s="427">
        <f t="shared" si="29"/>
        <v>0</v>
      </c>
      <c r="J1518" s="86"/>
    </row>
    <row r="1519" spans="1:10" s="85" customFormat="1" ht="11.25" x14ac:dyDescent="0.2">
      <c r="A1519" s="413"/>
      <c r="B1519" s="433" t="s">
        <v>1013</v>
      </c>
      <c r="C1519" s="432" t="s">
        <v>566</v>
      </c>
      <c r="D1519" s="416">
        <v>1</v>
      </c>
      <c r="E1519" s="417"/>
      <c r="F1519" s="427">
        <f t="shared" si="29"/>
        <v>0</v>
      </c>
      <c r="J1519" s="86"/>
    </row>
    <row r="1520" spans="1:10" s="85" customFormat="1" ht="11.25" x14ac:dyDescent="0.2">
      <c r="A1520" s="413"/>
      <c r="B1520" s="433"/>
      <c r="C1520" s="432"/>
      <c r="D1520" s="416"/>
      <c r="E1520" s="430"/>
      <c r="F1520" s="427"/>
      <c r="J1520" s="86"/>
    </row>
    <row r="1521" spans="1:10" s="85" customFormat="1" ht="11.25" x14ac:dyDescent="0.2">
      <c r="A1521" s="413"/>
      <c r="B1521" s="428" t="s">
        <v>1541</v>
      </c>
      <c r="C1521" s="415" t="s">
        <v>1014</v>
      </c>
      <c r="D1521" s="416">
        <v>1</v>
      </c>
      <c r="E1521" s="427">
        <f>SUM(F1508:F1519)</f>
        <v>0</v>
      </c>
      <c r="F1521" s="427">
        <f>D1521*E1521</f>
        <v>0</v>
      </c>
      <c r="J1521" s="86"/>
    </row>
    <row r="1522" spans="1:10" s="85" customFormat="1" ht="11.25" x14ac:dyDescent="0.2">
      <c r="A1522" s="434"/>
      <c r="B1522" s="428"/>
      <c r="C1522" s="415"/>
      <c r="D1522" s="416"/>
      <c r="E1522" s="435"/>
      <c r="F1522" s="417"/>
      <c r="J1522" s="86"/>
    </row>
    <row r="1523" spans="1:10" s="85" customFormat="1" ht="56.25" x14ac:dyDescent="0.2">
      <c r="A1523" s="438" t="s">
        <v>762</v>
      </c>
      <c r="B1523" s="418" t="s">
        <v>1015</v>
      </c>
      <c r="C1523" s="415"/>
      <c r="D1523" s="416"/>
      <c r="E1523" s="417"/>
      <c r="F1523" s="417"/>
      <c r="J1523" s="86"/>
    </row>
    <row r="1524" spans="1:10" s="85" customFormat="1" ht="11.25" x14ac:dyDescent="0.2">
      <c r="A1524" s="438"/>
      <c r="B1524" s="418" t="s">
        <v>1550</v>
      </c>
      <c r="C1524" s="415"/>
      <c r="D1524" s="416"/>
      <c r="E1524" s="417"/>
      <c r="F1524" s="417"/>
      <c r="J1524" s="86"/>
    </row>
    <row r="1525" spans="1:10" s="85" customFormat="1" ht="11.25" x14ac:dyDescent="0.2">
      <c r="A1525" s="413"/>
      <c r="B1525" s="418" t="s">
        <v>1461</v>
      </c>
      <c r="C1525" s="415" t="s">
        <v>553</v>
      </c>
      <c r="D1525" s="442">
        <v>90</v>
      </c>
      <c r="E1525" s="417"/>
      <c r="F1525" s="429">
        <f t="shared" ref="F1525:F1530" si="30">E1525*D1525</f>
        <v>0</v>
      </c>
      <c r="J1525" s="86"/>
    </row>
    <row r="1526" spans="1:10" s="85" customFormat="1" ht="11.25" x14ac:dyDescent="0.2">
      <c r="A1526" s="413"/>
      <c r="B1526" s="418" t="s">
        <v>1462</v>
      </c>
      <c r="C1526" s="415" t="s">
        <v>553</v>
      </c>
      <c r="D1526" s="442">
        <v>30</v>
      </c>
      <c r="E1526" s="417"/>
      <c r="F1526" s="429">
        <f t="shared" si="30"/>
        <v>0</v>
      </c>
      <c r="J1526" s="86"/>
    </row>
    <row r="1527" spans="1:10" s="85" customFormat="1" ht="11.25" x14ac:dyDescent="0.2">
      <c r="A1527" s="413"/>
      <c r="B1527" s="418" t="s">
        <v>1463</v>
      </c>
      <c r="C1527" s="415" t="s">
        <v>553</v>
      </c>
      <c r="D1527" s="442">
        <v>30</v>
      </c>
      <c r="E1527" s="417"/>
      <c r="F1527" s="429">
        <f t="shared" si="30"/>
        <v>0</v>
      </c>
      <c r="J1527" s="86"/>
    </row>
    <row r="1528" spans="1:10" s="85" customFormat="1" ht="11.25" x14ac:dyDescent="0.2">
      <c r="A1528" s="413"/>
      <c r="B1528" s="418" t="s">
        <v>1464</v>
      </c>
      <c r="C1528" s="415" t="s">
        <v>553</v>
      </c>
      <c r="D1528" s="442">
        <v>60</v>
      </c>
      <c r="E1528" s="417"/>
      <c r="F1528" s="429">
        <f t="shared" si="30"/>
        <v>0</v>
      </c>
      <c r="J1528" s="86"/>
    </row>
    <row r="1529" spans="1:10" s="85" customFormat="1" ht="11.25" x14ac:dyDescent="0.2">
      <c r="A1529" s="413"/>
      <c r="B1529" s="418" t="s">
        <v>1465</v>
      </c>
      <c r="C1529" s="415" t="s">
        <v>553</v>
      </c>
      <c r="D1529" s="442">
        <v>80</v>
      </c>
      <c r="E1529" s="417"/>
      <c r="F1529" s="429">
        <f t="shared" si="30"/>
        <v>0</v>
      </c>
      <c r="J1529" s="86"/>
    </row>
    <row r="1530" spans="1:10" s="85" customFormat="1" ht="11.25" x14ac:dyDescent="0.2">
      <c r="A1530" s="413"/>
      <c r="B1530" s="418" t="s">
        <v>1466</v>
      </c>
      <c r="C1530" s="415" t="s">
        <v>553</v>
      </c>
      <c r="D1530" s="442">
        <v>40</v>
      </c>
      <c r="E1530" s="417"/>
      <c r="F1530" s="429">
        <f t="shared" si="30"/>
        <v>0</v>
      </c>
      <c r="J1530" s="86"/>
    </row>
    <row r="1531" spans="1:10" s="85" customFormat="1" ht="11.25" x14ac:dyDescent="0.2">
      <c r="A1531" s="413"/>
      <c r="B1531" s="414" t="s">
        <v>1467</v>
      </c>
      <c r="C1531" s="415" t="s">
        <v>553</v>
      </c>
      <c r="D1531" s="443">
        <v>120</v>
      </c>
      <c r="E1531" s="417"/>
      <c r="F1531" s="429">
        <f t="shared" ref="F1531:F1536" si="31">E1531*D1531</f>
        <v>0</v>
      </c>
      <c r="J1531" s="86"/>
    </row>
    <row r="1532" spans="1:10" s="85" customFormat="1" ht="11.25" x14ac:dyDescent="0.2">
      <c r="A1532" s="413"/>
      <c r="B1532" s="418" t="s">
        <v>1468</v>
      </c>
      <c r="C1532" s="415" t="s">
        <v>553</v>
      </c>
      <c r="D1532" s="443">
        <v>780</v>
      </c>
      <c r="E1532" s="417"/>
      <c r="F1532" s="429">
        <f>E1532*D1532</f>
        <v>0</v>
      </c>
      <c r="J1532" s="86"/>
    </row>
    <row r="1533" spans="1:10" s="85" customFormat="1" ht="11.25" x14ac:dyDescent="0.2">
      <c r="A1533" s="413"/>
      <c r="B1533" s="418" t="s">
        <v>1469</v>
      </c>
      <c r="C1533" s="415" t="s">
        <v>553</v>
      </c>
      <c r="D1533" s="443">
        <v>1060</v>
      </c>
      <c r="E1533" s="417"/>
      <c r="F1533" s="429">
        <f>E1533*D1533</f>
        <v>0</v>
      </c>
      <c r="J1533" s="86"/>
    </row>
    <row r="1534" spans="1:10" s="85" customFormat="1" ht="11.25" x14ac:dyDescent="0.2">
      <c r="A1534" s="413"/>
      <c r="B1534" s="418" t="s">
        <v>1470</v>
      </c>
      <c r="C1534" s="415" t="s">
        <v>553</v>
      </c>
      <c r="D1534" s="443">
        <v>90</v>
      </c>
      <c r="E1534" s="417"/>
      <c r="F1534" s="429">
        <f>E1534*D1534</f>
        <v>0</v>
      </c>
      <c r="J1534" s="86"/>
    </row>
    <row r="1535" spans="1:10" s="85" customFormat="1" ht="11.25" x14ac:dyDescent="0.2">
      <c r="A1535" s="413"/>
      <c r="B1535" s="414" t="s">
        <v>1471</v>
      </c>
      <c r="C1535" s="415" t="s">
        <v>553</v>
      </c>
      <c r="D1535" s="443">
        <v>90</v>
      </c>
      <c r="E1535" s="417"/>
      <c r="F1535" s="429">
        <f>E1535*D1535</f>
        <v>0</v>
      </c>
      <c r="J1535" s="86"/>
    </row>
    <row r="1536" spans="1:10" s="85" customFormat="1" ht="11.25" x14ac:dyDescent="0.2">
      <c r="A1536" s="413"/>
      <c r="B1536" s="414" t="s">
        <v>1472</v>
      </c>
      <c r="C1536" s="415" t="s">
        <v>553</v>
      </c>
      <c r="D1536" s="443">
        <v>80</v>
      </c>
      <c r="E1536" s="417"/>
      <c r="F1536" s="429">
        <f t="shared" si="31"/>
        <v>0</v>
      </c>
      <c r="J1536" s="86"/>
    </row>
    <row r="1537" spans="1:10" s="85" customFormat="1" ht="11.25" x14ac:dyDescent="0.2">
      <c r="A1537" s="413"/>
      <c r="B1537" s="414"/>
      <c r="C1537" s="415"/>
      <c r="D1537" s="443"/>
      <c r="E1537" s="429"/>
      <c r="F1537" s="429"/>
      <c r="J1537" s="86"/>
    </row>
    <row r="1538" spans="1:10" s="85" customFormat="1" ht="33.75" x14ac:dyDescent="0.2">
      <c r="A1538" s="438" t="s">
        <v>767</v>
      </c>
      <c r="B1538" s="418" t="s">
        <v>1016</v>
      </c>
      <c r="C1538" s="415"/>
      <c r="D1538" s="443"/>
      <c r="E1538" s="417"/>
      <c r="F1538" s="417"/>
      <c r="J1538" s="86"/>
    </row>
    <row r="1539" spans="1:10" s="85" customFormat="1" ht="11.25" x14ac:dyDescent="0.2">
      <c r="A1539" s="438"/>
      <c r="B1539" s="418" t="s">
        <v>1550</v>
      </c>
      <c r="C1539" s="415"/>
      <c r="D1539" s="443"/>
      <c r="E1539" s="417"/>
      <c r="F1539" s="417"/>
      <c r="J1539" s="86"/>
    </row>
    <row r="1540" spans="1:10" s="85" customFormat="1" ht="11.25" x14ac:dyDescent="0.2">
      <c r="A1540" s="413"/>
      <c r="B1540" s="418" t="s">
        <v>1017</v>
      </c>
      <c r="C1540" s="415" t="s">
        <v>553</v>
      </c>
      <c r="D1540" s="443">
        <v>50</v>
      </c>
      <c r="E1540" s="417"/>
      <c r="F1540" s="429">
        <f>E1540*D1540</f>
        <v>0</v>
      </c>
      <c r="J1540" s="86"/>
    </row>
    <row r="1541" spans="1:10" s="85" customFormat="1" ht="11.25" x14ac:dyDescent="0.2">
      <c r="A1541" s="413"/>
      <c r="B1541" s="418" t="s">
        <v>1018</v>
      </c>
      <c r="C1541" s="415" t="s">
        <v>553</v>
      </c>
      <c r="D1541" s="443">
        <v>80</v>
      </c>
      <c r="E1541" s="417"/>
      <c r="F1541" s="429">
        <f>E1541*D1541</f>
        <v>0</v>
      </c>
      <c r="J1541" s="86"/>
    </row>
    <row r="1542" spans="1:10" s="85" customFormat="1" ht="11.25" x14ac:dyDescent="0.2">
      <c r="A1542" s="413"/>
      <c r="B1542" s="418" t="s">
        <v>1019</v>
      </c>
      <c r="C1542" s="415" t="s">
        <v>553</v>
      </c>
      <c r="D1542" s="443">
        <v>30</v>
      </c>
      <c r="E1542" s="417"/>
      <c r="F1542" s="429">
        <f>E1542*D1542</f>
        <v>0</v>
      </c>
      <c r="J1542" s="86"/>
    </row>
    <row r="1543" spans="1:10" s="85" customFormat="1" ht="11.25" x14ac:dyDescent="0.2">
      <c r="A1543" s="413"/>
      <c r="B1543" s="414"/>
      <c r="C1543" s="415"/>
      <c r="D1543" s="416"/>
      <c r="E1543" s="429"/>
      <c r="F1543" s="429"/>
      <c r="J1543" s="86"/>
    </row>
    <row r="1544" spans="1:10" s="85" customFormat="1" ht="33.75" x14ac:dyDescent="0.2">
      <c r="A1544" s="438" t="s">
        <v>776</v>
      </c>
      <c r="B1544" s="439" t="s">
        <v>1551</v>
      </c>
      <c r="C1544" s="615"/>
      <c r="D1544" s="416"/>
      <c r="E1544" s="417"/>
      <c r="F1544" s="417"/>
      <c r="J1544" s="86"/>
    </row>
    <row r="1545" spans="1:10" s="85" customFormat="1" ht="22.5" x14ac:dyDescent="0.2">
      <c r="A1545" s="413"/>
      <c r="B1545" s="418" t="s">
        <v>1020</v>
      </c>
      <c r="C1545" s="463"/>
      <c r="D1545" s="416"/>
      <c r="E1545" s="417"/>
      <c r="F1545" s="417"/>
      <c r="J1545" s="86"/>
    </row>
    <row r="1546" spans="1:10" s="85" customFormat="1" ht="11.25" x14ac:dyDescent="0.2">
      <c r="A1546" s="413"/>
      <c r="B1546" s="601" t="s">
        <v>1594</v>
      </c>
      <c r="C1546" s="615"/>
      <c r="D1546" s="416"/>
      <c r="E1546" s="417"/>
      <c r="F1546" s="417"/>
      <c r="J1546" s="86"/>
    </row>
    <row r="1547" spans="1:10" s="85" customFormat="1" ht="11.25" x14ac:dyDescent="0.2">
      <c r="A1547" s="413"/>
      <c r="B1547" s="589" t="s">
        <v>1021</v>
      </c>
      <c r="C1547" s="415" t="s">
        <v>566</v>
      </c>
      <c r="D1547" s="416">
        <v>1</v>
      </c>
      <c r="E1547" s="417"/>
      <c r="F1547" s="429">
        <f t="shared" ref="F1547:F1554" si="32">E1547*D1547</f>
        <v>0</v>
      </c>
      <c r="J1547" s="86"/>
    </row>
    <row r="1548" spans="1:10" s="85" customFormat="1" ht="11.25" x14ac:dyDescent="0.2">
      <c r="A1548" s="413"/>
      <c r="B1548" s="414" t="s">
        <v>1022</v>
      </c>
      <c r="C1548" s="415" t="s">
        <v>566</v>
      </c>
      <c r="D1548" s="416">
        <v>4</v>
      </c>
      <c r="E1548" s="417"/>
      <c r="F1548" s="429">
        <f t="shared" si="32"/>
        <v>0</v>
      </c>
      <c r="J1548" s="86"/>
    </row>
    <row r="1549" spans="1:10" s="85" customFormat="1" ht="11.25" x14ac:dyDescent="0.2">
      <c r="A1549" s="413"/>
      <c r="B1549" s="414" t="s">
        <v>1023</v>
      </c>
      <c r="C1549" s="415" t="s">
        <v>566</v>
      </c>
      <c r="D1549" s="416">
        <v>15</v>
      </c>
      <c r="E1549" s="417"/>
      <c r="F1549" s="429">
        <f t="shared" si="32"/>
        <v>0</v>
      </c>
      <c r="J1549" s="86"/>
    </row>
    <row r="1550" spans="1:10" s="85" customFormat="1" ht="11.25" x14ac:dyDescent="0.2">
      <c r="A1550" s="413"/>
      <c r="B1550" s="414" t="s">
        <v>1024</v>
      </c>
      <c r="C1550" s="415" t="s">
        <v>566</v>
      </c>
      <c r="D1550" s="416">
        <v>40</v>
      </c>
      <c r="E1550" s="417"/>
      <c r="F1550" s="429">
        <f t="shared" si="32"/>
        <v>0</v>
      </c>
      <c r="J1550" s="86"/>
    </row>
    <row r="1551" spans="1:10" s="85" customFormat="1" ht="11.25" x14ac:dyDescent="0.2">
      <c r="A1551" s="413"/>
      <c r="B1551" s="414" t="s">
        <v>1025</v>
      </c>
      <c r="C1551" s="415" t="s">
        <v>566</v>
      </c>
      <c r="D1551" s="416">
        <v>26</v>
      </c>
      <c r="E1551" s="417"/>
      <c r="F1551" s="429">
        <f t="shared" si="32"/>
        <v>0</v>
      </c>
      <c r="J1551" s="86"/>
    </row>
    <row r="1552" spans="1:10" s="85" customFormat="1" ht="11.25" x14ac:dyDescent="0.2">
      <c r="A1552" s="413"/>
      <c r="B1552" s="414" t="s">
        <v>1026</v>
      </c>
      <c r="C1552" s="415" t="s">
        <v>566</v>
      </c>
      <c r="D1552" s="416">
        <v>30</v>
      </c>
      <c r="E1552" s="417"/>
      <c r="F1552" s="429">
        <f t="shared" si="32"/>
        <v>0</v>
      </c>
      <c r="J1552" s="86"/>
    </row>
    <row r="1553" spans="1:10" s="85" customFormat="1" ht="11.25" x14ac:dyDescent="0.2">
      <c r="A1553" s="413"/>
      <c r="B1553" s="414" t="s">
        <v>1027</v>
      </c>
      <c r="C1553" s="415" t="s">
        <v>566</v>
      </c>
      <c r="D1553" s="416">
        <v>4</v>
      </c>
      <c r="E1553" s="417"/>
      <c r="F1553" s="429">
        <f t="shared" si="32"/>
        <v>0</v>
      </c>
      <c r="J1553" s="86"/>
    </row>
    <row r="1554" spans="1:10" s="85" customFormat="1" ht="11.25" x14ac:dyDescent="0.2">
      <c r="A1554" s="413"/>
      <c r="B1554" s="414" t="s">
        <v>1404</v>
      </c>
      <c r="C1554" s="415" t="s">
        <v>566</v>
      </c>
      <c r="D1554" s="416">
        <v>24</v>
      </c>
      <c r="E1554" s="417"/>
      <c r="F1554" s="429">
        <f t="shared" si="32"/>
        <v>0</v>
      </c>
      <c r="J1554" s="86"/>
    </row>
    <row r="1555" spans="1:10" s="85" customFormat="1" ht="11.25" x14ac:dyDescent="0.2">
      <c r="A1555" s="413"/>
      <c r="B1555" s="414" t="s">
        <v>1532</v>
      </c>
      <c r="C1555" s="415" t="s">
        <v>566</v>
      </c>
      <c r="D1555" s="416">
        <v>2</v>
      </c>
      <c r="E1555" s="417"/>
      <c r="F1555" s="429">
        <f t="shared" ref="F1555:F1559" si="33">E1555*D1555</f>
        <v>0</v>
      </c>
      <c r="J1555" s="86"/>
    </row>
    <row r="1556" spans="1:10" s="85" customFormat="1" ht="11.25" x14ac:dyDescent="0.2">
      <c r="A1556" s="413"/>
      <c r="B1556" s="414" t="s">
        <v>1405</v>
      </c>
      <c r="C1556" s="415" t="s">
        <v>566</v>
      </c>
      <c r="D1556" s="416">
        <v>30</v>
      </c>
      <c r="E1556" s="417"/>
      <c r="F1556" s="429">
        <f>E1556*D1556</f>
        <v>0</v>
      </c>
      <c r="J1556" s="86"/>
    </row>
    <row r="1557" spans="1:10" s="85" customFormat="1" ht="11.25" x14ac:dyDescent="0.2">
      <c r="A1557" s="413"/>
      <c r="B1557" s="418" t="s">
        <v>1406</v>
      </c>
      <c r="C1557" s="415" t="s">
        <v>566</v>
      </c>
      <c r="D1557" s="416">
        <v>2</v>
      </c>
      <c r="E1557" s="417"/>
      <c r="F1557" s="429">
        <f>E1557*D1557</f>
        <v>0</v>
      </c>
      <c r="J1557" s="86"/>
    </row>
    <row r="1558" spans="1:10" s="85" customFormat="1" ht="11.25" x14ac:dyDescent="0.2">
      <c r="A1558" s="413"/>
      <c r="B1558" s="414" t="s">
        <v>1407</v>
      </c>
      <c r="C1558" s="415" t="s">
        <v>566</v>
      </c>
      <c r="D1558" s="416">
        <v>6</v>
      </c>
      <c r="E1558" s="417"/>
      <c r="F1558" s="429">
        <f>E1558*D1558</f>
        <v>0</v>
      </c>
      <c r="J1558" s="86"/>
    </row>
    <row r="1559" spans="1:10" s="85" customFormat="1" ht="11.25" x14ac:dyDescent="0.2">
      <c r="A1559" s="413"/>
      <c r="B1559" s="414" t="s">
        <v>1028</v>
      </c>
      <c r="C1559" s="415" t="s">
        <v>566</v>
      </c>
      <c r="D1559" s="416">
        <v>3</v>
      </c>
      <c r="E1559" s="417"/>
      <c r="F1559" s="429">
        <f t="shared" si="33"/>
        <v>0</v>
      </c>
      <c r="J1559" s="86"/>
    </row>
    <row r="1560" spans="1:10" s="85" customFormat="1" ht="11.25" x14ac:dyDescent="0.2">
      <c r="A1560" s="444"/>
      <c r="B1560" s="445"/>
      <c r="C1560" s="446"/>
      <c r="D1560" s="447"/>
      <c r="E1560" s="448"/>
      <c r="F1560" s="449"/>
      <c r="J1560" s="86"/>
    </row>
    <row r="1561" spans="1:10" s="85" customFormat="1" ht="22.5" x14ac:dyDescent="0.2">
      <c r="A1561" s="438" t="s">
        <v>781</v>
      </c>
      <c r="B1561" s="418" t="s">
        <v>1552</v>
      </c>
      <c r="C1561" s="415"/>
      <c r="D1561" s="416"/>
      <c r="E1561" s="417"/>
      <c r="F1561" s="417"/>
      <c r="J1561" s="86"/>
    </row>
    <row r="1562" spans="1:10" s="85" customFormat="1" ht="11.25" x14ac:dyDescent="0.2">
      <c r="A1562" s="413"/>
      <c r="B1562" s="414" t="s">
        <v>1029</v>
      </c>
      <c r="C1562" s="415"/>
      <c r="D1562" s="416"/>
      <c r="E1562" s="417"/>
      <c r="F1562" s="417"/>
      <c r="J1562" s="86"/>
    </row>
    <row r="1563" spans="1:10" s="85" customFormat="1" ht="11.25" x14ac:dyDescent="0.2">
      <c r="A1563" s="413"/>
      <c r="B1563" s="414" t="s">
        <v>1030</v>
      </c>
      <c r="C1563" s="415" t="s">
        <v>566</v>
      </c>
      <c r="D1563" s="416">
        <v>1</v>
      </c>
      <c r="E1563" s="417"/>
      <c r="F1563" s="429">
        <f>E1563*D1563</f>
        <v>0</v>
      </c>
      <c r="J1563" s="86"/>
    </row>
    <row r="1564" spans="1:10" s="85" customFormat="1" ht="11.25" x14ac:dyDescent="0.2">
      <c r="A1564" s="413"/>
      <c r="B1564" s="414" t="s">
        <v>1031</v>
      </c>
      <c r="C1564" s="415" t="s">
        <v>566</v>
      </c>
      <c r="D1564" s="416">
        <v>2</v>
      </c>
      <c r="E1564" s="417"/>
      <c r="F1564" s="429">
        <f>E1564*D1564</f>
        <v>0</v>
      </c>
      <c r="J1564" s="86"/>
    </row>
    <row r="1565" spans="1:10" s="85" customFormat="1" ht="11.25" x14ac:dyDescent="0.2">
      <c r="A1565" s="413"/>
      <c r="B1565" s="428" t="s">
        <v>1032</v>
      </c>
      <c r="C1565" s="415" t="s">
        <v>566</v>
      </c>
      <c r="D1565" s="416">
        <v>6</v>
      </c>
      <c r="E1565" s="417"/>
      <c r="F1565" s="429">
        <f>E1565*D1565</f>
        <v>0</v>
      </c>
      <c r="J1565" s="86"/>
    </row>
    <row r="1566" spans="1:10" s="85" customFormat="1" ht="11.25" x14ac:dyDescent="0.2">
      <c r="A1566" s="413"/>
      <c r="B1566" s="428"/>
      <c r="C1566" s="415"/>
      <c r="D1566" s="416"/>
      <c r="E1566" s="429"/>
      <c r="F1566" s="429"/>
      <c r="J1566" s="86"/>
    </row>
    <row r="1567" spans="1:10" s="85" customFormat="1" ht="45" x14ac:dyDescent="0.2">
      <c r="A1567" s="438" t="s">
        <v>790</v>
      </c>
      <c r="B1567" s="418" t="s">
        <v>1553</v>
      </c>
      <c r="C1567" s="415"/>
      <c r="D1567" s="416"/>
      <c r="E1567" s="417"/>
      <c r="F1567" s="417"/>
      <c r="J1567" s="86"/>
    </row>
    <row r="1568" spans="1:10" s="85" customFormat="1" ht="11.25" x14ac:dyDescent="0.2">
      <c r="A1568" s="413"/>
      <c r="B1568" s="418" t="s">
        <v>1033</v>
      </c>
      <c r="C1568" s="415"/>
      <c r="D1568" s="416"/>
      <c r="E1568" s="417"/>
      <c r="F1568" s="417"/>
      <c r="J1568" s="86"/>
    </row>
    <row r="1569" spans="1:10" s="85" customFormat="1" ht="11.25" x14ac:dyDescent="0.2">
      <c r="A1569" s="413"/>
      <c r="B1569" s="418" t="s">
        <v>1034</v>
      </c>
      <c r="C1569" s="432" t="s">
        <v>553</v>
      </c>
      <c r="D1569" s="443">
        <v>80</v>
      </c>
      <c r="E1569" s="417"/>
      <c r="F1569" s="429">
        <f>E1569*D1569</f>
        <v>0</v>
      </c>
      <c r="J1569" s="86"/>
    </row>
    <row r="1570" spans="1:10" s="85" customFormat="1" ht="11.25" x14ac:dyDescent="0.2">
      <c r="A1570" s="413"/>
      <c r="B1570" s="418" t="s">
        <v>1035</v>
      </c>
      <c r="C1570" s="432" t="s">
        <v>553</v>
      </c>
      <c r="D1570" s="443">
        <v>80</v>
      </c>
      <c r="E1570" s="417"/>
      <c r="F1570" s="429">
        <f>E1570*D1570</f>
        <v>0</v>
      </c>
      <c r="J1570" s="86"/>
    </row>
    <row r="1571" spans="1:10" s="85" customFormat="1" ht="11.25" x14ac:dyDescent="0.2">
      <c r="A1571" s="413"/>
      <c r="B1571" s="418" t="s">
        <v>1036</v>
      </c>
      <c r="C1571" s="432" t="s">
        <v>553</v>
      </c>
      <c r="D1571" s="443">
        <v>20</v>
      </c>
      <c r="E1571" s="417"/>
      <c r="F1571" s="429">
        <f>E1571*D1571</f>
        <v>0</v>
      </c>
      <c r="J1571" s="86"/>
    </row>
    <row r="1572" spans="1:10" s="85" customFormat="1" ht="11.25" x14ac:dyDescent="0.2">
      <c r="A1572" s="413"/>
      <c r="B1572" s="428"/>
      <c r="C1572" s="415"/>
      <c r="D1572" s="416"/>
      <c r="E1572" s="429"/>
      <c r="F1572" s="429"/>
      <c r="J1572" s="86"/>
    </row>
    <row r="1573" spans="1:10" s="85" customFormat="1" ht="56.25" x14ac:dyDescent="0.2">
      <c r="A1573" s="438" t="s">
        <v>793</v>
      </c>
      <c r="B1573" s="439" t="s">
        <v>1554</v>
      </c>
      <c r="C1573" s="415"/>
      <c r="D1573" s="416"/>
      <c r="E1573" s="429"/>
      <c r="F1573" s="429"/>
      <c r="J1573" s="86"/>
    </row>
    <row r="1574" spans="1:10" s="85" customFormat="1" ht="11.25" x14ac:dyDescent="0.2">
      <c r="A1574" s="438"/>
      <c r="B1574" s="601" t="s">
        <v>1594</v>
      </c>
      <c r="C1574" s="615"/>
      <c r="D1574" s="416"/>
      <c r="E1574" s="429"/>
      <c r="F1574" s="429"/>
      <c r="J1574" s="86"/>
    </row>
    <row r="1575" spans="1:10" s="85" customFormat="1" ht="11.25" x14ac:dyDescent="0.2">
      <c r="A1575" s="413"/>
      <c r="B1575" s="590"/>
      <c r="C1575" s="415" t="s">
        <v>1037</v>
      </c>
      <c r="D1575" s="450">
        <v>20</v>
      </c>
      <c r="E1575" s="417"/>
      <c r="F1575" s="429">
        <f>E1575*D1575</f>
        <v>0</v>
      </c>
      <c r="J1575" s="86"/>
    </row>
    <row r="1576" spans="1:10" s="85" customFormat="1" ht="11.25" x14ac:dyDescent="0.2">
      <c r="A1576" s="413"/>
      <c r="B1576" s="428"/>
      <c r="C1576" s="415"/>
      <c r="D1576" s="416"/>
      <c r="E1576" s="417"/>
      <c r="F1576" s="429"/>
      <c r="J1576" s="86"/>
    </row>
    <row r="1577" spans="1:10" s="85" customFormat="1" ht="22.5" x14ac:dyDescent="0.2">
      <c r="A1577" s="438" t="s">
        <v>795</v>
      </c>
      <c r="B1577" s="414" t="s">
        <v>1555</v>
      </c>
      <c r="C1577" s="415"/>
      <c r="D1577" s="416"/>
      <c r="E1577" s="429"/>
      <c r="F1577" s="429"/>
      <c r="J1577" s="86"/>
    </row>
    <row r="1578" spans="1:10" s="85" customFormat="1" ht="11.25" x14ac:dyDescent="0.2">
      <c r="A1578" s="413"/>
      <c r="B1578" s="428" t="s">
        <v>1038</v>
      </c>
      <c r="C1578" s="415" t="s">
        <v>1037</v>
      </c>
      <c r="D1578" s="416">
        <v>3</v>
      </c>
      <c r="E1578" s="417"/>
      <c r="F1578" s="429">
        <f>E1578*D1578</f>
        <v>0</v>
      </c>
      <c r="J1578" s="86"/>
    </row>
    <row r="1579" spans="1:10" s="85" customFormat="1" ht="11.25" x14ac:dyDescent="0.2">
      <c r="A1579" s="413"/>
      <c r="B1579" s="428"/>
      <c r="C1579" s="415"/>
      <c r="D1579" s="416"/>
      <c r="E1579" s="417"/>
      <c r="F1579" s="429"/>
      <c r="J1579" s="86"/>
    </row>
    <row r="1580" spans="1:10" s="85" customFormat="1" ht="22.5" x14ac:dyDescent="0.2">
      <c r="A1580" s="438" t="s">
        <v>797</v>
      </c>
      <c r="B1580" s="414" t="s">
        <v>1557</v>
      </c>
      <c r="C1580" s="432" t="s">
        <v>566</v>
      </c>
      <c r="D1580" s="416">
        <v>10</v>
      </c>
      <c r="E1580" s="417"/>
      <c r="F1580" s="429">
        <f>E1580*D1580</f>
        <v>0</v>
      </c>
      <c r="J1580" s="86"/>
    </row>
    <row r="1581" spans="1:10" s="85" customFormat="1" ht="11.25" x14ac:dyDescent="0.2">
      <c r="A1581" s="438"/>
      <c r="B1581" s="414"/>
      <c r="C1581" s="415"/>
      <c r="D1581" s="416"/>
      <c r="E1581" s="417"/>
      <c r="F1581" s="429"/>
      <c r="J1581" s="86"/>
    </row>
    <row r="1582" spans="1:10" s="85" customFormat="1" ht="22.5" x14ac:dyDescent="0.2">
      <c r="A1582" s="436" t="s">
        <v>800</v>
      </c>
      <c r="B1582" s="418" t="s">
        <v>1558</v>
      </c>
      <c r="C1582" s="415" t="s">
        <v>566</v>
      </c>
      <c r="D1582" s="416">
        <v>20</v>
      </c>
      <c r="E1582" s="435"/>
      <c r="F1582" s="429">
        <f>E1582*D1582</f>
        <v>0</v>
      </c>
      <c r="J1582" s="86"/>
    </row>
    <row r="1583" spans="1:10" s="85" customFormat="1" ht="11.25" x14ac:dyDescent="0.2">
      <c r="A1583" s="413"/>
      <c r="B1583" s="414"/>
      <c r="C1583" s="451"/>
      <c r="D1583" s="452"/>
      <c r="E1583" s="417"/>
      <c r="F1583" s="417"/>
      <c r="J1583" s="86"/>
    </row>
    <row r="1584" spans="1:10" s="85" customFormat="1" ht="11.25" x14ac:dyDescent="0.2">
      <c r="A1584" s="438" t="s">
        <v>803</v>
      </c>
      <c r="B1584" s="428" t="s">
        <v>1556</v>
      </c>
      <c r="C1584" s="415"/>
      <c r="D1584" s="416"/>
      <c r="E1584" s="417"/>
      <c r="F1584" s="417"/>
      <c r="J1584" s="86"/>
    </row>
    <row r="1585" spans="1:10" s="85" customFormat="1" ht="11.25" x14ac:dyDescent="0.2">
      <c r="A1585" s="413"/>
      <c r="B1585" s="425" t="s">
        <v>1039</v>
      </c>
      <c r="C1585" s="415" t="s">
        <v>566</v>
      </c>
      <c r="D1585" s="416">
        <v>16</v>
      </c>
      <c r="E1585" s="417"/>
      <c r="F1585" s="429">
        <f>E1585*D1585</f>
        <v>0</v>
      </c>
      <c r="J1585" s="86"/>
    </row>
    <row r="1586" spans="1:10" s="85" customFormat="1" ht="11.25" x14ac:dyDescent="0.2">
      <c r="A1586" s="413"/>
      <c r="B1586" s="425" t="s">
        <v>1040</v>
      </c>
      <c r="C1586" s="415" t="s">
        <v>566</v>
      </c>
      <c r="D1586" s="416">
        <v>1</v>
      </c>
      <c r="E1586" s="417"/>
      <c r="F1586" s="429">
        <f>E1586*D1586</f>
        <v>0</v>
      </c>
      <c r="J1586" s="86"/>
    </row>
    <row r="1587" spans="1:10" s="85" customFormat="1" ht="11.25" x14ac:dyDescent="0.2">
      <c r="A1587" s="413"/>
      <c r="B1587" s="425" t="s">
        <v>1533</v>
      </c>
      <c r="C1587" s="415" t="s">
        <v>566</v>
      </c>
      <c r="D1587" s="416">
        <v>8</v>
      </c>
      <c r="E1587" s="417"/>
      <c r="F1587" s="429">
        <f>E1587*D1587</f>
        <v>0</v>
      </c>
      <c r="J1587" s="86"/>
    </row>
    <row r="1588" spans="1:10" s="85" customFormat="1" ht="11.25" x14ac:dyDescent="0.2">
      <c r="A1588" s="413"/>
      <c r="B1588" s="433" t="s">
        <v>1041</v>
      </c>
      <c r="C1588" s="415" t="s">
        <v>566</v>
      </c>
      <c r="D1588" s="416">
        <v>4</v>
      </c>
      <c r="E1588" s="417"/>
      <c r="F1588" s="429">
        <f>E1588*D1588</f>
        <v>0</v>
      </c>
      <c r="J1588" s="86"/>
    </row>
    <row r="1589" spans="1:10" s="85" customFormat="1" ht="11.25" x14ac:dyDescent="0.2">
      <c r="A1589" s="413"/>
      <c r="B1589" s="433" t="s">
        <v>1042</v>
      </c>
      <c r="C1589" s="415" t="s">
        <v>566</v>
      </c>
      <c r="D1589" s="416">
        <v>20</v>
      </c>
      <c r="E1589" s="417"/>
      <c r="F1589" s="429">
        <f>E1589*D1589</f>
        <v>0</v>
      </c>
      <c r="J1589" s="86"/>
    </row>
    <row r="1590" spans="1:10" s="85" customFormat="1" ht="11.25" x14ac:dyDescent="0.2">
      <c r="A1590" s="413"/>
      <c r="B1590" s="414"/>
      <c r="C1590" s="451"/>
      <c r="D1590" s="452"/>
      <c r="E1590" s="417"/>
      <c r="F1590" s="417"/>
      <c r="J1590" s="86"/>
    </row>
    <row r="1591" spans="1:10" s="85" customFormat="1" ht="22.5" x14ac:dyDescent="0.2">
      <c r="A1591" s="438" t="s">
        <v>807</v>
      </c>
      <c r="B1591" s="428" t="s">
        <v>1559</v>
      </c>
      <c r="C1591" s="415"/>
      <c r="D1591" s="416"/>
      <c r="E1591" s="417"/>
      <c r="F1591" s="417"/>
      <c r="J1591" s="86"/>
    </row>
    <row r="1592" spans="1:10" s="85" customFormat="1" ht="11.25" x14ac:dyDescent="0.2">
      <c r="A1592" s="413"/>
      <c r="B1592" s="428"/>
      <c r="C1592" s="415" t="s">
        <v>566</v>
      </c>
      <c r="D1592" s="416">
        <v>1</v>
      </c>
      <c r="E1592" s="417"/>
      <c r="F1592" s="429">
        <f>E1592*D1592</f>
        <v>0</v>
      </c>
      <c r="J1592" s="86"/>
    </row>
    <row r="1593" spans="1:10" s="85" customFormat="1" ht="11.25" x14ac:dyDescent="0.2">
      <c r="A1593" s="413"/>
      <c r="B1593" s="428"/>
      <c r="C1593" s="453"/>
      <c r="D1593" s="453"/>
      <c r="E1593" s="417"/>
      <c r="F1593" s="417"/>
      <c r="J1593" s="86"/>
    </row>
    <row r="1594" spans="1:10" s="85" customFormat="1" ht="11.25" x14ac:dyDescent="0.2">
      <c r="A1594" s="438" t="s">
        <v>808</v>
      </c>
      <c r="B1594" s="428" t="s">
        <v>1043</v>
      </c>
      <c r="C1594" s="415"/>
      <c r="D1594" s="416"/>
      <c r="E1594" s="417"/>
      <c r="F1594" s="417"/>
      <c r="J1594" s="86"/>
    </row>
    <row r="1595" spans="1:10" s="85" customFormat="1" ht="11.25" x14ac:dyDescent="0.2">
      <c r="A1595" s="413"/>
      <c r="B1595" s="428" t="s">
        <v>1044</v>
      </c>
      <c r="C1595" s="415"/>
      <c r="D1595" s="416"/>
      <c r="E1595" s="417"/>
      <c r="F1595" s="417"/>
      <c r="J1595" s="86"/>
    </row>
    <row r="1596" spans="1:10" s="85" customFormat="1" ht="11.25" x14ac:dyDescent="0.2">
      <c r="A1596" s="413"/>
      <c r="B1596" s="428" t="s">
        <v>1045</v>
      </c>
      <c r="C1596" s="415"/>
      <c r="D1596" s="416"/>
      <c r="E1596" s="417"/>
      <c r="F1596" s="417"/>
      <c r="J1596" s="86"/>
    </row>
    <row r="1597" spans="1:10" s="85" customFormat="1" ht="11.25" x14ac:dyDescent="0.2">
      <c r="A1597" s="413"/>
      <c r="B1597" s="428" t="s">
        <v>1046</v>
      </c>
      <c r="C1597" s="415"/>
      <c r="D1597" s="416"/>
      <c r="E1597" s="417"/>
      <c r="F1597" s="417"/>
      <c r="J1597" s="86"/>
    </row>
    <row r="1598" spans="1:10" s="85" customFormat="1" ht="11.25" x14ac:dyDescent="0.2">
      <c r="A1598" s="413"/>
      <c r="B1598" s="439" t="s">
        <v>1047</v>
      </c>
      <c r="C1598" s="415"/>
      <c r="D1598" s="416"/>
      <c r="E1598" s="417"/>
      <c r="F1598" s="417"/>
      <c r="J1598" s="86"/>
    </row>
    <row r="1599" spans="1:10" s="85" customFormat="1" ht="11.25" x14ac:dyDescent="0.2">
      <c r="A1599" s="413"/>
      <c r="B1599" s="439" t="s">
        <v>1048</v>
      </c>
      <c r="C1599" s="415"/>
      <c r="D1599" s="416"/>
      <c r="E1599" s="417"/>
      <c r="F1599" s="417"/>
      <c r="J1599" s="86"/>
    </row>
    <row r="1600" spans="1:10" s="85" customFormat="1" ht="11.25" x14ac:dyDescent="0.2">
      <c r="A1600" s="413"/>
      <c r="B1600" s="428" t="s">
        <v>1049</v>
      </c>
      <c r="C1600" s="415"/>
      <c r="D1600" s="416"/>
      <c r="E1600" s="417"/>
      <c r="F1600" s="417"/>
      <c r="J1600" s="86"/>
    </row>
    <row r="1601" spans="1:10" s="85" customFormat="1" ht="11.25" x14ac:dyDescent="0.2">
      <c r="A1601" s="413"/>
      <c r="B1601" s="428" t="s">
        <v>1050</v>
      </c>
      <c r="C1601" s="415"/>
      <c r="D1601" s="416"/>
      <c r="E1601" s="417"/>
      <c r="F1601" s="417"/>
      <c r="J1601" s="86"/>
    </row>
    <row r="1602" spans="1:10" s="85" customFormat="1" ht="11.25" x14ac:dyDescent="0.2">
      <c r="A1602" s="413"/>
      <c r="B1602" s="428" t="s">
        <v>1051</v>
      </c>
      <c r="C1602" s="432" t="s">
        <v>566</v>
      </c>
      <c r="D1602" s="416">
        <v>1</v>
      </c>
      <c r="E1602" s="417"/>
      <c r="F1602" s="429">
        <f>E1602*D1602</f>
        <v>0</v>
      </c>
      <c r="J1602" s="86"/>
    </row>
    <row r="1603" spans="1:10" s="85" customFormat="1" ht="11.25" x14ac:dyDescent="0.2">
      <c r="A1603" s="413"/>
      <c r="B1603" s="428"/>
      <c r="C1603" s="415"/>
      <c r="D1603" s="416"/>
      <c r="E1603" s="417"/>
      <c r="F1603" s="417"/>
      <c r="J1603" s="86"/>
    </row>
    <row r="1604" spans="1:10" s="85" customFormat="1" ht="11.25" x14ac:dyDescent="0.2">
      <c r="A1604" s="438" t="s">
        <v>812</v>
      </c>
      <c r="B1604" s="414" t="s">
        <v>1052</v>
      </c>
      <c r="C1604" s="415" t="s">
        <v>1053</v>
      </c>
      <c r="D1604" s="416">
        <v>50</v>
      </c>
      <c r="E1604" s="417"/>
      <c r="F1604" s="429">
        <f>E1604*D1604</f>
        <v>0</v>
      </c>
      <c r="J1604" s="86"/>
    </row>
    <row r="1605" spans="1:10" s="85" customFormat="1" ht="11.25" x14ac:dyDescent="0.2">
      <c r="A1605" s="413"/>
      <c r="B1605" s="428"/>
      <c r="C1605" s="415"/>
      <c r="D1605" s="416"/>
      <c r="E1605" s="417"/>
      <c r="F1605" s="429"/>
      <c r="J1605" s="86"/>
    </row>
    <row r="1606" spans="1:10" s="85" customFormat="1" ht="11.25" x14ac:dyDescent="0.2">
      <c r="A1606" s="454" t="s">
        <v>1318</v>
      </c>
      <c r="B1606" s="455" t="s">
        <v>1560</v>
      </c>
      <c r="C1606" s="456" t="s">
        <v>455</v>
      </c>
      <c r="D1606" s="422"/>
      <c r="E1606" s="423"/>
      <c r="F1606" s="457">
        <f>SUM(F1525:F1605)+F1521+F1504+F1488+F1463+F1451</f>
        <v>0</v>
      </c>
      <c r="G1606" s="366"/>
      <c r="J1606" s="86"/>
    </row>
    <row r="1607" spans="1:10" s="85" customFormat="1" ht="11.25" x14ac:dyDescent="0.2">
      <c r="A1607" s="413"/>
      <c r="B1607" s="414"/>
      <c r="C1607" s="415"/>
      <c r="D1607" s="416"/>
      <c r="E1607" s="417"/>
      <c r="F1607" s="429"/>
      <c r="J1607" s="86"/>
    </row>
    <row r="1608" spans="1:10" s="85" customFormat="1" ht="11.25" x14ac:dyDescent="0.2">
      <c r="A1608" s="419" t="s">
        <v>1319</v>
      </c>
      <c r="B1608" s="420" t="s">
        <v>1054</v>
      </c>
      <c r="C1608" s="421"/>
      <c r="D1608" s="422"/>
      <c r="E1608" s="423"/>
      <c r="F1608" s="423"/>
      <c r="G1608" s="366"/>
      <c r="J1608" s="86"/>
    </row>
    <row r="1609" spans="1:10" s="86" customFormat="1" ht="11.25" x14ac:dyDescent="0.2">
      <c r="A1609" s="616"/>
      <c r="B1609" s="439"/>
      <c r="C1609" s="617"/>
      <c r="D1609" s="617"/>
      <c r="E1609" s="430"/>
      <c r="F1609" s="430"/>
    </row>
    <row r="1610" spans="1:10" s="85" customFormat="1" ht="90" x14ac:dyDescent="0.2">
      <c r="A1610" s="438"/>
      <c r="B1610" s="439" t="s">
        <v>1408</v>
      </c>
      <c r="C1610" s="415"/>
      <c r="D1610" s="416"/>
      <c r="E1610" s="417"/>
      <c r="F1610" s="417"/>
      <c r="J1610" s="86"/>
    </row>
    <row r="1611" spans="1:10" s="85" customFormat="1" ht="11.25" x14ac:dyDescent="0.2">
      <c r="A1611" s="438"/>
      <c r="B1611" s="418" t="s">
        <v>1055</v>
      </c>
      <c r="C1611" s="415"/>
      <c r="D1611" s="416"/>
      <c r="E1611" s="417"/>
      <c r="F1611" s="417"/>
      <c r="J1611" s="86"/>
    </row>
    <row r="1612" spans="1:10" s="85" customFormat="1" ht="11.25" x14ac:dyDescent="0.2">
      <c r="A1612" s="413"/>
      <c r="B1612" s="439" t="s">
        <v>1056</v>
      </c>
      <c r="C1612" s="453"/>
      <c r="D1612" s="453"/>
      <c r="E1612" s="417"/>
      <c r="F1612" s="417"/>
      <c r="J1612" s="86"/>
    </row>
    <row r="1613" spans="1:10" s="85" customFormat="1" ht="190.5" customHeight="1" x14ac:dyDescent="0.2">
      <c r="A1613" s="413"/>
      <c r="B1613" s="94" t="s">
        <v>1612</v>
      </c>
      <c r="C1613" s="453"/>
      <c r="D1613" s="453"/>
      <c r="E1613" s="417"/>
      <c r="F1613" s="417"/>
      <c r="J1613" s="86"/>
    </row>
    <row r="1614" spans="1:10" s="85" customFormat="1" ht="56.25" x14ac:dyDescent="0.2">
      <c r="A1614" s="413"/>
      <c r="B1614" s="94" t="s">
        <v>1409</v>
      </c>
      <c r="C1614" s="453"/>
      <c r="D1614" s="453"/>
      <c r="E1614" s="417"/>
      <c r="F1614" s="417"/>
      <c r="J1614" s="86"/>
    </row>
    <row r="1615" spans="1:10" s="85" customFormat="1" ht="11.25" x14ac:dyDescent="0.2">
      <c r="A1615" s="413"/>
      <c r="B1615" s="458" t="s">
        <v>1057</v>
      </c>
      <c r="C1615" s="453"/>
      <c r="D1615" s="453"/>
      <c r="E1615" s="417"/>
      <c r="F1615" s="417"/>
      <c r="J1615" s="86"/>
    </row>
    <row r="1616" spans="1:10" s="85" customFormat="1" ht="22.5" x14ac:dyDescent="0.2">
      <c r="A1616" s="413"/>
      <c r="B1616" s="94" t="s">
        <v>1613</v>
      </c>
      <c r="C1616" s="453"/>
      <c r="D1616" s="453"/>
      <c r="E1616" s="417"/>
      <c r="F1616" s="417"/>
      <c r="J1616" s="86"/>
    </row>
    <row r="1617" spans="1:10" s="85" customFormat="1" ht="11.25" x14ac:dyDescent="0.2">
      <c r="A1617" s="413"/>
      <c r="B1617" s="458" t="s">
        <v>1058</v>
      </c>
      <c r="C1617" s="453"/>
      <c r="D1617" s="453"/>
      <c r="E1617" s="417"/>
      <c r="F1617" s="417"/>
      <c r="J1617" s="86"/>
    </row>
    <row r="1618" spans="1:10" s="85" customFormat="1" ht="118.5" customHeight="1" x14ac:dyDescent="0.2">
      <c r="A1618" s="413"/>
      <c r="B1618" s="439" t="s">
        <v>1614</v>
      </c>
      <c r="C1618" s="453"/>
      <c r="D1618" s="453"/>
      <c r="E1618" s="417"/>
      <c r="F1618" s="417"/>
      <c r="J1618" s="86"/>
    </row>
    <row r="1619" spans="1:10" s="85" customFormat="1" ht="11.25" x14ac:dyDescent="0.2">
      <c r="A1619" s="413"/>
      <c r="B1619" s="439"/>
      <c r="C1619" s="453"/>
      <c r="D1619" s="453"/>
      <c r="E1619" s="417"/>
      <c r="F1619" s="417"/>
      <c r="J1619" s="86"/>
    </row>
    <row r="1620" spans="1:10" s="85" customFormat="1" ht="11.25" x14ac:dyDescent="0.2">
      <c r="A1620" s="413"/>
      <c r="B1620" s="439" t="s">
        <v>1059</v>
      </c>
      <c r="C1620" s="453"/>
      <c r="D1620" s="453"/>
      <c r="E1620" s="417"/>
      <c r="F1620" s="417"/>
      <c r="J1620" s="86"/>
    </row>
    <row r="1621" spans="1:10" s="85" customFormat="1" ht="22.5" x14ac:dyDescent="0.2">
      <c r="A1621" s="438"/>
      <c r="B1621" s="431" t="s">
        <v>1060</v>
      </c>
      <c r="C1621" s="432"/>
      <c r="D1621" s="416"/>
      <c r="E1621" s="417"/>
      <c r="F1621" s="429"/>
      <c r="J1621" s="86"/>
    </row>
    <row r="1622" spans="1:10" s="85" customFormat="1" ht="22.5" x14ac:dyDescent="0.2">
      <c r="A1622" s="444"/>
      <c r="B1622" s="459" t="s">
        <v>1615</v>
      </c>
      <c r="C1622" s="446"/>
      <c r="D1622" s="447"/>
      <c r="E1622" s="448"/>
      <c r="F1622" s="449"/>
      <c r="J1622" s="86"/>
    </row>
    <row r="1623" spans="1:10" s="85" customFormat="1" ht="11.25" x14ac:dyDescent="0.2">
      <c r="A1623" s="444"/>
      <c r="B1623" s="445"/>
      <c r="C1623" s="446"/>
      <c r="D1623" s="447"/>
      <c r="E1623" s="448"/>
      <c r="F1623" s="449"/>
      <c r="J1623" s="86"/>
    </row>
    <row r="1624" spans="1:10" s="85" customFormat="1" ht="11.25" x14ac:dyDescent="0.2">
      <c r="A1624" s="413"/>
      <c r="B1624" s="439" t="s">
        <v>1056</v>
      </c>
      <c r="C1624" s="453"/>
      <c r="D1624" s="453"/>
      <c r="E1624" s="417"/>
      <c r="F1624" s="417"/>
      <c r="J1624" s="86"/>
    </row>
    <row r="1625" spans="1:10" s="85" customFormat="1" ht="33.75" x14ac:dyDescent="0.2">
      <c r="A1625" s="444" t="s">
        <v>743</v>
      </c>
      <c r="B1625" s="445" t="s">
        <v>1061</v>
      </c>
      <c r="C1625" s="446"/>
      <c r="D1625" s="447"/>
      <c r="E1625" s="448"/>
      <c r="F1625" s="449"/>
      <c r="J1625" s="86"/>
    </row>
    <row r="1626" spans="1:10" s="85" customFormat="1" ht="22.5" x14ac:dyDescent="0.2">
      <c r="A1626" s="444"/>
      <c r="B1626" s="445" t="s">
        <v>1062</v>
      </c>
      <c r="C1626" s="446"/>
      <c r="D1626" s="447"/>
      <c r="E1626" s="448"/>
      <c r="F1626" s="449"/>
      <c r="J1626" s="86"/>
    </row>
    <row r="1627" spans="1:10" s="85" customFormat="1" ht="22.5" x14ac:dyDescent="0.2">
      <c r="A1627" s="444"/>
      <c r="B1627" s="445" t="s">
        <v>1063</v>
      </c>
      <c r="C1627" s="446"/>
      <c r="D1627" s="447"/>
      <c r="E1627" s="448"/>
      <c r="F1627" s="449"/>
      <c r="J1627" s="86"/>
    </row>
    <row r="1628" spans="1:10" s="85" customFormat="1" ht="11.25" x14ac:dyDescent="0.2">
      <c r="A1628" s="438"/>
      <c r="B1628" s="431" t="s">
        <v>1064</v>
      </c>
      <c r="C1628" s="415"/>
      <c r="D1628" s="416"/>
      <c r="E1628" s="417"/>
      <c r="F1628" s="429"/>
      <c r="J1628" s="86"/>
    </row>
    <row r="1629" spans="1:10" s="85" customFormat="1" ht="11.25" x14ac:dyDescent="0.2">
      <c r="A1629" s="444"/>
      <c r="B1629" s="445" t="s">
        <v>1065</v>
      </c>
      <c r="C1629" s="446"/>
      <c r="D1629" s="447"/>
      <c r="E1629" s="448"/>
      <c r="F1629" s="449"/>
      <c r="J1629" s="86"/>
    </row>
    <row r="1630" spans="1:10" s="85" customFormat="1" ht="11.25" x14ac:dyDescent="0.2">
      <c r="A1630" s="444"/>
      <c r="B1630" s="445" t="s">
        <v>1066</v>
      </c>
      <c r="C1630" s="446"/>
      <c r="D1630" s="447"/>
      <c r="E1630" s="448"/>
      <c r="F1630" s="449"/>
      <c r="J1630" s="86"/>
    </row>
    <row r="1631" spans="1:10" s="85" customFormat="1" ht="11.25" x14ac:dyDescent="0.2">
      <c r="A1631" s="438"/>
      <c r="B1631" s="431" t="s">
        <v>1067</v>
      </c>
      <c r="C1631" s="415"/>
      <c r="D1631" s="416"/>
      <c r="E1631" s="417"/>
      <c r="F1631" s="429"/>
      <c r="J1631" s="86"/>
    </row>
    <row r="1632" spans="1:10" s="85" customFormat="1" ht="11.25" x14ac:dyDescent="0.2">
      <c r="A1632" s="444"/>
      <c r="B1632" s="445" t="s">
        <v>1068</v>
      </c>
      <c r="C1632" s="446"/>
      <c r="D1632" s="447"/>
      <c r="E1632" s="448"/>
      <c r="F1632" s="449"/>
      <c r="J1632" s="86"/>
    </row>
    <row r="1633" spans="1:10" s="85" customFormat="1" ht="11.25" x14ac:dyDescent="0.2">
      <c r="A1633" s="444"/>
      <c r="B1633" s="445" t="s">
        <v>1069</v>
      </c>
      <c r="C1633" s="446"/>
      <c r="D1633" s="447"/>
      <c r="E1633" s="448"/>
      <c r="F1633" s="449"/>
      <c r="J1633" s="86"/>
    </row>
    <row r="1634" spans="1:10" s="85" customFormat="1" ht="11.25" x14ac:dyDescent="0.2">
      <c r="A1634" s="438"/>
      <c r="B1634" s="431" t="s">
        <v>1070</v>
      </c>
      <c r="C1634" s="415"/>
      <c r="D1634" s="416"/>
      <c r="E1634" s="417"/>
      <c r="F1634" s="429"/>
      <c r="J1634" s="86"/>
    </row>
    <row r="1635" spans="1:10" s="85" customFormat="1" ht="11.25" x14ac:dyDescent="0.2">
      <c r="A1635" s="444"/>
      <c r="B1635" s="445" t="s">
        <v>1071</v>
      </c>
      <c r="C1635" s="446"/>
      <c r="D1635" s="447"/>
      <c r="E1635" s="448"/>
      <c r="F1635" s="449"/>
      <c r="J1635" s="86"/>
    </row>
    <row r="1636" spans="1:10" s="85" customFormat="1" ht="11.25" x14ac:dyDescent="0.2">
      <c r="A1636" s="444"/>
      <c r="B1636" s="445" t="s">
        <v>1072</v>
      </c>
      <c r="C1636" s="446"/>
      <c r="D1636" s="447"/>
      <c r="E1636" s="448"/>
      <c r="F1636" s="449"/>
      <c r="J1636" s="86"/>
    </row>
    <row r="1637" spans="1:10" s="85" customFormat="1" ht="11.25" x14ac:dyDescent="0.2">
      <c r="A1637" s="438"/>
      <c r="B1637" s="431" t="s">
        <v>1073</v>
      </c>
      <c r="C1637" s="415" t="s">
        <v>566</v>
      </c>
      <c r="D1637" s="416">
        <v>10</v>
      </c>
      <c r="E1637" s="429"/>
      <c r="F1637" s="429">
        <f>E1637*D1637</f>
        <v>0</v>
      </c>
      <c r="J1637" s="86"/>
    </row>
    <row r="1638" spans="1:10" s="85" customFormat="1" ht="11.25" x14ac:dyDescent="0.2">
      <c r="A1638" s="444"/>
      <c r="B1638" s="591"/>
      <c r="C1638" s="446"/>
      <c r="D1638" s="447"/>
      <c r="E1638" s="448"/>
      <c r="F1638" s="449"/>
      <c r="J1638" s="86"/>
    </row>
    <row r="1639" spans="1:10" s="85" customFormat="1" ht="33.75" x14ac:dyDescent="0.2">
      <c r="A1639" s="444" t="s">
        <v>752</v>
      </c>
      <c r="B1639" s="445" t="s">
        <v>1074</v>
      </c>
      <c r="C1639" s="446"/>
      <c r="D1639" s="447"/>
      <c r="E1639" s="448"/>
      <c r="F1639" s="449"/>
      <c r="J1639" s="86"/>
    </row>
    <row r="1640" spans="1:10" s="85" customFormat="1" ht="22.5" x14ac:dyDescent="0.2">
      <c r="A1640" s="444"/>
      <c r="B1640" s="445" t="s">
        <v>1062</v>
      </c>
      <c r="C1640" s="446"/>
      <c r="D1640" s="447"/>
      <c r="E1640" s="448"/>
      <c r="F1640" s="449"/>
      <c r="J1640" s="86"/>
    </row>
    <row r="1641" spans="1:10" s="85" customFormat="1" ht="22.5" x14ac:dyDescent="0.2">
      <c r="A1641" s="444"/>
      <c r="B1641" s="445" t="s">
        <v>1063</v>
      </c>
      <c r="C1641" s="446"/>
      <c r="D1641" s="447"/>
      <c r="E1641" s="448"/>
      <c r="F1641" s="449"/>
      <c r="J1641" s="86"/>
    </row>
    <row r="1642" spans="1:10" s="85" customFormat="1" ht="11.25" x14ac:dyDescent="0.2">
      <c r="A1642" s="438"/>
      <c r="B1642" s="431" t="s">
        <v>1064</v>
      </c>
      <c r="C1642" s="415"/>
      <c r="D1642" s="416"/>
      <c r="E1642" s="417"/>
      <c r="F1642" s="429"/>
      <c r="J1642" s="86"/>
    </row>
    <row r="1643" spans="1:10" s="85" customFormat="1" ht="11.25" x14ac:dyDescent="0.2">
      <c r="A1643" s="444"/>
      <c r="B1643" s="445" t="s">
        <v>1075</v>
      </c>
      <c r="C1643" s="446"/>
      <c r="D1643" s="447"/>
      <c r="E1643" s="448"/>
      <c r="F1643" s="449"/>
      <c r="J1643" s="86"/>
    </row>
    <row r="1644" spans="1:10" s="85" customFormat="1" ht="11.25" x14ac:dyDescent="0.2">
      <c r="A1644" s="444"/>
      <c r="B1644" s="445" t="s">
        <v>1076</v>
      </c>
      <c r="C1644" s="446"/>
      <c r="D1644" s="447"/>
      <c r="E1644" s="448"/>
      <c r="F1644" s="449"/>
      <c r="J1644" s="86"/>
    </row>
    <row r="1645" spans="1:10" s="85" customFormat="1" ht="11.25" x14ac:dyDescent="0.2">
      <c r="A1645" s="438"/>
      <c r="B1645" s="431" t="s">
        <v>1077</v>
      </c>
      <c r="C1645" s="415"/>
      <c r="D1645" s="416"/>
      <c r="E1645" s="417"/>
      <c r="F1645" s="429"/>
      <c r="J1645" s="86"/>
    </row>
    <row r="1646" spans="1:10" s="85" customFormat="1" ht="11.25" x14ac:dyDescent="0.2">
      <c r="A1646" s="444"/>
      <c r="B1646" s="445" t="s">
        <v>1078</v>
      </c>
      <c r="C1646" s="446"/>
      <c r="D1646" s="447"/>
      <c r="E1646" s="448"/>
      <c r="F1646" s="449"/>
      <c r="J1646" s="86"/>
    </row>
    <row r="1647" spans="1:10" s="85" customFormat="1" ht="11.25" x14ac:dyDescent="0.2">
      <c r="A1647" s="444"/>
      <c r="B1647" s="445" t="s">
        <v>1069</v>
      </c>
      <c r="C1647" s="446"/>
      <c r="D1647" s="447"/>
      <c r="E1647" s="448"/>
      <c r="F1647" s="449"/>
      <c r="J1647" s="86"/>
    </row>
    <row r="1648" spans="1:10" s="85" customFormat="1" ht="11.25" x14ac:dyDescent="0.2">
      <c r="A1648" s="438"/>
      <c r="B1648" s="431" t="s">
        <v>1079</v>
      </c>
      <c r="C1648" s="415"/>
      <c r="D1648" s="416"/>
      <c r="E1648" s="417"/>
      <c r="F1648" s="429"/>
      <c r="J1648" s="86"/>
    </row>
    <row r="1649" spans="1:10" s="85" customFormat="1" ht="11.25" x14ac:dyDescent="0.2">
      <c r="A1649" s="444"/>
      <c r="B1649" s="445" t="s">
        <v>1071</v>
      </c>
      <c r="C1649" s="446"/>
      <c r="D1649" s="447"/>
      <c r="E1649" s="448"/>
      <c r="F1649" s="449"/>
      <c r="J1649" s="86"/>
    </row>
    <row r="1650" spans="1:10" s="85" customFormat="1" ht="11.25" x14ac:dyDescent="0.2">
      <c r="A1650" s="444"/>
      <c r="B1650" s="445" t="s">
        <v>1080</v>
      </c>
      <c r="C1650" s="415" t="s">
        <v>566</v>
      </c>
      <c r="D1650" s="416">
        <v>12</v>
      </c>
      <c r="E1650" s="429"/>
      <c r="F1650" s="429">
        <f>E1650*D1650</f>
        <v>0</v>
      </c>
      <c r="J1650" s="86"/>
    </row>
    <row r="1651" spans="1:10" s="85" customFormat="1" ht="11.25" x14ac:dyDescent="0.2">
      <c r="A1651" s="444"/>
      <c r="B1651" s="445"/>
      <c r="C1651" s="446"/>
      <c r="D1651" s="447"/>
      <c r="E1651" s="448"/>
      <c r="F1651" s="449"/>
      <c r="J1651" s="86"/>
    </row>
    <row r="1652" spans="1:10" s="85" customFormat="1" ht="45" x14ac:dyDescent="0.2">
      <c r="A1652" s="444" t="s">
        <v>755</v>
      </c>
      <c r="B1652" s="445" t="s">
        <v>1081</v>
      </c>
      <c r="C1652" s="446"/>
      <c r="D1652" s="447"/>
      <c r="E1652" s="448"/>
      <c r="F1652" s="449"/>
      <c r="J1652" s="86"/>
    </row>
    <row r="1653" spans="1:10" s="85" customFormat="1" ht="22.5" x14ac:dyDescent="0.2">
      <c r="A1653" s="444"/>
      <c r="B1653" s="445" t="s">
        <v>1062</v>
      </c>
      <c r="C1653" s="446"/>
      <c r="D1653" s="447"/>
      <c r="E1653" s="448"/>
      <c r="F1653" s="449"/>
      <c r="J1653" s="86"/>
    </row>
    <row r="1654" spans="1:10" s="85" customFormat="1" ht="22.5" x14ac:dyDescent="0.2">
      <c r="A1654" s="444"/>
      <c r="B1654" s="445" t="s">
        <v>1063</v>
      </c>
      <c r="C1654" s="446"/>
      <c r="D1654" s="447"/>
      <c r="E1654" s="448"/>
      <c r="F1654" s="449"/>
      <c r="J1654" s="86"/>
    </row>
    <row r="1655" spans="1:10" s="85" customFormat="1" ht="11.25" x14ac:dyDescent="0.2">
      <c r="A1655" s="438"/>
      <c r="B1655" s="431" t="s">
        <v>1064</v>
      </c>
      <c r="C1655" s="415"/>
      <c r="D1655" s="416"/>
      <c r="E1655" s="417"/>
      <c r="F1655" s="429"/>
      <c r="J1655" s="86"/>
    </row>
    <row r="1656" spans="1:10" s="85" customFormat="1" ht="11.25" x14ac:dyDescent="0.2">
      <c r="A1656" s="444"/>
      <c r="B1656" s="445" t="s">
        <v>1082</v>
      </c>
      <c r="C1656" s="446"/>
      <c r="D1656" s="447"/>
      <c r="E1656" s="448"/>
      <c r="F1656" s="449"/>
      <c r="J1656" s="86"/>
    </row>
    <row r="1657" spans="1:10" s="85" customFormat="1" ht="11.25" x14ac:dyDescent="0.2">
      <c r="A1657" s="444"/>
      <c r="B1657" s="445" t="s">
        <v>1083</v>
      </c>
      <c r="C1657" s="446"/>
      <c r="D1657" s="447"/>
      <c r="E1657" s="448"/>
      <c r="F1657" s="449"/>
      <c r="J1657" s="86"/>
    </row>
    <row r="1658" spans="1:10" s="85" customFormat="1" ht="11.25" x14ac:dyDescent="0.2">
      <c r="A1658" s="438"/>
      <c r="B1658" s="431" t="s">
        <v>1084</v>
      </c>
      <c r="C1658" s="415"/>
      <c r="D1658" s="416"/>
      <c r="E1658" s="417"/>
      <c r="F1658" s="429"/>
      <c r="J1658" s="86"/>
    </row>
    <row r="1659" spans="1:10" s="85" customFormat="1" ht="11.25" x14ac:dyDescent="0.2">
      <c r="A1659" s="444"/>
      <c r="B1659" s="445" t="s">
        <v>1085</v>
      </c>
      <c r="C1659" s="446"/>
      <c r="D1659" s="447"/>
      <c r="E1659" s="448"/>
      <c r="F1659" s="449"/>
      <c r="J1659" s="86"/>
    </row>
    <row r="1660" spans="1:10" s="85" customFormat="1" ht="11.25" x14ac:dyDescent="0.2">
      <c r="A1660" s="444"/>
      <c r="B1660" s="445" t="s">
        <v>1069</v>
      </c>
      <c r="C1660" s="446"/>
      <c r="D1660" s="447"/>
      <c r="E1660" s="448"/>
      <c r="F1660" s="449"/>
      <c r="J1660" s="86"/>
    </row>
    <row r="1661" spans="1:10" s="85" customFormat="1" ht="11.25" x14ac:dyDescent="0.2">
      <c r="A1661" s="438"/>
      <c r="B1661" s="431" t="s">
        <v>1086</v>
      </c>
      <c r="C1661" s="415"/>
      <c r="D1661" s="416"/>
      <c r="E1661" s="417"/>
      <c r="F1661" s="429"/>
      <c r="J1661" s="86"/>
    </row>
    <row r="1662" spans="1:10" s="85" customFormat="1" ht="11.25" x14ac:dyDescent="0.2">
      <c r="A1662" s="444"/>
      <c r="B1662" s="445" t="s">
        <v>1087</v>
      </c>
      <c r="C1662" s="446"/>
      <c r="D1662" s="447"/>
      <c r="E1662" s="448"/>
      <c r="F1662" s="449"/>
      <c r="J1662" s="86"/>
    </row>
    <row r="1663" spans="1:10" s="85" customFormat="1" ht="11.25" x14ac:dyDescent="0.2">
      <c r="A1663" s="444"/>
      <c r="B1663" s="445" t="s">
        <v>1072</v>
      </c>
      <c r="C1663" s="415" t="s">
        <v>566</v>
      </c>
      <c r="D1663" s="416">
        <v>6</v>
      </c>
      <c r="E1663" s="429"/>
      <c r="F1663" s="429">
        <f>E1663*D1663</f>
        <v>0</v>
      </c>
      <c r="J1663" s="86"/>
    </row>
    <row r="1664" spans="1:10" s="85" customFormat="1" ht="11.25" x14ac:dyDescent="0.2">
      <c r="A1664" s="444"/>
      <c r="B1664" s="445"/>
      <c r="C1664" s="446"/>
      <c r="D1664" s="447"/>
      <c r="E1664" s="448"/>
      <c r="F1664" s="449"/>
      <c r="J1664" s="86"/>
    </row>
    <row r="1665" spans="1:10" s="85" customFormat="1" ht="45" x14ac:dyDescent="0.2">
      <c r="A1665" s="444" t="s">
        <v>756</v>
      </c>
      <c r="B1665" s="445" t="s">
        <v>1081</v>
      </c>
      <c r="C1665" s="446"/>
      <c r="D1665" s="447"/>
      <c r="E1665" s="448"/>
      <c r="F1665" s="449"/>
      <c r="J1665" s="86"/>
    </row>
    <row r="1666" spans="1:10" s="85" customFormat="1" ht="22.5" x14ac:dyDescent="0.2">
      <c r="A1666" s="444"/>
      <c r="B1666" s="445" t="s">
        <v>1062</v>
      </c>
      <c r="C1666" s="446"/>
      <c r="D1666" s="447"/>
      <c r="E1666" s="448"/>
      <c r="F1666" s="449"/>
      <c r="J1666" s="86"/>
    </row>
    <row r="1667" spans="1:10" s="85" customFormat="1" ht="22.5" x14ac:dyDescent="0.2">
      <c r="A1667" s="444"/>
      <c r="B1667" s="445" t="s">
        <v>1063</v>
      </c>
      <c r="C1667" s="446"/>
      <c r="D1667" s="447"/>
      <c r="E1667" s="448"/>
      <c r="F1667" s="449"/>
      <c r="J1667" s="86"/>
    </row>
    <row r="1668" spans="1:10" s="85" customFormat="1" ht="11.25" x14ac:dyDescent="0.2">
      <c r="A1668" s="438"/>
      <c r="B1668" s="431" t="s">
        <v>1064</v>
      </c>
      <c r="C1668" s="415"/>
      <c r="D1668" s="416"/>
      <c r="E1668" s="417"/>
      <c r="F1668" s="429"/>
      <c r="J1668" s="86"/>
    </row>
    <row r="1669" spans="1:10" s="85" customFormat="1" ht="11.25" x14ac:dyDescent="0.2">
      <c r="A1669" s="444"/>
      <c r="B1669" s="445" t="s">
        <v>1088</v>
      </c>
      <c r="C1669" s="446"/>
      <c r="D1669" s="447"/>
      <c r="E1669" s="448"/>
      <c r="F1669" s="449"/>
      <c r="J1669" s="86"/>
    </row>
    <row r="1670" spans="1:10" s="85" customFormat="1" ht="11.25" x14ac:dyDescent="0.2">
      <c r="A1670" s="444"/>
      <c r="B1670" s="445" t="s">
        <v>1089</v>
      </c>
      <c r="C1670" s="446"/>
      <c r="D1670" s="447"/>
      <c r="E1670" s="448"/>
      <c r="F1670" s="449"/>
      <c r="J1670" s="86"/>
    </row>
    <row r="1671" spans="1:10" s="85" customFormat="1" ht="11.25" x14ac:dyDescent="0.2">
      <c r="A1671" s="438"/>
      <c r="B1671" s="431" t="s">
        <v>1090</v>
      </c>
      <c r="C1671" s="415"/>
      <c r="D1671" s="416"/>
      <c r="E1671" s="417"/>
      <c r="F1671" s="429"/>
      <c r="J1671" s="86"/>
    </row>
    <row r="1672" spans="1:10" s="85" customFormat="1" ht="11.25" x14ac:dyDescent="0.2">
      <c r="A1672" s="444"/>
      <c r="B1672" s="445" t="s">
        <v>1091</v>
      </c>
      <c r="C1672" s="446"/>
      <c r="D1672" s="447"/>
      <c r="E1672" s="448"/>
      <c r="F1672" s="449"/>
      <c r="J1672" s="86"/>
    </row>
    <row r="1673" spans="1:10" s="85" customFormat="1" ht="11.25" x14ac:dyDescent="0.2">
      <c r="A1673" s="444"/>
      <c r="B1673" s="445" t="s">
        <v>1069</v>
      </c>
      <c r="C1673" s="446"/>
      <c r="D1673" s="447"/>
      <c r="E1673" s="448"/>
      <c r="F1673" s="449"/>
      <c r="J1673" s="86"/>
    </row>
    <row r="1674" spans="1:10" s="85" customFormat="1" ht="11.25" x14ac:dyDescent="0.2">
      <c r="A1674" s="438"/>
      <c r="B1674" s="431" t="s">
        <v>1092</v>
      </c>
      <c r="C1674" s="415"/>
      <c r="D1674" s="416"/>
      <c r="E1674" s="417"/>
      <c r="F1674" s="429"/>
      <c r="J1674" s="86"/>
    </row>
    <row r="1675" spans="1:10" s="85" customFormat="1" ht="11.25" x14ac:dyDescent="0.2">
      <c r="A1675" s="444"/>
      <c r="B1675" s="445" t="s">
        <v>1087</v>
      </c>
      <c r="C1675" s="446"/>
      <c r="D1675" s="447"/>
      <c r="E1675" s="448"/>
      <c r="F1675" s="449"/>
      <c r="J1675" s="86"/>
    </row>
    <row r="1676" spans="1:10" s="85" customFormat="1" ht="11.25" x14ac:dyDescent="0.2">
      <c r="A1676" s="444"/>
      <c r="B1676" s="445" t="s">
        <v>1072</v>
      </c>
      <c r="C1676" s="415" t="s">
        <v>566</v>
      </c>
      <c r="D1676" s="416">
        <v>8</v>
      </c>
      <c r="E1676" s="429"/>
      <c r="F1676" s="429">
        <f>E1676*D1676</f>
        <v>0</v>
      </c>
      <c r="J1676" s="86"/>
    </row>
    <row r="1677" spans="1:10" s="85" customFormat="1" ht="11.25" x14ac:dyDescent="0.2">
      <c r="A1677" s="444"/>
      <c r="B1677" s="445"/>
      <c r="C1677" s="446"/>
      <c r="D1677" s="447"/>
      <c r="E1677" s="448"/>
      <c r="F1677" s="449"/>
      <c r="J1677" s="86"/>
    </row>
    <row r="1678" spans="1:10" s="85" customFormat="1" ht="33.75" x14ac:dyDescent="0.2">
      <c r="A1678" s="444" t="s">
        <v>761</v>
      </c>
      <c r="B1678" s="445" t="s">
        <v>1093</v>
      </c>
      <c r="C1678" s="446"/>
      <c r="D1678" s="447"/>
      <c r="E1678" s="448"/>
      <c r="F1678" s="449"/>
      <c r="J1678" s="86"/>
    </row>
    <row r="1679" spans="1:10" s="85" customFormat="1" ht="22.5" x14ac:dyDescent="0.2">
      <c r="A1679" s="444"/>
      <c r="B1679" s="445" t="s">
        <v>1062</v>
      </c>
      <c r="C1679" s="446"/>
      <c r="D1679" s="447"/>
      <c r="E1679" s="448"/>
      <c r="F1679" s="449"/>
      <c r="J1679" s="86"/>
    </row>
    <row r="1680" spans="1:10" s="85" customFormat="1" ht="22.5" x14ac:dyDescent="0.2">
      <c r="A1680" s="444"/>
      <c r="B1680" s="445" t="s">
        <v>1094</v>
      </c>
      <c r="C1680" s="446"/>
      <c r="D1680" s="447"/>
      <c r="E1680" s="448"/>
      <c r="F1680" s="449"/>
      <c r="J1680" s="86"/>
    </row>
    <row r="1681" spans="1:10" s="85" customFormat="1" ht="11.25" x14ac:dyDescent="0.2">
      <c r="A1681" s="438"/>
      <c r="B1681" s="431" t="s">
        <v>1064</v>
      </c>
      <c r="C1681" s="415"/>
      <c r="D1681" s="416"/>
      <c r="E1681" s="417"/>
      <c r="F1681" s="429"/>
      <c r="J1681" s="86"/>
    </row>
    <row r="1682" spans="1:10" s="85" customFormat="1" ht="11.25" x14ac:dyDescent="0.2">
      <c r="A1682" s="444"/>
      <c r="B1682" s="445" t="s">
        <v>1095</v>
      </c>
      <c r="C1682" s="446"/>
      <c r="D1682" s="447"/>
      <c r="E1682" s="448"/>
      <c r="F1682" s="449"/>
      <c r="J1682" s="86"/>
    </row>
    <row r="1683" spans="1:10" s="85" customFormat="1" ht="11.25" x14ac:dyDescent="0.2">
      <c r="A1683" s="444"/>
      <c r="B1683" s="445" t="s">
        <v>1096</v>
      </c>
      <c r="C1683" s="446"/>
      <c r="D1683" s="447"/>
      <c r="E1683" s="448"/>
      <c r="F1683" s="449"/>
      <c r="J1683" s="86"/>
    </row>
    <row r="1684" spans="1:10" s="85" customFormat="1" ht="11.25" x14ac:dyDescent="0.2">
      <c r="A1684" s="438"/>
      <c r="B1684" s="431" t="s">
        <v>1097</v>
      </c>
      <c r="C1684" s="415"/>
      <c r="D1684" s="416"/>
      <c r="E1684" s="417"/>
      <c r="F1684" s="429"/>
      <c r="J1684" s="86"/>
    </row>
    <row r="1685" spans="1:10" s="85" customFormat="1" ht="11.25" x14ac:dyDescent="0.2">
      <c r="A1685" s="444"/>
      <c r="B1685" s="445" t="s">
        <v>1068</v>
      </c>
      <c r="C1685" s="446"/>
      <c r="D1685" s="447"/>
      <c r="E1685" s="448"/>
      <c r="F1685" s="449"/>
      <c r="J1685" s="86"/>
    </row>
    <row r="1686" spans="1:10" s="85" customFormat="1" ht="11.25" x14ac:dyDescent="0.2">
      <c r="A1686" s="444"/>
      <c r="B1686" s="445" t="s">
        <v>1098</v>
      </c>
      <c r="C1686" s="446"/>
      <c r="D1686" s="447"/>
      <c r="E1686" s="448"/>
      <c r="F1686" s="449"/>
      <c r="J1686" s="86"/>
    </row>
    <row r="1687" spans="1:10" s="85" customFormat="1" ht="11.25" x14ac:dyDescent="0.2">
      <c r="A1687" s="438"/>
      <c r="B1687" s="431" t="s">
        <v>1099</v>
      </c>
      <c r="C1687" s="415"/>
      <c r="D1687" s="416"/>
      <c r="E1687" s="417"/>
      <c r="F1687" s="429"/>
      <c r="J1687" s="86"/>
    </row>
    <row r="1688" spans="1:10" s="85" customFormat="1" ht="11.25" x14ac:dyDescent="0.2">
      <c r="A1688" s="444"/>
      <c r="B1688" s="445" t="s">
        <v>1100</v>
      </c>
      <c r="C1688" s="446"/>
      <c r="D1688" s="447"/>
      <c r="E1688" s="448"/>
      <c r="F1688" s="449"/>
      <c r="J1688" s="86"/>
    </row>
    <row r="1689" spans="1:10" s="85" customFormat="1" ht="11.25" x14ac:dyDescent="0.2">
      <c r="A1689" s="444"/>
      <c r="B1689" s="445" t="s">
        <v>1072</v>
      </c>
      <c r="C1689" s="415" t="s">
        <v>566</v>
      </c>
      <c r="D1689" s="416">
        <v>6</v>
      </c>
      <c r="E1689" s="429"/>
      <c r="F1689" s="429">
        <f>E1689*D1689</f>
        <v>0</v>
      </c>
      <c r="J1689" s="86"/>
    </row>
    <row r="1690" spans="1:10" s="85" customFormat="1" ht="11.25" x14ac:dyDescent="0.2">
      <c r="A1690" s="444"/>
      <c r="B1690" s="445"/>
      <c r="C1690" s="446"/>
      <c r="D1690" s="447"/>
      <c r="E1690" s="448"/>
      <c r="F1690" s="449"/>
      <c r="J1690" s="86"/>
    </row>
    <row r="1691" spans="1:10" s="85" customFormat="1" ht="33.75" x14ac:dyDescent="0.2">
      <c r="A1691" s="444" t="s">
        <v>762</v>
      </c>
      <c r="B1691" s="445" t="s">
        <v>1101</v>
      </c>
      <c r="C1691" s="446"/>
      <c r="D1691" s="447"/>
      <c r="E1691" s="448"/>
      <c r="F1691" s="449"/>
      <c r="J1691" s="86"/>
    </row>
    <row r="1692" spans="1:10" s="85" customFormat="1" ht="22.5" x14ac:dyDescent="0.2">
      <c r="A1692" s="444"/>
      <c r="B1692" s="445" t="s">
        <v>1062</v>
      </c>
      <c r="C1692" s="446"/>
      <c r="D1692" s="447"/>
      <c r="E1692" s="448"/>
      <c r="F1692" s="449"/>
      <c r="J1692" s="86"/>
    </row>
    <row r="1693" spans="1:10" s="85" customFormat="1" ht="22.5" x14ac:dyDescent="0.2">
      <c r="A1693" s="444"/>
      <c r="B1693" s="445" t="s">
        <v>1063</v>
      </c>
      <c r="C1693" s="446"/>
      <c r="D1693" s="447"/>
      <c r="E1693" s="448"/>
      <c r="F1693" s="449"/>
      <c r="J1693" s="86"/>
    </row>
    <row r="1694" spans="1:10" s="85" customFormat="1" ht="11.25" x14ac:dyDescent="0.2">
      <c r="A1694" s="438"/>
      <c r="B1694" s="431" t="s">
        <v>1064</v>
      </c>
      <c r="C1694" s="415"/>
      <c r="D1694" s="416"/>
      <c r="E1694" s="417"/>
      <c r="F1694" s="429"/>
      <c r="J1694" s="86"/>
    </row>
    <row r="1695" spans="1:10" s="85" customFormat="1" ht="11.25" x14ac:dyDescent="0.2">
      <c r="A1695" s="444"/>
      <c r="B1695" s="445" t="s">
        <v>1102</v>
      </c>
      <c r="C1695" s="446"/>
      <c r="D1695" s="447"/>
      <c r="E1695" s="448"/>
      <c r="F1695" s="449"/>
      <c r="J1695" s="86"/>
    </row>
    <row r="1696" spans="1:10" s="85" customFormat="1" ht="11.25" x14ac:dyDescent="0.2">
      <c r="A1696" s="444"/>
      <c r="B1696" s="445" t="s">
        <v>1103</v>
      </c>
      <c r="C1696" s="446"/>
      <c r="D1696" s="447"/>
      <c r="E1696" s="448"/>
      <c r="F1696" s="449"/>
      <c r="J1696" s="86"/>
    </row>
    <row r="1697" spans="1:10" s="85" customFormat="1" ht="11.25" x14ac:dyDescent="0.2">
      <c r="A1697" s="438"/>
      <c r="B1697" s="431" t="s">
        <v>1104</v>
      </c>
      <c r="C1697" s="415"/>
      <c r="D1697" s="416"/>
      <c r="E1697" s="417"/>
      <c r="F1697" s="429"/>
      <c r="J1697" s="86"/>
    </row>
    <row r="1698" spans="1:10" s="85" customFormat="1" ht="11.25" x14ac:dyDescent="0.2">
      <c r="A1698" s="444"/>
      <c r="B1698" s="445" t="s">
        <v>1105</v>
      </c>
      <c r="C1698" s="446"/>
      <c r="D1698" s="447"/>
      <c r="E1698" s="448"/>
      <c r="F1698" s="449"/>
      <c r="J1698" s="86"/>
    </row>
    <row r="1699" spans="1:10" s="85" customFormat="1" ht="11.25" x14ac:dyDescent="0.2">
      <c r="A1699" s="444"/>
      <c r="B1699" s="445" t="s">
        <v>1106</v>
      </c>
      <c r="C1699" s="446"/>
      <c r="D1699" s="447"/>
      <c r="E1699" s="448"/>
      <c r="F1699" s="449"/>
      <c r="J1699" s="86"/>
    </row>
    <row r="1700" spans="1:10" s="85" customFormat="1" ht="11.25" x14ac:dyDescent="0.2">
      <c r="A1700" s="438"/>
      <c r="B1700" s="431" t="s">
        <v>1107</v>
      </c>
      <c r="C1700" s="415"/>
      <c r="D1700" s="416"/>
      <c r="E1700" s="417"/>
      <c r="F1700" s="429"/>
      <c r="J1700" s="86"/>
    </row>
    <row r="1701" spans="1:10" s="85" customFormat="1" ht="11.25" x14ac:dyDescent="0.2">
      <c r="A1701" s="444"/>
      <c r="B1701" s="445" t="s">
        <v>1087</v>
      </c>
      <c r="C1701" s="446"/>
      <c r="D1701" s="447"/>
      <c r="E1701" s="448"/>
      <c r="F1701" s="449"/>
      <c r="J1701" s="86"/>
    </row>
    <row r="1702" spans="1:10" s="85" customFormat="1" ht="11.25" x14ac:dyDescent="0.2">
      <c r="A1702" s="444"/>
      <c r="B1702" s="445" t="s">
        <v>1072</v>
      </c>
      <c r="C1702" s="415" t="s">
        <v>566</v>
      </c>
      <c r="D1702" s="416">
        <v>2</v>
      </c>
      <c r="E1702" s="429"/>
      <c r="F1702" s="429">
        <f>E1702*D1702</f>
        <v>0</v>
      </c>
      <c r="J1702" s="86"/>
    </row>
    <row r="1703" spans="1:10" s="85" customFormat="1" ht="11.25" x14ac:dyDescent="0.2">
      <c r="A1703" s="444"/>
      <c r="B1703" s="445"/>
      <c r="C1703" s="446"/>
      <c r="D1703" s="447"/>
      <c r="E1703" s="448"/>
      <c r="F1703" s="449"/>
      <c r="J1703" s="86"/>
    </row>
    <row r="1704" spans="1:10" s="85" customFormat="1" ht="67.5" x14ac:dyDescent="0.2">
      <c r="A1704" s="444" t="s">
        <v>767</v>
      </c>
      <c r="B1704" s="445" t="s">
        <v>1108</v>
      </c>
      <c r="C1704" s="446"/>
      <c r="D1704" s="447"/>
      <c r="E1704" s="448"/>
      <c r="F1704" s="449"/>
      <c r="J1704" s="86"/>
    </row>
    <row r="1705" spans="1:10" s="85" customFormat="1" ht="11.25" x14ac:dyDescent="0.2">
      <c r="A1705" s="444"/>
      <c r="B1705" s="445" t="s">
        <v>1109</v>
      </c>
      <c r="C1705" s="446"/>
      <c r="D1705" s="447"/>
      <c r="E1705" s="448"/>
      <c r="F1705" s="449"/>
      <c r="J1705" s="86"/>
    </row>
    <row r="1706" spans="1:10" s="85" customFormat="1" ht="22.5" x14ac:dyDescent="0.2">
      <c r="A1706" s="444"/>
      <c r="B1706" s="445" t="s">
        <v>1110</v>
      </c>
      <c r="C1706" s="446"/>
      <c r="D1706" s="447"/>
      <c r="E1706" s="448"/>
      <c r="F1706" s="449"/>
      <c r="J1706" s="86"/>
    </row>
    <row r="1707" spans="1:10" s="85" customFormat="1" ht="11.25" x14ac:dyDescent="0.2">
      <c r="A1707" s="438"/>
      <c r="B1707" s="431" t="s">
        <v>1064</v>
      </c>
      <c r="C1707" s="415"/>
      <c r="D1707" s="416"/>
      <c r="E1707" s="417"/>
      <c r="F1707" s="429"/>
      <c r="J1707" s="86"/>
    </row>
    <row r="1708" spans="1:10" s="85" customFormat="1" ht="11.25" x14ac:dyDescent="0.2">
      <c r="A1708" s="444"/>
      <c r="B1708" s="445" t="s">
        <v>1111</v>
      </c>
      <c r="C1708" s="446"/>
      <c r="D1708" s="447"/>
      <c r="E1708" s="448"/>
      <c r="F1708" s="449"/>
      <c r="J1708" s="86"/>
    </row>
    <row r="1709" spans="1:10" s="85" customFormat="1" ht="11.25" x14ac:dyDescent="0.2">
      <c r="A1709" s="444"/>
      <c r="B1709" s="445" t="s">
        <v>1112</v>
      </c>
      <c r="C1709" s="446"/>
      <c r="D1709" s="447"/>
      <c r="E1709" s="448"/>
      <c r="F1709" s="449"/>
      <c r="J1709" s="86"/>
    </row>
    <row r="1710" spans="1:10" s="85" customFormat="1" ht="11.25" x14ac:dyDescent="0.2">
      <c r="A1710" s="438"/>
      <c r="B1710" s="431" t="s">
        <v>1113</v>
      </c>
      <c r="C1710" s="415"/>
      <c r="D1710" s="416"/>
      <c r="E1710" s="417"/>
      <c r="F1710" s="429"/>
      <c r="J1710" s="86"/>
    </row>
    <row r="1711" spans="1:10" s="85" customFormat="1" ht="11.25" x14ac:dyDescent="0.2">
      <c r="A1711" s="444"/>
      <c r="B1711" s="445" t="s">
        <v>1114</v>
      </c>
      <c r="C1711" s="446"/>
      <c r="D1711" s="447"/>
      <c r="E1711" s="448"/>
      <c r="F1711" s="449"/>
      <c r="J1711" s="86"/>
    </row>
    <row r="1712" spans="1:10" s="85" customFormat="1" ht="11.25" x14ac:dyDescent="0.2">
      <c r="A1712" s="444"/>
      <c r="B1712" s="445" t="s">
        <v>1115</v>
      </c>
      <c r="C1712" s="446"/>
      <c r="D1712" s="447"/>
      <c r="E1712" s="448"/>
      <c r="F1712" s="449"/>
      <c r="J1712" s="86"/>
    </row>
    <row r="1713" spans="1:10" s="85" customFormat="1" ht="11.25" x14ac:dyDescent="0.2">
      <c r="A1713" s="438"/>
      <c r="B1713" s="431" t="s">
        <v>1107</v>
      </c>
      <c r="C1713" s="415"/>
      <c r="D1713" s="416"/>
      <c r="E1713" s="417"/>
      <c r="F1713" s="429"/>
      <c r="J1713" s="86"/>
    </row>
    <row r="1714" spans="1:10" s="85" customFormat="1" ht="11.25" x14ac:dyDescent="0.2">
      <c r="A1714" s="444"/>
      <c r="B1714" s="445" t="s">
        <v>1087</v>
      </c>
      <c r="C1714" s="446"/>
      <c r="D1714" s="447"/>
      <c r="E1714" s="448"/>
      <c r="F1714" s="449"/>
      <c r="J1714" s="86"/>
    </row>
    <row r="1715" spans="1:10" s="85" customFormat="1" ht="11.25" x14ac:dyDescent="0.2">
      <c r="A1715" s="444"/>
      <c r="B1715" s="445" t="s">
        <v>1072</v>
      </c>
      <c r="C1715" s="415" t="s">
        <v>566</v>
      </c>
      <c r="D1715" s="416">
        <v>12</v>
      </c>
      <c r="E1715" s="429"/>
      <c r="F1715" s="429">
        <f>E1715*D1715</f>
        <v>0</v>
      </c>
      <c r="J1715" s="86"/>
    </row>
    <row r="1716" spans="1:10" s="85" customFormat="1" ht="11.25" x14ac:dyDescent="0.2">
      <c r="A1716" s="444"/>
      <c r="B1716" s="445"/>
      <c r="C1716" s="446"/>
      <c r="D1716" s="447"/>
      <c r="E1716" s="448"/>
      <c r="F1716" s="449"/>
      <c r="J1716" s="86"/>
    </row>
    <row r="1717" spans="1:10" s="85" customFormat="1" ht="33.75" x14ac:dyDescent="0.2">
      <c r="A1717" s="444" t="s">
        <v>776</v>
      </c>
      <c r="B1717" s="445" t="s">
        <v>1116</v>
      </c>
      <c r="C1717" s="446"/>
      <c r="D1717" s="447"/>
      <c r="E1717" s="448"/>
      <c r="F1717" s="449"/>
      <c r="J1717" s="86"/>
    </row>
    <row r="1718" spans="1:10" s="85" customFormat="1" ht="11.25" x14ac:dyDescent="0.2">
      <c r="A1718" s="444"/>
      <c r="B1718" s="445" t="s">
        <v>1109</v>
      </c>
      <c r="C1718" s="446"/>
      <c r="D1718" s="447"/>
      <c r="E1718" s="448"/>
      <c r="F1718" s="449"/>
      <c r="J1718" s="86"/>
    </row>
    <row r="1719" spans="1:10" s="85" customFormat="1" ht="22.5" x14ac:dyDescent="0.2">
      <c r="A1719" s="444"/>
      <c r="B1719" s="445" t="s">
        <v>1094</v>
      </c>
      <c r="C1719" s="446"/>
      <c r="D1719" s="447"/>
      <c r="E1719" s="448"/>
      <c r="F1719" s="449"/>
      <c r="J1719" s="86"/>
    </row>
    <row r="1720" spans="1:10" s="85" customFormat="1" ht="11.25" x14ac:dyDescent="0.2">
      <c r="A1720" s="438"/>
      <c r="B1720" s="431" t="s">
        <v>1064</v>
      </c>
      <c r="C1720" s="415"/>
      <c r="D1720" s="416"/>
      <c r="E1720" s="417"/>
      <c r="F1720" s="429"/>
      <c r="J1720" s="86"/>
    </row>
    <row r="1721" spans="1:10" s="85" customFormat="1" ht="11.25" x14ac:dyDescent="0.2">
      <c r="A1721" s="444"/>
      <c r="B1721" s="445" t="s">
        <v>1117</v>
      </c>
      <c r="C1721" s="446"/>
      <c r="D1721" s="447"/>
      <c r="E1721" s="448"/>
      <c r="F1721" s="449"/>
      <c r="J1721" s="86"/>
    </row>
    <row r="1722" spans="1:10" s="85" customFormat="1" ht="11.25" x14ac:dyDescent="0.2">
      <c r="A1722" s="444"/>
      <c r="B1722" s="445" t="s">
        <v>1118</v>
      </c>
      <c r="C1722" s="446"/>
      <c r="D1722" s="447"/>
      <c r="E1722" s="448"/>
      <c r="F1722" s="449"/>
      <c r="J1722" s="86"/>
    </row>
    <row r="1723" spans="1:10" s="85" customFormat="1" ht="11.25" x14ac:dyDescent="0.2">
      <c r="A1723" s="438"/>
      <c r="B1723" s="431" t="s">
        <v>1119</v>
      </c>
      <c r="C1723" s="415"/>
      <c r="D1723" s="416"/>
      <c r="E1723" s="417"/>
      <c r="F1723" s="429"/>
      <c r="J1723" s="86"/>
    </row>
    <row r="1724" spans="1:10" s="85" customFormat="1" ht="11.25" x14ac:dyDescent="0.2">
      <c r="A1724" s="444"/>
      <c r="B1724" s="445" t="s">
        <v>1120</v>
      </c>
      <c r="C1724" s="446"/>
      <c r="D1724" s="447"/>
      <c r="E1724" s="448"/>
      <c r="F1724" s="449"/>
      <c r="J1724" s="86"/>
    </row>
    <row r="1725" spans="1:10" s="85" customFormat="1" ht="11.25" x14ac:dyDescent="0.2">
      <c r="A1725" s="444"/>
      <c r="B1725" s="445" t="s">
        <v>1069</v>
      </c>
      <c r="C1725" s="446"/>
      <c r="D1725" s="447"/>
      <c r="E1725" s="448"/>
      <c r="F1725" s="449"/>
      <c r="J1725" s="86"/>
    </row>
    <row r="1726" spans="1:10" s="85" customFormat="1" ht="11.25" x14ac:dyDescent="0.2">
      <c r="A1726" s="438"/>
      <c r="B1726" s="431" t="s">
        <v>1121</v>
      </c>
      <c r="C1726" s="415"/>
      <c r="D1726" s="416"/>
      <c r="E1726" s="417"/>
      <c r="F1726" s="429"/>
      <c r="J1726" s="86"/>
    </row>
    <row r="1727" spans="1:10" s="85" customFormat="1" ht="11.25" x14ac:dyDescent="0.2">
      <c r="A1727" s="444"/>
      <c r="B1727" s="445" t="s">
        <v>1087</v>
      </c>
      <c r="C1727" s="446"/>
      <c r="D1727" s="447"/>
      <c r="E1727" s="448"/>
      <c r="F1727" s="449"/>
      <c r="J1727" s="86"/>
    </row>
    <row r="1728" spans="1:10" s="85" customFormat="1" ht="11.25" x14ac:dyDescent="0.2">
      <c r="A1728" s="444"/>
      <c r="B1728" s="445" t="s">
        <v>1072</v>
      </c>
      <c r="C1728" s="415" t="s">
        <v>566</v>
      </c>
      <c r="D1728" s="416">
        <v>11</v>
      </c>
      <c r="E1728" s="429"/>
      <c r="F1728" s="429">
        <f>E1728*D1728</f>
        <v>0</v>
      </c>
      <c r="J1728" s="86"/>
    </row>
    <row r="1729" spans="1:10" s="85" customFormat="1" ht="11.25" x14ac:dyDescent="0.2">
      <c r="A1729" s="444"/>
      <c r="B1729" s="445"/>
      <c r="C1729" s="446"/>
      <c r="D1729" s="447"/>
      <c r="E1729" s="448"/>
      <c r="F1729" s="449"/>
      <c r="J1729" s="86"/>
    </row>
    <row r="1730" spans="1:10" s="85" customFormat="1" ht="33.75" x14ac:dyDescent="0.2">
      <c r="A1730" s="444" t="s">
        <v>781</v>
      </c>
      <c r="B1730" s="445" t="s">
        <v>1122</v>
      </c>
      <c r="C1730" s="446"/>
      <c r="D1730" s="447"/>
      <c r="E1730" s="448"/>
      <c r="F1730" s="449"/>
      <c r="J1730" s="86"/>
    </row>
    <row r="1731" spans="1:10" s="85" customFormat="1" ht="22.5" x14ac:dyDescent="0.2">
      <c r="A1731" s="444"/>
      <c r="B1731" s="445" t="s">
        <v>1062</v>
      </c>
      <c r="C1731" s="446"/>
      <c r="D1731" s="447"/>
      <c r="E1731" s="448"/>
      <c r="F1731" s="449"/>
      <c r="J1731" s="86"/>
    </row>
    <row r="1732" spans="1:10" s="85" customFormat="1" ht="22.5" x14ac:dyDescent="0.2">
      <c r="A1732" s="444"/>
      <c r="B1732" s="445" t="s">
        <v>1063</v>
      </c>
      <c r="C1732" s="446"/>
      <c r="D1732" s="447"/>
      <c r="E1732" s="448"/>
      <c r="F1732" s="449"/>
      <c r="J1732" s="86"/>
    </row>
    <row r="1733" spans="1:10" s="85" customFormat="1" ht="22.5" x14ac:dyDescent="0.2">
      <c r="A1733" s="438"/>
      <c r="B1733" s="431" t="s">
        <v>1123</v>
      </c>
      <c r="C1733" s="415"/>
      <c r="D1733" s="416"/>
      <c r="E1733" s="417"/>
      <c r="F1733" s="429"/>
      <c r="J1733" s="86"/>
    </row>
    <row r="1734" spans="1:10" s="85" customFormat="1" ht="11.25" x14ac:dyDescent="0.2">
      <c r="A1734" s="444"/>
      <c r="B1734" s="445" t="s">
        <v>1124</v>
      </c>
      <c r="C1734" s="446"/>
      <c r="D1734" s="447"/>
      <c r="E1734" s="448"/>
      <c r="F1734" s="449"/>
      <c r="J1734" s="86"/>
    </row>
    <row r="1735" spans="1:10" s="85" customFormat="1" ht="11.25" x14ac:dyDescent="0.2">
      <c r="A1735" s="444"/>
      <c r="B1735" s="445" t="s">
        <v>1125</v>
      </c>
      <c r="C1735" s="446"/>
      <c r="D1735" s="447"/>
      <c r="E1735" s="448"/>
      <c r="F1735" s="449"/>
      <c r="J1735" s="86"/>
    </row>
    <row r="1736" spans="1:10" s="85" customFormat="1" ht="11.25" x14ac:dyDescent="0.2">
      <c r="A1736" s="438"/>
      <c r="B1736" s="431" t="s">
        <v>1126</v>
      </c>
      <c r="C1736" s="415"/>
      <c r="D1736" s="416"/>
      <c r="E1736" s="417"/>
      <c r="F1736" s="429"/>
      <c r="J1736" s="86"/>
    </row>
    <row r="1737" spans="1:10" s="85" customFormat="1" ht="11.25" x14ac:dyDescent="0.2">
      <c r="A1737" s="444"/>
      <c r="B1737" s="445" t="s">
        <v>1127</v>
      </c>
      <c r="C1737" s="446"/>
      <c r="D1737" s="447"/>
      <c r="E1737" s="448"/>
      <c r="F1737" s="449"/>
      <c r="J1737" s="86"/>
    </row>
    <row r="1738" spans="1:10" s="85" customFormat="1" ht="11.25" x14ac:dyDescent="0.2">
      <c r="A1738" s="444"/>
      <c r="B1738" s="445" t="s">
        <v>1069</v>
      </c>
      <c r="C1738" s="446"/>
      <c r="D1738" s="447"/>
      <c r="E1738" s="448"/>
      <c r="F1738" s="449"/>
      <c r="J1738" s="86"/>
    </row>
    <row r="1739" spans="1:10" s="85" customFormat="1" ht="11.25" x14ac:dyDescent="0.2">
      <c r="A1739" s="438"/>
      <c r="B1739" s="431" t="s">
        <v>1128</v>
      </c>
      <c r="C1739" s="415"/>
      <c r="D1739" s="416"/>
      <c r="E1739" s="417"/>
      <c r="F1739" s="429"/>
      <c r="J1739" s="86"/>
    </row>
    <row r="1740" spans="1:10" s="85" customFormat="1" ht="11.25" x14ac:dyDescent="0.2">
      <c r="A1740" s="444"/>
      <c r="B1740" s="445" t="s">
        <v>1087</v>
      </c>
      <c r="C1740" s="446"/>
      <c r="D1740" s="447"/>
      <c r="E1740" s="448"/>
      <c r="F1740" s="449"/>
      <c r="J1740" s="86"/>
    </row>
    <row r="1741" spans="1:10" s="85" customFormat="1" ht="11.25" x14ac:dyDescent="0.2">
      <c r="A1741" s="444"/>
      <c r="B1741" s="445" t="s">
        <v>1072</v>
      </c>
      <c r="C1741" s="415" t="s">
        <v>566</v>
      </c>
      <c r="D1741" s="416">
        <v>2</v>
      </c>
      <c r="E1741" s="429"/>
      <c r="F1741" s="429">
        <f>E1741*D1741</f>
        <v>0</v>
      </c>
      <c r="J1741" s="86"/>
    </row>
    <row r="1742" spans="1:10" s="85" customFormat="1" ht="11.25" x14ac:dyDescent="0.2">
      <c r="A1742" s="444"/>
      <c r="B1742" s="445"/>
      <c r="C1742" s="446"/>
      <c r="D1742" s="447"/>
      <c r="E1742" s="448"/>
      <c r="F1742" s="449"/>
      <c r="J1742" s="86"/>
    </row>
    <row r="1743" spans="1:10" s="85" customFormat="1" ht="11.25" x14ac:dyDescent="0.2">
      <c r="A1743" s="413"/>
      <c r="B1743" s="439" t="s">
        <v>1058</v>
      </c>
      <c r="C1743" s="453"/>
      <c r="D1743" s="453"/>
      <c r="E1743" s="417"/>
      <c r="F1743" s="417"/>
      <c r="J1743" s="86"/>
    </row>
    <row r="1744" spans="1:10" s="85" customFormat="1" ht="33.75" x14ac:dyDescent="0.2">
      <c r="A1744" s="444" t="s">
        <v>790</v>
      </c>
      <c r="B1744" s="445" t="s">
        <v>1129</v>
      </c>
      <c r="C1744" s="446"/>
      <c r="D1744" s="447"/>
      <c r="E1744" s="448"/>
      <c r="F1744" s="449"/>
      <c r="J1744" s="86"/>
    </row>
    <row r="1745" spans="1:10" s="85" customFormat="1" ht="22.5" x14ac:dyDescent="0.2">
      <c r="A1745" s="444"/>
      <c r="B1745" s="445" t="s">
        <v>1062</v>
      </c>
      <c r="C1745" s="446"/>
      <c r="D1745" s="447"/>
      <c r="E1745" s="448"/>
      <c r="F1745" s="449"/>
      <c r="J1745" s="86"/>
    </row>
    <row r="1746" spans="1:10" s="85" customFormat="1" ht="22.5" x14ac:dyDescent="0.2">
      <c r="A1746" s="444"/>
      <c r="B1746" s="445" t="s">
        <v>1063</v>
      </c>
      <c r="C1746" s="446"/>
      <c r="D1746" s="447"/>
      <c r="E1746" s="448"/>
      <c r="F1746" s="449"/>
      <c r="J1746" s="86"/>
    </row>
    <row r="1747" spans="1:10" s="85" customFormat="1" ht="22.5" x14ac:dyDescent="0.2">
      <c r="A1747" s="438"/>
      <c r="B1747" s="431" t="s">
        <v>1123</v>
      </c>
      <c r="C1747" s="415"/>
      <c r="D1747" s="416"/>
      <c r="E1747" s="417"/>
      <c r="F1747" s="429"/>
      <c r="J1747" s="86"/>
    </row>
    <row r="1748" spans="1:10" s="85" customFormat="1" ht="11.25" x14ac:dyDescent="0.2">
      <c r="A1748" s="444"/>
      <c r="B1748" s="445" t="s">
        <v>1130</v>
      </c>
      <c r="C1748" s="446"/>
      <c r="D1748" s="447"/>
      <c r="E1748" s="448"/>
      <c r="F1748" s="449"/>
      <c r="J1748" s="86"/>
    </row>
    <row r="1749" spans="1:10" s="85" customFormat="1" ht="11.25" x14ac:dyDescent="0.2">
      <c r="A1749" s="444"/>
      <c r="B1749" s="445" t="s">
        <v>1131</v>
      </c>
      <c r="C1749" s="446"/>
      <c r="D1749" s="447"/>
      <c r="E1749" s="448"/>
      <c r="F1749" s="449"/>
      <c r="J1749" s="86"/>
    </row>
    <row r="1750" spans="1:10" s="85" customFormat="1" ht="11.25" x14ac:dyDescent="0.2">
      <c r="A1750" s="438"/>
      <c r="B1750" s="431" t="s">
        <v>1132</v>
      </c>
      <c r="C1750" s="415"/>
      <c r="D1750" s="416"/>
      <c r="E1750" s="417"/>
      <c r="F1750" s="429"/>
      <c r="J1750" s="86"/>
    </row>
    <row r="1751" spans="1:10" s="85" customFormat="1" ht="11.25" x14ac:dyDescent="0.2">
      <c r="A1751" s="444"/>
      <c r="B1751" s="445" t="s">
        <v>1127</v>
      </c>
      <c r="C1751" s="446"/>
      <c r="D1751" s="447"/>
      <c r="E1751" s="448"/>
      <c r="F1751" s="449"/>
      <c r="J1751" s="86"/>
    </row>
    <row r="1752" spans="1:10" s="85" customFormat="1" ht="11.25" x14ac:dyDescent="0.2">
      <c r="A1752" s="444"/>
      <c r="B1752" s="445" t="s">
        <v>1133</v>
      </c>
      <c r="C1752" s="446"/>
      <c r="D1752" s="447"/>
      <c r="E1752" s="448"/>
      <c r="F1752" s="449"/>
      <c r="J1752" s="86"/>
    </row>
    <row r="1753" spans="1:10" s="85" customFormat="1" ht="11.25" x14ac:dyDescent="0.2">
      <c r="A1753" s="438"/>
      <c r="B1753" s="431" t="s">
        <v>1134</v>
      </c>
      <c r="C1753" s="415"/>
      <c r="D1753" s="416"/>
      <c r="E1753" s="417"/>
      <c r="F1753" s="429"/>
      <c r="J1753" s="86"/>
    </row>
    <row r="1754" spans="1:10" s="85" customFormat="1" ht="11.25" x14ac:dyDescent="0.2">
      <c r="A1754" s="444"/>
      <c r="B1754" s="445" t="s">
        <v>1087</v>
      </c>
      <c r="C1754" s="446"/>
      <c r="D1754" s="447"/>
      <c r="E1754" s="448"/>
      <c r="F1754" s="449"/>
      <c r="J1754" s="86"/>
    </row>
    <row r="1755" spans="1:10" s="85" customFormat="1" ht="11.25" x14ac:dyDescent="0.2">
      <c r="A1755" s="444"/>
      <c r="B1755" s="445" t="s">
        <v>1072</v>
      </c>
      <c r="C1755" s="415" t="s">
        <v>566</v>
      </c>
      <c r="D1755" s="416">
        <v>9</v>
      </c>
      <c r="E1755" s="429"/>
      <c r="F1755" s="429">
        <f>E1755*D1755</f>
        <v>0</v>
      </c>
      <c r="J1755" s="86"/>
    </row>
    <row r="1756" spans="1:10" s="85" customFormat="1" ht="11.25" x14ac:dyDescent="0.2">
      <c r="A1756" s="444"/>
      <c r="B1756" s="445"/>
      <c r="C1756" s="446"/>
      <c r="D1756" s="447"/>
      <c r="E1756" s="448"/>
      <c r="F1756" s="449"/>
      <c r="J1756" s="86"/>
    </row>
    <row r="1757" spans="1:10" s="85" customFormat="1" ht="141" customHeight="1" x14ac:dyDescent="0.2">
      <c r="A1757" s="444" t="s">
        <v>793</v>
      </c>
      <c r="B1757" s="445" t="s">
        <v>1135</v>
      </c>
      <c r="C1757" s="446"/>
      <c r="D1757" s="447"/>
      <c r="E1757" s="448"/>
      <c r="F1757" s="449"/>
      <c r="J1757" s="86"/>
    </row>
    <row r="1758" spans="1:10" s="85" customFormat="1" ht="11.25" x14ac:dyDescent="0.2">
      <c r="A1758" s="444"/>
      <c r="B1758" s="445" t="s">
        <v>1087</v>
      </c>
      <c r="C1758" s="415" t="s">
        <v>566</v>
      </c>
      <c r="D1758" s="416">
        <v>14</v>
      </c>
      <c r="E1758" s="429"/>
      <c r="F1758" s="429">
        <f>E1758*D1758</f>
        <v>0</v>
      </c>
      <c r="J1758" s="86"/>
    </row>
    <row r="1759" spans="1:10" s="85" customFormat="1" ht="11.25" x14ac:dyDescent="0.2">
      <c r="A1759" s="444"/>
      <c r="B1759" s="445"/>
      <c r="C1759" s="446"/>
      <c r="D1759" s="447"/>
      <c r="E1759" s="448"/>
      <c r="F1759" s="449"/>
      <c r="J1759" s="86"/>
    </row>
    <row r="1760" spans="1:10" s="85" customFormat="1" ht="135" x14ac:dyDescent="0.2">
      <c r="A1760" s="444">
        <v>12</v>
      </c>
      <c r="B1760" s="445" t="s">
        <v>1136</v>
      </c>
      <c r="C1760" s="446"/>
      <c r="D1760" s="447"/>
      <c r="E1760" s="448"/>
      <c r="F1760" s="449"/>
      <c r="J1760" s="86"/>
    </row>
    <row r="1761" spans="1:10" s="85" customFormat="1" ht="9.75" customHeight="1" x14ac:dyDescent="0.2">
      <c r="A1761" s="444"/>
      <c r="B1761" s="445" t="s">
        <v>1087</v>
      </c>
      <c r="C1761" s="415" t="s">
        <v>566</v>
      </c>
      <c r="D1761" s="416">
        <v>10</v>
      </c>
      <c r="E1761" s="429"/>
      <c r="F1761" s="429">
        <f>E1761*D1761</f>
        <v>0</v>
      </c>
      <c r="J1761" s="86"/>
    </row>
    <row r="1762" spans="1:10" s="85" customFormat="1" ht="11.25" x14ac:dyDescent="0.2">
      <c r="A1762" s="413"/>
      <c r="B1762" s="418"/>
      <c r="C1762" s="415"/>
      <c r="D1762" s="416"/>
      <c r="E1762" s="417"/>
      <c r="F1762" s="417"/>
      <c r="J1762" s="86"/>
    </row>
    <row r="1763" spans="1:10" s="85" customFormat="1" ht="11.25" x14ac:dyDescent="0.2">
      <c r="A1763" s="454" t="s">
        <v>1319</v>
      </c>
      <c r="B1763" s="420" t="s">
        <v>1561</v>
      </c>
      <c r="C1763" s="460" t="s">
        <v>455</v>
      </c>
      <c r="D1763" s="422"/>
      <c r="E1763" s="423"/>
      <c r="F1763" s="457">
        <f>SUM(F1623:F1761)</f>
        <v>0</v>
      </c>
      <c r="J1763" s="86"/>
    </row>
    <row r="1764" spans="1:10" s="85" customFormat="1" ht="11.25" x14ac:dyDescent="0.2">
      <c r="A1764" s="413"/>
      <c r="B1764" s="418"/>
      <c r="C1764" s="415"/>
      <c r="D1764" s="416"/>
      <c r="E1764" s="417"/>
      <c r="F1764" s="461"/>
      <c r="J1764" s="86"/>
    </row>
    <row r="1765" spans="1:10" s="85" customFormat="1" ht="11.25" x14ac:dyDescent="0.2">
      <c r="A1765" s="419" t="s">
        <v>1320</v>
      </c>
      <c r="B1765" s="420" t="s">
        <v>1137</v>
      </c>
      <c r="C1765" s="421"/>
      <c r="D1765" s="422"/>
      <c r="E1765" s="423"/>
      <c r="F1765" s="423"/>
      <c r="J1765" s="86"/>
    </row>
    <row r="1766" spans="1:10" s="85" customFormat="1" ht="11.25" x14ac:dyDescent="0.2">
      <c r="A1766" s="413"/>
      <c r="B1766" s="418"/>
      <c r="C1766" s="415"/>
      <c r="D1766" s="416"/>
      <c r="E1766" s="417"/>
      <c r="F1766" s="417"/>
      <c r="J1766" s="86"/>
    </row>
    <row r="1767" spans="1:10" s="85" customFormat="1" ht="78.75" x14ac:dyDescent="0.2">
      <c r="A1767" s="434" t="s">
        <v>743</v>
      </c>
      <c r="B1767" s="439" t="s">
        <v>1138</v>
      </c>
      <c r="C1767" s="415" t="s">
        <v>452</v>
      </c>
      <c r="D1767" s="416">
        <v>1</v>
      </c>
      <c r="E1767" s="435"/>
      <c r="F1767" s="435">
        <f>D1767*E1767</f>
        <v>0</v>
      </c>
      <c r="J1767" s="86"/>
    </row>
    <row r="1768" spans="1:10" s="85" customFormat="1" ht="11.25" x14ac:dyDescent="0.2">
      <c r="A1768" s="413"/>
      <c r="B1768" s="439"/>
      <c r="C1768" s="453"/>
      <c r="D1768" s="453"/>
      <c r="E1768" s="417"/>
      <c r="F1768" s="417"/>
      <c r="J1768" s="86"/>
    </row>
    <row r="1769" spans="1:10" s="85" customFormat="1" ht="33.75" x14ac:dyDescent="0.2">
      <c r="A1769" s="434" t="s">
        <v>752</v>
      </c>
      <c r="B1769" s="418" t="s">
        <v>1139</v>
      </c>
      <c r="C1769" s="415" t="s">
        <v>553</v>
      </c>
      <c r="D1769" s="442">
        <v>90</v>
      </c>
      <c r="E1769" s="435"/>
      <c r="F1769" s="435">
        <f>D1769*E1769</f>
        <v>0</v>
      </c>
      <c r="J1769" s="86"/>
    </row>
    <row r="1770" spans="1:10" s="85" customFormat="1" ht="11.25" x14ac:dyDescent="0.2">
      <c r="A1770" s="434"/>
      <c r="B1770" s="428"/>
      <c r="C1770" s="451"/>
      <c r="D1770" s="452"/>
      <c r="E1770" s="435"/>
      <c r="F1770" s="417"/>
      <c r="J1770" s="86"/>
    </row>
    <row r="1771" spans="1:10" s="85" customFormat="1" ht="67.5" x14ac:dyDescent="0.2">
      <c r="A1771" s="434" t="s">
        <v>755</v>
      </c>
      <c r="B1771" s="418" t="s">
        <v>1140</v>
      </c>
      <c r="C1771" s="415"/>
      <c r="D1771" s="416"/>
      <c r="E1771" s="435"/>
      <c r="F1771" s="417"/>
      <c r="J1771" s="86"/>
    </row>
    <row r="1772" spans="1:10" s="85" customFormat="1" ht="33.75" x14ac:dyDescent="0.2">
      <c r="A1772" s="434"/>
      <c r="B1772" s="431" t="s">
        <v>1548</v>
      </c>
      <c r="C1772" s="415"/>
      <c r="D1772" s="416"/>
      <c r="E1772" s="435"/>
      <c r="F1772" s="417"/>
      <c r="J1772" s="86"/>
    </row>
    <row r="1773" spans="1:10" s="85" customFormat="1" ht="33.75" x14ac:dyDescent="0.2">
      <c r="A1773" s="434"/>
      <c r="B1773" s="418" t="s">
        <v>1141</v>
      </c>
      <c r="C1773" s="415" t="s">
        <v>566</v>
      </c>
      <c r="D1773" s="416">
        <v>1</v>
      </c>
      <c r="E1773" s="435"/>
      <c r="F1773" s="435">
        <f t="shared" ref="F1773:F1797" si="34">D1773*E1773</f>
        <v>0</v>
      </c>
      <c r="I1773" s="86"/>
      <c r="J1773" s="86"/>
    </row>
    <row r="1774" spans="1:10" s="85" customFormat="1" ht="22.5" x14ac:dyDescent="0.2">
      <c r="A1774" s="434"/>
      <c r="B1774" s="414" t="s">
        <v>1142</v>
      </c>
      <c r="C1774" s="415" t="s">
        <v>566</v>
      </c>
      <c r="D1774" s="416">
        <v>6</v>
      </c>
      <c r="E1774" s="435"/>
      <c r="F1774" s="435">
        <f t="shared" si="34"/>
        <v>0</v>
      </c>
      <c r="I1774" s="86"/>
      <c r="J1774" s="86"/>
    </row>
    <row r="1775" spans="1:10" s="85" customFormat="1" ht="11.25" x14ac:dyDescent="0.2">
      <c r="A1775" s="434"/>
      <c r="B1775" s="414" t="s">
        <v>1143</v>
      </c>
      <c r="C1775" s="415" t="s">
        <v>566</v>
      </c>
      <c r="D1775" s="416">
        <v>140</v>
      </c>
      <c r="E1775" s="435"/>
      <c r="F1775" s="435">
        <f t="shared" si="34"/>
        <v>0</v>
      </c>
      <c r="I1775" s="86"/>
      <c r="J1775" s="86"/>
    </row>
    <row r="1776" spans="1:10" s="85" customFormat="1" ht="11.25" x14ac:dyDescent="0.2">
      <c r="A1776" s="434"/>
      <c r="B1776" s="414" t="s">
        <v>1144</v>
      </c>
      <c r="C1776" s="415" t="s">
        <v>566</v>
      </c>
      <c r="D1776" s="416">
        <v>1</v>
      </c>
      <c r="E1776" s="435"/>
      <c r="F1776" s="435">
        <f t="shared" si="34"/>
        <v>0</v>
      </c>
      <c r="I1776" s="86"/>
      <c r="J1776" s="86"/>
    </row>
    <row r="1777" spans="1:10" s="85" customFormat="1" ht="22.5" x14ac:dyDescent="0.2">
      <c r="A1777" s="434"/>
      <c r="B1777" s="284" t="s">
        <v>1145</v>
      </c>
      <c r="C1777" s="415" t="s">
        <v>566</v>
      </c>
      <c r="D1777" s="416">
        <v>2</v>
      </c>
      <c r="E1777" s="435"/>
      <c r="F1777" s="435">
        <f t="shared" si="34"/>
        <v>0</v>
      </c>
      <c r="I1777" s="86"/>
      <c r="J1777" s="86"/>
    </row>
    <row r="1778" spans="1:10" s="85" customFormat="1" ht="11.25" x14ac:dyDescent="0.2">
      <c r="A1778" s="434"/>
      <c r="B1778" s="414" t="s">
        <v>1146</v>
      </c>
      <c r="C1778" s="415" t="s">
        <v>566</v>
      </c>
      <c r="D1778" s="416">
        <v>2</v>
      </c>
      <c r="E1778" s="435"/>
      <c r="F1778" s="435">
        <f t="shared" si="34"/>
        <v>0</v>
      </c>
      <c r="I1778" s="86"/>
      <c r="J1778" s="86"/>
    </row>
    <row r="1779" spans="1:10" s="85" customFormat="1" ht="11.25" x14ac:dyDescent="0.2">
      <c r="A1779" s="434"/>
      <c r="B1779" s="414" t="s">
        <v>1147</v>
      </c>
      <c r="C1779" s="415" t="s">
        <v>566</v>
      </c>
      <c r="D1779" s="416">
        <v>12</v>
      </c>
      <c r="E1779" s="435"/>
      <c r="F1779" s="435">
        <f t="shared" si="34"/>
        <v>0</v>
      </c>
      <c r="I1779" s="86"/>
      <c r="J1779" s="86"/>
    </row>
    <row r="1780" spans="1:10" s="85" customFormat="1" ht="11.25" x14ac:dyDescent="0.2">
      <c r="A1780" s="434"/>
      <c r="B1780" s="418" t="s">
        <v>1148</v>
      </c>
      <c r="C1780" s="415" t="s">
        <v>566</v>
      </c>
      <c r="D1780" s="416">
        <v>1</v>
      </c>
      <c r="E1780" s="435"/>
      <c r="F1780" s="435">
        <f t="shared" si="34"/>
        <v>0</v>
      </c>
      <c r="I1780" s="86"/>
      <c r="J1780" s="86"/>
    </row>
    <row r="1781" spans="1:10" s="85" customFormat="1" ht="22.5" x14ac:dyDescent="0.2">
      <c r="A1781" s="434"/>
      <c r="B1781" s="414" t="s">
        <v>1149</v>
      </c>
      <c r="C1781" s="415" t="s">
        <v>566</v>
      </c>
      <c r="D1781" s="416">
        <v>1</v>
      </c>
      <c r="E1781" s="435"/>
      <c r="F1781" s="435">
        <f t="shared" si="34"/>
        <v>0</v>
      </c>
      <c r="I1781" s="86"/>
      <c r="J1781" s="86"/>
    </row>
    <row r="1782" spans="1:10" s="85" customFormat="1" ht="22.5" x14ac:dyDescent="0.2">
      <c r="A1782" s="434"/>
      <c r="B1782" s="284" t="s">
        <v>1150</v>
      </c>
      <c r="C1782" s="415" t="s">
        <v>566</v>
      </c>
      <c r="D1782" s="416">
        <v>24</v>
      </c>
      <c r="E1782" s="435"/>
      <c r="F1782" s="435">
        <f t="shared" si="34"/>
        <v>0</v>
      </c>
      <c r="I1782" s="86"/>
      <c r="J1782" s="86"/>
    </row>
    <row r="1783" spans="1:10" s="85" customFormat="1" ht="11.25" x14ac:dyDescent="0.2">
      <c r="A1783" s="434"/>
      <c r="B1783" s="414" t="s">
        <v>1151</v>
      </c>
      <c r="C1783" s="415" t="s">
        <v>566</v>
      </c>
      <c r="D1783" s="416">
        <v>12</v>
      </c>
      <c r="E1783" s="435"/>
      <c r="F1783" s="435">
        <f t="shared" si="34"/>
        <v>0</v>
      </c>
      <c r="I1783" s="86"/>
      <c r="J1783" s="86"/>
    </row>
    <row r="1784" spans="1:10" s="85" customFormat="1" ht="11.25" x14ac:dyDescent="0.2">
      <c r="A1784" s="434"/>
      <c r="B1784" s="414" t="s">
        <v>1152</v>
      </c>
      <c r="C1784" s="415" t="s">
        <v>566</v>
      </c>
      <c r="D1784" s="416">
        <v>1</v>
      </c>
      <c r="E1784" s="435"/>
      <c r="F1784" s="435">
        <f t="shared" si="34"/>
        <v>0</v>
      </c>
      <c r="I1784" s="86"/>
      <c r="J1784" s="86"/>
    </row>
    <row r="1785" spans="1:10" s="85" customFormat="1" ht="11.25" x14ac:dyDescent="0.2">
      <c r="A1785" s="434"/>
      <c r="B1785" s="414" t="s">
        <v>1153</v>
      </c>
      <c r="C1785" s="415" t="s">
        <v>566</v>
      </c>
      <c r="D1785" s="416">
        <v>40</v>
      </c>
      <c r="E1785" s="435"/>
      <c r="F1785" s="435">
        <f t="shared" si="34"/>
        <v>0</v>
      </c>
      <c r="I1785" s="86"/>
      <c r="J1785" s="86"/>
    </row>
    <row r="1786" spans="1:10" s="85" customFormat="1" ht="11.25" x14ac:dyDescent="0.2">
      <c r="A1786" s="434"/>
      <c r="B1786" s="414" t="s">
        <v>1154</v>
      </c>
      <c r="C1786" s="415" t="s">
        <v>566</v>
      </c>
      <c r="D1786" s="416">
        <v>40</v>
      </c>
      <c r="E1786" s="435"/>
      <c r="F1786" s="435">
        <f t="shared" si="34"/>
        <v>0</v>
      </c>
      <c r="I1786" s="86"/>
      <c r="J1786" s="86"/>
    </row>
    <row r="1787" spans="1:10" s="85" customFormat="1" ht="11.25" x14ac:dyDescent="0.2">
      <c r="A1787" s="434"/>
      <c r="B1787" s="414" t="s">
        <v>1155</v>
      </c>
      <c r="C1787" s="415" t="s">
        <v>566</v>
      </c>
      <c r="D1787" s="416">
        <v>30</v>
      </c>
      <c r="E1787" s="435"/>
      <c r="F1787" s="435">
        <f t="shared" si="34"/>
        <v>0</v>
      </c>
      <c r="I1787" s="86"/>
      <c r="J1787" s="86"/>
    </row>
    <row r="1788" spans="1:10" s="85" customFormat="1" ht="11.25" x14ac:dyDescent="0.2">
      <c r="A1788" s="434"/>
      <c r="B1788" s="414" t="s">
        <v>1156</v>
      </c>
      <c r="C1788" s="415" t="s">
        <v>566</v>
      </c>
      <c r="D1788" s="416">
        <v>10</v>
      </c>
      <c r="E1788" s="435"/>
      <c r="F1788" s="435">
        <f t="shared" si="34"/>
        <v>0</v>
      </c>
      <c r="I1788" s="86"/>
      <c r="J1788" s="86"/>
    </row>
    <row r="1789" spans="1:10" s="85" customFormat="1" ht="11.25" x14ac:dyDescent="0.2">
      <c r="A1789" s="434"/>
      <c r="B1789" s="226" t="s">
        <v>1157</v>
      </c>
      <c r="C1789" s="415" t="s">
        <v>566</v>
      </c>
      <c r="D1789" s="416">
        <v>4</v>
      </c>
      <c r="E1789" s="435"/>
      <c r="F1789" s="435">
        <f t="shared" si="34"/>
        <v>0</v>
      </c>
      <c r="J1789" s="86"/>
    </row>
    <row r="1790" spans="1:10" s="85" customFormat="1" ht="22.5" x14ac:dyDescent="0.2">
      <c r="A1790" s="434"/>
      <c r="B1790" s="414" t="s">
        <v>1158</v>
      </c>
      <c r="C1790" s="415" t="s">
        <v>566</v>
      </c>
      <c r="D1790" s="416">
        <v>2</v>
      </c>
      <c r="E1790" s="435"/>
      <c r="F1790" s="435">
        <f t="shared" si="34"/>
        <v>0</v>
      </c>
      <c r="J1790" s="86"/>
    </row>
    <row r="1791" spans="1:10" s="85" customFormat="1" ht="11.25" x14ac:dyDescent="0.2">
      <c r="A1791" s="434"/>
      <c r="B1791" s="414" t="s">
        <v>1159</v>
      </c>
      <c r="C1791" s="415" t="s">
        <v>566</v>
      </c>
      <c r="D1791" s="416">
        <v>8</v>
      </c>
      <c r="E1791" s="435"/>
      <c r="F1791" s="435">
        <f t="shared" si="34"/>
        <v>0</v>
      </c>
      <c r="J1791" s="86"/>
    </row>
    <row r="1792" spans="1:10" s="85" customFormat="1" ht="11.25" x14ac:dyDescent="0.2">
      <c r="A1792" s="434"/>
      <c r="B1792" s="414" t="s">
        <v>1160</v>
      </c>
      <c r="C1792" s="415" t="s">
        <v>566</v>
      </c>
      <c r="D1792" s="416">
        <v>2</v>
      </c>
      <c r="E1792" s="435"/>
      <c r="F1792" s="435">
        <f t="shared" si="34"/>
        <v>0</v>
      </c>
      <c r="J1792" s="86"/>
    </row>
    <row r="1793" spans="1:10" s="85" customFormat="1" ht="11.25" x14ac:dyDescent="0.2">
      <c r="A1793" s="434"/>
      <c r="B1793" s="414" t="s">
        <v>1161</v>
      </c>
      <c r="C1793" s="415" t="s">
        <v>566</v>
      </c>
      <c r="D1793" s="416">
        <v>2</v>
      </c>
      <c r="E1793" s="435"/>
      <c r="F1793" s="435">
        <f t="shared" si="34"/>
        <v>0</v>
      </c>
      <c r="J1793" s="86"/>
    </row>
    <row r="1794" spans="1:10" s="85" customFormat="1" ht="11.25" x14ac:dyDescent="0.2">
      <c r="A1794" s="434"/>
      <c r="B1794" s="414" t="s">
        <v>1162</v>
      </c>
      <c r="C1794" s="415" t="s">
        <v>566</v>
      </c>
      <c r="D1794" s="416">
        <v>2</v>
      </c>
      <c r="E1794" s="435"/>
      <c r="F1794" s="435">
        <f t="shared" si="34"/>
        <v>0</v>
      </c>
      <c r="J1794" s="86"/>
    </row>
    <row r="1795" spans="1:10" s="85" customFormat="1" ht="11.25" x14ac:dyDescent="0.2">
      <c r="A1795" s="434"/>
      <c r="B1795" s="414" t="s">
        <v>1163</v>
      </c>
      <c r="C1795" s="415" t="s">
        <v>566</v>
      </c>
      <c r="D1795" s="416">
        <v>1</v>
      </c>
      <c r="E1795" s="435"/>
      <c r="F1795" s="435">
        <f t="shared" si="34"/>
        <v>0</v>
      </c>
      <c r="J1795" s="86"/>
    </row>
    <row r="1796" spans="1:10" s="85" customFormat="1" ht="11.25" x14ac:dyDescent="0.2">
      <c r="A1796" s="434"/>
      <c r="B1796" s="414" t="s">
        <v>1164</v>
      </c>
      <c r="C1796" s="415" t="s">
        <v>566</v>
      </c>
      <c r="D1796" s="416">
        <v>1</v>
      </c>
      <c r="E1796" s="435"/>
      <c r="F1796" s="435">
        <f t="shared" si="34"/>
        <v>0</v>
      </c>
      <c r="J1796" s="86"/>
    </row>
    <row r="1797" spans="1:10" s="85" customFormat="1" ht="11.25" x14ac:dyDescent="0.2">
      <c r="A1797" s="434"/>
      <c r="B1797" s="418" t="s">
        <v>1165</v>
      </c>
      <c r="C1797" s="415" t="s">
        <v>566</v>
      </c>
      <c r="D1797" s="416">
        <v>1</v>
      </c>
      <c r="E1797" s="435"/>
      <c r="F1797" s="435">
        <f t="shared" si="34"/>
        <v>0</v>
      </c>
      <c r="J1797" s="86"/>
    </row>
    <row r="1798" spans="1:10" s="85" customFormat="1" ht="11.25" x14ac:dyDescent="0.2">
      <c r="A1798" s="434"/>
      <c r="B1798" s="414"/>
      <c r="C1798" s="415"/>
      <c r="D1798" s="426"/>
      <c r="E1798" s="435"/>
      <c r="F1798" s="435"/>
      <c r="J1798" s="86"/>
    </row>
    <row r="1799" spans="1:10" s="85" customFormat="1" ht="11.25" x14ac:dyDescent="0.2">
      <c r="A1799" s="434"/>
      <c r="B1799" s="428" t="s">
        <v>1562</v>
      </c>
      <c r="C1799" s="415" t="s">
        <v>1014</v>
      </c>
      <c r="D1799" s="426">
        <v>1</v>
      </c>
      <c r="E1799" s="435">
        <f>SUM(F1773:F1797)</f>
        <v>0</v>
      </c>
      <c r="F1799" s="435">
        <f>D1799*E1799</f>
        <v>0</v>
      </c>
      <c r="J1799" s="86"/>
    </row>
    <row r="1800" spans="1:10" s="85" customFormat="1" ht="11.25" x14ac:dyDescent="0.2">
      <c r="A1800" s="434"/>
      <c r="B1800" s="414"/>
      <c r="C1800" s="415"/>
      <c r="D1800" s="426"/>
      <c r="E1800" s="435"/>
      <c r="F1800" s="417"/>
      <c r="J1800" s="86"/>
    </row>
    <row r="1801" spans="1:10" s="85" customFormat="1" ht="33.75" x14ac:dyDescent="0.2">
      <c r="A1801" s="606" t="s">
        <v>756</v>
      </c>
      <c r="B1801" s="428" t="s">
        <v>1534</v>
      </c>
      <c r="C1801" s="415" t="s">
        <v>566</v>
      </c>
      <c r="D1801" s="416">
        <v>1</v>
      </c>
      <c r="E1801" s="435"/>
      <c r="F1801" s="435">
        <f>D1801*E1801</f>
        <v>0</v>
      </c>
      <c r="J1801" s="86"/>
    </row>
    <row r="1802" spans="1:10" s="86" customFormat="1" ht="11.25" x14ac:dyDescent="0.2">
      <c r="A1802" s="602"/>
      <c r="B1802" s="459"/>
      <c r="C1802" s="95"/>
      <c r="D1802" s="603"/>
      <c r="E1802" s="604"/>
      <c r="F1802" s="605"/>
    </row>
    <row r="1803" spans="1:10" s="85" customFormat="1" ht="22.5" x14ac:dyDescent="0.2">
      <c r="A1803" s="606" t="s">
        <v>761</v>
      </c>
      <c r="B1803" s="428" t="s">
        <v>1535</v>
      </c>
      <c r="C1803" s="415" t="s">
        <v>566</v>
      </c>
      <c r="D1803" s="416">
        <v>1</v>
      </c>
      <c r="E1803" s="435"/>
      <c r="F1803" s="435">
        <f>D1803*E1803</f>
        <v>0</v>
      </c>
      <c r="J1803" s="86"/>
    </row>
    <row r="1804" spans="1:10" s="85" customFormat="1" ht="11.25" x14ac:dyDescent="0.2">
      <c r="A1804" s="444"/>
      <c r="B1804" s="445"/>
      <c r="C1804" s="446"/>
      <c r="D1804" s="447"/>
      <c r="E1804" s="448"/>
      <c r="F1804" s="449"/>
      <c r="J1804" s="86"/>
    </row>
    <row r="1805" spans="1:10" s="85" customFormat="1" ht="11.25" x14ac:dyDescent="0.2">
      <c r="A1805" s="606" t="s">
        <v>762</v>
      </c>
      <c r="B1805" s="428" t="s">
        <v>1536</v>
      </c>
      <c r="C1805" s="415" t="s">
        <v>566</v>
      </c>
      <c r="D1805" s="416">
        <v>16</v>
      </c>
      <c r="E1805" s="435"/>
      <c r="F1805" s="435">
        <f>D1805*E1805</f>
        <v>0</v>
      </c>
      <c r="J1805" s="86"/>
    </row>
    <row r="1806" spans="1:10" s="85" customFormat="1" ht="11.25" x14ac:dyDescent="0.2">
      <c r="A1806" s="444"/>
      <c r="B1806" s="445"/>
      <c r="C1806" s="446"/>
      <c r="D1806" s="447"/>
      <c r="E1806" s="448"/>
      <c r="F1806" s="449"/>
      <c r="J1806" s="86"/>
    </row>
    <row r="1807" spans="1:10" s="85" customFormat="1" ht="22.5" x14ac:dyDescent="0.2">
      <c r="A1807" s="438" t="s">
        <v>767</v>
      </c>
      <c r="B1807" s="418" t="s">
        <v>1166</v>
      </c>
      <c r="C1807" s="415" t="s">
        <v>553</v>
      </c>
      <c r="D1807" s="443">
        <v>4400</v>
      </c>
      <c r="E1807" s="417"/>
      <c r="F1807" s="429">
        <f>E1807*D1807</f>
        <v>0</v>
      </c>
      <c r="I1807" s="86"/>
      <c r="J1807" s="86"/>
    </row>
    <row r="1808" spans="1:10" s="85" customFormat="1" ht="11.25" x14ac:dyDescent="0.2">
      <c r="A1808" s="413"/>
      <c r="B1808" s="428"/>
      <c r="C1808" s="453"/>
      <c r="D1808" s="453"/>
      <c r="E1808" s="417"/>
      <c r="F1808" s="417"/>
      <c r="I1808" s="86"/>
      <c r="J1808" s="86"/>
    </row>
    <row r="1809" spans="1:10" s="85" customFormat="1" ht="33.75" x14ac:dyDescent="0.2">
      <c r="A1809" s="438" t="s">
        <v>776</v>
      </c>
      <c r="B1809" s="439" t="s">
        <v>1410</v>
      </c>
      <c r="C1809" s="415" t="s">
        <v>566</v>
      </c>
      <c r="D1809" s="416">
        <v>140</v>
      </c>
      <c r="E1809" s="417"/>
      <c r="F1809" s="429">
        <f>E1809*D1809</f>
        <v>0</v>
      </c>
      <c r="I1809" s="86"/>
      <c r="J1809" s="86"/>
    </row>
    <row r="1810" spans="1:10" s="85" customFormat="1" ht="11.25" x14ac:dyDescent="0.2">
      <c r="A1810" s="444"/>
      <c r="B1810" s="445"/>
      <c r="C1810" s="446"/>
      <c r="D1810" s="447"/>
      <c r="E1810" s="448"/>
      <c r="F1810" s="449"/>
      <c r="J1810" s="86"/>
    </row>
    <row r="1811" spans="1:10" s="85" customFormat="1" ht="11.25" x14ac:dyDescent="0.2">
      <c r="A1811" s="413"/>
      <c r="B1811" s="428"/>
      <c r="C1811" s="453"/>
      <c r="D1811" s="453"/>
      <c r="E1811" s="417"/>
      <c r="F1811" s="417"/>
      <c r="J1811" s="86"/>
    </row>
    <row r="1812" spans="1:10" s="85" customFormat="1" ht="33.75" x14ac:dyDescent="0.2">
      <c r="A1812" s="438" t="s">
        <v>781</v>
      </c>
      <c r="B1812" s="418" t="s">
        <v>1167</v>
      </c>
      <c r="C1812" s="415"/>
      <c r="D1812" s="416"/>
      <c r="E1812" s="417"/>
      <c r="F1812" s="417"/>
      <c r="J1812" s="86"/>
    </row>
    <row r="1813" spans="1:10" s="85" customFormat="1" ht="11.25" x14ac:dyDescent="0.2">
      <c r="A1813" s="413"/>
      <c r="B1813" s="414" t="s">
        <v>1168</v>
      </c>
      <c r="C1813" s="415"/>
      <c r="D1813" s="416"/>
      <c r="E1813" s="417"/>
      <c r="F1813" s="417"/>
      <c r="J1813" s="86"/>
    </row>
    <row r="1814" spans="1:10" s="85" customFormat="1" ht="11.25" x14ac:dyDescent="0.2">
      <c r="A1814" s="413"/>
      <c r="B1814" s="418" t="s">
        <v>1017</v>
      </c>
      <c r="C1814" s="415" t="s">
        <v>553</v>
      </c>
      <c r="D1814" s="443">
        <v>380</v>
      </c>
      <c r="E1814" s="417"/>
      <c r="F1814" s="429">
        <f>E1814*D1814</f>
        <v>0</v>
      </c>
      <c r="J1814" s="86"/>
    </row>
    <row r="1815" spans="1:10" s="85" customFormat="1" ht="11.25" x14ac:dyDescent="0.2">
      <c r="A1815" s="413"/>
      <c r="B1815" s="414" t="s">
        <v>1018</v>
      </c>
      <c r="C1815" s="415" t="s">
        <v>553</v>
      </c>
      <c r="D1815" s="443">
        <v>1200</v>
      </c>
      <c r="E1815" s="417"/>
      <c r="F1815" s="429">
        <f>E1815*D1815</f>
        <v>0</v>
      </c>
      <c r="J1815" s="86"/>
    </row>
    <row r="1816" spans="1:10" s="85" customFormat="1" ht="11.25" x14ac:dyDescent="0.2">
      <c r="A1816" s="413"/>
      <c r="B1816" s="414"/>
      <c r="C1816" s="415"/>
      <c r="D1816" s="416"/>
      <c r="E1816" s="417"/>
      <c r="F1816" s="429"/>
      <c r="J1816" s="86"/>
    </row>
    <row r="1817" spans="1:10" s="85" customFormat="1" ht="22.5" x14ac:dyDescent="0.2">
      <c r="A1817" s="436" t="s">
        <v>790</v>
      </c>
      <c r="B1817" s="414" t="s">
        <v>1169</v>
      </c>
      <c r="C1817" s="415" t="s">
        <v>566</v>
      </c>
      <c r="D1817" s="416">
        <v>1</v>
      </c>
      <c r="E1817" s="435"/>
      <c r="F1817" s="435">
        <f>D1817*E1817</f>
        <v>0</v>
      </c>
      <c r="J1817" s="86"/>
    </row>
    <row r="1818" spans="1:10" s="85" customFormat="1" ht="11.25" x14ac:dyDescent="0.2">
      <c r="A1818" s="434"/>
      <c r="B1818" s="428"/>
      <c r="C1818" s="415"/>
      <c r="D1818" s="426"/>
      <c r="E1818" s="435"/>
      <c r="F1818" s="417"/>
      <c r="J1818" s="86"/>
    </row>
    <row r="1819" spans="1:10" s="85" customFormat="1" ht="22.5" x14ac:dyDescent="0.2">
      <c r="A1819" s="436" t="s">
        <v>793</v>
      </c>
      <c r="B1819" s="428" t="s">
        <v>1537</v>
      </c>
      <c r="C1819" s="415" t="s">
        <v>566</v>
      </c>
      <c r="D1819" s="416">
        <v>1</v>
      </c>
      <c r="E1819" s="435"/>
      <c r="F1819" s="435">
        <f>D1819*E1819</f>
        <v>0</v>
      </c>
      <c r="J1819" s="86"/>
    </row>
    <row r="1820" spans="1:10" s="85" customFormat="1" ht="11.25" x14ac:dyDescent="0.2">
      <c r="A1820" s="444"/>
      <c r="B1820" s="445"/>
      <c r="C1820" s="446"/>
      <c r="D1820" s="447"/>
      <c r="E1820" s="448"/>
      <c r="F1820" s="449"/>
      <c r="J1820" s="86"/>
    </row>
    <row r="1821" spans="1:10" s="85" customFormat="1" ht="11.25" x14ac:dyDescent="0.2">
      <c r="A1821" s="436" t="s">
        <v>795</v>
      </c>
      <c r="B1821" s="439" t="s">
        <v>1538</v>
      </c>
      <c r="C1821" s="415" t="s">
        <v>566</v>
      </c>
      <c r="D1821" s="416">
        <v>1</v>
      </c>
      <c r="E1821" s="435"/>
      <c r="F1821" s="435">
        <f>D1821*E1821</f>
        <v>0</v>
      </c>
      <c r="J1821" s="86"/>
    </row>
    <row r="1822" spans="1:10" s="85" customFormat="1" ht="11.25" x14ac:dyDescent="0.2">
      <c r="A1822" s="444"/>
      <c r="B1822" s="445"/>
      <c r="C1822" s="446"/>
      <c r="D1822" s="447"/>
      <c r="E1822" s="448"/>
      <c r="F1822" s="449"/>
      <c r="J1822" s="86"/>
    </row>
    <row r="1823" spans="1:10" s="85" customFormat="1" ht="22.5" x14ac:dyDescent="0.2">
      <c r="A1823" s="436" t="s">
        <v>797</v>
      </c>
      <c r="B1823" s="428" t="s">
        <v>1539</v>
      </c>
      <c r="C1823" s="415" t="s">
        <v>566</v>
      </c>
      <c r="D1823" s="416">
        <v>3</v>
      </c>
      <c r="E1823" s="435"/>
      <c r="F1823" s="435">
        <f>D1823*E1823</f>
        <v>0</v>
      </c>
      <c r="J1823" s="86"/>
    </row>
    <row r="1824" spans="1:10" s="85" customFormat="1" ht="11.25" x14ac:dyDescent="0.2">
      <c r="A1824" s="444"/>
      <c r="B1824" s="445"/>
      <c r="C1824" s="446"/>
      <c r="D1824" s="447"/>
      <c r="E1824" s="448"/>
      <c r="F1824" s="449"/>
      <c r="J1824" s="86"/>
    </row>
    <row r="1825" spans="1:10" s="85" customFormat="1" ht="33.75" x14ac:dyDescent="0.2">
      <c r="A1825" s="436" t="s">
        <v>800</v>
      </c>
      <c r="B1825" s="414" t="s">
        <v>1170</v>
      </c>
      <c r="C1825" s="415" t="s">
        <v>452</v>
      </c>
      <c r="D1825" s="416">
        <v>1</v>
      </c>
      <c r="E1825" s="435"/>
      <c r="F1825" s="435">
        <f>D1825*E1825</f>
        <v>0</v>
      </c>
      <c r="J1825" s="86"/>
    </row>
    <row r="1826" spans="1:10" s="85" customFormat="1" ht="11.25" x14ac:dyDescent="0.2">
      <c r="A1826" s="434"/>
      <c r="B1826" s="414"/>
      <c r="C1826" s="415"/>
      <c r="D1826" s="426"/>
      <c r="E1826" s="435"/>
      <c r="F1826" s="417"/>
      <c r="J1826" s="86"/>
    </row>
    <row r="1827" spans="1:10" s="85" customFormat="1" ht="22.5" x14ac:dyDescent="0.2">
      <c r="A1827" s="436" t="s">
        <v>803</v>
      </c>
      <c r="B1827" s="462" t="s">
        <v>1171</v>
      </c>
      <c r="C1827" s="415" t="s">
        <v>553</v>
      </c>
      <c r="D1827" s="442">
        <v>120</v>
      </c>
      <c r="E1827" s="435"/>
      <c r="F1827" s="435">
        <f>D1827*E1827</f>
        <v>0</v>
      </c>
      <c r="J1827" s="86"/>
    </row>
    <row r="1828" spans="1:10" s="85" customFormat="1" ht="11.25" x14ac:dyDescent="0.2">
      <c r="A1828" s="434"/>
      <c r="B1828" s="414"/>
      <c r="C1828" s="415"/>
      <c r="D1828" s="426"/>
      <c r="E1828" s="435"/>
      <c r="F1828" s="417"/>
      <c r="J1828" s="86"/>
    </row>
    <row r="1829" spans="1:10" s="85" customFormat="1" ht="11.25" x14ac:dyDescent="0.2">
      <c r="A1829" s="436" t="s">
        <v>807</v>
      </c>
      <c r="B1829" s="414" t="s">
        <v>1172</v>
      </c>
      <c r="C1829" s="463" t="s">
        <v>566</v>
      </c>
      <c r="D1829" s="426">
        <v>140</v>
      </c>
      <c r="E1829" s="435"/>
      <c r="F1829" s="435">
        <f>D1829*E1829</f>
        <v>0</v>
      </c>
      <c r="J1829" s="86"/>
    </row>
    <row r="1830" spans="1:10" s="85" customFormat="1" ht="11.25" x14ac:dyDescent="0.2">
      <c r="A1830" s="434"/>
      <c r="B1830" s="414"/>
      <c r="C1830" s="415"/>
      <c r="D1830" s="426"/>
      <c r="E1830" s="435"/>
      <c r="F1830" s="417"/>
      <c r="J1830" s="86"/>
    </row>
    <row r="1831" spans="1:10" s="85" customFormat="1" ht="11.25" x14ac:dyDescent="0.2">
      <c r="A1831" s="436" t="s">
        <v>808</v>
      </c>
      <c r="B1831" s="414" t="s">
        <v>1173</v>
      </c>
      <c r="C1831" s="463" t="s">
        <v>566</v>
      </c>
      <c r="D1831" s="426">
        <v>12</v>
      </c>
      <c r="E1831" s="435"/>
      <c r="F1831" s="435">
        <f>D1831*E1831</f>
        <v>0</v>
      </c>
      <c r="J1831" s="86"/>
    </row>
    <row r="1832" spans="1:10" s="85" customFormat="1" ht="11.25" x14ac:dyDescent="0.2">
      <c r="A1832" s="434"/>
      <c r="B1832" s="414"/>
      <c r="C1832" s="415"/>
      <c r="D1832" s="426"/>
      <c r="E1832" s="435"/>
      <c r="F1832" s="417"/>
      <c r="J1832" s="86"/>
    </row>
    <row r="1833" spans="1:10" s="85" customFormat="1" ht="11.25" x14ac:dyDescent="0.2">
      <c r="A1833" s="436" t="s">
        <v>812</v>
      </c>
      <c r="B1833" s="414" t="s">
        <v>1174</v>
      </c>
      <c r="C1833" s="415" t="s">
        <v>566</v>
      </c>
      <c r="D1833" s="416">
        <v>1</v>
      </c>
      <c r="E1833" s="435"/>
      <c r="F1833" s="435">
        <f>D1833*E1833</f>
        <v>0</v>
      </c>
      <c r="J1833" s="86"/>
    </row>
    <row r="1834" spans="1:10" s="85" customFormat="1" ht="11.25" x14ac:dyDescent="0.2">
      <c r="A1834" s="413"/>
      <c r="B1834" s="428"/>
      <c r="C1834" s="453"/>
      <c r="D1834" s="453"/>
      <c r="E1834" s="417"/>
      <c r="F1834" s="417"/>
      <c r="J1834" s="86"/>
    </row>
    <row r="1835" spans="1:10" s="85" customFormat="1" ht="11.25" x14ac:dyDescent="0.2">
      <c r="A1835" s="438" t="s">
        <v>814</v>
      </c>
      <c r="B1835" s="439" t="s">
        <v>1175</v>
      </c>
      <c r="C1835" s="432" t="s">
        <v>1053</v>
      </c>
      <c r="D1835" s="416">
        <v>8</v>
      </c>
      <c r="E1835" s="417"/>
      <c r="F1835" s="429">
        <f>E1835*D1835</f>
        <v>0</v>
      </c>
      <c r="J1835" s="86"/>
    </row>
    <row r="1836" spans="1:10" s="85" customFormat="1" ht="11.25" x14ac:dyDescent="0.2">
      <c r="A1836" s="413"/>
      <c r="B1836" s="428"/>
      <c r="C1836" s="453"/>
      <c r="D1836" s="453"/>
      <c r="E1836" s="417"/>
      <c r="F1836" s="417"/>
      <c r="J1836" s="86"/>
    </row>
    <row r="1837" spans="1:10" s="85" customFormat="1" ht="11.25" x14ac:dyDescent="0.2">
      <c r="A1837" s="454" t="s">
        <v>1320</v>
      </c>
      <c r="B1837" s="420" t="s">
        <v>1137</v>
      </c>
      <c r="C1837" s="460" t="s">
        <v>455</v>
      </c>
      <c r="D1837" s="422"/>
      <c r="E1837" s="423"/>
      <c r="F1837" s="464">
        <f>SUM(F1799:F1836)+F1769+F1767</f>
        <v>0</v>
      </c>
      <c r="G1837" s="366"/>
      <c r="H1837" s="86"/>
      <c r="I1837" s="86"/>
      <c r="J1837" s="86"/>
    </row>
    <row r="1838" spans="1:10" s="85" customFormat="1" ht="11.25" x14ac:dyDescent="0.2">
      <c r="A1838" s="413"/>
      <c r="B1838" s="418"/>
      <c r="C1838" s="415"/>
      <c r="D1838" s="416"/>
      <c r="E1838" s="417"/>
      <c r="F1838" s="429"/>
      <c r="J1838" s="86"/>
    </row>
    <row r="1839" spans="1:10" s="85" customFormat="1" ht="11.25" x14ac:dyDescent="0.2">
      <c r="A1839" s="419" t="s">
        <v>1321</v>
      </c>
      <c r="B1839" s="420" t="s">
        <v>1176</v>
      </c>
      <c r="C1839" s="421"/>
      <c r="D1839" s="422"/>
      <c r="E1839" s="423"/>
      <c r="F1839" s="423"/>
      <c r="G1839" s="366"/>
      <c r="J1839" s="86"/>
    </row>
    <row r="1840" spans="1:10" s="85" customFormat="1" ht="11.25" x14ac:dyDescent="0.2">
      <c r="A1840" s="413"/>
      <c r="B1840" s="439"/>
      <c r="C1840" s="415"/>
      <c r="D1840" s="416"/>
      <c r="E1840" s="417"/>
      <c r="F1840" s="417"/>
      <c r="J1840" s="86"/>
    </row>
    <row r="1841" spans="1:10" s="85" customFormat="1" ht="22.5" x14ac:dyDescent="0.2">
      <c r="A1841" s="438" t="s">
        <v>743</v>
      </c>
      <c r="B1841" s="439" t="s">
        <v>1177</v>
      </c>
      <c r="C1841" s="415" t="s">
        <v>452</v>
      </c>
      <c r="D1841" s="416">
        <v>1</v>
      </c>
      <c r="E1841" s="417"/>
      <c r="F1841" s="429">
        <f>E1841*D1841</f>
        <v>0</v>
      </c>
      <c r="J1841" s="86"/>
    </row>
    <row r="1842" spans="1:10" s="85" customFormat="1" ht="11.25" x14ac:dyDescent="0.2">
      <c r="A1842" s="413"/>
      <c r="B1842" s="428"/>
      <c r="C1842" s="451"/>
      <c r="D1842" s="452"/>
      <c r="E1842" s="417"/>
      <c r="F1842" s="417"/>
      <c r="J1842" s="86"/>
    </row>
    <row r="1843" spans="1:10" s="85" customFormat="1" ht="22.5" x14ac:dyDescent="0.2">
      <c r="A1843" s="413" t="s">
        <v>752</v>
      </c>
      <c r="B1843" s="428" t="s">
        <v>1178</v>
      </c>
      <c r="C1843" s="415" t="s">
        <v>1037</v>
      </c>
      <c r="D1843" s="416">
        <v>1</v>
      </c>
      <c r="E1843" s="417"/>
      <c r="F1843" s="429">
        <f>E1843*D1843</f>
        <v>0</v>
      </c>
      <c r="J1843" s="86"/>
    </row>
    <row r="1844" spans="1:10" s="85" customFormat="1" ht="11.25" x14ac:dyDescent="0.2">
      <c r="A1844" s="413"/>
      <c r="B1844" s="428"/>
      <c r="C1844" s="415"/>
      <c r="D1844" s="416"/>
      <c r="E1844" s="417"/>
      <c r="F1844" s="417"/>
      <c r="J1844" s="86"/>
    </row>
    <row r="1845" spans="1:10" s="85" customFormat="1" ht="22.5" x14ac:dyDescent="0.2">
      <c r="A1845" s="413" t="s">
        <v>755</v>
      </c>
      <c r="B1845" s="428" t="s">
        <v>1179</v>
      </c>
      <c r="C1845" s="415"/>
      <c r="D1845" s="416"/>
      <c r="E1845" s="417"/>
      <c r="F1845" s="417"/>
      <c r="J1845" s="86"/>
    </row>
    <row r="1846" spans="1:10" s="85" customFormat="1" ht="11.25" x14ac:dyDescent="0.2">
      <c r="A1846" s="413"/>
      <c r="B1846" s="439" t="s">
        <v>1180</v>
      </c>
      <c r="C1846" s="415" t="s">
        <v>452</v>
      </c>
      <c r="D1846" s="416">
        <v>1</v>
      </c>
      <c r="E1846" s="417"/>
      <c r="F1846" s="429">
        <f>E1846*D1846</f>
        <v>0</v>
      </c>
      <c r="J1846" s="86"/>
    </row>
    <row r="1847" spans="1:10" s="85" customFormat="1" ht="11.25" x14ac:dyDescent="0.2">
      <c r="A1847" s="413"/>
      <c r="B1847" s="428"/>
      <c r="C1847" s="453"/>
      <c r="D1847" s="453"/>
      <c r="E1847" s="417"/>
      <c r="F1847" s="417"/>
      <c r="J1847" s="86"/>
    </row>
    <row r="1848" spans="1:10" s="85" customFormat="1" ht="33.75" x14ac:dyDescent="0.2">
      <c r="A1848" s="413" t="s">
        <v>756</v>
      </c>
      <c r="B1848" s="428" t="s">
        <v>1181</v>
      </c>
      <c r="C1848" s="415" t="s">
        <v>553</v>
      </c>
      <c r="D1848" s="443">
        <v>120</v>
      </c>
      <c r="E1848" s="417"/>
      <c r="F1848" s="429">
        <f>E1848*D1848</f>
        <v>0</v>
      </c>
      <c r="J1848" s="86"/>
    </row>
    <row r="1849" spans="1:10" s="85" customFormat="1" ht="11.25" x14ac:dyDescent="0.2">
      <c r="A1849" s="413"/>
      <c r="B1849" s="428"/>
      <c r="C1849" s="453"/>
      <c r="D1849" s="453"/>
      <c r="E1849" s="417"/>
      <c r="F1849" s="417"/>
      <c r="J1849" s="86"/>
    </row>
    <row r="1850" spans="1:10" s="85" customFormat="1" ht="33.75" x14ac:dyDescent="0.2">
      <c r="A1850" s="413" t="s">
        <v>761</v>
      </c>
      <c r="B1850" s="439" t="s">
        <v>1411</v>
      </c>
      <c r="C1850" s="415" t="s">
        <v>452</v>
      </c>
      <c r="D1850" s="416">
        <v>1</v>
      </c>
      <c r="E1850" s="417"/>
      <c r="F1850" s="429">
        <f>E1850*D1850</f>
        <v>0</v>
      </c>
      <c r="J1850" s="86"/>
    </row>
    <row r="1851" spans="1:10" s="85" customFormat="1" ht="11.25" x14ac:dyDescent="0.2">
      <c r="A1851" s="413"/>
      <c r="B1851" s="428"/>
      <c r="C1851" s="415"/>
      <c r="D1851" s="416"/>
      <c r="E1851" s="417"/>
      <c r="F1851" s="429"/>
      <c r="J1851" s="86"/>
    </row>
    <row r="1852" spans="1:10" s="85" customFormat="1" ht="22.5" x14ac:dyDescent="0.2">
      <c r="A1852" s="413" t="s">
        <v>762</v>
      </c>
      <c r="B1852" s="428" t="s">
        <v>1412</v>
      </c>
      <c r="C1852" s="415" t="s">
        <v>452</v>
      </c>
      <c r="D1852" s="416">
        <v>1</v>
      </c>
      <c r="E1852" s="417"/>
      <c r="F1852" s="429">
        <f>E1852*D1852</f>
        <v>0</v>
      </c>
      <c r="J1852" s="86"/>
    </row>
    <row r="1853" spans="1:10" s="85" customFormat="1" ht="11.25" x14ac:dyDescent="0.2">
      <c r="A1853" s="413"/>
      <c r="B1853" s="428"/>
      <c r="C1853" s="453"/>
      <c r="D1853" s="453"/>
      <c r="E1853" s="417"/>
      <c r="F1853" s="417"/>
      <c r="J1853" s="86"/>
    </row>
    <row r="1854" spans="1:10" s="85" customFormat="1" ht="11.25" x14ac:dyDescent="0.2">
      <c r="A1854" s="413" t="s">
        <v>767</v>
      </c>
      <c r="B1854" s="428" t="s">
        <v>1182</v>
      </c>
      <c r="C1854" s="415" t="s">
        <v>566</v>
      </c>
      <c r="D1854" s="416">
        <v>4</v>
      </c>
      <c r="E1854" s="417"/>
      <c r="F1854" s="429">
        <f>E1854*D1854</f>
        <v>0</v>
      </c>
      <c r="J1854" s="86"/>
    </row>
    <row r="1855" spans="1:10" s="85" customFormat="1" ht="11.25" x14ac:dyDescent="0.2">
      <c r="A1855" s="413"/>
      <c r="B1855" s="428"/>
      <c r="C1855" s="451"/>
      <c r="D1855" s="452"/>
      <c r="E1855" s="417"/>
      <c r="F1855" s="417"/>
      <c r="J1855" s="86"/>
    </row>
    <row r="1856" spans="1:10" s="85" customFormat="1" ht="22.5" x14ac:dyDescent="0.2">
      <c r="A1856" s="413" t="s">
        <v>776</v>
      </c>
      <c r="B1856" s="428" t="s">
        <v>1183</v>
      </c>
      <c r="C1856" s="415" t="s">
        <v>553</v>
      </c>
      <c r="D1856" s="443">
        <v>120</v>
      </c>
      <c r="E1856" s="417"/>
      <c r="F1856" s="429">
        <f>E1856*D1856</f>
        <v>0</v>
      </c>
      <c r="J1856" s="86"/>
    </row>
    <row r="1857" spans="1:10" s="85" customFormat="1" ht="11.25" x14ac:dyDescent="0.2">
      <c r="A1857" s="413"/>
      <c r="B1857" s="428"/>
      <c r="C1857" s="451"/>
      <c r="D1857" s="452"/>
      <c r="E1857" s="417"/>
      <c r="F1857" s="417"/>
      <c r="J1857" s="86"/>
    </row>
    <row r="1858" spans="1:10" s="85" customFormat="1" ht="33.75" x14ac:dyDescent="0.2">
      <c r="A1858" s="413" t="s">
        <v>1184</v>
      </c>
      <c r="B1858" s="428" t="s">
        <v>1185</v>
      </c>
      <c r="C1858" s="415"/>
      <c r="D1858" s="416"/>
      <c r="E1858" s="417"/>
      <c r="F1858" s="417"/>
      <c r="J1858" s="86"/>
    </row>
    <row r="1859" spans="1:10" s="85" customFormat="1" ht="11.25" x14ac:dyDescent="0.2">
      <c r="A1859" s="413"/>
      <c r="B1859" s="428" t="s">
        <v>1168</v>
      </c>
      <c r="C1859" s="415"/>
      <c r="D1859" s="416"/>
      <c r="E1859" s="417"/>
      <c r="F1859" s="417"/>
      <c r="J1859" s="86"/>
    </row>
    <row r="1860" spans="1:10" s="85" customFormat="1" ht="11.25" x14ac:dyDescent="0.2">
      <c r="A1860" s="413"/>
      <c r="B1860" s="428" t="s">
        <v>1186</v>
      </c>
      <c r="C1860" s="415" t="s">
        <v>553</v>
      </c>
      <c r="D1860" s="443">
        <v>60</v>
      </c>
      <c r="E1860" s="417"/>
      <c r="F1860" s="429">
        <f>E1860*D1860</f>
        <v>0</v>
      </c>
      <c r="J1860" s="86"/>
    </row>
    <row r="1861" spans="1:10" s="85" customFormat="1" ht="11.25" x14ac:dyDescent="0.2">
      <c r="A1861" s="413"/>
      <c r="B1861" s="428" t="s">
        <v>1017</v>
      </c>
      <c r="C1861" s="415" t="s">
        <v>553</v>
      </c>
      <c r="D1861" s="443">
        <v>120</v>
      </c>
      <c r="E1861" s="417"/>
      <c r="F1861" s="429">
        <f>E1861*D1861</f>
        <v>0</v>
      </c>
      <c r="J1861" s="86"/>
    </row>
    <row r="1862" spans="1:10" s="85" customFormat="1" ht="11.25" x14ac:dyDescent="0.2">
      <c r="A1862" s="413"/>
      <c r="B1862" s="428"/>
      <c r="C1862" s="415"/>
      <c r="D1862" s="416"/>
      <c r="E1862" s="417"/>
      <c r="F1862" s="429"/>
      <c r="J1862" s="86"/>
    </row>
    <row r="1863" spans="1:10" s="85" customFormat="1" ht="11.25" x14ac:dyDescent="0.2">
      <c r="A1863" s="413" t="s">
        <v>790</v>
      </c>
      <c r="B1863" s="428" t="s">
        <v>1187</v>
      </c>
      <c r="C1863" s="415"/>
      <c r="D1863" s="416"/>
      <c r="E1863" s="417"/>
      <c r="F1863" s="417"/>
      <c r="J1863" s="86"/>
    </row>
    <row r="1864" spans="1:10" s="85" customFormat="1" ht="11.25" x14ac:dyDescent="0.2">
      <c r="A1864" s="413"/>
      <c r="B1864" s="428" t="s">
        <v>1188</v>
      </c>
      <c r="C1864" s="415" t="s">
        <v>566</v>
      </c>
      <c r="D1864" s="416">
        <v>1</v>
      </c>
      <c r="E1864" s="417"/>
      <c r="F1864" s="429">
        <f>E1864*D1864</f>
        <v>0</v>
      </c>
      <c r="J1864" s="86"/>
    </row>
    <row r="1865" spans="1:10" s="85" customFormat="1" ht="11.25" x14ac:dyDescent="0.2">
      <c r="A1865" s="413"/>
      <c r="B1865" s="428" t="s">
        <v>1189</v>
      </c>
      <c r="C1865" s="415" t="s">
        <v>566</v>
      </c>
      <c r="D1865" s="416">
        <v>2</v>
      </c>
      <c r="E1865" s="417"/>
      <c r="F1865" s="429">
        <f>E1865*D1865</f>
        <v>0</v>
      </c>
      <c r="J1865" s="86"/>
    </row>
    <row r="1866" spans="1:10" s="85" customFormat="1" ht="11.25" x14ac:dyDescent="0.2">
      <c r="A1866" s="413"/>
      <c r="B1866" s="428"/>
      <c r="C1866" s="415"/>
      <c r="D1866" s="416"/>
      <c r="E1866" s="417"/>
      <c r="F1866" s="429"/>
      <c r="J1866" s="86"/>
    </row>
    <row r="1867" spans="1:10" s="85" customFormat="1" ht="22.5" x14ac:dyDescent="0.2">
      <c r="A1867" s="438" t="s">
        <v>793</v>
      </c>
      <c r="B1867" s="428" t="s">
        <v>1190</v>
      </c>
      <c r="C1867" s="415" t="s">
        <v>566</v>
      </c>
      <c r="D1867" s="416">
        <v>1</v>
      </c>
      <c r="E1867" s="417"/>
      <c r="F1867" s="429">
        <f>E1867*D1867</f>
        <v>0</v>
      </c>
      <c r="J1867" s="86"/>
    </row>
    <row r="1868" spans="1:10" s="85" customFormat="1" ht="11.25" x14ac:dyDescent="0.2">
      <c r="A1868" s="413"/>
      <c r="B1868" s="428"/>
      <c r="C1868" s="451"/>
      <c r="D1868" s="452"/>
      <c r="E1868" s="417"/>
      <c r="F1868" s="417"/>
      <c r="J1868" s="86"/>
    </row>
    <row r="1869" spans="1:10" s="85" customFormat="1" ht="11.25" x14ac:dyDescent="0.2">
      <c r="A1869" s="438" t="s">
        <v>795</v>
      </c>
      <c r="B1869" s="439" t="s">
        <v>1175</v>
      </c>
      <c r="C1869" s="432" t="s">
        <v>1053</v>
      </c>
      <c r="D1869" s="416">
        <v>4</v>
      </c>
      <c r="E1869" s="417"/>
      <c r="F1869" s="429">
        <f>E1869*D1869</f>
        <v>0</v>
      </c>
      <c r="J1869" s="86"/>
    </row>
    <row r="1870" spans="1:10" s="85" customFormat="1" ht="11.25" x14ac:dyDescent="0.2">
      <c r="A1870" s="413"/>
      <c r="B1870" s="428"/>
      <c r="C1870" s="453"/>
      <c r="D1870" s="453"/>
      <c r="E1870" s="417"/>
      <c r="F1870" s="417"/>
      <c r="J1870" s="86"/>
    </row>
    <row r="1871" spans="1:10" s="85" customFormat="1" ht="11.25" x14ac:dyDescent="0.2">
      <c r="A1871" s="454" t="s">
        <v>1321</v>
      </c>
      <c r="B1871" s="420" t="s">
        <v>1176</v>
      </c>
      <c r="C1871" s="460" t="s">
        <v>455</v>
      </c>
      <c r="D1871" s="422"/>
      <c r="E1871" s="423"/>
      <c r="F1871" s="464">
        <f>SUM(F1841:F1870)</f>
        <v>0</v>
      </c>
      <c r="G1871" s="366"/>
      <c r="J1871" s="86"/>
    </row>
    <row r="1872" spans="1:10" s="85" customFormat="1" ht="11.25" x14ac:dyDescent="0.2">
      <c r="A1872" s="413"/>
      <c r="B1872" s="439"/>
      <c r="C1872" s="415"/>
      <c r="D1872" s="416"/>
      <c r="E1872" s="417"/>
      <c r="F1872" s="429"/>
      <c r="J1872" s="86"/>
    </row>
    <row r="1873" spans="1:10" s="85" customFormat="1" ht="11.25" x14ac:dyDescent="0.2">
      <c r="A1873" s="465" t="s">
        <v>1563</v>
      </c>
      <c r="B1873" s="626" t="s">
        <v>1191</v>
      </c>
      <c r="C1873" s="626"/>
      <c r="D1873" s="626"/>
      <c r="E1873" s="466"/>
      <c r="F1873" s="423"/>
      <c r="G1873" s="366"/>
      <c r="J1873" s="86"/>
    </row>
    <row r="1874" spans="1:10" s="85" customFormat="1" ht="11.25" x14ac:dyDescent="0.2">
      <c r="A1874" s="434"/>
      <c r="B1874" s="418"/>
      <c r="C1874" s="415"/>
      <c r="D1874" s="416"/>
      <c r="E1874" s="435"/>
      <c r="F1874" s="437"/>
      <c r="J1874" s="86"/>
    </row>
    <row r="1875" spans="1:10" s="85" customFormat="1" ht="33.75" x14ac:dyDescent="0.2">
      <c r="A1875" s="434" t="s">
        <v>743</v>
      </c>
      <c r="B1875" s="418" t="s">
        <v>1192</v>
      </c>
      <c r="C1875" s="415" t="s">
        <v>553</v>
      </c>
      <c r="D1875" s="443">
        <v>180</v>
      </c>
      <c r="E1875" s="435"/>
      <c r="F1875" s="435">
        <f>D1875*E1875</f>
        <v>0</v>
      </c>
      <c r="J1875" s="86"/>
    </row>
    <row r="1876" spans="1:10" s="85" customFormat="1" ht="11.25" x14ac:dyDescent="0.2">
      <c r="A1876" s="434"/>
      <c r="B1876" s="414"/>
      <c r="C1876" s="415"/>
      <c r="D1876" s="443"/>
      <c r="E1876" s="435"/>
      <c r="F1876" s="435"/>
      <c r="J1876" s="86"/>
    </row>
    <row r="1877" spans="1:10" s="85" customFormat="1" ht="22.5" x14ac:dyDescent="0.2">
      <c r="A1877" s="434" t="s">
        <v>752</v>
      </c>
      <c r="B1877" s="414" t="s">
        <v>1193</v>
      </c>
      <c r="C1877" s="415" t="s">
        <v>553</v>
      </c>
      <c r="D1877" s="443">
        <v>40</v>
      </c>
      <c r="E1877" s="435"/>
      <c r="F1877" s="435">
        <f>D1877*E1877</f>
        <v>0</v>
      </c>
      <c r="J1877" s="86"/>
    </row>
    <row r="1878" spans="1:10" s="85" customFormat="1" ht="11.25" x14ac:dyDescent="0.2">
      <c r="A1878" s="434"/>
      <c r="B1878" s="414"/>
      <c r="C1878" s="415"/>
      <c r="D1878" s="443"/>
      <c r="E1878" s="435"/>
      <c r="F1878" s="437"/>
      <c r="J1878" s="86"/>
    </row>
    <row r="1879" spans="1:10" s="85" customFormat="1" ht="22.5" x14ac:dyDescent="0.2">
      <c r="A1879" s="434" t="s">
        <v>755</v>
      </c>
      <c r="B1879" s="418" t="s">
        <v>1194</v>
      </c>
      <c r="C1879" s="415" t="s">
        <v>553</v>
      </c>
      <c r="D1879" s="443">
        <v>40</v>
      </c>
      <c r="E1879" s="435"/>
      <c r="F1879" s="435">
        <f>D1879*E1879</f>
        <v>0</v>
      </c>
      <c r="J1879" s="86"/>
    </row>
    <row r="1880" spans="1:10" s="85" customFormat="1" ht="11.25" x14ac:dyDescent="0.2">
      <c r="A1880" s="434"/>
      <c r="B1880" s="414"/>
      <c r="C1880" s="415"/>
      <c r="D1880" s="443"/>
      <c r="E1880" s="435"/>
      <c r="F1880" s="437"/>
      <c r="J1880" s="86"/>
    </row>
    <row r="1881" spans="1:10" s="85" customFormat="1" ht="22.5" x14ac:dyDescent="0.2">
      <c r="A1881" s="434" t="s">
        <v>756</v>
      </c>
      <c r="B1881" s="439" t="s">
        <v>1195</v>
      </c>
      <c r="C1881" s="415" t="s">
        <v>553</v>
      </c>
      <c r="D1881" s="443">
        <v>150</v>
      </c>
      <c r="E1881" s="435"/>
      <c r="F1881" s="435">
        <f>D1881*E1881</f>
        <v>0</v>
      </c>
      <c r="J1881" s="86"/>
    </row>
    <row r="1882" spans="1:10" s="85" customFormat="1" ht="11.25" x14ac:dyDescent="0.2">
      <c r="A1882" s="434"/>
      <c r="B1882" s="414" t="s">
        <v>1196</v>
      </c>
      <c r="C1882" s="415"/>
      <c r="D1882" s="416"/>
      <c r="E1882" s="435"/>
      <c r="F1882" s="437"/>
      <c r="J1882" s="86"/>
    </row>
    <row r="1883" spans="1:10" s="85" customFormat="1" ht="22.5" x14ac:dyDescent="0.2">
      <c r="A1883" s="434" t="s">
        <v>761</v>
      </c>
      <c r="B1883" s="418" t="s">
        <v>1197</v>
      </c>
      <c r="C1883" s="415"/>
      <c r="D1883" s="416"/>
      <c r="E1883" s="435"/>
      <c r="F1883" s="437"/>
      <c r="J1883" s="86"/>
    </row>
    <row r="1884" spans="1:10" s="85" customFormat="1" ht="11.25" x14ac:dyDescent="0.2">
      <c r="A1884" s="434"/>
      <c r="B1884" s="414" t="s">
        <v>1198</v>
      </c>
      <c r="C1884" s="415" t="s">
        <v>566</v>
      </c>
      <c r="D1884" s="416">
        <v>120</v>
      </c>
      <c r="E1884" s="435"/>
      <c r="F1884" s="435">
        <f>D1884*E1884</f>
        <v>0</v>
      </c>
      <c r="J1884" s="86"/>
    </row>
    <row r="1885" spans="1:10" s="85" customFormat="1" ht="11.25" x14ac:dyDescent="0.2">
      <c r="A1885" s="434"/>
      <c r="B1885" s="414" t="s">
        <v>1199</v>
      </c>
      <c r="C1885" s="415"/>
      <c r="D1885" s="416"/>
      <c r="E1885" s="435"/>
      <c r="F1885" s="437"/>
      <c r="J1885" s="86"/>
    </row>
    <row r="1886" spans="1:10" s="85" customFormat="1" ht="22.5" x14ac:dyDescent="0.2">
      <c r="A1886" s="434" t="s">
        <v>762</v>
      </c>
      <c r="B1886" s="428" t="s">
        <v>1200</v>
      </c>
      <c r="C1886" s="415" t="s">
        <v>566</v>
      </c>
      <c r="D1886" s="416">
        <v>6</v>
      </c>
      <c r="E1886" s="435"/>
      <c r="F1886" s="435">
        <f>D1886*E1886</f>
        <v>0</v>
      </c>
      <c r="J1886" s="86"/>
    </row>
    <row r="1887" spans="1:10" s="85" customFormat="1" ht="11.25" x14ac:dyDescent="0.2">
      <c r="A1887" s="434"/>
      <c r="B1887" s="414" t="s">
        <v>1196</v>
      </c>
      <c r="C1887" s="415"/>
      <c r="D1887" s="416"/>
      <c r="E1887" s="435"/>
      <c r="F1887" s="437"/>
      <c r="J1887" s="86"/>
    </row>
    <row r="1888" spans="1:10" s="85" customFormat="1" ht="22.5" x14ac:dyDescent="0.2">
      <c r="A1888" s="434" t="s">
        <v>767</v>
      </c>
      <c r="B1888" s="418" t="s">
        <v>1201</v>
      </c>
      <c r="C1888" s="415" t="s">
        <v>566</v>
      </c>
      <c r="D1888" s="467">
        <v>2</v>
      </c>
      <c r="E1888" s="435"/>
      <c r="F1888" s="435">
        <f>D1888*E1888</f>
        <v>0</v>
      </c>
      <c r="J1888" s="86"/>
    </row>
    <row r="1889" spans="1:10" s="85" customFormat="1" ht="11.25" x14ac:dyDescent="0.2">
      <c r="A1889" s="434"/>
      <c r="B1889" s="414"/>
      <c r="C1889" s="415"/>
      <c r="D1889" s="416"/>
      <c r="E1889" s="435"/>
      <c r="F1889" s="435"/>
      <c r="J1889" s="86"/>
    </row>
    <row r="1890" spans="1:10" s="85" customFormat="1" ht="22.5" x14ac:dyDescent="0.2">
      <c r="A1890" s="434" t="s">
        <v>776</v>
      </c>
      <c r="B1890" s="414" t="s">
        <v>1473</v>
      </c>
      <c r="C1890" s="415" t="s">
        <v>553</v>
      </c>
      <c r="D1890" s="443">
        <v>30</v>
      </c>
      <c r="E1890" s="435"/>
      <c r="F1890" s="435">
        <f>D1890*E1890</f>
        <v>0</v>
      </c>
      <c r="J1890" s="86"/>
    </row>
    <row r="1891" spans="1:10" s="85" customFormat="1" ht="11.25" x14ac:dyDescent="0.2">
      <c r="A1891" s="434"/>
      <c r="B1891" s="414"/>
      <c r="C1891" s="415"/>
      <c r="D1891" s="416"/>
      <c r="E1891" s="435"/>
      <c r="F1891" s="437"/>
      <c r="J1891" s="86"/>
    </row>
    <row r="1892" spans="1:10" s="85" customFormat="1" ht="22.5" x14ac:dyDescent="0.2">
      <c r="A1892" s="434" t="s">
        <v>781</v>
      </c>
      <c r="B1892" s="414" t="s">
        <v>1202</v>
      </c>
      <c r="C1892" s="415" t="s">
        <v>566</v>
      </c>
      <c r="D1892" s="416">
        <v>1</v>
      </c>
      <c r="E1892" s="435"/>
      <c r="F1892" s="435">
        <f>D1892*E1892</f>
        <v>0</v>
      </c>
      <c r="J1892" s="86"/>
    </row>
    <row r="1893" spans="1:10" s="85" customFormat="1" ht="11.25" x14ac:dyDescent="0.2">
      <c r="A1893" s="434"/>
      <c r="B1893" s="414"/>
      <c r="C1893" s="415"/>
      <c r="D1893" s="416"/>
      <c r="E1893" s="435"/>
      <c r="F1893" s="435"/>
      <c r="J1893" s="86"/>
    </row>
    <row r="1894" spans="1:10" s="85" customFormat="1" ht="11.25" x14ac:dyDescent="0.2">
      <c r="A1894" s="438" t="s">
        <v>790</v>
      </c>
      <c r="B1894" s="414" t="s">
        <v>1052</v>
      </c>
      <c r="C1894" s="415" t="s">
        <v>1053</v>
      </c>
      <c r="D1894" s="416">
        <v>5</v>
      </c>
      <c r="E1894" s="417"/>
      <c r="F1894" s="429">
        <f>E1894*D1894</f>
        <v>0</v>
      </c>
      <c r="J1894" s="86"/>
    </row>
    <row r="1895" spans="1:10" s="85" customFormat="1" ht="11.25" x14ac:dyDescent="0.2">
      <c r="A1895" s="434"/>
      <c r="B1895" s="414"/>
      <c r="C1895" s="415"/>
      <c r="D1895" s="416"/>
      <c r="E1895" s="435"/>
      <c r="F1895" s="435"/>
      <c r="J1895" s="86"/>
    </row>
    <row r="1896" spans="1:10" s="85" customFormat="1" ht="11.25" x14ac:dyDescent="0.2">
      <c r="A1896" s="468" t="s">
        <v>1563</v>
      </c>
      <c r="B1896" s="420" t="s">
        <v>1191</v>
      </c>
      <c r="C1896" s="460" t="s">
        <v>455</v>
      </c>
      <c r="D1896" s="422"/>
      <c r="E1896" s="466"/>
      <c r="F1896" s="464">
        <f>SUM(F1875:F1894)</f>
        <v>0</v>
      </c>
      <c r="G1896" s="366"/>
      <c r="J1896" s="86"/>
    </row>
    <row r="1897" spans="1:10" s="85" customFormat="1" ht="11.25" x14ac:dyDescent="0.2">
      <c r="A1897" s="434"/>
      <c r="B1897" s="414"/>
      <c r="C1897" s="415"/>
      <c r="D1897" s="416"/>
      <c r="E1897" s="435"/>
      <c r="F1897" s="437"/>
      <c r="J1897" s="86"/>
    </row>
    <row r="1898" spans="1:10" s="85" customFormat="1" ht="11.25" x14ac:dyDescent="0.2">
      <c r="A1898" s="419" t="s">
        <v>1564</v>
      </c>
      <c r="B1898" s="626" t="s">
        <v>1203</v>
      </c>
      <c r="C1898" s="626"/>
      <c r="D1898" s="626"/>
      <c r="E1898" s="423"/>
      <c r="F1898" s="423"/>
      <c r="G1898" s="366"/>
      <c r="J1898" s="86"/>
    </row>
    <row r="1899" spans="1:10" s="85" customFormat="1" ht="11.25" x14ac:dyDescent="0.2">
      <c r="A1899" s="413"/>
      <c r="B1899" s="418"/>
      <c r="C1899" s="415"/>
      <c r="D1899" s="416"/>
      <c r="E1899" s="417"/>
      <c r="F1899" s="417"/>
      <c r="J1899" s="86"/>
    </row>
    <row r="1900" spans="1:10" s="85" customFormat="1" ht="22.5" x14ac:dyDescent="0.2">
      <c r="A1900" s="413" t="s">
        <v>743</v>
      </c>
      <c r="B1900" s="428" t="s">
        <v>1204</v>
      </c>
      <c r="C1900" s="415" t="s">
        <v>553</v>
      </c>
      <c r="D1900" s="442">
        <v>30</v>
      </c>
      <c r="E1900" s="417"/>
      <c r="F1900" s="429">
        <f>E1900*D1900</f>
        <v>0</v>
      </c>
      <c r="J1900" s="86"/>
    </row>
    <row r="1901" spans="1:10" s="85" customFormat="1" ht="11.25" x14ac:dyDescent="0.2">
      <c r="A1901" s="413"/>
      <c r="B1901" s="414"/>
      <c r="C1901" s="453"/>
      <c r="D1901" s="469"/>
      <c r="E1901" s="417"/>
      <c r="F1901" s="417"/>
      <c r="J1901" s="86"/>
    </row>
    <row r="1902" spans="1:10" s="85" customFormat="1" ht="22.5" x14ac:dyDescent="0.2">
      <c r="A1902" s="93" t="s">
        <v>752</v>
      </c>
      <c r="B1902" s="428" t="s">
        <v>1205</v>
      </c>
      <c r="C1902" s="463" t="s">
        <v>553</v>
      </c>
      <c r="D1902" s="442">
        <v>30</v>
      </c>
      <c r="E1902" s="470"/>
      <c r="F1902" s="470">
        <f>D1902*E1902</f>
        <v>0</v>
      </c>
      <c r="J1902" s="86"/>
    </row>
    <row r="1903" spans="1:10" s="85" customFormat="1" ht="11.25" x14ac:dyDescent="0.2">
      <c r="A1903" s="413"/>
      <c r="B1903" s="414"/>
      <c r="C1903" s="453"/>
      <c r="D1903" s="469"/>
      <c r="E1903" s="417"/>
      <c r="F1903" s="417"/>
      <c r="J1903" s="86"/>
    </row>
    <row r="1904" spans="1:10" s="85" customFormat="1" ht="22.5" x14ac:dyDescent="0.2">
      <c r="A1904" s="438" t="s">
        <v>755</v>
      </c>
      <c r="B1904" s="439" t="s">
        <v>1206</v>
      </c>
      <c r="C1904" s="415"/>
      <c r="D1904" s="443"/>
      <c r="E1904" s="417"/>
      <c r="F1904" s="435"/>
      <c r="J1904" s="86"/>
    </row>
    <row r="1905" spans="1:10" s="85" customFormat="1" ht="11.25" x14ac:dyDescent="0.2">
      <c r="A1905" s="413"/>
      <c r="B1905" s="428" t="s">
        <v>1207</v>
      </c>
      <c r="C1905" s="415" t="s">
        <v>553</v>
      </c>
      <c r="D1905" s="442">
        <v>80</v>
      </c>
      <c r="E1905" s="417"/>
      <c r="F1905" s="435">
        <f>D1905*E1905</f>
        <v>0</v>
      </c>
      <c r="J1905" s="86"/>
    </row>
    <row r="1906" spans="1:10" s="85" customFormat="1" ht="11.25" x14ac:dyDescent="0.2">
      <c r="A1906" s="413"/>
      <c r="B1906" s="428"/>
      <c r="C1906" s="415"/>
      <c r="D1906" s="426"/>
      <c r="E1906" s="417"/>
      <c r="F1906" s="435"/>
      <c r="J1906" s="86"/>
    </row>
    <row r="1907" spans="1:10" s="85" customFormat="1" ht="22.5" x14ac:dyDescent="0.2">
      <c r="A1907" s="438" t="s">
        <v>756</v>
      </c>
      <c r="B1907" s="439" t="s">
        <v>1208</v>
      </c>
      <c r="C1907" s="432" t="s">
        <v>566</v>
      </c>
      <c r="D1907" s="426">
        <v>4</v>
      </c>
      <c r="E1907" s="417"/>
      <c r="F1907" s="435">
        <f>D1907*E1907</f>
        <v>0</v>
      </c>
      <c r="J1907" s="86"/>
    </row>
    <row r="1908" spans="1:10" s="85" customFormat="1" ht="11.25" x14ac:dyDescent="0.2">
      <c r="A1908" s="413"/>
      <c r="B1908" s="428"/>
      <c r="C1908" s="415"/>
      <c r="D1908" s="426"/>
      <c r="E1908" s="417"/>
      <c r="F1908" s="435"/>
      <c r="J1908" s="86"/>
    </row>
    <row r="1909" spans="1:10" s="85" customFormat="1" ht="33.75" x14ac:dyDescent="0.2">
      <c r="A1909" s="438" t="s">
        <v>761</v>
      </c>
      <c r="B1909" s="439" t="s">
        <v>1209</v>
      </c>
      <c r="C1909" s="415"/>
      <c r="D1909" s="416"/>
      <c r="E1909" s="417"/>
      <c r="F1909" s="417"/>
      <c r="J1909" s="86"/>
    </row>
    <row r="1910" spans="1:10" s="85" customFormat="1" ht="11.25" x14ac:dyDescent="0.2">
      <c r="A1910" s="413"/>
      <c r="B1910" s="439" t="s">
        <v>1210</v>
      </c>
      <c r="C1910" s="415" t="s">
        <v>553</v>
      </c>
      <c r="D1910" s="443">
        <v>90</v>
      </c>
      <c r="E1910" s="417"/>
      <c r="F1910" s="429">
        <f>E1910*D1910</f>
        <v>0</v>
      </c>
      <c r="J1910" s="86"/>
    </row>
    <row r="1911" spans="1:10" s="85" customFormat="1" ht="11.25" x14ac:dyDescent="0.2">
      <c r="A1911" s="413"/>
      <c r="B1911" s="439" t="s">
        <v>1211</v>
      </c>
      <c r="C1911" s="415" t="s">
        <v>553</v>
      </c>
      <c r="D1911" s="443">
        <v>90</v>
      </c>
      <c r="E1911" s="417"/>
      <c r="F1911" s="429">
        <f>E1911*D1911</f>
        <v>0</v>
      </c>
      <c r="J1911" s="86"/>
    </row>
    <row r="1912" spans="1:10" s="85" customFormat="1" ht="11.25" x14ac:dyDescent="0.2">
      <c r="A1912" s="413"/>
      <c r="B1912" s="428" t="s">
        <v>1212</v>
      </c>
      <c r="C1912" s="415" t="s">
        <v>553</v>
      </c>
      <c r="D1912" s="443">
        <v>90</v>
      </c>
      <c r="E1912" s="417"/>
      <c r="F1912" s="429">
        <f>E1912*D1912</f>
        <v>0</v>
      </c>
      <c r="J1912" s="86"/>
    </row>
    <row r="1913" spans="1:10" s="85" customFormat="1" ht="11.25" x14ac:dyDescent="0.2">
      <c r="A1913" s="413"/>
      <c r="B1913" s="428" t="s">
        <v>1186</v>
      </c>
      <c r="C1913" s="415" t="s">
        <v>553</v>
      </c>
      <c r="D1913" s="443">
        <v>90</v>
      </c>
      <c r="E1913" s="417"/>
      <c r="F1913" s="429">
        <f>E1913*D1913</f>
        <v>0</v>
      </c>
      <c r="J1913" s="86"/>
    </row>
    <row r="1914" spans="1:10" s="85" customFormat="1" ht="11.25" x14ac:dyDescent="0.2">
      <c r="A1914" s="438"/>
      <c r="B1914" s="439"/>
      <c r="C1914" s="432"/>
      <c r="D1914" s="426"/>
      <c r="E1914" s="417"/>
      <c r="F1914" s="435"/>
      <c r="J1914" s="86"/>
    </row>
    <row r="1915" spans="1:10" s="85" customFormat="1" ht="22.5" x14ac:dyDescent="0.2">
      <c r="A1915" s="438" t="s">
        <v>762</v>
      </c>
      <c r="B1915" s="428" t="s">
        <v>1213</v>
      </c>
      <c r="C1915" s="415" t="s">
        <v>553</v>
      </c>
      <c r="D1915" s="443">
        <v>160</v>
      </c>
      <c r="E1915" s="417"/>
      <c r="F1915" s="435">
        <f>D1915*E1915</f>
        <v>0</v>
      </c>
      <c r="J1915" s="86"/>
    </row>
    <row r="1916" spans="1:10" s="85" customFormat="1" ht="11.25" x14ac:dyDescent="0.2">
      <c r="A1916" s="413"/>
      <c r="B1916" s="428"/>
      <c r="C1916" s="415"/>
      <c r="D1916" s="416"/>
      <c r="E1916" s="417"/>
      <c r="F1916" s="435"/>
      <c r="J1916" s="86"/>
    </row>
    <row r="1917" spans="1:10" s="85" customFormat="1" ht="22.5" x14ac:dyDescent="0.2">
      <c r="A1917" s="438" t="s">
        <v>767</v>
      </c>
      <c r="B1917" s="428" t="s">
        <v>1214</v>
      </c>
      <c r="C1917" s="415" t="s">
        <v>566</v>
      </c>
      <c r="D1917" s="416">
        <v>10</v>
      </c>
      <c r="E1917" s="417"/>
      <c r="F1917" s="435">
        <f>D1917*E1917</f>
        <v>0</v>
      </c>
      <c r="J1917" s="86"/>
    </row>
    <row r="1918" spans="1:10" s="85" customFormat="1" ht="11.25" x14ac:dyDescent="0.2">
      <c r="A1918" s="413"/>
      <c r="B1918" s="428"/>
      <c r="C1918" s="415"/>
      <c r="D1918" s="426"/>
      <c r="E1918" s="417"/>
      <c r="F1918" s="435"/>
      <c r="J1918" s="86"/>
    </row>
    <row r="1919" spans="1:10" s="85" customFormat="1" ht="33.75" x14ac:dyDescent="0.2">
      <c r="A1919" s="438" t="s">
        <v>776</v>
      </c>
      <c r="B1919" s="439" t="s">
        <v>1215</v>
      </c>
      <c r="C1919" s="432" t="s">
        <v>553</v>
      </c>
      <c r="D1919" s="443">
        <v>4</v>
      </c>
      <c r="E1919" s="417"/>
      <c r="F1919" s="435">
        <f>D1919*E1919</f>
        <v>0</v>
      </c>
      <c r="J1919" s="86"/>
    </row>
    <row r="1920" spans="1:10" s="85" customFormat="1" ht="11.25" x14ac:dyDescent="0.2">
      <c r="A1920" s="438"/>
      <c r="B1920" s="439"/>
      <c r="C1920" s="432"/>
      <c r="D1920" s="416"/>
      <c r="E1920" s="417"/>
      <c r="F1920" s="435"/>
      <c r="J1920" s="86"/>
    </row>
    <row r="1921" spans="1:10" s="85" customFormat="1" ht="33.75" x14ac:dyDescent="0.2">
      <c r="A1921" s="438" t="s">
        <v>781</v>
      </c>
      <c r="B1921" s="428" t="s">
        <v>1216</v>
      </c>
      <c r="C1921" s="432" t="s">
        <v>566</v>
      </c>
      <c r="D1921" s="416">
        <v>8</v>
      </c>
      <c r="E1921" s="417"/>
      <c r="F1921" s="429">
        <f>E1921*D1921</f>
        <v>0</v>
      </c>
      <c r="J1921" s="86"/>
    </row>
    <row r="1922" spans="1:10" s="85" customFormat="1" ht="11.25" x14ac:dyDescent="0.2">
      <c r="A1922" s="438"/>
      <c r="B1922" s="439"/>
      <c r="C1922" s="432"/>
      <c r="D1922" s="426"/>
      <c r="E1922" s="417"/>
      <c r="F1922" s="435"/>
      <c r="J1922" s="86"/>
    </row>
    <row r="1923" spans="1:10" s="85" customFormat="1" ht="11.25" x14ac:dyDescent="0.2">
      <c r="A1923" s="438" t="s">
        <v>790</v>
      </c>
      <c r="B1923" s="414" t="s">
        <v>1217</v>
      </c>
      <c r="C1923" s="415" t="s">
        <v>1053</v>
      </c>
      <c r="D1923" s="416">
        <v>10</v>
      </c>
      <c r="E1923" s="417"/>
      <c r="F1923" s="429">
        <f>E1923*D1923</f>
        <v>0</v>
      </c>
      <c r="J1923" s="86"/>
    </row>
    <row r="1924" spans="1:10" s="85" customFormat="1" ht="11.25" x14ac:dyDescent="0.2">
      <c r="A1924" s="471"/>
      <c r="B1924" s="472"/>
      <c r="C1924" s="453"/>
      <c r="D1924" s="453"/>
      <c r="E1924" s="417"/>
      <c r="F1924" s="417"/>
      <c r="J1924" s="86"/>
    </row>
    <row r="1925" spans="1:10" s="85" customFormat="1" ht="11.25" x14ac:dyDescent="0.2">
      <c r="A1925" s="438" t="s">
        <v>793</v>
      </c>
      <c r="B1925" s="414" t="s">
        <v>1218</v>
      </c>
      <c r="C1925" s="463" t="s">
        <v>1219</v>
      </c>
      <c r="D1925" s="416">
        <v>1</v>
      </c>
      <c r="E1925" s="417"/>
      <c r="F1925" s="429">
        <f>E1925*D1925</f>
        <v>0</v>
      </c>
      <c r="J1925" s="86"/>
    </row>
    <row r="1926" spans="1:10" s="85" customFormat="1" ht="11.25" x14ac:dyDescent="0.2">
      <c r="A1926" s="471"/>
      <c r="B1926" s="472"/>
      <c r="C1926" s="415"/>
      <c r="D1926" s="416"/>
      <c r="E1926" s="429"/>
      <c r="F1926" s="429"/>
      <c r="J1926" s="86"/>
    </row>
    <row r="1927" spans="1:10" s="85" customFormat="1" ht="11.25" x14ac:dyDescent="0.2">
      <c r="A1927" s="454" t="s">
        <v>1564</v>
      </c>
      <c r="B1927" s="420" t="s">
        <v>1203</v>
      </c>
      <c r="C1927" s="460" t="s">
        <v>455</v>
      </c>
      <c r="D1927" s="422"/>
      <c r="E1927" s="423"/>
      <c r="F1927" s="464">
        <f>SUM(F1900:F1925)</f>
        <v>0</v>
      </c>
      <c r="G1927" s="366"/>
      <c r="J1927" s="86"/>
    </row>
    <row r="1928" spans="1:10" s="85" customFormat="1" ht="11.25" x14ac:dyDescent="0.2">
      <c r="A1928" s="413"/>
      <c r="B1928" s="414"/>
      <c r="C1928" s="415"/>
      <c r="D1928" s="416"/>
      <c r="E1928" s="417"/>
      <c r="F1928" s="429"/>
      <c r="J1928" s="86"/>
    </row>
    <row r="1929" spans="1:10" s="85" customFormat="1" ht="11.25" x14ac:dyDescent="0.2">
      <c r="A1929" s="473"/>
      <c r="B1929" s="474" t="s">
        <v>1565</v>
      </c>
      <c r="C1929" s="475"/>
      <c r="D1929" s="476"/>
      <c r="E1929" s="423"/>
      <c r="F1929" s="423"/>
      <c r="G1929" s="366"/>
      <c r="J1929" s="86"/>
    </row>
    <row r="1930" spans="1:10" s="85" customFormat="1" ht="11.25" x14ac:dyDescent="0.2">
      <c r="A1930" s="471"/>
      <c r="B1930" s="477"/>
      <c r="C1930" s="451"/>
      <c r="D1930" s="452"/>
      <c r="E1930" s="417"/>
      <c r="F1930" s="417"/>
      <c r="J1930" s="86"/>
    </row>
    <row r="1931" spans="1:10" s="85" customFormat="1" ht="11.25" x14ac:dyDescent="0.2">
      <c r="A1931" s="471" t="s">
        <v>1318</v>
      </c>
      <c r="B1931" s="478" t="str">
        <f>B1606</f>
        <v>SNAGA</v>
      </c>
      <c r="C1931" s="451"/>
      <c r="D1931" s="452"/>
      <c r="E1931" s="417"/>
      <c r="F1931" s="461">
        <f>F1606</f>
        <v>0</v>
      </c>
      <c r="J1931" s="86"/>
    </row>
    <row r="1932" spans="1:10" s="85" customFormat="1" ht="11.25" x14ac:dyDescent="0.2">
      <c r="A1932" s="471" t="s">
        <v>1319</v>
      </c>
      <c r="B1932" s="478" t="str">
        <f>B1763</f>
        <v>RASVJETA</v>
      </c>
      <c r="C1932" s="451"/>
      <c r="D1932" s="452"/>
      <c r="E1932" s="417"/>
      <c r="F1932" s="461">
        <f>F1763</f>
        <v>0</v>
      </c>
      <c r="J1932" s="86"/>
    </row>
    <row r="1933" spans="1:10" s="85" customFormat="1" ht="11.25" x14ac:dyDescent="0.2">
      <c r="A1933" s="471" t="s">
        <v>1320</v>
      </c>
      <c r="B1933" s="478" t="str">
        <f>B1837</f>
        <v>TELEFONSKA INSTALACIJA</v>
      </c>
      <c r="C1933" s="451"/>
      <c r="D1933" s="452"/>
      <c r="E1933" s="417"/>
      <c r="F1933" s="461">
        <f>F1837</f>
        <v>0</v>
      </c>
      <c r="J1933" s="86"/>
    </row>
    <row r="1934" spans="1:10" s="85" customFormat="1" ht="11.25" x14ac:dyDescent="0.2">
      <c r="A1934" s="471" t="s">
        <v>1321</v>
      </c>
      <c r="B1934" s="478" t="str">
        <f>B1871</f>
        <v>RTV INSTALACIJA</v>
      </c>
      <c r="C1934" s="451"/>
      <c r="D1934" s="452"/>
      <c r="E1934" s="417"/>
      <c r="F1934" s="461">
        <f>F1871</f>
        <v>0</v>
      </c>
      <c r="J1934" s="86"/>
    </row>
    <row r="1935" spans="1:10" s="85" customFormat="1" ht="11.25" x14ac:dyDescent="0.2">
      <c r="A1935" s="471" t="s">
        <v>1563</v>
      </c>
      <c r="B1935" s="627" t="str">
        <f>B1896</f>
        <v>INSTALACIJA ZAŠTITE OD MUNJE</v>
      </c>
      <c r="C1935" s="627"/>
      <c r="D1935" s="627"/>
      <c r="E1935" s="417"/>
      <c r="F1935" s="461">
        <f>F1896</f>
        <v>0</v>
      </c>
      <c r="J1935" s="86"/>
    </row>
    <row r="1936" spans="1:10" x14ac:dyDescent="0.2">
      <c r="A1936" s="471" t="s">
        <v>1564</v>
      </c>
      <c r="B1936" s="627" t="str">
        <f>B1927</f>
        <v>GRAĐEVINSKI RADOVI I OSTALO</v>
      </c>
      <c r="C1936" s="627"/>
      <c r="D1936" s="627"/>
      <c r="E1936" s="417"/>
      <c r="F1936" s="461">
        <f>F1927</f>
        <v>0</v>
      </c>
    </row>
    <row r="1937" spans="1:8" x14ac:dyDescent="0.2">
      <c r="A1937" s="471"/>
      <c r="B1937" s="472"/>
      <c r="C1937" s="451"/>
      <c r="D1937" s="452"/>
      <c r="E1937" s="417"/>
      <c r="F1937" s="417"/>
      <c r="G1937" s="350"/>
      <c r="H1937" s="328"/>
    </row>
    <row r="1938" spans="1:8" x14ac:dyDescent="0.2">
      <c r="A1938" s="479"/>
      <c r="B1938" s="480" t="s">
        <v>1566</v>
      </c>
      <c r="C1938" s="481"/>
      <c r="D1938" s="482"/>
      <c r="E1938" s="483"/>
      <c r="F1938" s="484">
        <f>SUM(F1931,F1932,F1933,F1934,F1935,F1936,)</f>
        <v>0</v>
      </c>
    </row>
    <row r="1940" spans="1:8" ht="20.25" x14ac:dyDescent="0.3">
      <c r="A1940" s="409" t="s">
        <v>1422</v>
      </c>
      <c r="B1940" s="410" t="s">
        <v>1415</v>
      </c>
      <c r="C1940" s="319"/>
      <c r="D1940" s="319"/>
      <c r="E1940" s="485"/>
      <c r="F1940" s="485"/>
    </row>
    <row r="1942" spans="1:8" s="493" customFormat="1" ht="11.25" x14ac:dyDescent="0.2">
      <c r="A1942" s="486" t="s">
        <v>1318</v>
      </c>
      <c r="B1942" s="487" t="s">
        <v>1567</v>
      </c>
      <c r="C1942" s="488"/>
      <c r="D1942" s="489"/>
      <c r="E1942" s="490"/>
      <c r="F1942" s="491"/>
      <c r="G1942" s="492"/>
    </row>
    <row r="1943" spans="1:8" s="493" customFormat="1" ht="11.25" x14ac:dyDescent="0.2">
      <c r="A1943" s="494"/>
      <c r="B1943" s="495"/>
      <c r="C1943" s="496"/>
      <c r="D1943" s="497"/>
      <c r="E1943" s="498"/>
      <c r="F1943" s="499"/>
    </row>
    <row r="1944" spans="1:8" s="493" customFormat="1" ht="11.25" x14ac:dyDescent="0.2">
      <c r="A1944" s="500" t="s">
        <v>743</v>
      </c>
      <c r="B1944" s="501" t="s">
        <v>1220</v>
      </c>
      <c r="C1944" s="502"/>
      <c r="D1944" s="86"/>
      <c r="E1944" s="498"/>
      <c r="F1944" s="498"/>
    </row>
    <row r="1945" spans="1:8" s="493" customFormat="1" ht="33.75" x14ac:dyDescent="0.2">
      <c r="A1945" s="500"/>
      <c r="B1945" s="503" t="s">
        <v>1221</v>
      </c>
      <c r="C1945" s="502"/>
      <c r="D1945" s="86"/>
      <c r="E1945" s="498"/>
      <c r="F1945" s="498"/>
    </row>
    <row r="1946" spans="1:8" s="493" customFormat="1" ht="45" x14ac:dyDescent="0.2">
      <c r="A1946" s="500"/>
      <c r="B1946" s="503" t="s">
        <v>1222</v>
      </c>
      <c r="C1946" s="502"/>
      <c r="D1946" s="86"/>
      <c r="E1946" s="498"/>
      <c r="F1946" s="498"/>
    </row>
    <row r="1947" spans="1:8" s="493" customFormat="1" ht="67.5" x14ac:dyDescent="0.2">
      <c r="A1947" s="500"/>
      <c r="B1947" s="503" t="s">
        <v>1223</v>
      </c>
      <c r="C1947" s="502"/>
      <c r="D1947" s="86"/>
      <c r="E1947" s="498"/>
      <c r="F1947" s="498"/>
    </row>
    <row r="1948" spans="1:8" s="493" customFormat="1" ht="45" x14ac:dyDescent="0.2">
      <c r="A1948" s="500"/>
      <c r="B1948" s="503" t="s">
        <v>1224</v>
      </c>
      <c r="C1948" s="502"/>
      <c r="D1948" s="86"/>
      <c r="E1948" s="498"/>
      <c r="F1948" s="498"/>
    </row>
    <row r="1949" spans="1:8" s="493" customFormat="1" ht="33.75" x14ac:dyDescent="0.2">
      <c r="A1949" s="500"/>
      <c r="B1949" s="503" t="s">
        <v>1225</v>
      </c>
      <c r="C1949" s="502"/>
      <c r="D1949" s="86"/>
      <c r="E1949" s="498"/>
      <c r="F1949" s="498"/>
    </row>
    <row r="1950" spans="1:8" s="493" customFormat="1" ht="22.5" x14ac:dyDescent="0.2">
      <c r="A1950" s="500"/>
      <c r="B1950" s="503" t="s">
        <v>1226</v>
      </c>
      <c r="C1950" s="502"/>
      <c r="D1950" s="86"/>
      <c r="E1950" s="498"/>
      <c r="F1950" s="498"/>
    </row>
    <row r="1951" spans="1:8" s="493" customFormat="1" ht="33.75" x14ac:dyDescent="0.2">
      <c r="A1951" s="500"/>
      <c r="B1951" s="503" t="s">
        <v>1227</v>
      </c>
      <c r="C1951" s="502"/>
      <c r="D1951" s="86"/>
      <c r="E1951" s="498"/>
      <c r="F1951" s="498"/>
    </row>
    <row r="1952" spans="1:8" s="493" customFormat="1" ht="56.25" x14ac:dyDescent="0.2">
      <c r="A1952" s="500"/>
      <c r="B1952" s="503" t="s">
        <v>1228</v>
      </c>
      <c r="C1952" s="502"/>
      <c r="D1952" s="86"/>
      <c r="E1952" s="498"/>
      <c r="F1952" s="498"/>
    </row>
    <row r="1953" spans="1:6" s="493" customFormat="1" ht="22.5" x14ac:dyDescent="0.2">
      <c r="A1953" s="500"/>
      <c r="B1953" s="503" t="s">
        <v>1229</v>
      </c>
      <c r="C1953" s="502"/>
      <c r="D1953" s="86"/>
      <c r="E1953" s="498"/>
      <c r="F1953" s="498"/>
    </row>
    <row r="1954" spans="1:6" s="493" customFormat="1" ht="22.5" x14ac:dyDescent="0.2">
      <c r="A1954" s="500"/>
      <c r="B1954" s="503" t="s">
        <v>1230</v>
      </c>
      <c r="C1954" s="502"/>
      <c r="D1954" s="86"/>
      <c r="E1954" s="498"/>
      <c r="F1954" s="498"/>
    </row>
    <row r="1955" spans="1:6" s="493" customFormat="1" ht="11.25" x14ac:dyDescent="0.2">
      <c r="A1955" s="500"/>
      <c r="B1955" s="503" t="s">
        <v>1231</v>
      </c>
      <c r="C1955" s="502"/>
      <c r="D1955" s="86"/>
      <c r="E1955" s="498"/>
      <c r="F1955" s="498"/>
    </row>
    <row r="1956" spans="1:6" s="493" customFormat="1" ht="11.25" x14ac:dyDescent="0.2">
      <c r="A1956" s="500"/>
      <c r="B1956" s="503" t="s">
        <v>1232</v>
      </c>
      <c r="C1956" s="502"/>
      <c r="D1956" s="86"/>
      <c r="E1956" s="498"/>
      <c r="F1956" s="498"/>
    </row>
    <row r="1957" spans="1:6" s="493" customFormat="1" ht="11.25" x14ac:dyDescent="0.2">
      <c r="A1957" s="500"/>
      <c r="B1957" s="503" t="s">
        <v>1233</v>
      </c>
      <c r="C1957" s="502"/>
      <c r="D1957" s="86"/>
      <c r="E1957" s="498"/>
      <c r="F1957" s="498"/>
    </row>
    <row r="1958" spans="1:6" s="493" customFormat="1" ht="11.25" x14ac:dyDescent="0.2">
      <c r="A1958" s="500"/>
      <c r="B1958" s="503" t="s">
        <v>1234</v>
      </c>
      <c r="C1958" s="502"/>
      <c r="D1958" s="86"/>
      <c r="E1958" s="498"/>
      <c r="F1958" s="498"/>
    </row>
    <row r="1959" spans="1:6" s="493" customFormat="1" ht="11.25" x14ac:dyDescent="0.2">
      <c r="A1959" s="500"/>
      <c r="B1959" s="503" t="s">
        <v>1235</v>
      </c>
      <c r="C1959" s="502"/>
      <c r="D1959" s="86"/>
      <c r="E1959" s="498"/>
      <c r="F1959" s="498"/>
    </row>
    <row r="1960" spans="1:6" s="493" customFormat="1" ht="14.25" customHeight="1" x14ac:dyDescent="0.2">
      <c r="A1960" s="500"/>
      <c r="B1960" s="503" t="s">
        <v>1236</v>
      </c>
      <c r="C1960" s="502"/>
      <c r="D1960" s="86"/>
      <c r="E1960" s="498"/>
      <c r="F1960" s="498"/>
    </row>
    <row r="1961" spans="1:6" s="493" customFormat="1" ht="14.25" customHeight="1" x14ac:dyDescent="0.2">
      <c r="A1961" s="500"/>
      <c r="B1961" s="503" t="s">
        <v>1237</v>
      </c>
      <c r="C1961" s="502"/>
      <c r="D1961" s="86"/>
      <c r="E1961" s="498"/>
      <c r="F1961" s="498"/>
    </row>
    <row r="1962" spans="1:6" s="493" customFormat="1" ht="11.25" x14ac:dyDescent="0.2">
      <c r="A1962" s="500"/>
      <c r="B1962" s="503" t="s">
        <v>1238</v>
      </c>
      <c r="C1962" s="502"/>
      <c r="D1962" s="86"/>
      <c r="E1962" s="498"/>
      <c r="F1962" s="498"/>
    </row>
    <row r="1963" spans="1:6" s="493" customFormat="1" ht="11.25" x14ac:dyDescent="0.2">
      <c r="A1963" s="500"/>
      <c r="B1963" s="503" t="s">
        <v>1239</v>
      </c>
      <c r="C1963" s="502"/>
      <c r="D1963" s="86"/>
      <c r="E1963" s="498"/>
      <c r="F1963" s="498"/>
    </row>
    <row r="1964" spans="1:6" s="493" customFormat="1" ht="22.5" x14ac:dyDescent="0.2">
      <c r="A1964" s="500"/>
      <c r="B1964" s="503" t="s">
        <v>1240</v>
      </c>
      <c r="C1964" s="502"/>
      <c r="D1964" s="86"/>
      <c r="E1964" s="498"/>
      <c r="F1964" s="498"/>
    </row>
    <row r="1965" spans="1:6" s="493" customFormat="1" ht="14.25" customHeight="1" x14ac:dyDescent="0.2">
      <c r="A1965" s="500"/>
      <c r="B1965" s="503" t="s">
        <v>1241</v>
      </c>
      <c r="C1965" s="502"/>
      <c r="D1965" s="86"/>
      <c r="E1965" s="498"/>
      <c r="F1965" s="498"/>
    </row>
    <row r="1966" spans="1:6" s="493" customFormat="1" ht="11.25" x14ac:dyDescent="0.2">
      <c r="A1966" s="500"/>
      <c r="B1966" s="503" t="s">
        <v>1242</v>
      </c>
      <c r="C1966" s="502"/>
      <c r="D1966" s="86"/>
      <c r="E1966" s="498"/>
      <c r="F1966" s="498"/>
    </row>
    <row r="1967" spans="1:6" s="493" customFormat="1" ht="11.25" x14ac:dyDescent="0.2">
      <c r="A1967" s="500"/>
      <c r="B1967" s="503" t="s">
        <v>1243</v>
      </c>
      <c r="C1967" s="502"/>
      <c r="D1967" s="86"/>
      <c r="E1967" s="498"/>
      <c r="F1967" s="498"/>
    </row>
    <row r="1968" spans="1:6" s="493" customFormat="1" ht="11.25" x14ac:dyDescent="0.2">
      <c r="A1968" s="500"/>
      <c r="B1968" s="503" t="s">
        <v>1244</v>
      </c>
      <c r="C1968" s="502"/>
      <c r="D1968" s="504"/>
      <c r="E1968" s="498"/>
      <c r="F1968" s="498"/>
    </row>
    <row r="1969" spans="1:6" s="493" customFormat="1" ht="11.25" x14ac:dyDescent="0.2">
      <c r="A1969" s="500"/>
      <c r="B1969" s="503" t="s">
        <v>1245</v>
      </c>
      <c r="C1969" s="502"/>
      <c r="D1969" s="504"/>
      <c r="E1969" s="498"/>
      <c r="F1969" s="498"/>
    </row>
    <row r="1970" spans="1:6" s="493" customFormat="1" ht="14.25" customHeight="1" x14ac:dyDescent="0.2">
      <c r="A1970" s="500"/>
      <c r="B1970" s="503" t="s">
        <v>1246</v>
      </c>
      <c r="C1970" s="502"/>
      <c r="D1970" s="504"/>
      <c r="E1970" s="498"/>
      <c r="F1970" s="498"/>
    </row>
    <row r="1971" spans="1:6" s="493" customFormat="1" ht="11.25" x14ac:dyDescent="0.2">
      <c r="A1971" s="500"/>
      <c r="B1971" s="503" t="s">
        <v>1247</v>
      </c>
      <c r="C1971" s="502"/>
      <c r="D1971" s="504"/>
      <c r="E1971" s="498"/>
      <c r="F1971" s="498"/>
    </row>
    <row r="1972" spans="1:6" s="493" customFormat="1" ht="11.25" x14ac:dyDescent="0.2">
      <c r="A1972" s="500"/>
      <c r="B1972" s="503" t="s">
        <v>1248</v>
      </c>
      <c r="C1972" s="502"/>
      <c r="D1972" s="504"/>
      <c r="E1972" s="498"/>
      <c r="F1972" s="498"/>
    </row>
    <row r="1973" spans="1:6" s="493" customFormat="1" ht="11.25" x14ac:dyDescent="0.2">
      <c r="A1973" s="500"/>
      <c r="B1973" s="503" t="s">
        <v>1249</v>
      </c>
      <c r="C1973" s="502"/>
      <c r="D1973" s="504"/>
      <c r="E1973" s="498"/>
      <c r="F1973" s="498"/>
    </row>
    <row r="1974" spans="1:6" s="493" customFormat="1" ht="11.25" x14ac:dyDescent="0.2">
      <c r="A1974" s="500"/>
      <c r="B1974" s="503" t="s">
        <v>1250</v>
      </c>
      <c r="C1974" s="502"/>
      <c r="D1974" s="504"/>
      <c r="E1974" s="498"/>
      <c r="F1974" s="498"/>
    </row>
    <row r="1975" spans="1:6" s="493" customFormat="1" ht="14.25" customHeight="1" x14ac:dyDescent="0.2">
      <c r="A1975" s="500"/>
      <c r="B1975" s="503" t="s">
        <v>1251</v>
      </c>
      <c r="C1975" s="505" t="s">
        <v>954</v>
      </c>
      <c r="D1975" s="504">
        <v>1</v>
      </c>
      <c r="E1975" s="498"/>
      <c r="F1975" s="498">
        <f>IF($C1975="","",$D1975*E1975)</f>
        <v>0</v>
      </c>
    </row>
    <row r="1976" spans="1:6" s="493" customFormat="1" ht="11.25" x14ac:dyDescent="0.2">
      <c r="A1976" s="500"/>
      <c r="B1976" s="503"/>
      <c r="D1976" s="504"/>
      <c r="E1976" s="498"/>
      <c r="F1976" s="498"/>
    </row>
    <row r="1977" spans="1:6" s="493" customFormat="1" ht="11.25" x14ac:dyDescent="0.2">
      <c r="A1977" s="500" t="s">
        <v>752</v>
      </c>
      <c r="B1977" s="501" t="s">
        <v>1252</v>
      </c>
      <c r="C1977" s="502"/>
      <c r="D1977" s="504"/>
      <c r="E1977" s="498"/>
      <c r="F1977" s="498"/>
    </row>
    <row r="1978" spans="1:6" s="493" customFormat="1" ht="56.25" x14ac:dyDescent="0.2">
      <c r="A1978" s="500"/>
      <c r="B1978" s="503" t="s">
        <v>1253</v>
      </c>
      <c r="C1978" s="502"/>
      <c r="D1978" s="504"/>
      <c r="E1978" s="498"/>
      <c r="F1978" s="498"/>
    </row>
    <row r="1979" spans="1:6" s="493" customFormat="1" ht="78.75" x14ac:dyDescent="0.2">
      <c r="A1979" s="500"/>
      <c r="B1979" s="503" t="s">
        <v>1254</v>
      </c>
      <c r="C1979" s="502"/>
      <c r="D1979" s="504"/>
      <c r="E1979" s="498"/>
      <c r="F1979" s="498"/>
    </row>
    <row r="1980" spans="1:6" s="493" customFormat="1" ht="11.25" x14ac:dyDescent="0.2">
      <c r="B1980" s="506"/>
      <c r="C1980" s="502"/>
      <c r="D1980" s="504"/>
      <c r="E1980" s="498"/>
      <c r="F1980" s="498"/>
    </row>
    <row r="1981" spans="1:6" s="493" customFormat="1" ht="11.25" x14ac:dyDescent="0.2">
      <c r="A1981" s="500" t="s">
        <v>1255</v>
      </c>
      <c r="B1981" s="503" t="s">
        <v>1256</v>
      </c>
      <c r="C1981" s="502"/>
      <c r="D1981" s="504"/>
      <c r="E1981" s="498"/>
      <c r="F1981" s="498"/>
    </row>
    <row r="1982" spans="1:6" s="493" customFormat="1" ht="11.25" x14ac:dyDescent="0.2">
      <c r="B1982" s="503" t="s">
        <v>1257</v>
      </c>
      <c r="C1982" s="502"/>
      <c r="D1982" s="504"/>
      <c r="E1982" s="498"/>
      <c r="F1982" s="498"/>
    </row>
    <row r="1983" spans="1:6" s="493" customFormat="1" ht="11.25" x14ac:dyDescent="0.2">
      <c r="B1983" s="503" t="s">
        <v>1258</v>
      </c>
      <c r="C1983" s="502"/>
      <c r="D1983" s="504"/>
      <c r="E1983" s="498"/>
      <c r="F1983" s="498"/>
    </row>
    <row r="1984" spans="1:6" s="493" customFormat="1" ht="11.25" x14ac:dyDescent="0.2">
      <c r="A1984" s="500"/>
      <c r="B1984" s="503" t="s">
        <v>1259</v>
      </c>
      <c r="C1984" s="502"/>
      <c r="D1984" s="504"/>
      <c r="E1984" s="498"/>
      <c r="F1984" s="498"/>
    </row>
    <row r="1985" spans="1:6" s="493" customFormat="1" ht="14.25" customHeight="1" x14ac:dyDescent="0.2">
      <c r="A1985" s="500"/>
      <c r="B1985" s="503" t="s">
        <v>1244</v>
      </c>
      <c r="C1985" s="502"/>
      <c r="D1985" s="504"/>
      <c r="E1985" s="498"/>
      <c r="F1985" s="498"/>
    </row>
    <row r="1986" spans="1:6" s="493" customFormat="1" ht="11.25" x14ac:dyDescent="0.2">
      <c r="A1986" s="500"/>
      <c r="B1986" s="503" t="s">
        <v>1245</v>
      </c>
      <c r="C1986" s="502"/>
      <c r="D1986" s="504"/>
      <c r="E1986" s="498"/>
      <c r="F1986" s="498"/>
    </row>
    <row r="1987" spans="1:6" s="493" customFormat="1" ht="11.25" x14ac:dyDescent="0.2">
      <c r="A1987" s="500"/>
      <c r="B1987" s="503" t="s">
        <v>1260</v>
      </c>
      <c r="C1987" s="502"/>
      <c r="D1987" s="504"/>
      <c r="E1987" s="498"/>
      <c r="F1987" s="498"/>
    </row>
    <row r="1988" spans="1:6" s="493" customFormat="1" ht="11.25" x14ac:dyDescent="0.2">
      <c r="A1988" s="500"/>
      <c r="B1988" s="503" t="s">
        <v>1261</v>
      </c>
      <c r="C1988" s="502"/>
      <c r="D1988" s="504"/>
      <c r="E1988" s="498"/>
      <c r="F1988" s="498"/>
    </row>
    <row r="1989" spans="1:6" s="493" customFormat="1" ht="11.25" x14ac:dyDescent="0.2">
      <c r="A1989" s="500"/>
      <c r="B1989" s="503" t="s">
        <v>1262</v>
      </c>
      <c r="C1989" s="502"/>
      <c r="D1989" s="504"/>
      <c r="E1989" s="498"/>
      <c r="F1989" s="498"/>
    </row>
    <row r="1990" spans="1:6" s="493" customFormat="1" ht="22.5" x14ac:dyDescent="0.2">
      <c r="A1990" s="500"/>
      <c r="B1990" s="503" t="s">
        <v>1263</v>
      </c>
      <c r="C1990" s="505" t="s">
        <v>954</v>
      </c>
      <c r="D1990" s="504">
        <v>4</v>
      </c>
      <c r="E1990" s="498"/>
      <c r="F1990" s="498">
        <f>IF($C1990="","",$D1990*E1990)</f>
        <v>0</v>
      </c>
    </row>
    <row r="1991" spans="1:6" s="493" customFormat="1" ht="11.25" x14ac:dyDescent="0.2">
      <c r="A1991" s="500"/>
      <c r="B1991" s="503"/>
      <c r="D1991" s="504"/>
      <c r="E1991" s="498"/>
      <c r="F1991" s="498"/>
    </row>
    <row r="1992" spans="1:6" s="493" customFormat="1" ht="11.25" x14ac:dyDescent="0.2">
      <c r="A1992" s="500" t="s">
        <v>1264</v>
      </c>
      <c r="B1992" s="503" t="s">
        <v>1265</v>
      </c>
      <c r="C1992" s="502"/>
      <c r="D1992" s="504"/>
      <c r="E1992" s="498"/>
      <c r="F1992" s="498"/>
    </row>
    <row r="1993" spans="1:6" s="493" customFormat="1" ht="11.25" x14ac:dyDescent="0.2">
      <c r="A1993" s="500"/>
      <c r="B1993" s="503" t="s">
        <v>1257</v>
      </c>
      <c r="C1993" s="502"/>
      <c r="D1993" s="504"/>
      <c r="E1993" s="498"/>
      <c r="F1993" s="498"/>
    </row>
    <row r="1994" spans="1:6" s="493" customFormat="1" ht="11.25" x14ac:dyDescent="0.2">
      <c r="A1994" s="500"/>
      <c r="B1994" s="503" t="s">
        <v>1258</v>
      </c>
      <c r="C1994" s="502"/>
      <c r="D1994" s="504"/>
      <c r="E1994" s="498"/>
      <c r="F1994" s="498"/>
    </row>
    <row r="1995" spans="1:6" s="493" customFormat="1" ht="11.25" x14ac:dyDescent="0.2">
      <c r="A1995" s="500"/>
      <c r="B1995" s="503" t="s">
        <v>1266</v>
      </c>
      <c r="C1995" s="502"/>
      <c r="D1995" s="504"/>
      <c r="E1995" s="498"/>
      <c r="F1995" s="498"/>
    </row>
    <row r="1996" spans="1:6" s="493" customFormat="1" ht="14.25" customHeight="1" x14ac:dyDescent="0.2">
      <c r="A1996" s="500"/>
      <c r="B1996" s="503" t="s">
        <v>1244</v>
      </c>
      <c r="C1996" s="502"/>
      <c r="D1996" s="504"/>
      <c r="E1996" s="498"/>
      <c r="F1996" s="498"/>
    </row>
    <row r="1997" spans="1:6" s="493" customFormat="1" ht="11.25" x14ac:dyDescent="0.2">
      <c r="B1997" s="503" t="s">
        <v>1245</v>
      </c>
      <c r="C1997" s="502"/>
      <c r="D1997" s="504"/>
      <c r="E1997" s="498"/>
      <c r="F1997" s="498"/>
    </row>
    <row r="1998" spans="1:6" s="493" customFormat="1" ht="11.25" x14ac:dyDescent="0.2">
      <c r="A1998" s="500"/>
      <c r="B1998" s="503" t="s">
        <v>1260</v>
      </c>
      <c r="C1998" s="502"/>
      <c r="D1998" s="504"/>
      <c r="E1998" s="498"/>
      <c r="F1998" s="498"/>
    </row>
    <row r="1999" spans="1:6" s="493" customFormat="1" ht="11.25" x14ac:dyDescent="0.2">
      <c r="A1999" s="500"/>
      <c r="B1999" s="503" t="s">
        <v>1261</v>
      </c>
      <c r="D1999" s="504"/>
      <c r="E1999" s="498"/>
      <c r="F1999" s="498"/>
    </row>
    <row r="2000" spans="1:6" s="493" customFormat="1" ht="14.25" customHeight="1" x14ac:dyDescent="0.2">
      <c r="A2000" s="500"/>
      <c r="B2000" s="503" t="s">
        <v>1262</v>
      </c>
      <c r="D2000" s="504"/>
      <c r="E2000" s="498"/>
      <c r="F2000" s="498"/>
    </row>
    <row r="2001" spans="1:6" s="493" customFormat="1" ht="27.75" customHeight="1" x14ac:dyDescent="0.2">
      <c r="A2001" s="500"/>
      <c r="B2001" s="503" t="s">
        <v>1263</v>
      </c>
      <c r="C2001" s="505" t="s">
        <v>954</v>
      </c>
      <c r="D2001" s="504">
        <v>3</v>
      </c>
      <c r="E2001" s="498"/>
      <c r="F2001" s="498">
        <f>IF($C2001="","",$D2001*E2001)</f>
        <v>0</v>
      </c>
    </row>
    <row r="2002" spans="1:6" s="493" customFormat="1" ht="11.25" x14ac:dyDescent="0.2">
      <c r="B2002" s="506"/>
      <c r="D2002" s="504"/>
      <c r="E2002" s="498"/>
      <c r="F2002" s="498"/>
    </row>
    <row r="2003" spans="1:6" s="493" customFormat="1" ht="11.25" x14ac:dyDescent="0.2">
      <c r="A2003" s="500" t="s">
        <v>1267</v>
      </c>
      <c r="B2003" s="503" t="s">
        <v>1268</v>
      </c>
      <c r="D2003" s="504"/>
      <c r="E2003" s="498"/>
      <c r="F2003" s="498"/>
    </row>
    <row r="2004" spans="1:6" s="493" customFormat="1" ht="11.25" x14ac:dyDescent="0.2">
      <c r="A2004" s="500"/>
      <c r="B2004" s="503" t="s">
        <v>1257</v>
      </c>
      <c r="C2004" s="502"/>
      <c r="D2004" s="504"/>
      <c r="E2004" s="498"/>
      <c r="F2004" s="498"/>
    </row>
    <row r="2005" spans="1:6" s="493" customFormat="1" ht="11.25" x14ac:dyDescent="0.2">
      <c r="A2005" s="500"/>
      <c r="B2005" s="503" t="s">
        <v>1258</v>
      </c>
      <c r="C2005" s="502"/>
      <c r="D2005" s="504"/>
      <c r="E2005" s="498"/>
      <c r="F2005" s="498"/>
    </row>
    <row r="2006" spans="1:6" s="493" customFormat="1" ht="11.25" x14ac:dyDescent="0.2">
      <c r="B2006" s="503" t="s">
        <v>1269</v>
      </c>
      <c r="C2006" s="502"/>
      <c r="D2006" s="504"/>
      <c r="E2006" s="498"/>
      <c r="F2006" s="498"/>
    </row>
    <row r="2007" spans="1:6" s="493" customFormat="1" ht="11.25" x14ac:dyDescent="0.2">
      <c r="B2007" s="503" t="s">
        <v>1244</v>
      </c>
      <c r="D2007" s="504"/>
      <c r="E2007" s="498"/>
      <c r="F2007" s="498"/>
    </row>
    <row r="2008" spans="1:6" s="493" customFormat="1" ht="11.25" x14ac:dyDescent="0.2">
      <c r="B2008" s="503" t="s">
        <v>1245</v>
      </c>
      <c r="D2008" s="504"/>
      <c r="E2008" s="498"/>
      <c r="F2008" s="498"/>
    </row>
    <row r="2009" spans="1:6" s="493" customFormat="1" ht="11.25" x14ac:dyDescent="0.2">
      <c r="B2009" s="503" t="s">
        <v>1270</v>
      </c>
      <c r="D2009" s="504"/>
      <c r="E2009" s="498"/>
      <c r="F2009" s="498"/>
    </row>
    <row r="2010" spans="1:6" s="493" customFormat="1" ht="11.25" x14ac:dyDescent="0.2">
      <c r="B2010" s="503" t="s">
        <v>1261</v>
      </c>
      <c r="D2010" s="504"/>
      <c r="E2010" s="498"/>
      <c r="F2010" s="498"/>
    </row>
    <row r="2011" spans="1:6" s="493" customFormat="1" ht="11.25" x14ac:dyDescent="0.2">
      <c r="B2011" s="503" t="s">
        <v>1262</v>
      </c>
      <c r="D2011" s="504"/>
      <c r="E2011" s="498"/>
      <c r="F2011" s="498"/>
    </row>
    <row r="2012" spans="1:6" s="493" customFormat="1" ht="22.5" x14ac:dyDescent="0.2">
      <c r="B2012" s="503" t="s">
        <v>1263</v>
      </c>
      <c r="C2012" s="505" t="s">
        <v>954</v>
      </c>
      <c r="D2012" s="504">
        <v>3</v>
      </c>
      <c r="E2012" s="498"/>
      <c r="F2012" s="498">
        <f>IF($C2012="","",$D2012*E2012)</f>
        <v>0</v>
      </c>
    </row>
    <row r="2013" spans="1:6" s="493" customFormat="1" ht="11.25" x14ac:dyDescent="0.2">
      <c r="B2013" s="506"/>
      <c r="D2013" s="504"/>
      <c r="E2013" s="498"/>
      <c r="F2013" s="498"/>
    </row>
    <row r="2014" spans="1:6" s="493" customFormat="1" ht="11.25" x14ac:dyDescent="0.2">
      <c r="A2014" s="500" t="s">
        <v>1271</v>
      </c>
      <c r="B2014" s="503" t="s">
        <v>1272</v>
      </c>
      <c r="D2014" s="504"/>
      <c r="E2014" s="498"/>
      <c r="F2014" s="498"/>
    </row>
    <row r="2015" spans="1:6" s="493" customFormat="1" ht="11.25" x14ac:dyDescent="0.2">
      <c r="B2015" s="503" t="s">
        <v>1257</v>
      </c>
      <c r="D2015" s="504"/>
      <c r="E2015" s="498"/>
      <c r="F2015" s="498"/>
    </row>
    <row r="2016" spans="1:6" s="493" customFormat="1" ht="11.25" x14ac:dyDescent="0.2">
      <c r="B2016" s="503" t="s">
        <v>1258</v>
      </c>
      <c r="D2016" s="504"/>
      <c r="E2016" s="498"/>
      <c r="F2016" s="498"/>
    </row>
    <row r="2017" spans="1:16" s="493" customFormat="1" ht="11.25" x14ac:dyDescent="0.2">
      <c r="B2017" s="503" t="s">
        <v>1273</v>
      </c>
      <c r="D2017" s="504"/>
      <c r="E2017" s="498"/>
      <c r="F2017" s="498"/>
    </row>
    <row r="2018" spans="1:16" s="493" customFormat="1" ht="11.25" x14ac:dyDescent="0.2">
      <c r="B2018" s="503" t="s">
        <v>1244</v>
      </c>
      <c r="D2018" s="504"/>
      <c r="E2018" s="498"/>
      <c r="F2018" s="498"/>
    </row>
    <row r="2019" spans="1:16" s="493" customFormat="1" ht="11.25" x14ac:dyDescent="0.2">
      <c r="B2019" s="503" t="s">
        <v>1245</v>
      </c>
      <c r="D2019" s="504"/>
      <c r="E2019" s="498"/>
      <c r="F2019" s="498"/>
    </row>
    <row r="2020" spans="1:16" s="493" customFormat="1" ht="11.25" x14ac:dyDescent="0.2">
      <c r="B2020" s="503" t="s">
        <v>1270</v>
      </c>
      <c r="D2020" s="504"/>
      <c r="E2020" s="498"/>
      <c r="F2020" s="498"/>
    </row>
    <row r="2021" spans="1:16" s="493" customFormat="1" ht="11.25" x14ac:dyDescent="0.2">
      <c r="B2021" s="503" t="s">
        <v>1261</v>
      </c>
      <c r="D2021" s="504"/>
      <c r="E2021" s="498"/>
      <c r="F2021" s="498"/>
    </row>
    <row r="2022" spans="1:16" s="493" customFormat="1" ht="11.25" x14ac:dyDescent="0.2">
      <c r="B2022" s="503" t="s">
        <v>1262</v>
      </c>
      <c r="D2022" s="504"/>
      <c r="E2022" s="498"/>
      <c r="F2022" s="498"/>
    </row>
    <row r="2023" spans="1:16" s="493" customFormat="1" ht="22.5" x14ac:dyDescent="0.2">
      <c r="B2023" s="503" t="s">
        <v>1274</v>
      </c>
      <c r="C2023" s="505" t="s">
        <v>954</v>
      </c>
      <c r="D2023" s="504">
        <v>4</v>
      </c>
      <c r="E2023" s="498"/>
      <c r="F2023" s="498">
        <f>IF($C2023="","",$D2023*E2023)</f>
        <v>0</v>
      </c>
    </row>
    <row r="2024" spans="1:16" s="493" customFormat="1" ht="11.25" x14ac:dyDescent="0.2">
      <c r="B2024" s="506"/>
      <c r="D2024" s="504"/>
      <c r="E2024" s="498"/>
      <c r="F2024" s="498"/>
      <c r="G2024" s="112"/>
      <c r="H2024" s="112"/>
      <c r="I2024" s="112"/>
      <c r="K2024" s="112"/>
      <c r="L2024" s="112"/>
      <c r="M2024" s="112"/>
      <c r="N2024" s="112"/>
      <c r="O2024" s="112"/>
      <c r="P2024" s="112"/>
    </row>
    <row r="2025" spans="1:16" s="493" customFormat="1" ht="11.25" x14ac:dyDescent="0.2">
      <c r="A2025" s="500" t="s">
        <v>1275</v>
      </c>
      <c r="B2025" s="503" t="s">
        <v>1276</v>
      </c>
      <c r="C2025" s="86"/>
      <c r="D2025" s="504"/>
      <c r="E2025" s="507"/>
      <c r="F2025" s="507"/>
      <c r="G2025" s="112"/>
      <c r="H2025" s="112"/>
      <c r="I2025" s="112"/>
      <c r="K2025" s="112"/>
      <c r="L2025" s="112"/>
      <c r="M2025" s="112"/>
      <c r="N2025" s="112"/>
      <c r="O2025" s="112"/>
      <c r="P2025" s="112"/>
    </row>
    <row r="2026" spans="1:16" s="493" customFormat="1" ht="11.25" x14ac:dyDescent="0.2">
      <c r="B2026" s="503" t="s">
        <v>1257</v>
      </c>
      <c r="C2026" s="86"/>
      <c r="D2026" s="504"/>
      <c r="E2026" s="507"/>
      <c r="F2026" s="507"/>
      <c r="G2026" s="112"/>
      <c r="H2026" s="112"/>
      <c r="I2026" s="112"/>
      <c r="K2026" s="112"/>
      <c r="L2026" s="112"/>
      <c r="M2026" s="112"/>
      <c r="N2026" s="112"/>
      <c r="O2026" s="112"/>
      <c r="P2026" s="112"/>
    </row>
    <row r="2027" spans="1:16" s="493" customFormat="1" ht="12" customHeight="1" x14ac:dyDescent="0.2">
      <c r="B2027" s="503" t="s">
        <v>1258</v>
      </c>
      <c r="C2027" s="508"/>
      <c r="D2027" s="509"/>
      <c r="E2027" s="510"/>
      <c r="F2027" s="510"/>
      <c r="G2027" s="112"/>
      <c r="H2027" s="112"/>
      <c r="I2027" s="112"/>
      <c r="K2027" s="112"/>
      <c r="L2027" s="112"/>
      <c r="M2027" s="112"/>
      <c r="N2027" s="112"/>
      <c r="O2027" s="112"/>
      <c r="P2027" s="112"/>
    </row>
    <row r="2028" spans="1:16" s="493" customFormat="1" ht="11.25" x14ac:dyDescent="0.2">
      <c r="B2028" s="503" t="s">
        <v>1277</v>
      </c>
      <c r="C2028" s="511"/>
      <c r="D2028" s="512"/>
      <c r="E2028" s="513"/>
      <c r="F2028" s="510"/>
      <c r="G2028" s="112"/>
      <c r="H2028" s="112"/>
      <c r="I2028" s="112"/>
      <c r="K2028" s="112"/>
      <c r="L2028" s="112"/>
      <c r="M2028" s="112"/>
      <c r="N2028" s="112"/>
      <c r="O2028" s="112"/>
      <c r="P2028" s="112"/>
    </row>
    <row r="2029" spans="1:16" s="493" customFormat="1" ht="11.25" x14ac:dyDescent="0.2">
      <c r="B2029" s="503" t="s">
        <v>1244</v>
      </c>
      <c r="C2029" s="511"/>
      <c r="D2029" s="512"/>
      <c r="E2029" s="513"/>
      <c r="F2029" s="510"/>
    </row>
    <row r="2030" spans="1:16" s="493" customFormat="1" ht="11.25" x14ac:dyDescent="0.2">
      <c r="B2030" s="503" t="s">
        <v>1245</v>
      </c>
      <c r="C2030" s="86"/>
      <c r="D2030" s="504"/>
      <c r="E2030" s="507"/>
      <c r="F2030" s="507"/>
      <c r="G2030" s="112"/>
      <c r="H2030" s="112"/>
      <c r="I2030" s="112"/>
      <c r="K2030" s="112"/>
      <c r="L2030" s="112"/>
      <c r="M2030" s="112"/>
      <c r="N2030" s="112"/>
      <c r="O2030" s="112"/>
      <c r="P2030" s="112"/>
    </row>
    <row r="2031" spans="1:16" s="493" customFormat="1" ht="11.25" x14ac:dyDescent="0.2">
      <c r="B2031" s="503" t="s">
        <v>1270</v>
      </c>
      <c r="C2031" s="86"/>
      <c r="D2031" s="504"/>
      <c r="E2031" s="507"/>
      <c r="F2031" s="507"/>
      <c r="G2031" s="112"/>
      <c r="H2031" s="112"/>
      <c r="I2031" s="112"/>
      <c r="K2031" s="112"/>
      <c r="L2031" s="112"/>
      <c r="M2031" s="112"/>
      <c r="N2031" s="112"/>
      <c r="O2031" s="112"/>
      <c r="P2031" s="112"/>
    </row>
    <row r="2032" spans="1:16" s="493" customFormat="1" ht="11.25" x14ac:dyDescent="0.2">
      <c r="A2032" s="86"/>
      <c r="B2032" s="503" t="s">
        <v>1261</v>
      </c>
      <c r="D2032" s="504"/>
      <c r="E2032" s="498"/>
      <c r="F2032" s="498"/>
      <c r="G2032" s="112"/>
      <c r="H2032" s="112"/>
      <c r="I2032" s="112"/>
      <c r="K2032" s="112"/>
      <c r="L2032" s="112"/>
      <c r="M2032" s="112"/>
      <c r="N2032" s="112"/>
      <c r="O2032" s="112"/>
      <c r="P2032" s="112"/>
    </row>
    <row r="2033" spans="1:16" s="493" customFormat="1" ht="11.25" x14ac:dyDescent="0.2">
      <c r="A2033" s="86"/>
      <c r="B2033" s="503" t="s">
        <v>1262</v>
      </c>
      <c r="C2033" s="511"/>
      <c r="D2033" s="512"/>
      <c r="E2033" s="513"/>
      <c r="F2033" s="510"/>
      <c r="G2033" s="112"/>
      <c r="H2033" s="112"/>
      <c r="I2033" s="112"/>
      <c r="K2033" s="112"/>
      <c r="L2033" s="112"/>
      <c r="M2033" s="112"/>
      <c r="N2033" s="112"/>
      <c r="O2033" s="112"/>
      <c r="P2033" s="112"/>
    </row>
    <row r="2034" spans="1:16" s="493" customFormat="1" ht="22.5" x14ac:dyDescent="0.2">
      <c r="A2034" s="508"/>
      <c r="B2034" s="503" t="s">
        <v>1274</v>
      </c>
      <c r="C2034" s="505" t="s">
        <v>954</v>
      </c>
      <c r="D2034" s="504">
        <v>1</v>
      </c>
      <c r="E2034" s="498"/>
      <c r="F2034" s="498">
        <f>IF($C2034="","",$D2034*E2034)</f>
        <v>0</v>
      </c>
      <c r="G2034" s="112"/>
      <c r="H2034" s="112"/>
      <c r="I2034" s="112"/>
      <c r="K2034" s="112"/>
      <c r="L2034" s="112"/>
      <c r="M2034" s="112"/>
      <c r="N2034" s="112"/>
      <c r="O2034" s="112"/>
      <c r="P2034" s="112"/>
    </row>
    <row r="2035" spans="1:16" s="493" customFormat="1" ht="11.25" x14ac:dyDescent="0.2">
      <c r="B2035" s="506"/>
      <c r="D2035" s="504"/>
      <c r="E2035" s="498"/>
      <c r="F2035" s="498"/>
      <c r="G2035" s="112"/>
      <c r="H2035" s="112"/>
      <c r="I2035" s="112"/>
      <c r="K2035" s="112"/>
      <c r="L2035" s="112"/>
      <c r="M2035" s="112"/>
      <c r="N2035" s="112"/>
      <c r="O2035" s="112"/>
      <c r="P2035" s="112"/>
    </row>
    <row r="2036" spans="1:16" s="493" customFormat="1" ht="11.25" x14ac:dyDescent="0.2">
      <c r="A2036" s="493" t="s">
        <v>755</v>
      </c>
      <c r="B2036" s="501" t="s">
        <v>1278</v>
      </c>
      <c r="C2036" s="502"/>
      <c r="D2036" s="504"/>
      <c r="E2036" s="498"/>
      <c r="F2036" s="498"/>
      <c r="G2036" s="112"/>
      <c r="H2036" s="112"/>
      <c r="I2036" s="112"/>
      <c r="K2036" s="112"/>
      <c r="L2036" s="112"/>
      <c r="M2036" s="112"/>
      <c r="N2036" s="112"/>
      <c r="O2036" s="112"/>
      <c r="P2036" s="112"/>
    </row>
    <row r="2037" spans="1:16" s="493" customFormat="1" ht="11.25" x14ac:dyDescent="0.2">
      <c r="B2037" s="514" t="s">
        <v>1279</v>
      </c>
      <c r="C2037" s="502"/>
      <c r="D2037" s="504"/>
      <c r="E2037" s="498"/>
      <c r="F2037" s="498"/>
      <c r="G2037" s="112"/>
      <c r="H2037" s="112"/>
      <c r="I2037" s="112"/>
      <c r="K2037" s="112"/>
      <c r="L2037" s="112"/>
      <c r="M2037" s="112"/>
      <c r="N2037" s="112"/>
      <c r="O2037" s="112"/>
      <c r="P2037" s="112"/>
    </row>
    <row r="2038" spans="1:16" s="86" customFormat="1" ht="33.75" x14ac:dyDescent="0.2">
      <c r="A2038" s="493"/>
      <c r="B2038" s="514" t="s">
        <v>1280</v>
      </c>
      <c r="C2038" s="496"/>
      <c r="D2038" s="515"/>
      <c r="E2038" s="498"/>
      <c r="F2038" s="498"/>
    </row>
    <row r="2039" spans="1:16" s="86" customFormat="1" ht="22.5" x14ac:dyDescent="0.2">
      <c r="A2039" s="493"/>
      <c r="B2039" s="514" t="s">
        <v>1281</v>
      </c>
      <c r="C2039" s="502"/>
      <c r="D2039" s="504"/>
      <c r="E2039" s="498"/>
      <c r="F2039" s="498"/>
    </row>
    <row r="2040" spans="1:16" s="508" customFormat="1" ht="45" x14ac:dyDescent="0.2">
      <c r="A2040" s="493"/>
      <c r="B2040" s="514" t="s">
        <v>1282</v>
      </c>
      <c r="C2040" s="505" t="s">
        <v>954</v>
      </c>
      <c r="D2040" s="504">
        <v>10</v>
      </c>
      <c r="E2040" s="498"/>
      <c r="F2040" s="498">
        <f>IF($C2040="","",$D2040*E2040)</f>
        <v>0</v>
      </c>
      <c r="G2040" s="511"/>
      <c r="H2040" s="511"/>
      <c r="I2040" s="511"/>
      <c r="K2040" s="511"/>
      <c r="L2040" s="511"/>
      <c r="M2040" s="511"/>
      <c r="N2040" s="511"/>
      <c r="O2040" s="511"/>
      <c r="P2040" s="511"/>
    </row>
    <row r="2041" spans="1:16" s="511" customFormat="1" ht="11.25" x14ac:dyDescent="0.25">
      <c r="B2041" s="516"/>
      <c r="D2041" s="512"/>
      <c r="E2041" s="513"/>
      <c r="F2041" s="510"/>
      <c r="J2041" s="508"/>
    </row>
    <row r="2042" spans="1:16" s="511" customFormat="1" ht="11.25" x14ac:dyDescent="0.2">
      <c r="A2042" s="493" t="s">
        <v>756</v>
      </c>
      <c r="B2042" s="501" t="s">
        <v>1283</v>
      </c>
      <c r="C2042" s="502"/>
      <c r="D2042" s="504"/>
      <c r="E2042" s="507"/>
      <c r="F2042" s="507"/>
      <c r="J2042" s="508"/>
    </row>
    <row r="2043" spans="1:16" s="86" customFormat="1" ht="33.75" x14ac:dyDescent="0.2">
      <c r="A2043" s="493"/>
      <c r="B2043" s="514" t="s">
        <v>1284</v>
      </c>
      <c r="C2043" s="502"/>
      <c r="D2043" s="504"/>
      <c r="E2043" s="507"/>
      <c r="F2043" s="507"/>
    </row>
    <row r="2044" spans="1:16" s="86" customFormat="1" ht="11.25" x14ac:dyDescent="0.2">
      <c r="A2044" s="493"/>
      <c r="B2044" s="439"/>
      <c r="C2044" s="502"/>
      <c r="D2044" s="504"/>
      <c r="E2044" s="510"/>
      <c r="F2044" s="510"/>
    </row>
    <row r="2045" spans="1:16" s="493" customFormat="1" ht="11.25" x14ac:dyDescent="0.2">
      <c r="A2045" s="517" t="s">
        <v>1255</v>
      </c>
      <c r="B2045" s="503" t="s">
        <v>1285</v>
      </c>
      <c r="C2045" s="502"/>
      <c r="D2045" s="504"/>
      <c r="E2045" s="513"/>
      <c r="F2045" s="510"/>
      <c r="G2045" s="112"/>
      <c r="H2045" s="112"/>
      <c r="I2045" s="112"/>
      <c r="K2045" s="112"/>
      <c r="L2045" s="112"/>
      <c r="M2045" s="112"/>
      <c r="N2045" s="112"/>
      <c r="O2045" s="112"/>
      <c r="P2045" s="112"/>
    </row>
    <row r="2046" spans="1:16" s="493" customFormat="1" ht="11.25" x14ac:dyDescent="0.2">
      <c r="A2046" s="511"/>
      <c r="B2046" s="428" t="s">
        <v>1426</v>
      </c>
      <c r="C2046" s="496"/>
      <c r="D2046" s="515"/>
      <c r="E2046" s="498"/>
      <c r="F2046" s="498"/>
      <c r="G2046" s="112"/>
      <c r="H2046" s="112"/>
      <c r="I2046" s="112"/>
      <c r="K2046" s="112"/>
      <c r="L2046" s="112"/>
      <c r="M2046" s="112"/>
      <c r="N2046" s="112"/>
      <c r="O2046" s="112"/>
      <c r="P2046" s="112"/>
    </row>
    <row r="2047" spans="1:16" s="493" customFormat="1" ht="11.25" x14ac:dyDescent="0.2">
      <c r="A2047" s="86"/>
      <c r="B2047" s="428" t="s">
        <v>1427</v>
      </c>
      <c r="C2047" s="505" t="s">
        <v>954</v>
      </c>
      <c r="D2047" s="504">
        <v>10</v>
      </c>
      <c r="E2047" s="513"/>
      <c r="F2047" s="498">
        <f>IF($C2047="","",$D2047*E2047)</f>
        <v>0</v>
      </c>
      <c r="G2047" s="112"/>
      <c r="H2047" s="112"/>
      <c r="I2047" s="112"/>
      <c r="K2047" s="112"/>
      <c r="L2047" s="112"/>
      <c r="M2047" s="112"/>
      <c r="N2047" s="112"/>
      <c r="O2047" s="112"/>
      <c r="P2047" s="112"/>
    </row>
    <row r="2048" spans="1:16" s="493" customFormat="1" ht="11.25" x14ac:dyDescent="0.2">
      <c r="A2048" s="518"/>
      <c r="B2048" s="439"/>
      <c r="C2048" s="496"/>
      <c r="D2048" s="515"/>
      <c r="E2048" s="498"/>
      <c r="F2048" s="498"/>
      <c r="G2048" s="112"/>
      <c r="H2048" s="112"/>
      <c r="I2048" s="112"/>
      <c r="K2048" s="112"/>
      <c r="L2048" s="112"/>
      <c r="M2048" s="112"/>
      <c r="N2048" s="112"/>
      <c r="O2048" s="112"/>
      <c r="P2048" s="112"/>
    </row>
    <row r="2049" spans="1:16" s="493" customFormat="1" ht="11.25" x14ac:dyDescent="0.2">
      <c r="A2049" s="86" t="s">
        <v>1264</v>
      </c>
      <c r="B2049" s="503" t="s">
        <v>1286</v>
      </c>
      <c r="C2049" s="496"/>
      <c r="D2049" s="515"/>
      <c r="E2049" s="498"/>
      <c r="F2049" s="498"/>
      <c r="G2049" s="112"/>
      <c r="H2049" s="112"/>
      <c r="I2049" s="112"/>
      <c r="K2049" s="112"/>
      <c r="L2049" s="112"/>
      <c r="M2049" s="112"/>
      <c r="N2049" s="112"/>
      <c r="O2049" s="112"/>
      <c r="P2049" s="112"/>
    </row>
    <row r="2050" spans="1:16" s="493" customFormat="1" ht="11.25" x14ac:dyDescent="0.2">
      <c r="B2050" s="428" t="s">
        <v>1426</v>
      </c>
      <c r="C2050" s="496"/>
      <c r="D2050" s="515"/>
      <c r="E2050" s="498"/>
      <c r="F2050" s="498"/>
      <c r="H2050" s="112"/>
      <c r="I2050" s="112"/>
      <c r="K2050" s="112"/>
      <c r="L2050" s="112"/>
      <c r="M2050" s="112"/>
      <c r="N2050" s="112"/>
      <c r="O2050" s="112"/>
      <c r="P2050" s="112"/>
    </row>
    <row r="2051" spans="1:16" s="493" customFormat="1" ht="11.25" x14ac:dyDescent="0.2">
      <c r="B2051" s="428" t="s">
        <v>1428</v>
      </c>
      <c r="C2051" s="505" t="s">
        <v>954</v>
      </c>
      <c r="D2051" s="504">
        <v>2</v>
      </c>
      <c r="E2051" s="507"/>
      <c r="F2051" s="498">
        <f>IF($C2051="","",$D2051*E2051)</f>
        <v>0</v>
      </c>
      <c r="G2051" s="112"/>
      <c r="H2051" s="112"/>
      <c r="I2051" s="112"/>
      <c r="K2051" s="112"/>
      <c r="L2051" s="112"/>
      <c r="M2051" s="112"/>
      <c r="N2051" s="112"/>
      <c r="O2051" s="112"/>
      <c r="P2051" s="112"/>
    </row>
    <row r="2052" spans="1:16" s="493" customFormat="1" ht="11.25" x14ac:dyDescent="0.2">
      <c r="A2052" s="518"/>
      <c r="B2052" s="439"/>
      <c r="C2052" s="496"/>
      <c r="D2052" s="515"/>
      <c r="E2052" s="498"/>
      <c r="F2052" s="498"/>
      <c r="G2052" s="112"/>
    </row>
    <row r="2053" spans="1:16" s="493" customFormat="1" ht="11.25" x14ac:dyDescent="0.2">
      <c r="A2053" s="86" t="s">
        <v>1267</v>
      </c>
      <c r="B2053" s="503" t="s">
        <v>1287</v>
      </c>
      <c r="C2053" s="502"/>
      <c r="D2053" s="504"/>
      <c r="E2053" s="498"/>
      <c r="F2053" s="498"/>
      <c r="G2053" s="112"/>
      <c r="H2053" s="112"/>
      <c r="I2053" s="112"/>
      <c r="K2053" s="112"/>
      <c r="L2053" s="112"/>
      <c r="M2053" s="112"/>
      <c r="N2053" s="112"/>
      <c r="O2053" s="112"/>
      <c r="P2053" s="112"/>
    </row>
    <row r="2054" spans="1:16" s="493" customFormat="1" ht="11.25" x14ac:dyDescent="0.2">
      <c r="B2054" s="428" t="s">
        <v>1429</v>
      </c>
      <c r="C2054" s="496"/>
      <c r="D2054" s="515"/>
      <c r="E2054" s="498"/>
      <c r="F2054" s="498"/>
      <c r="G2054" s="112"/>
      <c r="H2054" s="112"/>
      <c r="I2054" s="112"/>
      <c r="K2054" s="112"/>
      <c r="L2054" s="112"/>
      <c r="M2054" s="112"/>
      <c r="N2054" s="112"/>
      <c r="O2054" s="112"/>
      <c r="P2054" s="112"/>
    </row>
    <row r="2055" spans="1:16" s="112" customFormat="1" ht="11.25" x14ac:dyDescent="0.2">
      <c r="A2055" s="518"/>
      <c r="B2055" s="428" t="s">
        <v>1430</v>
      </c>
      <c r="C2055" s="505" t="s">
        <v>954</v>
      </c>
      <c r="D2055" s="504">
        <v>2</v>
      </c>
      <c r="E2055" s="507"/>
      <c r="F2055" s="498">
        <f>IF($C2055="","",$D2055*E2055)</f>
        <v>0</v>
      </c>
      <c r="J2055" s="493"/>
    </row>
    <row r="2056" spans="1:16" s="112" customFormat="1" ht="11.25" x14ac:dyDescent="0.2">
      <c r="A2056" s="518"/>
      <c r="B2056" s="439"/>
      <c r="C2056" s="496"/>
      <c r="D2056" s="515"/>
      <c r="E2056" s="498"/>
      <c r="F2056" s="498"/>
      <c r="J2056" s="493"/>
    </row>
    <row r="2057" spans="1:16" s="112" customFormat="1" ht="11.25" x14ac:dyDescent="0.2">
      <c r="A2057" s="86" t="s">
        <v>761</v>
      </c>
      <c r="B2057" s="514" t="s">
        <v>1288</v>
      </c>
      <c r="C2057" s="86"/>
      <c r="D2057" s="504"/>
      <c r="E2057" s="498"/>
      <c r="F2057" s="498"/>
      <c r="J2057" s="493"/>
    </row>
    <row r="2058" spans="1:16" s="112" customFormat="1" ht="45" x14ac:dyDescent="0.2">
      <c r="A2058" s="518"/>
      <c r="B2058" s="514" t="s">
        <v>1289</v>
      </c>
      <c r="C2058" s="505" t="s">
        <v>954</v>
      </c>
      <c r="D2058" s="504">
        <v>1</v>
      </c>
      <c r="E2058" s="498"/>
      <c r="F2058" s="498">
        <f>IF($C2058="","",$D2058*E2058)</f>
        <v>0</v>
      </c>
      <c r="J2058" s="493"/>
    </row>
    <row r="2059" spans="1:16" s="112" customFormat="1" ht="11.25" x14ac:dyDescent="0.2">
      <c r="A2059" s="493"/>
      <c r="B2059" s="439"/>
      <c r="C2059" s="496"/>
      <c r="D2059" s="515"/>
      <c r="E2059" s="498"/>
      <c r="F2059" s="498"/>
      <c r="J2059" s="493"/>
    </row>
    <row r="2060" spans="1:16" s="112" customFormat="1" ht="90" x14ac:dyDescent="0.2">
      <c r="A2060" s="271" t="s">
        <v>762</v>
      </c>
      <c r="B2060" s="519" t="s">
        <v>1290</v>
      </c>
      <c r="C2060" s="505"/>
      <c r="D2060" s="520"/>
      <c r="E2060" s="498"/>
      <c r="F2060" s="498"/>
      <c r="J2060" s="493"/>
    </row>
    <row r="2061" spans="1:16" s="112" customFormat="1" ht="11.25" x14ac:dyDescent="0.2">
      <c r="A2061" s="493"/>
      <c r="B2061" s="521"/>
      <c r="C2061" s="505"/>
      <c r="D2061" s="520"/>
      <c r="E2061" s="498"/>
      <c r="F2061" s="498"/>
      <c r="J2061" s="493"/>
    </row>
    <row r="2062" spans="1:16" s="112" customFormat="1" ht="11.25" x14ac:dyDescent="0.2">
      <c r="A2062" s="517" t="s">
        <v>1255</v>
      </c>
      <c r="B2062" s="503" t="s">
        <v>1291</v>
      </c>
      <c r="C2062" s="505" t="s">
        <v>553</v>
      </c>
      <c r="D2062" s="522">
        <v>55</v>
      </c>
      <c r="E2062" s="498"/>
      <c r="F2062" s="498">
        <f>IF($C2062="","",$D2062*E2062)</f>
        <v>0</v>
      </c>
      <c r="J2062" s="493"/>
    </row>
    <row r="2063" spans="1:16" s="112" customFormat="1" ht="11.25" x14ac:dyDescent="0.2">
      <c r="A2063" s="518"/>
      <c r="B2063" s="521"/>
      <c r="C2063" s="505"/>
      <c r="D2063" s="522"/>
      <c r="E2063" s="498"/>
      <c r="F2063" s="498"/>
      <c r="J2063" s="493"/>
    </row>
    <row r="2064" spans="1:16" s="112" customFormat="1" ht="11.25" x14ac:dyDescent="0.2">
      <c r="A2064" s="517" t="s">
        <v>1264</v>
      </c>
      <c r="B2064" s="503" t="s">
        <v>1292</v>
      </c>
      <c r="C2064" s="505" t="s">
        <v>553</v>
      </c>
      <c r="D2064" s="522">
        <v>55</v>
      </c>
      <c r="E2064" s="498"/>
      <c r="F2064" s="498">
        <f>IF($C2064="","",$D2064*E2064)</f>
        <v>0</v>
      </c>
      <c r="J2064" s="493"/>
    </row>
    <row r="2065" spans="1:10" s="112" customFormat="1" ht="11.25" x14ac:dyDescent="0.2">
      <c r="A2065" s="508"/>
      <c r="B2065" s="439"/>
      <c r="C2065" s="505"/>
      <c r="D2065" s="522"/>
      <c r="E2065" s="498"/>
      <c r="F2065" s="498"/>
      <c r="J2065" s="493"/>
    </row>
    <row r="2066" spans="1:10" s="112" customFormat="1" ht="11.25" x14ac:dyDescent="0.2">
      <c r="A2066" s="517" t="s">
        <v>1267</v>
      </c>
      <c r="B2066" s="503" t="s">
        <v>1293</v>
      </c>
      <c r="C2066" s="505" t="s">
        <v>553</v>
      </c>
      <c r="D2066" s="522">
        <v>80</v>
      </c>
      <c r="E2066" s="498"/>
      <c r="F2066" s="498">
        <f>IF($C2066="","",$D2066*E2066)</f>
        <v>0</v>
      </c>
      <c r="J2066" s="493"/>
    </row>
    <row r="2067" spans="1:10" s="112" customFormat="1" ht="11.25" x14ac:dyDescent="0.2">
      <c r="A2067" s="518"/>
      <c r="B2067" s="521"/>
      <c r="C2067" s="505"/>
      <c r="D2067" s="522"/>
      <c r="E2067" s="498"/>
      <c r="F2067" s="498"/>
      <c r="J2067" s="493"/>
    </row>
    <row r="2068" spans="1:10" s="112" customFormat="1" ht="11.25" x14ac:dyDescent="0.2">
      <c r="A2068" s="517" t="s">
        <v>1271</v>
      </c>
      <c r="B2068" s="503" t="s">
        <v>1294</v>
      </c>
      <c r="C2068" s="505" t="s">
        <v>553</v>
      </c>
      <c r="D2068" s="522">
        <v>35</v>
      </c>
      <c r="E2068" s="498"/>
      <c r="F2068" s="498">
        <f>IF($C2068="","",$D2068*E2068)</f>
        <v>0</v>
      </c>
      <c r="J2068" s="493"/>
    </row>
    <row r="2069" spans="1:10" s="112" customFormat="1" ht="11.25" x14ac:dyDescent="0.2">
      <c r="A2069" s="518"/>
      <c r="B2069" s="439"/>
      <c r="C2069" s="496"/>
      <c r="D2069" s="523"/>
      <c r="E2069" s="498"/>
      <c r="F2069" s="498"/>
      <c r="J2069" s="493"/>
    </row>
    <row r="2070" spans="1:10" s="112" customFormat="1" ht="11.25" x14ac:dyDescent="0.2">
      <c r="A2070" s="517" t="s">
        <v>1275</v>
      </c>
      <c r="B2070" s="503" t="s">
        <v>1295</v>
      </c>
      <c r="C2070" s="505" t="s">
        <v>553</v>
      </c>
      <c r="D2070" s="522">
        <v>15</v>
      </c>
      <c r="E2070" s="498"/>
      <c r="F2070" s="498">
        <f>IF($C2070="","",$D2070*E2070)</f>
        <v>0</v>
      </c>
      <c r="J2070" s="493"/>
    </row>
    <row r="2071" spans="1:10" s="112" customFormat="1" ht="11.25" x14ac:dyDescent="0.2">
      <c r="A2071" s="493"/>
      <c r="B2071" s="521"/>
      <c r="C2071" s="496"/>
      <c r="D2071" s="523"/>
      <c r="E2071" s="498"/>
      <c r="F2071" s="498"/>
      <c r="J2071" s="493"/>
    </row>
    <row r="2072" spans="1:10" s="112" customFormat="1" ht="11.25" x14ac:dyDescent="0.2">
      <c r="A2072" s="517" t="s">
        <v>1296</v>
      </c>
      <c r="B2072" s="503" t="s">
        <v>1297</v>
      </c>
      <c r="C2072" s="505" t="s">
        <v>553</v>
      </c>
      <c r="D2072" s="522">
        <v>15</v>
      </c>
      <c r="E2072" s="498"/>
      <c r="F2072" s="498">
        <f>IF($C2072="","",$D2072*E2072)</f>
        <v>0</v>
      </c>
      <c r="J2072" s="493"/>
    </row>
    <row r="2073" spans="1:10" s="112" customFormat="1" ht="11.25" x14ac:dyDescent="0.2">
      <c r="A2073" s="493"/>
      <c r="B2073" s="439"/>
      <c r="C2073" s="496"/>
      <c r="D2073" s="523"/>
      <c r="E2073" s="498"/>
      <c r="F2073" s="498"/>
      <c r="J2073" s="493"/>
    </row>
    <row r="2074" spans="1:10" s="112" customFormat="1" ht="11.25" x14ac:dyDescent="0.2">
      <c r="A2074" s="517" t="s">
        <v>1298</v>
      </c>
      <c r="B2074" s="503" t="s">
        <v>1299</v>
      </c>
      <c r="C2074" s="505" t="s">
        <v>553</v>
      </c>
      <c r="D2074" s="522">
        <v>30</v>
      </c>
      <c r="E2074" s="498"/>
      <c r="F2074" s="498">
        <f>IF($C2074="","",$D2074*E2074)</f>
        <v>0</v>
      </c>
      <c r="J2074" s="493"/>
    </row>
    <row r="2075" spans="1:10" s="112" customFormat="1" ht="11.25" x14ac:dyDescent="0.2">
      <c r="A2075" s="493"/>
      <c r="B2075" s="524"/>
      <c r="C2075" s="86"/>
      <c r="D2075" s="504"/>
      <c r="E2075" s="498"/>
      <c r="F2075" s="498"/>
      <c r="J2075" s="493"/>
    </row>
    <row r="2076" spans="1:10" s="112" customFormat="1" ht="11.25" x14ac:dyDescent="0.2">
      <c r="A2076" s="518"/>
      <c r="B2076" s="439"/>
      <c r="C2076" s="496"/>
      <c r="D2076" s="515"/>
      <c r="E2076" s="498"/>
      <c r="F2076" s="498"/>
      <c r="J2076" s="493"/>
    </row>
    <row r="2077" spans="1:10" s="112" customFormat="1" ht="157.5" x14ac:dyDescent="0.2">
      <c r="A2077" s="271" t="s">
        <v>767</v>
      </c>
      <c r="B2077" s="525" t="s">
        <v>1300</v>
      </c>
      <c r="C2077" s="496"/>
      <c r="D2077" s="515"/>
      <c r="E2077" s="498"/>
      <c r="F2077" s="498"/>
      <c r="J2077" s="493"/>
    </row>
    <row r="2078" spans="1:10" s="112" customFormat="1" ht="383.25" customHeight="1" x14ac:dyDescent="0.2">
      <c r="A2078" s="518"/>
      <c r="B2078" s="525" t="s">
        <v>1616</v>
      </c>
      <c r="C2078" s="496"/>
      <c r="D2078" s="515"/>
      <c r="E2078" s="498"/>
      <c r="F2078" s="498"/>
      <c r="J2078" s="493"/>
    </row>
    <row r="2079" spans="1:10" s="112" customFormat="1" ht="177" customHeight="1" x14ac:dyDescent="0.2">
      <c r="A2079" s="518"/>
      <c r="B2079" s="525" t="s">
        <v>1301</v>
      </c>
      <c r="C2079" s="505" t="s">
        <v>954</v>
      </c>
      <c r="D2079" s="504">
        <v>1</v>
      </c>
      <c r="E2079" s="498"/>
      <c r="F2079" s="498">
        <f>IF($C2079="","",$D2079*E2079)</f>
        <v>0</v>
      </c>
      <c r="J2079" s="493"/>
    </row>
    <row r="2080" spans="1:10" s="112" customFormat="1" ht="11.25" x14ac:dyDescent="0.2">
      <c r="A2080" s="518"/>
      <c r="B2080" s="519"/>
      <c r="C2080" s="496"/>
      <c r="D2080" s="515"/>
      <c r="E2080" s="498"/>
      <c r="F2080" s="498"/>
      <c r="J2080" s="493"/>
    </row>
    <row r="2081" spans="1:10" s="112" customFormat="1" ht="45" x14ac:dyDescent="0.2">
      <c r="A2081" s="271" t="s">
        <v>776</v>
      </c>
      <c r="B2081" s="526" t="s">
        <v>1302</v>
      </c>
      <c r="C2081" s="496"/>
      <c r="D2081" s="515"/>
      <c r="E2081" s="498"/>
      <c r="F2081" s="498"/>
      <c r="J2081" s="493"/>
    </row>
    <row r="2082" spans="1:10" s="112" customFormat="1" ht="11.25" x14ac:dyDescent="0.2">
      <c r="A2082" s="500"/>
      <c r="B2082" s="527" t="s">
        <v>1303</v>
      </c>
      <c r="C2082" s="505" t="s">
        <v>553</v>
      </c>
      <c r="D2082" s="522">
        <v>130</v>
      </c>
      <c r="E2082" s="498"/>
      <c r="F2082" s="498">
        <f>IF($C2082="","",$D2082*E2082)</f>
        <v>0</v>
      </c>
      <c r="J2082" s="493"/>
    </row>
    <row r="2083" spans="1:10" s="112" customFormat="1" ht="11.25" x14ac:dyDescent="0.2">
      <c r="A2083" s="518"/>
      <c r="B2083" s="519"/>
      <c r="C2083" s="505"/>
      <c r="D2083" s="528"/>
      <c r="E2083" s="498"/>
      <c r="F2083" s="498"/>
      <c r="J2083" s="493"/>
    </row>
    <row r="2084" spans="1:10" s="112" customFormat="1" ht="22.5" x14ac:dyDescent="0.2">
      <c r="A2084" s="271" t="s">
        <v>781</v>
      </c>
      <c r="B2084" s="519" t="s">
        <v>1304</v>
      </c>
      <c r="C2084" s="505" t="s">
        <v>954</v>
      </c>
      <c r="D2084" s="528">
        <v>1</v>
      </c>
      <c r="E2084" s="498"/>
      <c r="F2084" s="498">
        <f>IF($C2084="","",$D2084*E2084)</f>
        <v>0</v>
      </c>
      <c r="J2084" s="493"/>
    </row>
    <row r="2085" spans="1:10" s="112" customFormat="1" ht="11.25" x14ac:dyDescent="0.2">
      <c r="A2085" s="500"/>
      <c r="B2085" s="529"/>
      <c r="C2085" s="496"/>
      <c r="D2085" s="515"/>
      <c r="E2085" s="498"/>
      <c r="F2085" s="498"/>
      <c r="J2085" s="493"/>
    </row>
    <row r="2086" spans="1:10" s="112" customFormat="1" ht="11.25" x14ac:dyDescent="0.2">
      <c r="A2086" s="271" t="s">
        <v>790</v>
      </c>
      <c r="B2086" s="529" t="s">
        <v>1305</v>
      </c>
      <c r="C2086" s="505" t="s">
        <v>490</v>
      </c>
      <c r="D2086" s="528">
        <v>10</v>
      </c>
      <c r="E2086" s="498"/>
      <c r="F2086" s="498">
        <f>IF($C2086="","",$D2086*E2086)</f>
        <v>0</v>
      </c>
      <c r="J2086" s="493"/>
    </row>
    <row r="2087" spans="1:10" s="112" customFormat="1" ht="11.25" x14ac:dyDescent="0.2">
      <c r="A2087" s="518"/>
      <c r="B2087" s="529"/>
      <c r="C2087" s="496"/>
      <c r="D2087" s="530"/>
      <c r="E2087" s="498"/>
      <c r="F2087" s="498"/>
      <c r="J2087" s="493"/>
    </row>
    <row r="2088" spans="1:10" s="112" customFormat="1" ht="33.75" x14ac:dyDescent="0.2">
      <c r="A2088" s="271" t="s">
        <v>793</v>
      </c>
      <c r="B2088" s="519" t="s">
        <v>1306</v>
      </c>
      <c r="C2088" s="505" t="s">
        <v>954</v>
      </c>
      <c r="D2088" s="504">
        <v>1</v>
      </c>
      <c r="E2088" s="498"/>
      <c r="F2088" s="498">
        <f>IF($C2088="","",$D2088*E2088)</f>
        <v>0</v>
      </c>
      <c r="J2088" s="493"/>
    </row>
    <row r="2089" spans="1:10" s="112" customFormat="1" ht="11.25" x14ac:dyDescent="0.2">
      <c r="A2089" s="500"/>
      <c r="B2089" s="519"/>
      <c r="C2089" s="505"/>
      <c r="D2089" s="528"/>
      <c r="E2089" s="498"/>
      <c r="F2089" s="498"/>
      <c r="J2089" s="493"/>
    </row>
    <row r="2090" spans="1:10" s="112" customFormat="1" ht="45" x14ac:dyDescent="0.2">
      <c r="A2090" s="271" t="s">
        <v>795</v>
      </c>
      <c r="B2090" s="519" t="s">
        <v>1307</v>
      </c>
      <c r="C2090" s="505" t="s">
        <v>954</v>
      </c>
      <c r="D2090" s="528">
        <v>2</v>
      </c>
      <c r="E2090" s="507"/>
      <c r="F2090" s="507">
        <f>IF($C2090="","",$D2090*E2090)</f>
        <v>0</v>
      </c>
      <c r="J2090" s="493"/>
    </row>
    <row r="2091" spans="1:10" s="112" customFormat="1" ht="11.25" x14ac:dyDescent="0.2">
      <c r="A2091" s="518"/>
      <c r="B2091" s="519"/>
      <c r="C2091" s="496"/>
      <c r="D2091" s="515"/>
      <c r="E2091" s="498"/>
      <c r="F2091" s="498"/>
      <c r="J2091" s="493"/>
    </row>
    <row r="2092" spans="1:10" s="112" customFormat="1" ht="78.75" x14ac:dyDescent="0.2">
      <c r="A2092" s="271" t="s">
        <v>797</v>
      </c>
      <c r="B2092" s="519" t="s">
        <v>1308</v>
      </c>
      <c r="C2092" s="505" t="s">
        <v>954</v>
      </c>
      <c r="D2092" s="528">
        <v>1</v>
      </c>
      <c r="E2092" s="507"/>
      <c r="F2092" s="507">
        <f>IF($C2092="","",$D2092*E2092)</f>
        <v>0</v>
      </c>
      <c r="J2092" s="493"/>
    </row>
    <row r="2093" spans="1:10" s="112" customFormat="1" ht="11.25" x14ac:dyDescent="0.2">
      <c r="A2093" s="500"/>
      <c r="B2093" s="519"/>
      <c r="C2093" s="505"/>
      <c r="D2093" s="528"/>
      <c r="E2093" s="507"/>
      <c r="F2093" s="507"/>
      <c r="J2093" s="493"/>
    </row>
    <row r="2094" spans="1:10" s="112" customFormat="1" ht="90" x14ac:dyDescent="0.2">
      <c r="A2094" s="271" t="s">
        <v>800</v>
      </c>
      <c r="B2094" s="519" t="s">
        <v>1309</v>
      </c>
      <c r="C2094" s="505" t="s">
        <v>954</v>
      </c>
      <c r="D2094" s="528">
        <v>1</v>
      </c>
      <c r="E2094" s="507"/>
      <c r="F2094" s="507">
        <f>IF($C2094="","",$D2094*E2094)</f>
        <v>0</v>
      </c>
      <c r="J2094" s="493"/>
    </row>
    <row r="2095" spans="1:10" s="112" customFormat="1" ht="11.25" x14ac:dyDescent="0.2">
      <c r="A2095" s="500"/>
      <c r="B2095" s="503"/>
      <c r="C2095" s="531"/>
      <c r="D2095" s="532"/>
      <c r="E2095" s="510"/>
      <c r="F2095" s="510"/>
      <c r="J2095" s="493"/>
    </row>
    <row r="2096" spans="1:10" s="112" customFormat="1" ht="112.5" x14ac:dyDescent="0.2">
      <c r="A2096" s="271" t="s">
        <v>803</v>
      </c>
      <c r="B2096" s="533" t="s">
        <v>1597</v>
      </c>
      <c r="C2096" s="505"/>
      <c r="D2096" s="528"/>
      <c r="E2096" s="498"/>
      <c r="F2096" s="507"/>
      <c r="J2096" s="493"/>
    </row>
    <row r="2097" spans="1:16" s="112" customFormat="1" ht="11.25" x14ac:dyDescent="0.2">
      <c r="A2097" s="518"/>
      <c r="B2097" s="533"/>
      <c r="C2097" s="505" t="s">
        <v>954</v>
      </c>
      <c r="D2097" s="528">
        <v>1</v>
      </c>
      <c r="E2097" s="507"/>
      <c r="F2097" s="507">
        <f>IF($C2097="","",$D2097*E2097)</f>
        <v>0</v>
      </c>
      <c r="J2097" s="493"/>
    </row>
    <row r="2098" spans="1:16" s="112" customFormat="1" ht="11.25" x14ac:dyDescent="0.2">
      <c r="A2098" s="500"/>
      <c r="B2098" s="519"/>
      <c r="C2098" s="505"/>
      <c r="D2098" s="534"/>
      <c r="E2098" s="507"/>
      <c r="F2098" s="507"/>
      <c r="J2098" s="493"/>
    </row>
    <row r="2099" spans="1:16" s="112" customFormat="1" ht="45" x14ac:dyDescent="0.2">
      <c r="A2099" s="500"/>
      <c r="B2099" s="428" t="s">
        <v>1310</v>
      </c>
      <c r="C2099" s="505"/>
      <c r="D2099" s="534"/>
      <c r="E2099" s="507"/>
      <c r="F2099" s="507"/>
      <c r="J2099" s="493"/>
    </row>
    <row r="2100" spans="1:16" s="112" customFormat="1" ht="11.25" x14ac:dyDescent="0.2">
      <c r="A2100" s="500"/>
      <c r="B2100" s="428"/>
      <c r="C2100" s="505"/>
      <c r="D2100" s="534"/>
      <c r="E2100" s="507"/>
      <c r="F2100" s="507"/>
      <c r="J2100" s="493"/>
    </row>
    <row r="2101" spans="1:16" s="112" customFormat="1" ht="11.25" x14ac:dyDescent="0.2">
      <c r="A2101" s="535" t="s">
        <v>1318</v>
      </c>
      <c r="B2101" s="487" t="s">
        <v>1567</v>
      </c>
      <c r="C2101" s="460" t="s">
        <v>455</v>
      </c>
      <c r="D2101" s="460"/>
      <c r="E2101" s="536"/>
      <c r="F2101" s="537">
        <f>SUM(F1944:F2098)</f>
        <v>0</v>
      </c>
      <c r="G2101" s="492"/>
      <c r="J2101" s="493"/>
    </row>
    <row r="2102" spans="1:16" s="112" customFormat="1" ht="11.25" x14ac:dyDescent="0.2">
      <c r="A2102" s="538"/>
      <c r="B2102" s="519"/>
      <c r="C2102" s="496"/>
      <c r="D2102" s="539"/>
      <c r="E2102" s="540"/>
      <c r="F2102" s="541"/>
      <c r="J2102" s="493"/>
    </row>
    <row r="2103" spans="1:16" s="86" customFormat="1" ht="11.25" x14ac:dyDescent="0.2">
      <c r="A2103" s="486" t="s">
        <v>1319</v>
      </c>
      <c r="B2103" s="487" t="s">
        <v>1311</v>
      </c>
      <c r="C2103" s="488"/>
      <c r="D2103" s="489"/>
      <c r="E2103" s="490"/>
      <c r="F2103" s="491"/>
      <c r="G2103" s="366"/>
    </row>
    <row r="2104" spans="1:16" s="86" customFormat="1" ht="11.25" x14ac:dyDescent="0.2">
      <c r="A2104" s="542"/>
      <c r="B2104" s="495"/>
      <c r="C2104" s="496"/>
      <c r="D2104" s="497"/>
      <c r="E2104" s="507"/>
      <c r="F2104" s="499"/>
    </row>
    <row r="2105" spans="1:16" s="86" customFormat="1" ht="67.5" x14ac:dyDescent="0.2">
      <c r="A2105" s="500" t="s">
        <v>743</v>
      </c>
      <c r="B2105" s="543" t="s">
        <v>1431</v>
      </c>
      <c r="C2105" s="85"/>
      <c r="D2105" s="534"/>
      <c r="E2105" s="507"/>
      <c r="F2105" s="507"/>
      <c r="G2105" s="85"/>
      <c r="H2105" s="85"/>
      <c r="I2105" s="85"/>
      <c r="K2105" s="85"/>
      <c r="L2105" s="85"/>
      <c r="M2105" s="85"/>
      <c r="N2105" s="85"/>
      <c r="O2105" s="85"/>
      <c r="P2105" s="85"/>
    </row>
    <row r="2106" spans="1:16" s="86" customFormat="1" ht="11.25" x14ac:dyDescent="0.2">
      <c r="A2106" s="500" t="s">
        <v>1255</v>
      </c>
      <c r="B2106" s="526" t="s">
        <v>1432</v>
      </c>
      <c r="E2106" s="507"/>
      <c r="F2106" s="507"/>
      <c r="G2106" s="85"/>
      <c r="H2106" s="85"/>
      <c r="I2106" s="85"/>
      <c r="K2106" s="85"/>
      <c r="L2106" s="85"/>
      <c r="M2106" s="85"/>
      <c r="N2106" s="85"/>
      <c r="O2106" s="85"/>
      <c r="P2106" s="85"/>
    </row>
    <row r="2107" spans="1:16" s="86" customFormat="1" ht="15.75" customHeight="1" x14ac:dyDescent="0.2">
      <c r="B2107" s="533" t="s">
        <v>1433</v>
      </c>
      <c r="C2107" s="505" t="s">
        <v>954</v>
      </c>
      <c r="D2107" s="528">
        <v>2</v>
      </c>
      <c r="E2107" s="507"/>
      <c r="F2107" s="507">
        <f>IF($C2107="","",$D2107*E2107)</f>
        <v>0</v>
      </c>
      <c r="G2107" s="85"/>
      <c r="H2107" s="85"/>
      <c r="I2107" s="85"/>
      <c r="K2107" s="85"/>
      <c r="L2107" s="85"/>
      <c r="M2107" s="85"/>
      <c r="N2107" s="85"/>
      <c r="O2107" s="85"/>
      <c r="P2107" s="85"/>
    </row>
    <row r="2108" spans="1:16" s="86" customFormat="1" ht="11.25" x14ac:dyDescent="0.2">
      <c r="B2108" s="524"/>
      <c r="D2108" s="504"/>
      <c r="E2108" s="507"/>
      <c r="F2108" s="507"/>
      <c r="G2108" s="85"/>
      <c r="H2108" s="85"/>
      <c r="I2108" s="85"/>
      <c r="K2108" s="85"/>
      <c r="L2108" s="85"/>
      <c r="M2108" s="85"/>
      <c r="N2108" s="85"/>
      <c r="O2108" s="85"/>
      <c r="P2108" s="85"/>
    </row>
    <row r="2109" spans="1:16" s="86" customFormat="1" ht="11.25" x14ac:dyDescent="0.2">
      <c r="A2109" s="500" t="s">
        <v>1264</v>
      </c>
      <c r="B2109" s="526" t="s">
        <v>1434</v>
      </c>
      <c r="D2109" s="504"/>
      <c r="E2109" s="507"/>
      <c r="F2109" s="507"/>
      <c r="G2109" s="85"/>
      <c r="H2109" s="85"/>
      <c r="I2109" s="85"/>
      <c r="K2109" s="85"/>
      <c r="L2109" s="85"/>
      <c r="M2109" s="85"/>
      <c r="N2109" s="85"/>
      <c r="O2109" s="85"/>
      <c r="P2109" s="85"/>
    </row>
    <row r="2110" spans="1:16" s="86" customFormat="1" ht="16.5" customHeight="1" x14ac:dyDescent="0.2">
      <c r="B2110" s="533" t="s">
        <v>1435</v>
      </c>
      <c r="C2110" s="505" t="s">
        <v>954</v>
      </c>
      <c r="D2110" s="528">
        <v>1</v>
      </c>
      <c r="E2110" s="507"/>
      <c r="F2110" s="507">
        <f>IF($C2110="","",$D2110*E2110)</f>
        <v>0</v>
      </c>
    </row>
    <row r="2111" spans="1:16" s="86" customFormat="1" ht="11.25" x14ac:dyDescent="0.2">
      <c r="B2111" s="524"/>
      <c r="D2111" s="504"/>
      <c r="E2111" s="507"/>
      <c r="F2111" s="507"/>
    </row>
    <row r="2112" spans="1:16" s="86" customFormat="1" ht="11.25" x14ac:dyDescent="0.2">
      <c r="A2112" s="500" t="s">
        <v>1267</v>
      </c>
      <c r="B2112" s="526" t="s">
        <v>1436</v>
      </c>
      <c r="D2112" s="504"/>
      <c r="E2112" s="507"/>
      <c r="F2112" s="507"/>
    </row>
    <row r="2113" spans="1:16" s="86" customFormat="1" ht="15" customHeight="1" x14ac:dyDescent="0.2">
      <c r="B2113" s="533" t="s">
        <v>1437</v>
      </c>
      <c r="C2113" s="505" t="s">
        <v>954</v>
      </c>
      <c r="D2113" s="528">
        <v>1</v>
      </c>
      <c r="E2113" s="507"/>
      <c r="F2113" s="507">
        <f>IF($C2113="","",$D2113*E2113)</f>
        <v>0</v>
      </c>
    </row>
    <row r="2114" spans="1:16" s="86" customFormat="1" ht="11.25" x14ac:dyDescent="0.2">
      <c r="B2114" s="524"/>
      <c r="D2114" s="504"/>
      <c r="E2114" s="507"/>
      <c r="F2114" s="507"/>
    </row>
    <row r="2115" spans="1:16" s="86" customFormat="1" ht="56.25" x14ac:dyDescent="0.2">
      <c r="A2115" s="500" t="s">
        <v>752</v>
      </c>
      <c r="B2115" s="543" t="s">
        <v>1438</v>
      </c>
      <c r="C2115" s="85"/>
      <c r="D2115" s="528"/>
      <c r="E2115" s="507"/>
      <c r="F2115" s="507"/>
    </row>
    <row r="2116" spans="1:16" s="86" customFormat="1" ht="11.25" x14ac:dyDescent="0.2">
      <c r="A2116" s="500"/>
      <c r="B2116" s="526" t="s">
        <v>1434</v>
      </c>
      <c r="D2116" s="504"/>
      <c r="E2116" s="507"/>
      <c r="F2116" s="507"/>
    </row>
    <row r="2117" spans="1:16" s="86" customFormat="1" ht="22.5" x14ac:dyDescent="0.2">
      <c r="A2117" s="500"/>
      <c r="B2117" s="533" t="s">
        <v>1435</v>
      </c>
      <c r="C2117" s="505" t="s">
        <v>954</v>
      </c>
      <c r="D2117" s="528">
        <v>1</v>
      </c>
      <c r="E2117" s="507"/>
      <c r="F2117" s="507">
        <f>IF($C2117="","",$D2117*E2117)</f>
        <v>0</v>
      </c>
    </row>
    <row r="2118" spans="1:16" s="86" customFormat="1" ht="11.25" x14ac:dyDescent="0.2">
      <c r="A2118" s="500"/>
      <c r="B2118" s="525"/>
      <c r="E2118" s="507"/>
      <c r="F2118" s="507"/>
    </row>
    <row r="2119" spans="1:16" s="86" customFormat="1" ht="45" x14ac:dyDescent="0.2">
      <c r="A2119" s="500"/>
      <c r="B2119" s="428" t="s">
        <v>1310</v>
      </c>
      <c r="E2119" s="507"/>
      <c r="F2119" s="507"/>
    </row>
    <row r="2120" spans="1:16" s="86" customFormat="1" ht="11.25" x14ac:dyDescent="0.2">
      <c r="A2120" s="500"/>
      <c r="B2120" s="428"/>
      <c r="E2120" s="507"/>
      <c r="F2120" s="507"/>
    </row>
    <row r="2121" spans="1:16" s="86" customFormat="1" ht="11.25" x14ac:dyDescent="0.2">
      <c r="A2121" s="535" t="str">
        <f>A2103</f>
        <v>II</v>
      </c>
      <c r="B2121" s="487" t="str">
        <f>B2103</f>
        <v>RADIJATORSKO GRIJANJE</v>
      </c>
      <c r="C2121" s="460" t="s">
        <v>455</v>
      </c>
      <c r="D2121" s="460"/>
      <c r="E2121" s="544"/>
      <c r="F2121" s="545">
        <f>SUM(F2105:F2117)</f>
        <v>0</v>
      </c>
      <c r="G2121" s="366"/>
    </row>
    <row r="2122" spans="1:16" s="86" customFormat="1" ht="11.25" x14ac:dyDescent="0.2">
      <c r="A2122" s="538"/>
      <c r="B2122" s="546"/>
      <c r="C2122" s="496"/>
      <c r="D2122" s="539"/>
      <c r="E2122" s="427"/>
      <c r="F2122" s="541"/>
    </row>
    <row r="2123" spans="1:16" s="86" customFormat="1" ht="11.25" x14ac:dyDescent="0.2">
      <c r="A2123" s="486" t="s">
        <v>1320</v>
      </c>
      <c r="B2123" s="487" t="s">
        <v>1312</v>
      </c>
      <c r="C2123" s="488"/>
      <c r="D2123" s="547"/>
      <c r="E2123" s="490"/>
      <c r="F2123" s="491"/>
      <c r="G2123" s="366"/>
    </row>
    <row r="2124" spans="1:16" s="86" customFormat="1" ht="11.25" x14ac:dyDescent="0.2">
      <c r="A2124" s="542"/>
      <c r="B2124" s="495"/>
      <c r="C2124" s="496"/>
      <c r="D2124" s="548"/>
      <c r="E2124" s="339"/>
      <c r="F2124" s="499"/>
    </row>
    <row r="2125" spans="1:16" s="86" customFormat="1" ht="146.25" x14ac:dyDescent="0.2">
      <c r="A2125" s="500" t="s">
        <v>743</v>
      </c>
      <c r="B2125" s="549" t="s">
        <v>1439</v>
      </c>
      <c r="C2125" s="505" t="s">
        <v>954</v>
      </c>
      <c r="D2125" s="528">
        <v>2</v>
      </c>
      <c r="E2125" s="507"/>
      <c r="F2125" s="507">
        <f>IF($C2125="","",$D2125*E2125)</f>
        <v>0</v>
      </c>
      <c r="G2125" s="85"/>
      <c r="H2125" s="85"/>
      <c r="I2125" s="85"/>
      <c r="K2125" s="85"/>
      <c r="L2125" s="85"/>
      <c r="M2125" s="85"/>
      <c r="N2125" s="85"/>
      <c r="O2125" s="85"/>
      <c r="P2125" s="85"/>
    </row>
    <row r="2126" spans="1:16" s="86" customFormat="1" ht="11.25" x14ac:dyDescent="0.2">
      <c r="A2126" s="500"/>
      <c r="B2126" s="524"/>
      <c r="D2126" s="504"/>
      <c r="E2126" s="507"/>
      <c r="F2126" s="507"/>
      <c r="G2126" s="85"/>
      <c r="H2126" s="85"/>
      <c r="I2126" s="85"/>
      <c r="K2126" s="85"/>
      <c r="L2126" s="85"/>
      <c r="M2126" s="85"/>
      <c r="N2126" s="85"/>
      <c r="O2126" s="85"/>
      <c r="P2126" s="85"/>
    </row>
    <row r="2127" spans="1:16" s="86" customFormat="1" ht="146.25" x14ac:dyDescent="0.2">
      <c r="A2127" s="500" t="s">
        <v>752</v>
      </c>
      <c r="B2127" s="549" t="s">
        <v>1440</v>
      </c>
      <c r="C2127" s="505" t="s">
        <v>954</v>
      </c>
      <c r="D2127" s="528">
        <v>1</v>
      </c>
      <c r="E2127" s="507"/>
      <c r="F2127" s="507">
        <f>IF($C2127="","",$D2127*E2127)</f>
        <v>0</v>
      </c>
      <c r="G2127" s="85"/>
      <c r="H2127" s="85"/>
      <c r="I2127" s="85"/>
      <c r="K2127" s="85"/>
      <c r="L2127" s="85"/>
      <c r="M2127" s="85"/>
      <c r="N2127" s="85"/>
      <c r="O2127" s="85"/>
      <c r="P2127" s="85"/>
    </row>
    <row r="2128" spans="1:16" s="86" customFormat="1" ht="11.25" x14ac:dyDescent="0.2">
      <c r="B2128" s="524"/>
      <c r="D2128" s="504"/>
      <c r="E2128" s="507"/>
      <c r="F2128" s="507"/>
      <c r="G2128" s="85"/>
      <c r="H2128" s="85"/>
      <c r="I2128" s="85"/>
      <c r="K2128" s="85"/>
      <c r="L2128" s="85"/>
      <c r="M2128" s="85"/>
      <c r="N2128" s="85"/>
      <c r="O2128" s="85"/>
      <c r="P2128" s="85"/>
    </row>
    <row r="2129" spans="1:16" s="86" customFormat="1" ht="67.5" x14ac:dyDescent="0.2">
      <c r="A2129" s="500" t="s">
        <v>755</v>
      </c>
      <c r="B2129" s="549" t="s">
        <v>1313</v>
      </c>
      <c r="C2129" s="505"/>
      <c r="D2129" s="550"/>
      <c r="E2129" s="507"/>
      <c r="F2129" s="507"/>
      <c r="G2129" s="85"/>
      <c r="H2129" s="85"/>
      <c r="I2129" s="85"/>
      <c r="K2129" s="85"/>
      <c r="L2129" s="85"/>
      <c r="M2129" s="85"/>
      <c r="N2129" s="85"/>
      <c r="O2129" s="85"/>
      <c r="P2129" s="85"/>
    </row>
    <row r="2130" spans="1:16" s="86" customFormat="1" ht="11.25" x14ac:dyDescent="0.2">
      <c r="A2130" s="551" t="s">
        <v>1255</v>
      </c>
      <c r="B2130" s="114" t="s">
        <v>1441</v>
      </c>
      <c r="C2130" s="505" t="s">
        <v>954</v>
      </c>
      <c r="D2130" s="528">
        <v>8</v>
      </c>
      <c r="E2130" s="507"/>
      <c r="F2130" s="507">
        <f>IF($C2130="","",$D2130*E2130)</f>
        <v>0</v>
      </c>
      <c r="G2130" s="85"/>
      <c r="H2130" s="85"/>
      <c r="I2130" s="85"/>
      <c r="K2130" s="85"/>
      <c r="L2130" s="85"/>
      <c r="M2130" s="85"/>
      <c r="N2130" s="85"/>
      <c r="O2130" s="85"/>
      <c r="P2130" s="85"/>
    </row>
    <row r="2131" spans="1:16" s="86" customFormat="1" ht="11.25" x14ac:dyDescent="0.2">
      <c r="B2131" s="533"/>
      <c r="D2131" s="504"/>
      <c r="E2131" s="507"/>
      <c r="F2131" s="507"/>
      <c r="G2131" s="85"/>
      <c r="H2131" s="85"/>
      <c r="I2131" s="85"/>
      <c r="K2131" s="85"/>
      <c r="L2131" s="85"/>
      <c r="M2131" s="85"/>
      <c r="N2131" s="85"/>
      <c r="O2131" s="85"/>
      <c r="P2131" s="85"/>
    </row>
    <row r="2132" spans="1:16" s="86" customFormat="1" ht="11.25" x14ac:dyDescent="0.2">
      <c r="A2132" s="86" t="s">
        <v>1264</v>
      </c>
      <c r="B2132" s="114" t="s">
        <v>1442</v>
      </c>
      <c r="C2132" s="505" t="s">
        <v>954</v>
      </c>
      <c r="D2132" s="528">
        <v>2</v>
      </c>
      <c r="E2132" s="507"/>
      <c r="F2132" s="507">
        <f>IF($C2132="","",$D2132*E2132)</f>
        <v>0</v>
      </c>
      <c r="G2132" s="85"/>
      <c r="H2132" s="85"/>
      <c r="I2132" s="85"/>
      <c r="K2132" s="85"/>
      <c r="L2132" s="85"/>
      <c r="M2132" s="85"/>
      <c r="N2132" s="85"/>
      <c r="O2132" s="85"/>
      <c r="P2132" s="85"/>
    </row>
    <row r="2133" spans="1:16" s="86" customFormat="1" ht="11.25" x14ac:dyDescent="0.2">
      <c r="B2133" s="524"/>
      <c r="D2133" s="504"/>
      <c r="E2133" s="507"/>
      <c r="F2133" s="507"/>
      <c r="G2133" s="85"/>
      <c r="H2133" s="85"/>
      <c r="I2133" s="85"/>
      <c r="K2133" s="85"/>
      <c r="L2133" s="85"/>
      <c r="M2133" s="85"/>
      <c r="N2133" s="85"/>
      <c r="O2133" s="85"/>
      <c r="P2133" s="85"/>
    </row>
    <row r="2134" spans="1:16" s="86" customFormat="1" ht="81.75" customHeight="1" x14ac:dyDescent="0.2">
      <c r="A2134" s="500" t="s">
        <v>756</v>
      </c>
      <c r="B2134" s="525" t="s">
        <v>1314</v>
      </c>
      <c r="C2134" s="505"/>
      <c r="D2134" s="528"/>
      <c r="E2134" s="507"/>
      <c r="F2134" s="507"/>
      <c r="G2134" s="85"/>
      <c r="H2134" s="85"/>
      <c r="I2134" s="85"/>
      <c r="K2134" s="85"/>
      <c r="L2134" s="85"/>
      <c r="M2134" s="85"/>
      <c r="N2134" s="85"/>
      <c r="O2134" s="85"/>
      <c r="P2134" s="85"/>
    </row>
    <row r="2135" spans="1:16" s="86" customFormat="1" ht="11.25" x14ac:dyDescent="0.2">
      <c r="B2135" s="524" t="s">
        <v>1443</v>
      </c>
      <c r="C2135" s="505" t="s">
        <v>954</v>
      </c>
      <c r="D2135" s="528">
        <v>1</v>
      </c>
      <c r="E2135" s="507"/>
      <c r="F2135" s="507">
        <f>IF($C2135="","",$D2135*E2135)</f>
        <v>0</v>
      </c>
    </row>
    <row r="2136" spans="1:16" s="86" customFormat="1" ht="11.25" x14ac:dyDescent="0.2">
      <c r="B2136" s="524"/>
      <c r="D2136" s="504"/>
      <c r="E2136" s="507"/>
      <c r="F2136" s="507"/>
    </row>
    <row r="2137" spans="1:16" s="86" customFormat="1" ht="80.25" customHeight="1" x14ac:dyDescent="0.2">
      <c r="A2137" s="500" t="s">
        <v>761</v>
      </c>
      <c r="B2137" s="525" t="s">
        <v>1314</v>
      </c>
      <c r="D2137" s="504"/>
      <c r="E2137" s="507"/>
      <c r="F2137" s="507"/>
    </row>
    <row r="2138" spans="1:16" s="86" customFormat="1" ht="11.25" x14ac:dyDescent="0.2">
      <c r="B2138" s="552" t="s">
        <v>1444</v>
      </c>
      <c r="C2138" s="505" t="s">
        <v>954</v>
      </c>
      <c r="D2138" s="528">
        <v>7</v>
      </c>
      <c r="E2138" s="507"/>
      <c r="F2138" s="507">
        <f>IF($C2138="","",$D2138*E2138)</f>
        <v>0</v>
      </c>
    </row>
    <row r="2139" spans="1:16" s="86" customFormat="1" ht="11.25" x14ac:dyDescent="0.2">
      <c r="B2139" s="524"/>
      <c r="D2139" s="504"/>
      <c r="E2139" s="507"/>
      <c r="F2139" s="507"/>
    </row>
    <row r="2140" spans="1:16" s="86" customFormat="1" ht="56.25" x14ac:dyDescent="0.2">
      <c r="A2140" s="500" t="s">
        <v>762</v>
      </c>
      <c r="B2140" s="94" t="s">
        <v>1445</v>
      </c>
      <c r="C2140" s="505"/>
      <c r="D2140" s="528"/>
      <c r="E2140" s="507"/>
      <c r="F2140" s="507"/>
    </row>
    <row r="2141" spans="1:16" s="86" customFormat="1" ht="11.25" x14ac:dyDescent="0.2">
      <c r="A2141" s="551" t="s">
        <v>1255</v>
      </c>
      <c r="B2141" s="553" t="s">
        <v>1446</v>
      </c>
      <c r="D2141" s="504"/>
      <c r="E2141" s="507"/>
      <c r="F2141" s="507"/>
    </row>
    <row r="2142" spans="1:16" s="86" customFormat="1" ht="16.5" customHeight="1" x14ac:dyDescent="0.2">
      <c r="B2142" s="533" t="s">
        <v>1447</v>
      </c>
      <c r="C2142" s="505" t="s">
        <v>954</v>
      </c>
      <c r="D2142" s="528">
        <v>2</v>
      </c>
      <c r="E2142" s="507"/>
      <c r="F2142" s="507">
        <f>IF($C2142="","",$D2142*E2142)</f>
        <v>0</v>
      </c>
    </row>
    <row r="2143" spans="1:16" s="554" customFormat="1" ht="11.25" x14ac:dyDescent="0.2">
      <c r="A2143" s="86"/>
      <c r="B2143" s="533"/>
      <c r="C2143" s="86"/>
      <c r="D2143" s="504"/>
      <c r="E2143" s="507"/>
      <c r="F2143" s="507"/>
    </row>
    <row r="2144" spans="1:16" s="86" customFormat="1" ht="11.25" x14ac:dyDescent="0.2">
      <c r="A2144" s="86" t="s">
        <v>1264</v>
      </c>
      <c r="B2144" s="553" t="s">
        <v>1448</v>
      </c>
      <c r="D2144" s="504"/>
      <c r="E2144" s="507"/>
      <c r="F2144" s="507"/>
    </row>
    <row r="2145" spans="1:16" s="86" customFormat="1" ht="13.5" customHeight="1" x14ac:dyDescent="0.2">
      <c r="B2145" s="533" t="s">
        <v>1449</v>
      </c>
      <c r="C2145" s="505" t="s">
        <v>954</v>
      </c>
      <c r="D2145" s="528">
        <v>1</v>
      </c>
      <c r="E2145" s="507"/>
      <c r="F2145" s="507">
        <f>IF($C2145="","",$D2145*E2145)</f>
        <v>0</v>
      </c>
    </row>
    <row r="2146" spans="1:16" s="86" customFormat="1" ht="11.25" x14ac:dyDescent="0.2">
      <c r="A2146" s="518"/>
      <c r="B2146" s="439"/>
      <c r="C2146" s="496"/>
      <c r="D2146" s="515"/>
      <c r="E2146" s="507"/>
      <c r="F2146" s="507"/>
    </row>
    <row r="2147" spans="1:16" s="86" customFormat="1" ht="67.5" x14ac:dyDescent="0.2">
      <c r="A2147" s="500" t="s">
        <v>767</v>
      </c>
      <c r="B2147" s="555" t="s">
        <v>1450</v>
      </c>
      <c r="C2147" s="554"/>
      <c r="D2147" s="556"/>
      <c r="E2147" s="557"/>
      <c r="F2147" s="557"/>
    </row>
    <row r="2148" spans="1:16" s="86" customFormat="1" ht="11.25" x14ac:dyDescent="0.2">
      <c r="A2148" s="551" t="s">
        <v>1255</v>
      </c>
      <c r="B2148" s="114" t="s">
        <v>1451</v>
      </c>
      <c r="C2148" s="505" t="s">
        <v>954</v>
      </c>
      <c r="D2148" s="528">
        <v>1</v>
      </c>
      <c r="E2148" s="507"/>
      <c r="F2148" s="507">
        <f>IF($C2148="","",$D2148*E2148)</f>
        <v>0</v>
      </c>
      <c r="G2148" s="85"/>
      <c r="H2148" s="85"/>
      <c r="I2148" s="85"/>
      <c r="K2148" s="85"/>
      <c r="L2148" s="85"/>
      <c r="M2148" s="85"/>
      <c r="N2148" s="85"/>
      <c r="O2148" s="85"/>
      <c r="P2148" s="85"/>
    </row>
    <row r="2149" spans="1:16" s="86" customFormat="1" ht="11.25" x14ac:dyDescent="0.2">
      <c r="B2149" s="533"/>
      <c r="C2149" s="496"/>
      <c r="D2149" s="515"/>
      <c r="E2149" s="507"/>
      <c r="F2149" s="507"/>
      <c r="G2149" s="85"/>
      <c r="H2149" s="85"/>
      <c r="I2149" s="85"/>
      <c r="K2149" s="85"/>
      <c r="L2149" s="85"/>
      <c r="M2149" s="85"/>
      <c r="N2149" s="85"/>
      <c r="O2149" s="85"/>
      <c r="P2149" s="85"/>
    </row>
    <row r="2150" spans="1:16" s="86" customFormat="1" ht="11.25" x14ac:dyDescent="0.2">
      <c r="A2150" s="86" t="s">
        <v>1264</v>
      </c>
      <c r="B2150" s="114" t="s">
        <v>1452</v>
      </c>
      <c r="C2150" s="505" t="s">
        <v>954</v>
      </c>
      <c r="D2150" s="528">
        <v>1</v>
      </c>
      <c r="E2150" s="507"/>
      <c r="F2150" s="507">
        <f>IF($C2150="","",$D2150*E2150)</f>
        <v>0</v>
      </c>
      <c r="G2150" s="85"/>
      <c r="H2150" s="85"/>
      <c r="I2150" s="85"/>
      <c r="K2150" s="85"/>
      <c r="L2150" s="85"/>
      <c r="M2150" s="85"/>
      <c r="N2150" s="85"/>
      <c r="O2150" s="85"/>
      <c r="P2150" s="85"/>
    </row>
    <row r="2151" spans="1:16" s="86" customFormat="1" ht="11.25" x14ac:dyDescent="0.2">
      <c r="B2151" s="439"/>
      <c r="C2151" s="496"/>
      <c r="D2151" s="515"/>
      <c r="E2151" s="507"/>
      <c r="F2151" s="507"/>
      <c r="G2151" s="85"/>
      <c r="H2151" s="85"/>
      <c r="I2151" s="85"/>
      <c r="K2151" s="85"/>
      <c r="L2151" s="85"/>
      <c r="M2151" s="85"/>
      <c r="N2151" s="85"/>
      <c r="O2151" s="85"/>
      <c r="P2151" s="85"/>
    </row>
    <row r="2152" spans="1:16" s="86" customFormat="1" ht="11.25" x14ac:dyDescent="0.2">
      <c r="A2152" s="86" t="s">
        <v>1267</v>
      </c>
      <c r="B2152" s="114" t="s">
        <v>1453</v>
      </c>
      <c r="C2152" s="505" t="s">
        <v>954</v>
      </c>
      <c r="D2152" s="528">
        <v>1</v>
      </c>
      <c r="E2152" s="507"/>
      <c r="F2152" s="507">
        <f>IF($C2152="","",$D2152*E2152)</f>
        <v>0</v>
      </c>
      <c r="G2152" s="85"/>
      <c r="H2152" s="85"/>
      <c r="I2152" s="85"/>
      <c r="K2152" s="85"/>
      <c r="L2152" s="85"/>
      <c r="M2152" s="85"/>
      <c r="N2152" s="85"/>
      <c r="O2152" s="85"/>
      <c r="P2152" s="85"/>
    </row>
    <row r="2153" spans="1:16" s="86" customFormat="1" ht="11.25" x14ac:dyDescent="0.2">
      <c r="A2153" s="518"/>
      <c r="B2153" s="439"/>
      <c r="C2153" s="496"/>
      <c r="D2153" s="515"/>
      <c r="E2153" s="507"/>
      <c r="F2153" s="507"/>
    </row>
    <row r="2154" spans="1:16" s="86" customFormat="1" ht="90" x14ac:dyDescent="0.2">
      <c r="A2154" s="500" t="s">
        <v>776</v>
      </c>
      <c r="B2154" s="525" t="s">
        <v>1617</v>
      </c>
      <c r="C2154" s="505" t="s">
        <v>490</v>
      </c>
      <c r="D2154" s="558">
        <v>400</v>
      </c>
      <c r="E2154" s="507"/>
      <c r="F2154" s="507">
        <f>IF($C2154="","",$D2154*E2154)</f>
        <v>0</v>
      </c>
      <c r="G2154" s="85"/>
      <c r="H2154" s="85"/>
      <c r="I2154" s="85"/>
      <c r="K2154" s="85"/>
      <c r="L2154" s="85"/>
      <c r="M2154" s="85"/>
      <c r="N2154" s="85"/>
      <c r="O2154" s="85"/>
      <c r="P2154" s="85"/>
    </row>
    <row r="2155" spans="1:16" s="86" customFormat="1" ht="11.25" x14ac:dyDescent="0.2">
      <c r="A2155" s="500"/>
      <c r="B2155" s="559"/>
      <c r="C2155" s="560"/>
      <c r="D2155" s="561"/>
      <c r="E2155" s="562"/>
      <c r="F2155" s="562"/>
      <c r="G2155" s="85"/>
      <c r="H2155" s="85"/>
      <c r="I2155" s="85"/>
      <c r="K2155" s="85"/>
      <c r="L2155" s="85"/>
      <c r="M2155" s="85"/>
      <c r="N2155" s="85"/>
      <c r="O2155" s="85"/>
      <c r="P2155" s="85"/>
    </row>
    <row r="2156" spans="1:16" s="85" customFormat="1" ht="45" x14ac:dyDescent="0.2">
      <c r="A2156" s="500" t="s">
        <v>781</v>
      </c>
      <c r="B2156" s="525" t="s">
        <v>1315</v>
      </c>
      <c r="C2156" s="505" t="s">
        <v>954</v>
      </c>
      <c r="D2156" s="528">
        <v>3</v>
      </c>
      <c r="E2156" s="507"/>
      <c r="F2156" s="507">
        <f>IF($C2156="","",$D2156*E2156)</f>
        <v>0</v>
      </c>
      <c r="J2156" s="86"/>
    </row>
    <row r="2157" spans="1:16" s="85" customFormat="1" ht="15.75" customHeight="1" x14ac:dyDescent="0.2">
      <c r="A2157" s="500"/>
      <c r="B2157" s="525"/>
      <c r="C2157" s="505"/>
      <c r="D2157" s="528"/>
      <c r="E2157" s="507"/>
      <c r="F2157" s="507"/>
      <c r="J2157" s="86"/>
    </row>
    <row r="2158" spans="1:16" s="85" customFormat="1" ht="67.5" x14ac:dyDescent="0.2">
      <c r="A2158" s="500" t="s">
        <v>790</v>
      </c>
      <c r="B2158" s="526" t="s">
        <v>1316</v>
      </c>
      <c r="C2158" s="505" t="s">
        <v>954</v>
      </c>
      <c r="D2158" s="528">
        <v>1</v>
      </c>
      <c r="E2158" s="507"/>
      <c r="F2158" s="507">
        <f>IF($C2158="","",$D2158*E2158)</f>
        <v>0</v>
      </c>
      <c r="J2158" s="86"/>
    </row>
    <row r="2159" spans="1:16" s="85" customFormat="1" ht="11.25" x14ac:dyDescent="0.2">
      <c r="A2159" s="86"/>
      <c r="B2159" s="563"/>
      <c r="C2159" s="505"/>
      <c r="D2159" s="564"/>
      <c r="E2159" s="507"/>
      <c r="F2159" s="507"/>
      <c r="J2159" s="86"/>
    </row>
    <row r="2160" spans="1:16" s="85" customFormat="1" ht="45" x14ac:dyDescent="0.2">
      <c r="A2160" s="500"/>
      <c r="B2160" s="428" t="s">
        <v>1310</v>
      </c>
      <c r="C2160" s="505"/>
      <c r="D2160" s="534"/>
      <c r="E2160" s="507"/>
      <c r="F2160" s="507"/>
      <c r="J2160" s="86"/>
    </row>
    <row r="2161" spans="1:10" s="85" customFormat="1" ht="11.25" x14ac:dyDescent="0.2">
      <c r="A2161" s="500"/>
      <c r="B2161" s="428"/>
      <c r="C2161" s="505"/>
      <c r="D2161" s="534"/>
      <c r="E2161" s="507"/>
      <c r="F2161" s="507"/>
      <c r="J2161" s="86"/>
    </row>
    <row r="2162" spans="1:10" s="85" customFormat="1" ht="11.25" x14ac:dyDescent="0.2">
      <c r="A2162" s="535" t="s">
        <v>1320</v>
      </c>
      <c r="B2162" s="487" t="str">
        <f>B2123</f>
        <v>VENTILACIJA</v>
      </c>
      <c r="C2162" s="460" t="s">
        <v>455</v>
      </c>
      <c r="D2162" s="565"/>
      <c r="E2162" s="544"/>
      <c r="F2162" s="545">
        <f>SUM(F2125:F2159)</f>
        <v>0</v>
      </c>
      <c r="G2162" s="366"/>
      <c r="J2162" s="86"/>
    </row>
    <row r="2163" spans="1:10" x14ac:dyDescent="0.2">
      <c r="A2163" s="500"/>
      <c r="B2163" s="533"/>
      <c r="C2163" s="505"/>
      <c r="D2163" s="566"/>
      <c r="E2163" s="339"/>
      <c r="F2163" s="507"/>
    </row>
    <row r="2164" spans="1:10" s="273" customFormat="1" ht="11.25" x14ac:dyDescent="0.2">
      <c r="A2164" s="567"/>
      <c r="B2164" s="535" t="s">
        <v>1568</v>
      </c>
      <c r="C2164" s="568"/>
      <c r="D2164" s="569"/>
      <c r="E2164" s="570"/>
      <c r="F2164" s="537"/>
      <c r="G2164" s="571"/>
    </row>
    <row r="2165" spans="1:10" s="273" customFormat="1" ht="11.25" x14ac:dyDescent="0.2">
      <c r="A2165" s="572" t="s">
        <v>743</v>
      </c>
      <c r="B2165" s="573" t="str">
        <f>B2101</f>
        <v>GRIJANJE I HLAĐENJE: VRF SUSTAV</v>
      </c>
      <c r="C2165" s="515"/>
      <c r="D2165" s="523"/>
      <c r="E2165" s="574"/>
      <c r="F2165" s="275">
        <f>F2101</f>
        <v>0</v>
      </c>
    </row>
    <row r="2166" spans="1:10" s="273" customFormat="1" ht="11.25" x14ac:dyDescent="0.2">
      <c r="A2166" s="572" t="s">
        <v>752</v>
      </c>
      <c r="B2166" s="575" t="str">
        <f>B2121</f>
        <v>RADIJATORSKO GRIJANJE</v>
      </c>
      <c r="C2166" s="515"/>
      <c r="D2166" s="523"/>
      <c r="E2166" s="574"/>
      <c r="F2166" s="275">
        <f>F2121</f>
        <v>0</v>
      </c>
    </row>
    <row r="2167" spans="1:10" s="273" customFormat="1" ht="11.25" x14ac:dyDescent="0.2">
      <c r="A2167" s="572" t="s">
        <v>755</v>
      </c>
      <c r="B2167" s="575" t="str">
        <f>B2162</f>
        <v>VENTILACIJA</v>
      </c>
      <c r="C2167" s="515"/>
      <c r="D2167" s="523"/>
      <c r="E2167" s="574"/>
      <c r="F2167" s="275">
        <f>F2162</f>
        <v>0</v>
      </c>
    </row>
    <row r="2168" spans="1:10" s="273" customFormat="1" ht="11.25" x14ac:dyDescent="0.2">
      <c r="A2168" s="576"/>
      <c r="B2168" s="577" t="s">
        <v>1414</v>
      </c>
      <c r="C2168" s="578"/>
      <c r="D2168" s="579"/>
      <c r="E2168" s="580"/>
      <c r="F2168" s="581">
        <f>SUM(F2165:F2167)</f>
        <v>0</v>
      </c>
      <c r="G2168" s="582"/>
    </row>
    <row r="2169" spans="1:10" s="273" customFormat="1" ht="11.25" x14ac:dyDescent="0.2">
      <c r="A2169" s="572"/>
      <c r="B2169" s="583"/>
      <c r="C2169" s="584"/>
      <c r="D2169" s="523"/>
      <c r="E2169" s="574"/>
      <c r="F2169" s="275"/>
    </row>
    <row r="2170" spans="1:10" x14ac:dyDescent="0.2">
      <c r="A2170" s="87"/>
      <c r="B2170" s="533"/>
      <c r="C2170" s="86"/>
      <c r="D2170" s="230"/>
      <c r="E2170" s="339"/>
      <c r="F2170" s="507"/>
    </row>
    <row r="2171" spans="1:10" ht="20.25" x14ac:dyDescent="0.3">
      <c r="A2171" s="585" t="s">
        <v>1423</v>
      </c>
      <c r="B2171" s="410" t="s">
        <v>1413</v>
      </c>
      <c r="C2171" s="319"/>
      <c r="D2171" s="586"/>
      <c r="E2171" s="587"/>
      <c r="F2171" s="485"/>
      <c r="G2171" s="319"/>
    </row>
    <row r="2173" spans="1:10" s="136" customFormat="1" ht="11.25" x14ac:dyDescent="0.25">
      <c r="A2173" s="129" t="s">
        <v>743</v>
      </c>
      <c r="B2173" s="130" t="s">
        <v>682</v>
      </c>
      <c r="C2173" s="131"/>
      <c r="D2173" s="132"/>
      <c r="E2173" s="133"/>
      <c r="F2173" s="134"/>
      <c r="G2173" s="129"/>
    </row>
    <row r="2174" spans="1:10" s="137" customFormat="1" ht="11.25" x14ac:dyDescent="0.25">
      <c r="B2174" s="138"/>
      <c r="C2174" s="139"/>
      <c r="D2174" s="140"/>
      <c r="E2174" s="141"/>
      <c r="F2174" s="152"/>
      <c r="J2174" s="136"/>
    </row>
    <row r="2175" spans="1:10" s="137" customFormat="1" ht="22.5" x14ac:dyDescent="0.2">
      <c r="A2175" s="244" t="s">
        <v>1417</v>
      </c>
      <c r="B2175" s="211" t="s">
        <v>590</v>
      </c>
      <c r="C2175" s="162"/>
      <c r="D2175" s="172"/>
      <c r="E2175" s="175"/>
      <c r="F2175" s="152"/>
      <c r="G2175" s="199"/>
      <c r="J2175" s="136"/>
    </row>
    <row r="2176" spans="1:10" s="137" customFormat="1" ht="11.25" x14ac:dyDescent="0.2">
      <c r="A2176" s="177"/>
      <c r="B2176" s="171" t="s">
        <v>591</v>
      </c>
      <c r="C2176" s="176" t="s">
        <v>477</v>
      </c>
      <c r="D2176" s="183">
        <v>1700</v>
      </c>
      <c r="E2176" s="175"/>
      <c r="F2176" s="165">
        <f>D2176*E2176</f>
        <v>0</v>
      </c>
      <c r="G2176" s="199"/>
      <c r="J2176" s="136"/>
    </row>
    <row r="2177" spans="1:10" s="137" customFormat="1" ht="11.25" x14ac:dyDescent="0.2">
      <c r="A2177" s="177"/>
      <c r="B2177" s="181"/>
      <c r="C2177" s="176"/>
      <c r="D2177" s="172"/>
      <c r="E2177" s="175"/>
      <c r="F2177" s="152"/>
      <c r="G2177" s="199"/>
      <c r="J2177" s="136"/>
    </row>
    <row r="2178" spans="1:10" s="137" customFormat="1" ht="33.75" x14ac:dyDescent="0.2">
      <c r="A2178" s="177" t="s">
        <v>1416</v>
      </c>
      <c r="B2178" s="211" t="s">
        <v>685</v>
      </c>
      <c r="C2178" s="162"/>
      <c r="D2178" s="172"/>
      <c r="E2178" s="175"/>
      <c r="F2178" s="152"/>
      <c r="G2178" s="199"/>
      <c r="J2178" s="136"/>
    </row>
    <row r="2179" spans="1:10" s="137" customFormat="1" ht="11.25" x14ac:dyDescent="0.2">
      <c r="A2179" s="177"/>
      <c r="B2179" s="171" t="s">
        <v>591</v>
      </c>
      <c r="C2179" s="176" t="s">
        <v>477</v>
      </c>
      <c r="D2179" s="183">
        <v>880</v>
      </c>
      <c r="E2179" s="175"/>
      <c r="F2179" s="165">
        <f>D2179*E2179</f>
        <v>0</v>
      </c>
      <c r="G2179" s="199"/>
      <c r="J2179" s="136"/>
    </row>
    <row r="2180" spans="1:10" s="137" customFormat="1" ht="11.25" x14ac:dyDescent="0.2">
      <c r="A2180" s="177"/>
      <c r="B2180" s="181"/>
      <c r="C2180" s="176"/>
      <c r="D2180" s="172"/>
      <c r="E2180" s="175"/>
      <c r="F2180" s="152"/>
      <c r="G2180" s="199"/>
      <c r="J2180" s="136"/>
    </row>
    <row r="2181" spans="1:10" s="137" customFormat="1" ht="33.75" x14ac:dyDescent="0.2">
      <c r="A2181" s="177" t="s">
        <v>1418</v>
      </c>
      <c r="B2181" s="607" t="s">
        <v>1618</v>
      </c>
      <c r="C2181" s="162"/>
      <c r="D2181" s="172"/>
      <c r="E2181" s="175"/>
      <c r="F2181" s="152"/>
      <c r="G2181" s="199"/>
      <c r="J2181" s="136"/>
    </row>
    <row r="2182" spans="1:10" s="137" customFormat="1" ht="11.25" x14ac:dyDescent="0.2">
      <c r="A2182" s="177"/>
      <c r="B2182" s="171" t="s">
        <v>591</v>
      </c>
      <c r="C2182" s="176" t="s">
        <v>477</v>
      </c>
      <c r="D2182" s="183">
        <v>830</v>
      </c>
      <c r="E2182" s="175"/>
      <c r="F2182" s="165">
        <f>D2182*E2182</f>
        <v>0</v>
      </c>
      <c r="G2182" s="199"/>
      <c r="J2182" s="136"/>
    </row>
    <row r="2183" spans="1:10" s="137" customFormat="1" ht="11.25" x14ac:dyDescent="0.2">
      <c r="A2183" s="177"/>
      <c r="B2183" s="181"/>
      <c r="C2183" s="176"/>
      <c r="D2183" s="172"/>
      <c r="E2183" s="175"/>
      <c r="F2183" s="152"/>
      <c r="G2183" s="199"/>
      <c r="J2183" s="136"/>
    </row>
    <row r="2184" spans="1:10" s="137" customFormat="1" ht="33.75" x14ac:dyDescent="0.2">
      <c r="A2184" s="177" t="s">
        <v>1419</v>
      </c>
      <c r="B2184" s="211" t="s">
        <v>1421</v>
      </c>
      <c r="C2184" s="162"/>
      <c r="D2184" s="172"/>
      <c r="E2184" s="175"/>
      <c r="F2184" s="152"/>
      <c r="G2184" s="199"/>
      <c r="J2184" s="136"/>
    </row>
    <row r="2185" spans="1:10" s="137" customFormat="1" ht="11.25" x14ac:dyDescent="0.2">
      <c r="A2185" s="177"/>
      <c r="B2185" s="171" t="s">
        <v>686</v>
      </c>
      <c r="C2185" s="176" t="s">
        <v>461</v>
      </c>
      <c r="D2185" s="183">
        <v>50</v>
      </c>
      <c r="E2185" s="175"/>
      <c r="F2185" s="165">
        <f>D2185*E2185</f>
        <v>0</v>
      </c>
      <c r="G2185" s="199"/>
      <c r="J2185" s="136"/>
    </row>
    <row r="2186" spans="1:10" s="137" customFormat="1" ht="11.25" x14ac:dyDescent="0.2">
      <c r="A2186" s="177"/>
      <c r="B2186" s="181"/>
      <c r="C2186" s="176"/>
      <c r="D2186" s="172"/>
      <c r="E2186" s="175"/>
      <c r="F2186" s="152"/>
      <c r="G2186" s="199"/>
      <c r="J2186" s="136"/>
    </row>
    <row r="2187" spans="1:10" s="137" customFormat="1" ht="45" x14ac:dyDescent="0.2">
      <c r="A2187" s="177" t="s">
        <v>1420</v>
      </c>
      <c r="B2187" s="211" t="s">
        <v>687</v>
      </c>
      <c r="C2187" s="162"/>
      <c r="D2187" s="172"/>
      <c r="E2187" s="175"/>
      <c r="F2187" s="152"/>
      <c r="G2187" s="199"/>
      <c r="J2187" s="136"/>
    </row>
    <row r="2188" spans="1:10" s="137" customFormat="1" ht="11.25" x14ac:dyDescent="0.2">
      <c r="A2188" s="177"/>
      <c r="B2188" s="171" t="s">
        <v>476</v>
      </c>
      <c r="C2188" s="176" t="s">
        <v>477</v>
      </c>
      <c r="D2188" s="183">
        <v>830</v>
      </c>
      <c r="E2188" s="175"/>
      <c r="F2188" s="165">
        <f>D2188*E2188</f>
        <v>0</v>
      </c>
      <c r="G2188" s="199"/>
      <c r="J2188" s="136"/>
    </row>
    <row r="2189" spans="1:10" s="137" customFormat="1" ht="11.25" x14ac:dyDescent="0.2">
      <c r="A2189" s="177"/>
      <c r="B2189" s="181"/>
      <c r="C2189" s="176"/>
      <c r="D2189" s="172"/>
      <c r="E2189" s="175"/>
      <c r="F2189" s="152"/>
      <c r="G2189" s="199"/>
      <c r="J2189" s="136"/>
    </row>
    <row r="2190" spans="1:10" s="137" customFormat="1" ht="11.25" x14ac:dyDescent="0.25">
      <c r="A2190" s="129" t="s">
        <v>743</v>
      </c>
      <c r="B2190" s="130" t="str">
        <f>B2173</f>
        <v>ZELENI KROV</v>
      </c>
      <c r="C2190" s="460" t="s">
        <v>455</v>
      </c>
      <c r="D2190" s="132"/>
      <c r="E2190" s="133"/>
      <c r="F2190" s="134">
        <f>SUM(F2176:F2188)</f>
        <v>0</v>
      </c>
      <c r="J2190" s="136"/>
    </row>
  </sheetData>
  <sheetProtection algorithmName="SHA-512" hashValue="nVzdLdIl2/+PujA/JNDfTLibY2xvOmccyal9BsPdichNm4FqtyUjVIKN058lZVyKoGaGLvNUSOHPq/9enH/ssA==" saltValue="qpyyAexfdxtKX/4tR8O4/A==" spinCount="100000" sheet="1" formatCells="0" formatColumns="0" formatRows="0" insertColumns="0" insertRows="0" insertHyperlinks="0" deleteColumns="0" deleteRows="0" sort="0" autoFilter="0" pivotTables="0"/>
  <protectedRanges>
    <protectedRange sqref="E1:E1048576" name="Izvođač"/>
    <protectedRange algorithmName="SHA-512" hashValue="ftfWbm6xz7iB+hasuc/nWP3ZNzowENwFtvOxwvgkfxgpH2OCtLO76ZRJim+1Cd/Vf4LW7IFW3l3IkFKXc+QpFA==" saltValue="i7LTRnMmdkH0dGC86jbI5g==" spinCount="100000" sqref="A1:A1048576 B1:B1048576 C1:C1048576 D1:D1048576" name="Privatno"/>
    <protectedRange algorithmName="SHA-512" hashValue="htU5lTpZ5MkCkcGjapZwrWFEexxreLwgXY33u78Dp+t696jjN+uP8m2t9FZSuiDM3LS4IiL4HRoq0X5Nix3KpA==" saltValue="A7e9AngW3MbeMiLQwnAkYw==" spinCount="100000" sqref="F1:F1048576" name="Privatno zbrojevi"/>
  </protectedRanges>
  <mergeCells count="124">
    <mergeCell ref="B1873:D1873"/>
    <mergeCell ref="B1898:D1898"/>
    <mergeCell ref="B1935:D1935"/>
    <mergeCell ref="B1936:D1936"/>
    <mergeCell ref="B516:H516"/>
    <mergeCell ref="B517:H517"/>
    <mergeCell ref="B518:G518"/>
    <mergeCell ref="B519:G519"/>
    <mergeCell ref="B520:G520"/>
    <mergeCell ref="B544:F544"/>
    <mergeCell ref="B540:F540"/>
    <mergeCell ref="B541:F541"/>
    <mergeCell ref="B542:F542"/>
    <mergeCell ref="B543:F543"/>
    <mergeCell ref="B524:F524"/>
    <mergeCell ref="B525:F525"/>
    <mergeCell ref="B526:F526"/>
    <mergeCell ref="B527:F527"/>
    <mergeCell ref="B528:F528"/>
    <mergeCell ref="B529:F529"/>
    <mergeCell ref="B530:F530"/>
    <mergeCell ref="B531:F531"/>
    <mergeCell ref="B532:F532"/>
    <mergeCell ref="B533:F533"/>
    <mergeCell ref="B514:H514"/>
    <mergeCell ref="B500:G500"/>
    <mergeCell ref="B501:G501"/>
    <mergeCell ref="B502:G502"/>
    <mergeCell ref="B504:G504"/>
    <mergeCell ref="B505:G505"/>
    <mergeCell ref="B507:G507"/>
    <mergeCell ref="B509:G509"/>
    <mergeCell ref="B510:G510"/>
    <mergeCell ref="B511:H511"/>
    <mergeCell ref="B512:G512"/>
    <mergeCell ref="B513:G513"/>
    <mergeCell ref="B481:G481"/>
    <mergeCell ref="B483:G483"/>
    <mergeCell ref="B484:G484"/>
    <mergeCell ref="B476:G476"/>
    <mergeCell ref="B477:G477"/>
    <mergeCell ref="B478:G478"/>
    <mergeCell ref="B479:G479"/>
    <mergeCell ref="B480:G480"/>
    <mergeCell ref="B499:G499"/>
    <mergeCell ref="B485:G485"/>
    <mergeCell ref="B486:G486"/>
    <mergeCell ref="B487:G487"/>
    <mergeCell ref="B489:G489"/>
    <mergeCell ref="B490:G490"/>
    <mergeCell ref="B491:G491"/>
    <mergeCell ref="B493:G493"/>
    <mergeCell ref="B494:G494"/>
    <mergeCell ref="B495:G495"/>
    <mergeCell ref="B496:G496"/>
    <mergeCell ref="B498:G498"/>
    <mergeCell ref="B534:F534"/>
    <mergeCell ref="B535:F535"/>
    <mergeCell ref="B536:F536"/>
    <mergeCell ref="B537:F537"/>
    <mergeCell ref="B539:F539"/>
    <mergeCell ref="B550:F550"/>
    <mergeCell ref="B551:F551"/>
    <mergeCell ref="B552:F552"/>
    <mergeCell ref="B553:F553"/>
    <mergeCell ref="B567:F567"/>
    <mergeCell ref="B568:F568"/>
    <mergeCell ref="B569:F569"/>
    <mergeCell ref="B554:F554"/>
    <mergeCell ref="B545:F545"/>
    <mergeCell ref="B546:F546"/>
    <mergeCell ref="B547:F547"/>
    <mergeCell ref="B548:F548"/>
    <mergeCell ref="B549:F549"/>
    <mergeCell ref="B560:F560"/>
    <mergeCell ref="B561:F561"/>
    <mergeCell ref="B562:F562"/>
    <mergeCell ref="B583:F583"/>
    <mergeCell ref="B584:F584"/>
    <mergeCell ref="B585:F585"/>
    <mergeCell ref="B586:F586"/>
    <mergeCell ref="B582:F582"/>
    <mergeCell ref="B563:F563"/>
    <mergeCell ref="B564:F564"/>
    <mergeCell ref="B555:F555"/>
    <mergeCell ref="B556:F556"/>
    <mergeCell ref="B557:F557"/>
    <mergeCell ref="B558:F558"/>
    <mergeCell ref="B559:F559"/>
    <mergeCell ref="B571:F571"/>
    <mergeCell ref="B573:F573"/>
    <mergeCell ref="B577:F577"/>
    <mergeCell ref="B578:F578"/>
    <mergeCell ref="B579:F579"/>
    <mergeCell ref="B580:F580"/>
    <mergeCell ref="B581:F581"/>
    <mergeCell ref="B574:F574"/>
    <mergeCell ref="B575:F575"/>
    <mergeCell ref="B576:F576"/>
    <mergeCell ref="B565:F565"/>
    <mergeCell ref="B566:F566"/>
    <mergeCell ref="B592:F592"/>
    <mergeCell ref="B593:F593"/>
    <mergeCell ref="B594:F594"/>
    <mergeCell ref="B595:F595"/>
    <mergeCell ref="B596:F596"/>
    <mergeCell ref="B587:F587"/>
    <mergeCell ref="B588:F588"/>
    <mergeCell ref="B589:F589"/>
    <mergeCell ref="B590:F590"/>
    <mergeCell ref="B591:F591"/>
    <mergeCell ref="B607:F607"/>
    <mergeCell ref="B608:F608"/>
    <mergeCell ref="B609:F609"/>
    <mergeCell ref="B602:F602"/>
    <mergeCell ref="B603:F603"/>
    <mergeCell ref="B604:F604"/>
    <mergeCell ref="B605:F605"/>
    <mergeCell ref="B606:F606"/>
    <mergeCell ref="B597:F597"/>
    <mergeCell ref="B598:F598"/>
    <mergeCell ref="B599:F599"/>
    <mergeCell ref="B600:F600"/>
    <mergeCell ref="B601:F601"/>
  </mergeCells>
  <pageMargins left="0.7" right="0.7" top="0.75" bottom="0.75" header="0.3" footer="0.3"/>
  <pageSetup paperSize="9" scale="10" orientation="portrait"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92303D375C1A347A6F06A625D07D446" ma:contentTypeVersion="10" ma:contentTypeDescription="Stvaranje novog dokumenta." ma:contentTypeScope="" ma:versionID="05968e875db9d1dd5245bb0b69e66095">
  <xsd:schema xmlns:xsd="http://www.w3.org/2001/XMLSchema" xmlns:xs="http://www.w3.org/2001/XMLSchema" xmlns:p="http://schemas.microsoft.com/office/2006/metadata/properties" xmlns:ns2="cfe9247b-6157-414f-891b-080ea80b8a06" xmlns:ns3="bc85e98f-19df-4755-8846-a552b7f9f338" targetNamespace="http://schemas.microsoft.com/office/2006/metadata/properties" ma:root="true" ma:fieldsID="78510a1d39262420b6d83c926054c0e4" ns2:_="" ns3:_="">
    <xsd:import namespace="cfe9247b-6157-414f-891b-080ea80b8a06"/>
    <xsd:import namespace="bc85e98f-19df-4755-8846-a552b7f9f3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e9247b-6157-414f-891b-080ea80b8a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85e98f-19df-4755-8846-a552b7f9f338" elementFormDefault="qualified">
    <xsd:import namespace="http://schemas.microsoft.com/office/2006/documentManagement/types"/>
    <xsd:import namespace="http://schemas.microsoft.com/office/infopath/2007/PartnerControls"/>
    <xsd:element name="SharedWithUsers" ma:index="14"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FFF7D0-2E27-4F4F-96DD-14A3EEC805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e9247b-6157-414f-891b-080ea80b8a06"/>
    <ds:schemaRef ds:uri="bc85e98f-19df-4755-8846-a552b7f9f3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4008CD-9141-4780-99B2-162569AFF83B}">
  <ds:schemaRefs>
    <ds:schemaRef ds:uri="http://schemas.microsoft.com/sharepoint/v3/contenttype/forms"/>
  </ds:schemaRefs>
</ds:datastoreItem>
</file>

<file path=customXml/itemProps3.xml><?xml version="1.0" encoding="utf-8"?>
<ds:datastoreItem xmlns:ds="http://schemas.openxmlformats.org/officeDocument/2006/customXml" ds:itemID="{99CDBD22-B7A2-4939-98F1-B316DC1AC32B}">
  <ds:schemaRefs>
    <ds:schemaRef ds:uri="http://schemas.microsoft.com/office/infopath/2007/PartnerControls"/>
    <ds:schemaRef ds:uri="http://purl.org/dc/elements/1.1/"/>
    <ds:schemaRef ds:uri="http://schemas.microsoft.com/office/2006/metadata/properties"/>
    <ds:schemaRef ds:uri="cfe9247b-6157-414f-891b-080ea80b8a06"/>
    <ds:schemaRef ds:uri="http://purl.org/dc/terms/"/>
    <ds:schemaRef ds:uri="http://schemas.openxmlformats.org/package/2006/metadata/core-properties"/>
    <ds:schemaRef ds:uri="bc85e98f-19df-4755-8846-a552b7f9f338"/>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List1</vt:lpstr>
      <vt:lpstr>List1!Podrucje_ispisa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dc:creator>
  <cp:lastModifiedBy>katar</cp:lastModifiedBy>
  <cp:lastPrinted>2019-09-27T09:26:03Z</cp:lastPrinted>
  <dcterms:created xsi:type="dcterms:W3CDTF">2019-08-19T13:31:29Z</dcterms:created>
  <dcterms:modified xsi:type="dcterms:W3CDTF">2019-10-31T13:59:28Z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0x010100292303D375C1A347A6F06A625D07D446</vt:lpwstr>
  </property>
</Properties>
</file>