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770" windowHeight="10380" activeTab="2"/>
  </bookViews>
  <sheets>
    <sheet name="Rekapitulacija" sheetId="2" r:id="rId1"/>
    <sheet name="1." sheetId="5" r:id="rId2"/>
    <sheet name="2." sheetId="12" r:id="rId3"/>
    <sheet name="3." sheetId="18" r:id="rId4"/>
    <sheet name="4." sheetId="15" r:id="rId5"/>
    <sheet name="5." sheetId="17" r:id="rId6"/>
  </sheets>
  <definedNames>
    <definedName name="_xlnm.Print_Area" localSheetId="1">'1.'!$A$1:$F$334</definedName>
    <definedName name="_xlnm.Print_Area" localSheetId="2">'2.'!$A$1:$F$790</definedName>
    <definedName name="_xlnm.Print_Area" localSheetId="3">'3.'!$A$1:$F$220</definedName>
    <definedName name="_xlnm.Print_Area" localSheetId="4">'4.'!$A$1:$F$313</definedName>
    <definedName name="_xlnm.Print_Area" localSheetId="5">'5.'!$A$1:$F$424</definedName>
    <definedName name="_xlnm.Print_Area" localSheetId="0">Rekapitulacija!$A$1:$F$143</definedName>
    <definedName name="_xlnm.Print_Titles" localSheetId="1">'1.'!$1:$5</definedName>
    <definedName name="_xlnm.Print_Titles" localSheetId="2">'2.'!$1:$5</definedName>
    <definedName name="_xlnm.Print_Titles" localSheetId="3">'3.'!$1:$5</definedName>
    <definedName name="_xlnm.Print_Titles" localSheetId="4">'4.'!$1:$5</definedName>
    <definedName name="_xlnm.Print_Titles" localSheetId="5">'5.'!$1:$5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07" i="15" l="1"/>
  <c r="F217" i="18"/>
  <c r="F310" i="15" l="1"/>
  <c r="F76" i="15" s="1"/>
  <c r="F304" i="15"/>
  <c r="F219" i="18"/>
  <c r="F70" i="18" s="1"/>
  <c r="F167" i="18" l="1"/>
  <c r="F446" i="12"/>
  <c r="F305" i="12"/>
  <c r="F404" i="17" l="1"/>
  <c r="F405" i="17"/>
  <c r="F406" i="17"/>
  <c r="F407" i="17"/>
  <c r="F408" i="17"/>
  <c r="F409" i="17"/>
  <c r="F410" i="17"/>
  <c r="F411" i="17"/>
  <c r="F412" i="17"/>
  <c r="F413" i="17"/>
  <c r="F415" i="17"/>
  <c r="F416" i="17"/>
  <c r="F403" i="17"/>
  <c r="F321" i="17"/>
  <c r="F322" i="17"/>
  <c r="F323" i="17"/>
  <c r="F324" i="17"/>
  <c r="F325" i="17"/>
  <c r="F326" i="17"/>
  <c r="F327" i="17"/>
  <c r="F328" i="17"/>
  <c r="F329" i="17"/>
  <c r="F331" i="17"/>
  <c r="F332" i="17"/>
  <c r="F334" i="17"/>
  <c r="F335" i="17"/>
  <c r="F336" i="17"/>
  <c r="F337" i="17"/>
  <c r="F338" i="17"/>
  <c r="F339" i="17"/>
  <c r="F340" i="17"/>
  <c r="F341" i="17"/>
  <c r="F342" i="17"/>
  <c r="F344" i="17"/>
  <c r="F345" i="17"/>
  <c r="F347" i="17"/>
  <c r="F348" i="17"/>
  <c r="F349" i="17"/>
  <c r="F350" i="17"/>
  <c r="F352" i="17"/>
  <c r="F353" i="17"/>
  <c r="F354" i="17"/>
  <c r="F355" i="17"/>
  <c r="F356" i="17"/>
  <c r="F357" i="17"/>
  <c r="F359" i="17"/>
  <c r="F360" i="17"/>
  <c r="F361" i="17"/>
  <c r="F362" i="17"/>
  <c r="F363" i="17"/>
  <c r="F364" i="17"/>
  <c r="F365" i="17"/>
  <c r="F366" i="17"/>
  <c r="F367" i="17"/>
  <c r="F368" i="17"/>
  <c r="F369" i="17"/>
  <c r="F370" i="17"/>
  <c r="F371" i="17"/>
  <c r="F372" i="17"/>
  <c r="F373" i="17"/>
  <c r="F374" i="17"/>
  <c r="F375" i="17"/>
  <c r="F377" i="17"/>
  <c r="F378" i="17"/>
  <c r="F379" i="17"/>
  <c r="F380" i="17"/>
  <c r="F381" i="17"/>
  <c r="F382" i="17"/>
  <c r="F383" i="17"/>
  <c r="F384" i="17"/>
  <c r="F385" i="17"/>
  <c r="F386" i="17"/>
  <c r="F320" i="17"/>
  <c r="F115" i="17"/>
  <c r="F116" i="17"/>
  <c r="F117" i="17"/>
  <c r="F118"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3" i="17"/>
  <c r="F164" i="17"/>
  <c r="F165" i="17"/>
  <c r="F166" i="17"/>
  <c r="F167" i="17"/>
  <c r="F168" i="17"/>
  <c r="F169" i="17"/>
  <c r="F170" i="17"/>
  <c r="F171" i="17"/>
  <c r="F172" i="17"/>
  <c r="F173" i="17"/>
  <c r="F174" i="17"/>
  <c r="F175" i="17"/>
  <c r="F176" i="17"/>
  <c r="F177" i="17"/>
  <c r="F178" i="17"/>
  <c r="F179" i="17"/>
  <c r="F180" i="17"/>
  <c r="F181" i="17"/>
  <c r="F182" i="17"/>
  <c r="F183" i="17"/>
  <c r="F184" i="17"/>
  <c r="F185" i="17"/>
  <c r="F186" i="17"/>
  <c r="F187" i="17"/>
  <c r="F188" i="17"/>
  <c r="F189" i="17"/>
  <c r="F190" i="17"/>
  <c r="F191" i="17"/>
  <c r="F192" i="17"/>
  <c r="F193" i="17"/>
  <c r="F194" i="17"/>
  <c r="F195" i="17"/>
  <c r="F196" i="17"/>
  <c r="F197" i="17"/>
  <c r="F198" i="17"/>
  <c r="F199" i="17"/>
  <c r="F200" i="17"/>
  <c r="F201" i="17"/>
  <c r="F202" i="17"/>
  <c r="F203" i="17"/>
  <c r="F204" i="17"/>
  <c r="F205" i="17"/>
  <c r="F206" i="17"/>
  <c r="F207" i="17"/>
  <c r="F208" i="17"/>
  <c r="F209" i="17"/>
  <c r="F210" i="17"/>
  <c r="F211" i="17"/>
  <c r="F212" i="17"/>
  <c r="F213" i="17"/>
  <c r="F214" i="17"/>
  <c r="F215" i="17"/>
  <c r="F216" i="17"/>
  <c r="F217" i="17"/>
  <c r="F219" i="17"/>
  <c r="F220" i="17"/>
  <c r="F222" i="17"/>
  <c r="F223" i="17"/>
  <c r="F225" i="17"/>
  <c r="F226" i="17"/>
  <c r="F227" i="17"/>
  <c r="F228" i="17"/>
  <c r="F229" i="17"/>
  <c r="F230" i="17"/>
  <c r="F231" i="17"/>
  <c r="F232" i="17"/>
  <c r="F234" i="17"/>
  <c r="F235" i="17"/>
  <c r="F237" i="17"/>
  <c r="F238" i="17"/>
  <c r="F239" i="17"/>
  <c r="F240" i="17"/>
  <c r="F241" i="17"/>
  <c r="F242" i="17"/>
  <c r="F243" i="17"/>
  <c r="F244" i="17"/>
  <c r="F245" i="17"/>
  <c r="F246" i="17"/>
  <c r="F247" i="17"/>
  <c r="F248" i="17"/>
  <c r="F249" i="17"/>
  <c r="F250" i="17"/>
  <c r="F251" i="17"/>
  <c r="F252" i="17"/>
  <c r="F253" i="17"/>
  <c r="F255" i="17"/>
  <c r="F256" i="17"/>
  <c r="F257" i="17"/>
  <c r="F259" i="17"/>
  <c r="F260" i="17"/>
  <c r="F262" i="17"/>
  <c r="F263" i="17"/>
  <c r="F265" i="17"/>
  <c r="F266" i="17"/>
  <c r="F269" i="17"/>
  <c r="F270" i="17"/>
  <c r="F271" i="17"/>
  <c r="F274" i="17"/>
  <c r="F275" i="17"/>
  <c r="F276" i="17"/>
  <c r="F277" i="17"/>
  <c r="F278" i="17"/>
  <c r="F279" i="17"/>
  <c r="F282" i="17"/>
  <c r="F283" i="17"/>
  <c r="F284" i="17"/>
  <c r="F285" i="17"/>
  <c r="F286" i="17"/>
  <c r="F287" i="17"/>
  <c r="F289" i="17"/>
  <c r="F290" i="17"/>
  <c r="F291" i="17"/>
  <c r="F293" i="17"/>
  <c r="F294" i="17"/>
  <c r="F296" i="17"/>
  <c r="F297" i="17"/>
  <c r="F298" i="17"/>
  <c r="F299" i="17"/>
  <c r="F300" i="17"/>
  <c r="F301" i="17"/>
  <c r="F302" i="17"/>
  <c r="F303" i="17"/>
  <c r="F304" i="17"/>
  <c r="F305" i="17"/>
  <c r="F306" i="17"/>
  <c r="F307" i="17"/>
  <c r="F308" i="17"/>
  <c r="F114" i="17"/>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7" i="15"/>
  <c r="F298" i="15"/>
  <c r="F301" i="15" s="1"/>
  <c r="F299" i="15"/>
  <c r="F227"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113" i="15"/>
  <c r="F197" i="18"/>
  <c r="F198" i="18"/>
  <c r="F199" i="18"/>
  <c r="F200" i="18"/>
  <c r="F201" i="18"/>
  <c r="F202" i="18"/>
  <c r="F203" i="18"/>
  <c r="F204" i="18"/>
  <c r="F205" i="18"/>
  <c r="F206" i="18"/>
  <c r="F207" i="18"/>
  <c r="F209" i="18"/>
  <c r="F210" i="18"/>
  <c r="F196" i="18"/>
  <c r="F101" i="18"/>
  <c r="F103" i="18"/>
  <c r="F104" i="18"/>
  <c r="F105" i="18"/>
  <c r="F106" i="18"/>
  <c r="F107" i="18"/>
  <c r="F108" i="18"/>
  <c r="F109" i="18"/>
  <c r="F111" i="18"/>
  <c r="F112" i="18"/>
  <c r="F113" i="18"/>
  <c r="F114" i="18"/>
  <c r="F115" i="18"/>
  <c r="F116" i="18"/>
  <c r="F118" i="18"/>
  <c r="F119" i="18"/>
  <c r="F120" i="18"/>
  <c r="F121" i="18"/>
  <c r="F122" i="18"/>
  <c r="F123" i="18"/>
  <c r="F125" i="18"/>
  <c r="F126" i="18"/>
  <c r="F127" i="18"/>
  <c r="F128" i="18"/>
  <c r="F129" i="18"/>
  <c r="F130" i="18"/>
  <c r="F132" i="18"/>
  <c r="F133" i="18"/>
  <c r="F134" i="18"/>
  <c r="F135" i="18"/>
  <c r="F136" i="18"/>
  <c r="F137" i="18"/>
  <c r="F138" i="18"/>
  <c r="F140" i="18"/>
  <c r="F141" i="18"/>
  <c r="F142" i="18"/>
  <c r="F143" i="18"/>
  <c r="F144" i="18"/>
  <c r="F145" i="18"/>
  <c r="F146" i="18"/>
  <c r="F148" i="18"/>
  <c r="F149" i="18"/>
  <c r="F150" i="18"/>
  <c r="F151" i="18"/>
  <c r="F152" i="18"/>
  <c r="F153" i="18"/>
  <c r="F155" i="18"/>
  <c r="F156" i="18"/>
  <c r="F157" i="18"/>
  <c r="F158" i="18"/>
  <c r="F159" i="18"/>
  <c r="F160" i="18"/>
  <c r="F161" i="18"/>
  <c r="F163" i="18"/>
  <c r="F164" i="18"/>
  <c r="F165" i="18"/>
  <c r="F166" i="18"/>
  <c r="F168" i="18"/>
  <c r="F169" i="18"/>
  <c r="F170" i="18"/>
  <c r="F172" i="18"/>
  <c r="F173" i="18"/>
  <c r="F174" i="18"/>
  <c r="F175" i="18"/>
  <c r="F176" i="18"/>
  <c r="F177" i="18"/>
  <c r="F178" i="18"/>
  <c r="F179" i="18"/>
  <c r="F180" i="18"/>
  <c r="F181" i="18"/>
  <c r="F182" i="18"/>
  <c r="F183" i="18"/>
  <c r="F184" i="18"/>
  <c r="F185" i="18"/>
  <c r="F100" i="18"/>
  <c r="F781" i="12"/>
  <c r="F782" i="12"/>
  <c r="F783" i="12"/>
  <c r="F784" i="12"/>
  <c r="F785" i="12"/>
  <c r="F786" i="12"/>
  <c r="F787" i="12"/>
  <c r="F788" i="12"/>
  <c r="F789" i="12"/>
  <c r="F780" i="12"/>
  <c r="F755" i="12"/>
  <c r="F756" i="12"/>
  <c r="F757" i="12"/>
  <c r="F758" i="12"/>
  <c r="F759" i="12"/>
  <c r="F760" i="12"/>
  <c r="F761" i="12"/>
  <c r="F762" i="12"/>
  <c r="F763" i="12"/>
  <c r="F764" i="12"/>
  <c r="F765" i="12"/>
  <c r="F766" i="12"/>
  <c r="F767" i="12"/>
  <c r="F768" i="12"/>
  <c r="F769" i="12"/>
  <c r="F770" i="12"/>
  <c r="F771" i="12"/>
  <c r="F754" i="12"/>
  <c r="F730" i="12"/>
  <c r="F731" i="12"/>
  <c r="F732" i="12"/>
  <c r="F733" i="12"/>
  <c r="F734" i="12"/>
  <c r="F735" i="12"/>
  <c r="F736" i="12"/>
  <c r="F737" i="12"/>
  <c r="F738" i="12"/>
  <c r="F739" i="12"/>
  <c r="F740" i="12"/>
  <c r="F741" i="12"/>
  <c r="F742" i="12"/>
  <c r="F743" i="12"/>
  <c r="F744" i="12"/>
  <c r="F729" i="12"/>
  <c r="F655" i="12"/>
  <c r="F656" i="12"/>
  <c r="F657" i="12"/>
  <c r="F658" i="12"/>
  <c r="F659" i="12"/>
  <c r="F660" i="12"/>
  <c r="F661" i="12"/>
  <c r="F662" i="12"/>
  <c r="F663" i="12"/>
  <c r="F664" i="12"/>
  <c r="F665" i="12"/>
  <c r="F666" i="12"/>
  <c r="F667" i="12"/>
  <c r="F668" i="12"/>
  <c r="F669" i="12"/>
  <c r="F670" i="12"/>
  <c r="F671" i="12"/>
  <c r="F672" i="12"/>
  <c r="F673" i="12"/>
  <c r="F674" i="12"/>
  <c r="F675" i="12"/>
  <c r="F676" i="12"/>
  <c r="F677" i="12"/>
  <c r="F678" i="12"/>
  <c r="F679" i="12"/>
  <c r="F680" i="12"/>
  <c r="F681" i="12"/>
  <c r="F682" i="12"/>
  <c r="F654" i="12"/>
  <c r="F611" i="12"/>
  <c r="F612" i="12"/>
  <c r="F613" i="12"/>
  <c r="F614" i="12"/>
  <c r="F615" i="12"/>
  <c r="F616" i="12"/>
  <c r="F617" i="12"/>
  <c r="F618" i="12"/>
  <c r="F619" i="12"/>
  <c r="F620" i="12"/>
  <c r="F621" i="12"/>
  <c r="F622" i="12"/>
  <c r="F623" i="12"/>
  <c r="F624" i="12"/>
  <c r="F610" i="12"/>
  <c r="F519" i="12"/>
  <c r="F520" i="12"/>
  <c r="F521" i="12"/>
  <c r="F522" i="12"/>
  <c r="F524" i="12"/>
  <c r="F525" i="12"/>
  <c r="F526" i="12"/>
  <c r="F527" i="12"/>
  <c r="F528" i="12"/>
  <c r="F529" i="12"/>
  <c r="F530" i="12"/>
  <c r="F531" i="12"/>
  <c r="F532" i="12"/>
  <c r="F533" i="12"/>
  <c r="F534" i="12"/>
  <c r="F535" i="12"/>
  <c r="F536" i="12"/>
  <c r="F537" i="12"/>
  <c r="F538" i="12"/>
  <c r="F539" i="12"/>
  <c r="F540" i="12"/>
  <c r="F541" i="12"/>
  <c r="F518" i="12"/>
  <c r="F307" i="12"/>
  <c r="F308" i="12"/>
  <c r="F309" i="12"/>
  <c r="F310" i="12"/>
  <c r="F311" i="12"/>
  <c r="F312" i="12"/>
  <c r="F313" i="12"/>
  <c r="F314" i="12"/>
  <c r="F316" i="12"/>
  <c r="F317" i="12"/>
  <c r="F318" i="12"/>
  <c r="F319" i="12"/>
  <c r="F320" i="12"/>
  <c r="F321" i="12"/>
  <c r="F322" i="12"/>
  <c r="F323" i="12"/>
  <c r="F324" i="12"/>
  <c r="F326" i="12"/>
  <c r="F327" i="12"/>
  <c r="F328" i="12"/>
  <c r="F329" i="12"/>
  <c r="F330" i="12"/>
  <c r="F331" i="12"/>
  <c r="F332" i="12"/>
  <c r="F333" i="12"/>
  <c r="F334" i="12"/>
  <c r="F336" i="12"/>
  <c r="F337" i="12"/>
  <c r="F338" i="12"/>
  <c r="F339" i="12"/>
  <c r="F340" i="12"/>
  <c r="F341" i="12"/>
  <c r="F342" i="12"/>
  <c r="F343" i="12"/>
  <c r="F344" i="12"/>
  <c r="F346" i="12"/>
  <c r="F347" i="12"/>
  <c r="F348" i="12"/>
  <c r="F349" i="12"/>
  <c r="F350" i="12"/>
  <c r="F351" i="12"/>
  <c r="F352" i="12"/>
  <c r="F353" i="12"/>
  <c r="F354" i="12"/>
  <c r="F356" i="12"/>
  <c r="F357" i="12"/>
  <c r="F358" i="12"/>
  <c r="F359" i="12"/>
  <c r="F360" i="12"/>
  <c r="F361" i="12"/>
  <c r="F362" i="12"/>
  <c r="F363" i="12"/>
  <c r="F364" i="12"/>
  <c r="F366" i="12"/>
  <c r="F367" i="12"/>
  <c r="F368" i="12"/>
  <c r="F369" i="12"/>
  <c r="F370" i="12"/>
  <c r="F371" i="12"/>
  <c r="F372" i="12"/>
  <c r="F373" i="12"/>
  <c r="F374" i="12"/>
  <c r="F376" i="12"/>
  <c r="F377" i="12"/>
  <c r="F378" i="12"/>
  <c r="F379" i="12"/>
  <c r="F380" i="12"/>
  <c r="F381" i="12"/>
  <c r="F382" i="12"/>
  <c r="F383" i="12"/>
  <c r="F384" i="12"/>
  <c r="F386" i="12"/>
  <c r="F387" i="12"/>
  <c r="F388" i="12"/>
  <c r="F389" i="12"/>
  <c r="F390" i="12"/>
  <c r="F391" i="12"/>
  <c r="F392" i="12"/>
  <c r="F393" i="12"/>
  <c r="F394" i="12"/>
  <c r="F396" i="12"/>
  <c r="F397" i="12"/>
  <c r="F398" i="12"/>
  <c r="F399" i="12"/>
  <c r="F400" i="12"/>
  <c r="F401" i="12"/>
  <c r="F402" i="12"/>
  <c r="F403" i="12"/>
  <c r="F404" i="12"/>
  <c r="F406" i="12"/>
  <c r="F407" i="12"/>
  <c r="F408" i="12"/>
  <c r="F409" i="12"/>
  <c r="F410" i="12"/>
  <c r="F411" i="12"/>
  <c r="F412" i="12"/>
  <c r="F413" i="12"/>
  <c r="F414" i="12"/>
  <c r="F416" i="12"/>
  <c r="F417" i="12"/>
  <c r="F418" i="12"/>
  <c r="F419" i="12"/>
  <c r="F420" i="12"/>
  <c r="F421" i="12"/>
  <c r="F422" i="12"/>
  <c r="F423" i="12"/>
  <c r="F424" i="12"/>
  <c r="F426" i="12"/>
  <c r="F427" i="12"/>
  <c r="F428" i="12"/>
  <c r="F429" i="12"/>
  <c r="F430" i="12"/>
  <c r="F431" i="12"/>
  <c r="F432" i="12"/>
  <c r="F433" i="12"/>
  <c r="F434" i="12"/>
  <c r="F436" i="12"/>
  <c r="F437" i="12"/>
  <c r="F438" i="12"/>
  <c r="F439" i="12"/>
  <c r="F440" i="12"/>
  <c r="F441" i="12"/>
  <c r="F442" i="12"/>
  <c r="F443" i="12"/>
  <c r="F444" i="12"/>
  <c r="F447" i="12"/>
  <c r="F448" i="12"/>
  <c r="F449" i="12"/>
  <c r="F450" i="12"/>
  <c r="F451" i="12"/>
  <c r="F452" i="12"/>
  <c r="F453" i="12"/>
  <c r="F454" i="12"/>
  <c r="F456" i="12"/>
  <c r="F457" i="12"/>
  <c r="F458" i="12"/>
  <c r="F459" i="12"/>
  <c r="F460" i="12"/>
  <c r="F461" i="12"/>
  <c r="F462" i="12"/>
  <c r="F463" i="12"/>
  <c r="F464" i="12"/>
  <c r="F466" i="12"/>
  <c r="F467" i="12"/>
  <c r="F468" i="12"/>
  <c r="F469" i="12"/>
  <c r="F306" i="12"/>
  <c r="F228" i="12"/>
  <c r="F229" i="12"/>
  <c r="F230" i="12"/>
  <c r="F231" i="12"/>
  <c r="F232" i="12"/>
  <c r="F233" i="12"/>
  <c r="F234" i="12"/>
  <c r="F235" i="12"/>
  <c r="F236" i="12"/>
  <c r="F237" i="12"/>
  <c r="F238" i="12"/>
  <c r="F239" i="12"/>
  <c r="F240" i="12"/>
  <c r="F241" i="12"/>
  <c r="F242" i="12"/>
  <c r="F243" i="12"/>
  <c r="F244" i="12"/>
  <c r="F245" i="12"/>
  <c r="F246" i="12"/>
  <c r="F247" i="12"/>
  <c r="F248" i="12"/>
  <c r="F249" i="12"/>
  <c r="F250" i="12"/>
  <c r="F251" i="12"/>
  <c r="F252" i="12"/>
  <c r="F227" i="12"/>
  <c r="F129" i="12"/>
  <c r="F130" i="12"/>
  <c r="F131" i="12"/>
  <c r="F132" i="12"/>
  <c r="F133" i="12"/>
  <c r="F134" i="12"/>
  <c r="F135" i="12"/>
  <c r="F136" i="12"/>
  <c r="F137" i="12"/>
  <c r="F139" i="12"/>
  <c r="F140" i="12"/>
  <c r="F141" i="12"/>
  <c r="F142" i="12"/>
  <c r="F143" i="12"/>
  <c r="F144" i="12"/>
  <c r="F146" i="12"/>
  <c r="F147" i="12"/>
  <c r="F148" i="12"/>
  <c r="F149" i="12"/>
  <c r="F150" i="12"/>
  <c r="F151" i="12"/>
  <c r="F152" i="12"/>
  <c r="F153" i="12"/>
  <c r="F154" i="12"/>
  <c r="F155" i="12"/>
  <c r="F156" i="12"/>
  <c r="F157" i="12"/>
  <c r="F158" i="12"/>
  <c r="F161" i="12"/>
  <c r="F162" i="12"/>
  <c r="F163" i="12"/>
  <c r="F164" i="12"/>
  <c r="F165" i="12"/>
  <c r="F166" i="12"/>
  <c r="F168" i="12"/>
  <c r="F169" i="12"/>
  <c r="F170" i="12"/>
  <c r="F171" i="12"/>
  <c r="F173" i="12"/>
  <c r="F175" i="12"/>
  <c r="F176" i="12"/>
  <c r="F177" i="12"/>
  <c r="F178" i="12"/>
  <c r="F179" i="12"/>
  <c r="F180" i="12"/>
  <c r="F181" i="12"/>
  <c r="F183" i="12"/>
  <c r="F184" i="12"/>
  <c r="F185" i="12"/>
  <c r="F187" i="12"/>
  <c r="F188" i="12"/>
  <c r="F189" i="12"/>
  <c r="F190" i="12"/>
  <c r="F192" i="12"/>
  <c r="F128" i="12"/>
  <c r="F322" i="5"/>
  <c r="F323" i="5"/>
  <c r="F324" i="5"/>
  <c r="F325" i="5"/>
  <c r="F326" i="5"/>
  <c r="F327" i="5"/>
  <c r="F328" i="5"/>
  <c r="F329" i="5"/>
  <c r="F330" i="5"/>
  <c r="F331" i="5"/>
  <c r="F332" i="5"/>
  <c r="F321" i="5"/>
  <c r="F286" i="5"/>
  <c r="F287" i="5"/>
  <c r="F288" i="5"/>
  <c r="F289" i="5"/>
  <c r="F290" i="5"/>
  <c r="F291" i="5"/>
  <c r="F292" i="5"/>
  <c r="F293" i="5"/>
  <c r="F294" i="5"/>
  <c r="F295" i="5"/>
  <c r="F296" i="5"/>
  <c r="F297" i="5"/>
  <c r="F298" i="5"/>
  <c r="F285" i="5"/>
  <c r="F226" i="5"/>
  <c r="F227" i="5"/>
  <c r="F228" i="5"/>
  <c r="F229" i="5"/>
  <c r="F230" i="5"/>
  <c r="F231" i="5"/>
  <c r="F232" i="5"/>
  <c r="F233" i="5"/>
  <c r="F234" i="5"/>
  <c r="F235" i="5"/>
  <c r="F236" i="5"/>
  <c r="F237" i="5"/>
  <c r="F238" i="5"/>
  <c r="F239" i="5"/>
  <c r="F240" i="5"/>
  <c r="F241" i="5"/>
  <c r="F242" i="5"/>
  <c r="F243" i="5"/>
  <c r="F244" i="5"/>
  <c r="F225" i="5"/>
  <c r="F183" i="5"/>
  <c r="F184" i="5"/>
  <c r="F185" i="5"/>
  <c r="F186" i="5"/>
  <c r="F187" i="5"/>
  <c r="F188" i="5"/>
  <c r="F189" i="5"/>
  <c r="F182"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99" i="5"/>
  <c r="F295" i="15" l="1"/>
  <c r="F72" i="15" s="1"/>
  <c r="F187" i="18"/>
  <c r="F167" i="5"/>
  <c r="F418" i="17"/>
  <c r="F74" i="17" s="1"/>
  <c r="F772" i="12" l="1"/>
  <c r="F745" i="12"/>
  <c r="F299" i="5" l="1"/>
  <c r="F212" i="18" l="1"/>
  <c r="F68" i="18" s="1"/>
  <c r="F66" i="18"/>
  <c r="F72" i="18" l="1"/>
  <c r="F81" i="2"/>
  <c r="F73" i="18" l="1"/>
  <c r="F74" i="18" s="1"/>
  <c r="F113" i="17" l="1"/>
  <c r="F309" i="17" l="1"/>
  <c r="F70" i="17" s="1"/>
  <c r="F388" i="17"/>
  <c r="F72" i="17" s="1"/>
  <c r="F76" i="17" l="1"/>
  <c r="F89" i="2" s="1"/>
  <c r="F217" i="15"/>
  <c r="F74" i="15"/>
  <c r="F70" i="15" l="1"/>
  <c r="F78" i="15" l="1"/>
  <c r="F79" i="15" s="1"/>
  <c r="F80" i="15" s="1"/>
  <c r="F72" i="5"/>
  <c r="F85" i="2" l="1"/>
  <c r="F625" i="12"/>
  <c r="F64" i="12" s="1"/>
  <c r="F790" i="12"/>
  <c r="F72" i="12" s="1"/>
  <c r="F70" i="12"/>
  <c r="F194" i="12"/>
  <c r="F56" i="12" s="1"/>
  <c r="F470" i="12"/>
  <c r="F60" i="12" s="1"/>
  <c r="F542" i="12"/>
  <c r="F62" i="12" s="1"/>
  <c r="F68" i="12"/>
  <c r="F683" i="12"/>
  <c r="F66" i="12" s="1"/>
  <c r="F333" i="5"/>
  <c r="F74" i="5" s="1"/>
  <c r="F245" i="5"/>
  <c r="F70" i="5" s="1"/>
  <c r="F253" i="12"/>
  <c r="F58" i="12" s="1"/>
  <c r="F190" i="5"/>
  <c r="F68" i="5" s="1"/>
  <c r="F66" i="5" l="1"/>
  <c r="F74" i="12" l="1"/>
  <c r="F77" i="2" s="1"/>
  <c r="F75" i="12" l="1"/>
  <c r="F76" i="12" s="1"/>
  <c r="F76" i="5"/>
  <c r="F73" i="2" s="1"/>
  <c r="F77" i="5" l="1"/>
  <c r="F78" i="5" s="1"/>
  <c r="F77" i="17" l="1"/>
  <c r="F78" i="17" s="1"/>
  <c r="F91" i="2"/>
  <c r="F92" i="2" l="1"/>
  <c r="F93" i="2" s="1"/>
</calcChain>
</file>

<file path=xl/sharedStrings.xml><?xml version="1.0" encoding="utf-8"?>
<sst xmlns="http://schemas.openxmlformats.org/spreadsheetml/2006/main" count="2480" uniqueCount="1252">
  <si>
    <t xml:space="preserve">investitor: </t>
  </si>
  <si>
    <t xml:space="preserve"> </t>
  </si>
  <si>
    <t xml:space="preserve">lokacija: </t>
  </si>
  <si>
    <t>datum:</t>
  </si>
  <si>
    <t>TROŠKOVNIK  ENERGETSKE OBNOVE</t>
  </si>
  <si>
    <t xml:space="preserve">projekt: </t>
  </si>
  <si>
    <t>faza:</t>
  </si>
  <si>
    <t>glavni projekt</t>
  </si>
  <si>
    <t>glavni projektant:</t>
  </si>
  <si>
    <t>REKAPITULACIJA SVIH RADOVA</t>
  </si>
  <si>
    <t>1.</t>
  </si>
  <si>
    <t>UKUPNO 1:</t>
  </si>
  <si>
    <t>2.</t>
  </si>
  <si>
    <t>UKUPNO 2:</t>
  </si>
  <si>
    <t>UKUPNO 3:</t>
  </si>
  <si>
    <t>PDV (25%)</t>
  </si>
  <si>
    <t>UKUPNO TROŠKOVI GRAĐENJA S PDV-om</t>
  </si>
  <si>
    <t>T.D.</t>
  </si>
  <si>
    <t>projektant:</t>
  </si>
  <si>
    <t>REKAPITULACIJA</t>
  </si>
  <si>
    <t>GRAĐEVINSKI RADOVI</t>
  </si>
  <si>
    <t>1.1.</t>
  </si>
  <si>
    <t>1.2.</t>
  </si>
  <si>
    <t>ZEMLJANI RADOVI</t>
  </si>
  <si>
    <t>1.3.</t>
  </si>
  <si>
    <t>1.4.</t>
  </si>
  <si>
    <t>IZOLATERSKI RADOVI</t>
  </si>
  <si>
    <t>2.1.</t>
  </si>
  <si>
    <t>2.2.</t>
  </si>
  <si>
    <t>2.3.</t>
  </si>
  <si>
    <t>STOLARSKI RADOVI</t>
  </si>
  <si>
    <t>2.4.</t>
  </si>
  <si>
    <t>2.5.</t>
  </si>
  <si>
    <t>Opći uvjeti za izvođenje:</t>
  </si>
  <si>
    <t>Izvođač će prilikom uvođenja u posao preuzeti nekretninu i obavijestiti nadležne službe o otvaranju gradilišta i početku radova.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će na gradilištu čuvati Građevnu dozvolu, glavni i izvedbeni projekt i dati ih na uvid ovlaštenim inspekcijskim službama.</t>
  </si>
  <si>
    <t>Izvođač će ugraditi projektom predviđen i prema Hrvatskim normama atestiran materijal.</t>
  </si>
  <si>
    <t>Izvođač će prema projektom određenom planu ispitivanja materijala, kontrolirati ugrađeni konstruktivni materijal.</t>
  </si>
  <si>
    <t>Za instalacijske sustave izvođač će, osim atesta o kvaliteti ugrađenih materijala, dati i ateste za instalacijske sustave.</t>
  </si>
  <si>
    <t xml:space="preserve">Izvođač je u okviru ugovorene cijene dužan izvršiti koordinaciju radova svih kooperanata tako da omogući kontinuirano odvijanje posla i zaštitu već izvedenih radova. </t>
  </si>
  <si>
    <t>Sva oštećenja nastala tijekom građenja otklonit će izvođač o svom trošku.</t>
  </si>
  <si>
    <t>Izvođač će, u okviru ugovorene cijene, osigurati gradilište od djelovanja više sile i krađe.</t>
  </si>
  <si>
    <t>Sav rad i materijal vezan uz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t>
  </si>
  <si>
    <t xml:space="preserve">Izvođač će čistiti gradilište barem tri puta tokom građenja, a na kraju će izvesti sva fina čišćenja zidova, podova, vrata, prozora, stijena, stakala i dr. što se neće posebno opisivati niti naplaćivati. </t>
  </si>
  <si>
    <t xml:space="preserve">Izvođač će zajedno s nadzornim inženjerom izraditi vremenski plan (terminski plan,gantogram) aktivnosti na gradilištu i njime odrediti dinamiku financiranja, dobave materijala i opreme i sl. </t>
  </si>
  <si>
    <t>Izvođač je dužan samostalno koordinirati sve kooperante uključene u proces građenja.</t>
  </si>
  <si>
    <t>Nakon naplate okončane situacije izvođač će predati zgradu investitoru ili po investitoru određenom korisniku.</t>
  </si>
  <si>
    <t>Jedinične cijene trebaju uključivati: materijalne troškove, tj. nabavnu cijenu materijala uvećanu za visinu cijene transporta (utovar, prijevoz, istovar i skladištenje na gradilištu). Skladištenje treba provesti na način da materijal bude osiguran od vlaženja i lomova, jer samo neoštećen i kvalitetan materijal smije biti ugrađen. Rad obuhvaća, osim onog opisanog u troškovniku, još i prijenose, prijevoze, dizanje, utovar i istovar materijala, zaštićivanje od štetnih atmosferskih utjecaja, sve pomoćne radove kao: sakupljanje rasutog materijala, održavanje čistoće gradilišta, čišćenje zgrade za vrijeme i nakon gradnje i sl. Skele, podupore, razupore također treba predvidjeti u cijeni. Skele moraju biti izvedene u skladu sa propisima. U cijenu treba uključiti i ispitivanja materijala i sve troškove u vezi sa dobavljanjem potrebnih atesta.</t>
  </si>
  <si>
    <t>Za svu robu i materijale, osim traženih normi i standarda dopušteno je nuditi robu i materijal prema jednakovrijednim standardima osiguranja kvalitete!</t>
  </si>
  <si>
    <t>Dozvoljeno je nuditi proizvode koji odstupaju od tehničkih karakteristika traženih opisom pojedinih stavaka za +/- 5%. Pritom izmjenama ne smije biti narušena kompletna funkcionalnost proizvoda ili sustava.</t>
  </si>
  <si>
    <t>m3</t>
  </si>
  <si>
    <t>R.BR.</t>
  </si>
  <si>
    <t>OPIS</t>
  </si>
  <si>
    <t>JM</t>
  </si>
  <si>
    <t>KOLIČINA</t>
  </si>
  <si>
    <t>JED. CIJENA</t>
  </si>
  <si>
    <t>UKUPNO</t>
  </si>
  <si>
    <t>kom</t>
  </si>
  <si>
    <t>3.</t>
  </si>
  <si>
    <t>4.</t>
  </si>
  <si>
    <t>m2</t>
  </si>
  <si>
    <t>UKUPNO:</t>
  </si>
  <si>
    <t>LIMARSKI RADOVI</t>
  </si>
  <si>
    <t>OBRTNIČKI RADOVI</t>
  </si>
  <si>
    <t>1.5.</t>
  </si>
  <si>
    <t>RAZGRAĐIVANJE I RUŠENJE</t>
  </si>
  <si>
    <t>ZIDARSKI RADOVI</t>
  </si>
  <si>
    <t>TESARSKI RADOVI</t>
  </si>
  <si>
    <t>SKELA</t>
  </si>
  <si>
    <t>BRAVARSKI RADOVI</t>
  </si>
  <si>
    <t>FASADERSKI RADOVI</t>
  </si>
  <si>
    <t>GIPSKARTONSKI I MONTAŽNI RADOVI</t>
  </si>
  <si>
    <t>SOBOSLIKARSKO-LIČILAČKI RADOVI</t>
  </si>
  <si>
    <t>PODOPOLAGAČKI RADOVI</t>
  </si>
  <si>
    <t>OSTALI RADOVI</t>
  </si>
  <si>
    <t>UKUPNO GRAĐEVINSKO - OBRTNIČKI RADOVI S PDV-om</t>
  </si>
  <si>
    <t>Projekt energetske obnove zgrade izrađen je temeljem mogućih izmjera i pretpostavljenih zidnih, stropnih i krovnih slojeva. Dužnost je izvođača da sondiranjem utvrdi stvarni sastav konstrukcija i u slučaju odstupanja sastava upozori nadzornog inženjera i investitora na odstupanje.</t>
  </si>
  <si>
    <t>Prije početka radova potrebno je konstrukcije u koje ne zadiru radovi zaštititi od mogućeg oštećenja. Sve otvore na pročeljima zgrade treba odmah nakon postave skele zaštititi PVC folijom debljine 0,20mm kako ne bi došlo do njihovog oštećenja.</t>
  </si>
  <si>
    <t>Nakon provedenih pripremnih radova, svih potrebnih rasterećenja i potrebnih osiguranja, rušenje na građevini vrše se prema unaprijed utvrđenom redoslijedu dogovorenim sa nadzornim inženjerom na način kojim se ne ugrožava stabilnost zgrade, sigurnost radnika i ljudi koji borave u zgradi. Demontaže i rušenja izvode se u pravilu od krova prema podrumu.</t>
  </si>
  <si>
    <t>Sva rušenja i demontaže konstruktivnih elemenata treba izvršiti pod nadzorom projektanta i statičara. Kod vršenja proboja ili vođenja instalacija u nosivim konstrukcijama zahvat vršiti maksimalno precizno bez narušavanja nosivih svojstava konstrukcije. Prilikom zahvata na nosivim konstrukcijama obavezno je podupiranje. Sva rušenja, probijanja, bušenja i dubljenja treba u pravilu izvoditi ručnim alatom bez upotrebe vibracionih uređaja, s osobitom pažnjom.</t>
  </si>
  <si>
    <t>U cijenu radova trebaju biti uključene sve podupore, skele i privremene (zamjenske konstrukcije) koje osiguravaju stabilnost u toku radova, te se zahtjevi za nadoplate radi izvedbi privremenih konstrukcija neće priznavati kao i svih horizontalni i vertikalni prijenosa materijala dobivenih rušenjem i demontažom, odvozom na privremenu gradilišnu deponij, gradsku planirku ili pohranu elemenata na mjesto po dogovoru sa investitorom. To vrijedi i za čišćenje gradilišta i dovođenje javne površine u prvobitno stanje. U cijenu radova je uključeno i sigurno zbrinjavanje opasnih materijala.</t>
  </si>
  <si>
    <t>Demontaža i privremeno deponiranje pločica sa kućnim brojem, natpisnih ploča i sl. treba pohraniti na gradilištu ili kod vlasnika. Izvođač snosi sve troškove ponovne dobave ili izrade pojedinih elemenata u slučaju oštećenja ili otuđenja sa gradilišta. Demontaža postojećih limenih elemenata, uključujući i prozorske klupčice na pročelju obavezno izvodi limar koji je dužan uzeti mjere i uzorke te snimiti detalje izvedbe, što je uključeno u cijenu stavke. Demontažu i ponovnu montažu postojećih vanjskih jedinica rashladnih uređaja na pročelju izvodi ovlašteni serviser. Demontažu i ponovnu montažu postojećeg gromobrana, strujnih ormarića i sl. na pročelju izvodi ovlaštena osoba. Demontaža vanjskih jedinica rashladnih uređaja, gromobrana, strujnih ormarića i sl. uključuje i njihovu sigurnu pohranu.</t>
  </si>
  <si>
    <t>U slučaju  nastalih šteta, radi nepravodobno zaštićene lokacije na kojoj se vrše rušenja i demontaže, sve troškove nastalih šteta snosi izvođač. Izvođač je dužan striktno se držati mjera zaštite na radu.</t>
  </si>
  <si>
    <t>Izvođač je dužan svakoga dana očistiti sve prostore u kojima radi i komunicira.</t>
  </si>
  <si>
    <t>Plaćanja svih taksi za zbrinjavanje otpada u cijeni stavke.</t>
  </si>
  <si>
    <t>Demontaža raznih limarskih obloga, oluka i sl. sa pripadajućim spojnim i pričvrsnim materijalom, te utovar i odvoz otpadnog materijala na građevinski deponij.</t>
  </si>
  <si>
    <t>Plaćanja svih taksi i naknada za zbrinjavanje otpada u cijeni stavke.</t>
  </si>
  <si>
    <t>kpl</t>
  </si>
  <si>
    <t>a)</t>
  </si>
  <si>
    <t>b)</t>
  </si>
  <si>
    <t>c)</t>
  </si>
  <si>
    <t>d)</t>
  </si>
  <si>
    <t>e)</t>
  </si>
  <si>
    <t>f)</t>
  </si>
  <si>
    <t>g)</t>
  </si>
  <si>
    <t>RAVNI KROV - NEPROHODNI (krov oznake RK2)</t>
  </si>
  <si>
    <t xml:space="preserve">kom </t>
  </si>
  <si>
    <t>h)</t>
  </si>
  <si>
    <t>Radove rušenja i uklanjanja izvoditi pažljivo uz sva potrebna podupiranja i osiguranja.</t>
  </si>
  <si>
    <t>5.</t>
  </si>
  <si>
    <t>i)</t>
  </si>
  <si>
    <t>U cijenu uračunati sve troškove rada, materijala, transporta.</t>
  </si>
  <si>
    <t>kg</t>
  </si>
  <si>
    <t>beton</t>
  </si>
  <si>
    <t>oplata</t>
  </si>
  <si>
    <t>armatura</t>
  </si>
  <si>
    <t>U cijenu uključiti iskop, utovar, deponiranje na parceli te vraćanje na potrebnu novu poziciju, a za eventualni višak transport na deponiju i istovar.</t>
  </si>
  <si>
    <t>Izvođač je dužan svakoga dana očistiti prostor u kojemu radi i komunicira.</t>
  </si>
  <si>
    <t>Radove iskopa izvesti sa svim potrebnim osiguranjima!</t>
  </si>
  <si>
    <t>Zemljani radovi na dijelu podnožja vanjskih zidova u svrhu oborinske zaštite novoizvedene ETICS fasade.</t>
  </si>
  <si>
    <t>Obračun po m3 zbijenog materijal.</t>
  </si>
  <si>
    <t>Sve izvoditi prema dogovoru sa projektantom i u skladu sa projektom.</t>
  </si>
  <si>
    <t>Prije uporabe određenih materijala treba predočiti nadzornom inženjeru atest o kakvoći i kvaliteti materijala. Ukoliko ne postoje adekvatni standardi za materijale koji se ugrađuju, obavezno je pribaviti odgovarajući atest kao dokaz kvalitete. Izvoditelj radova mora tijekom izvođenja radova stalno obavljati kontrolu kakvoće rada.</t>
  </si>
  <si>
    <t>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prozorskih stakala koje treba zaštititi PVC građevinskom folijom. Ta zaštita ulazi u jediničnu cijenu izvedbe pročelja zgrade.</t>
  </si>
  <si>
    <t>Posebno se ne naplaćuje ni zatvaranje (žbukanje šliceva, žljebova i sl.) iza položene instalacije. Zazidavanje (zatvaranje) žljebova u zidovima ostavljenih za instalacije kanalizacije i grijanja nakon izvođenja tih instalacija, opekom, rabicom ili na drugi način, ne plaća se posebno, ukoliko troškovnikom nije posebno propisano. Obračun nosivih zidova, stupova i dimnjaka je zapreminski (m3), pregradnih zidova i žbuka površinski (m2).</t>
  </si>
  <si>
    <t>Žbukati tek kada se zidovi osuše i slegne zgrada. Ne smije se žbukati kad postoji opasnost od smrzavanja ili ekstremno visokih temperatura 30° ili više. Zidovi moraju biti prije žbukanja čisti, a fuge udubljene, da se žbuka može dobro primiti. Prije žbukanja dobro je da se zidovi navlaže, a osobito kod cementnog morta. Ukoliko na zidovima izbija salitra – treba ih četkom očistiti i oprati rastvorom solne kiseline u vodi (omjer 1:10) o trošku izvođača i dodavati sredstvo protiv izbijanja salitre u mort.</t>
  </si>
  <si>
    <t>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Rabiciranje žbuke izvodi se pomoću tekstilno staklene mrežice otporne na alkalije ili sitno pletene mreže od nehrđajućeg čelika. Točno izvedena žbuka je ona koja po horizontali i vertikali nema odstupanja veća od 1 0/00 u bilo kojem smjeru, za jednu etažu. Troškovi sanacije dijelova izvedenih van ovih kriterija padaju na teret izvođača radova.</t>
  </si>
  <si>
    <t>Izrada strojne žbuke na zidovima:
na zidovima kuhinja i kupaonica izvodi se žbuka na bazi cementa, a u ostalim prostorijama na bazi gipsa. Prilikom izrade postavljaju se alu vodilice i kutne letvice. Stropovi nisu predviđeni za žbukanje. U cijenu stavke uključene su sve potrebne predradnje koje je potrebno izvršiti na AB zidovima i spojnim zidovima cigle i AB (premaz, impregnacija, bandažiranje) kao i sav potreban rad, materijal i radna skela.</t>
  </si>
  <si>
    <t>Jedinična cijena uključuje sve pripremne i završne radovi, tehnološku razradu svih detalja, postavu i skidanje radne skele, sve posredne i neposredne troškove za rad, materijal, alat i građevinske, ispiranje i otprašivanje površine zida, sav otežani rad na izvedbi, zaštitu izvedenog dijela pročelja, zaštitu PVC građ. folijom prozorskih stakala,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primjenu svih mjera zaštite na radu.</t>
  </si>
  <si>
    <t xml:space="preserve">Soboslikarsko-ličilački radovi predviđeni su u drugoj stavci. </t>
  </si>
  <si>
    <t>Sve metalne dijelove drvene konstrukcije treba zaštititi toplim pocinčavanjem. Spajala moraju biti pocinčana. Posebnu pažnju obratiti na razmake spajala kako od rubova tako i međusobno te na minimalan broj istih kako bi se spoj smatrao nosivim.</t>
  </si>
  <si>
    <t>Sav upotrijebljeni materijal i finalni građevinski proizvodi moraju odgovarati postojećim tehničkim propisima i HR normama. Prilikom izvedbe tesarskih radova treba se u svemu pridržavati svih važećih propisa i standarda za drvene konstrukcije:</t>
  </si>
  <si>
    <t>- Pravilnik o zaštiti na radu u građevinarstvu</t>
  </si>
  <si>
    <t>Jediničnom cijenom obuhvaćen je sav rad s potrebnim premazima, sav materijal, pomoćna skela, svi pomoćni radovi, donošenje i držanje alata i sitnog pribora, sva uskladištenja i svi transporti, dobava pogonskog materijala, osiguranje radova od vjetra, odstranjivanje svih otpada u toku radova i nakon dovršenja radova, sav sitni spojni i pomoćni materijal, popravak šteta učinjenih nepažnjom.</t>
  </si>
  <si>
    <t>1.1.1.</t>
  </si>
  <si>
    <t>1.1.2.</t>
  </si>
  <si>
    <t>1.1.3.</t>
  </si>
  <si>
    <t>1.1.4.</t>
  </si>
  <si>
    <t>1.1.5.</t>
  </si>
  <si>
    <t>1.1.6.</t>
  </si>
  <si>
    <t>1.1.7.</t>
  </si>
  <si>
    <t>1.1.8.</t>
  </si>
  <si>
    <t>1.1.9.</t>
  </si>
  <si>
    <t>1.1.11.</t>
  </si>
  <si>
    <t>1.1.12.</t>
  </si>
  <si>
    <t>1.1.10.</t>
  </si>
  <si>
    <t>1.2.1.</t>
  </si>
  <si>
    <t>1.2.2.</t>
  </si>
  <si>
    <t>1.3.1.</t>
  </si>
  <si>
    <t>1.3.2.</t>
  </si>
  <si>
    <t>1.3.3.</t>
  </si>
  <si>
    <t>1.4.1.</t>
  </si>
  <si>
    <t>1.4.2.</t>
  </si>
  <si>
    <t>1.4.3.</t>
  </si>
  <si>
    <t>Izvedba dodatne potkonstrukcije atika ravnog krova.</t>
  </si>
  <si>
    <t>UNUTARNJA RASVJETA</t>
  </si>
  <si>
    <t>NAPAJANJA STROJARSKIH SUSTAVA</t>
  </si>
  <si>
    <t>STROJARSKE INSTALACIJE</t>
  </si>
  <si>
    <t>UKUPNO 4:</t>
  </si>
  <si>
    <t>UKUPNO 5:</t>
  </si>
  <si>
    <t>TROŠKOVNIK OBRTNIČKIH RADOVA</t>
  </si>
  <si>
    <t>TROŠKOVNIK GRAĐEVINSKIH RADOVA</t>
  </si>
  <si>
    <t>Izrada prema radioničkoj dokumentaciji, te specifikaciji. U stavku uključiti sva spojna sredstva i sve potrebno za montažu konstrukcije, zaštitu č. konstrukcije kao i transport.  Uključivo sa izradom radioničkog nacrta i  svim pričvrsnim materijalom; varovi, vijci, spojne ploče, te sve ostalo potrebno za potpuno dovršenje rada. Obračun izvršiti prema stvarno ugrađenim količinama ovjerenim kroz građevinsku knjigu.</t>
  </si>
  <si>
    <t>Skela za izvođenje radova montira se od cijevnih nosivih i spojnih elemenata, kosnika i podnica. Skelu montirati prema projektu i statičkom izračunu te u skladu sa zakonom o zaštiti na radu. Montirana skela mora biti pričvršćena za objekt i s kosnicima ukrućena za tlo a kako bi se spriječilo rušenje skele. Gotova skela mora imati zaštitni plašt od platnenog ili pvc materijala a radi zaštite od pada ruševnog i ostalog materijala van površine skele i zaštite od sunca sve u skladu s HRN.</t>
  </si>
  <si>
    <t>Prije izrade ponude za skelu izvođač je dužan pregledati građevinu radi ocjene uvjeta za organizaciju izvedbe radova i stanja pojedinih dijelova građevine na kojima se radovi izvode.
Cijevna skela izvodi se od čeličnih elemenata, cijevi promjera 48,25mm, debljine stijenka 4,25mm, od vruće valjanih profila. Oslanjanje skele na nosivu podlogu preko metalnih podložnih papuča; podloga na koju se postavlja fasadna skela mora biti čvrsta i stabilna. Minimalna širina skele iznosi 80cm.</t>
  </si>
  <si>
    <t>Skelu udaljiti od ravnine gotovog pročelja za 15-20cm. Visina zaštitne ograde iznosi 100cm, a elemente ograde postaviti na max. razmak od 35cm. U razini radne platforme uz zaštinu ogradu potrebno je postaviti dasku minimalne visine 20cm. Radnu platformu izvesti od mosnica od zdrave piljene crnogorične građe II. klase, minimalne širine 25cm i minimalne debljine 4,8cm. Visinski razmak između radnih platformi treba prilagoditi horizontalnim elementima pročelja.</t>
  </si>
  <si>
    <t>Sva eventualna oštećenja nastala uslijed vezivanja skele na građevinu izvođač je dužan otkloniti o svom trošku.</t>
  </si>
  <si>
    <t>Pješački prolaz ispod skele treba izvesti u skladu sa potrebama korisnika, odnosno u skladu s dozvolom za zauzeće javne prometne površine. Sa bočnih strana prolaza se postavlja puna zaštitna ograda  minimalne visine od 150cm. Iznad prolaza treba izvesti oblogu od mosnica, a na vanjskom rubu još i kosu zaštitu pod kutem od 60° visine 60cm. Pješački prolaz treba biti obilježen propisanom signalizacijom (putokazi, rasvjeta).</t>
  </si>
  <si>
    <t>e) Eventualne višekratne montaže i demontaže skele i zaštitnih ograda  na istim pozicijama zbog tehnologije izvedbe se neće posebno obračunavati.</t>
  </si>
  <si>
    <t>Projekt i statički proračun skele</t>
  </si>
  <si>
    <t xml:space="preserve">projekt i statički proračun skele </t>
  </si>
  <si>
    <t>Doprema, postava, skidanje i otprema skele.</t>
  </si>
  <si>
    <t>Izvođač može pristupiti radovima tek kada ovlaštena ustanova izvrši kontrolu ispravnosti postavljene fasadne skele na pročelju zgrade u pojedinim fazama radova uz pisanu suglasnost za njeno sigurno korištenje (Trošak kontrole je u obvezi izvođača radova). Eventualne višekratne montaže i demontaže neće se posebno obračunavati.</t>
  </si>
  <si>
    <t>2.6.</t>
  </si>
  <si>
    <t>2.7.</t>
  </si>
  <si>
    <t>2.8.</t>
  </si>
  <si>
    <t>2.9.</t>
  </si>
  <si>
    <t>Izvođač radova mora za sve materijale koje će upotrijebiti za izvedbu izolacije pribaviti odgovarajuće ateste ne starije od 6 mjeseci i dostaviti ih nadzornom inženjeru na uvid. Hidroizolaciju, toplinsku ili zvučnu izolaciju treba izvoditi točno prema specifikaciji radova, uputama, preporukama proizvođača, kao i prema tehničkim uvjetima izvođenja.</t>
  </si>
  <si>
    <t>Površine na koje se polaže izolacija trebaju biti posve ravne, očišćene od prašine ili drugih nečistoća, dovoljno glatke da izolacija dobro prione uz podlogu. Toplinsku ili zvučnu izolaciju potrebno je izvesti kontinuirano bez fuga kako bi se spriječili toplinski ili zvučni mostovi. Horizontalna ili vertikalna izolacija podova ili zidova treba prilegnuti uz površinu ravno, bez nabora ili mjehura. Sve spojeve PE ili PVC traka ili folija treba spajati samoljepivom trakom širine min 4 cm ili po detalju izolacije. U cijeni također treba uključiti obradu slojeva izolacije i  izvedbu holkera oko raznih prodora kroz slojeve izolacije (instalacije), kao i ugradnje završnih profila, putz lajsni i sl.</t>
  </si>
  <si>
    <t>Skladištenje materijala na gradilištu mora biti stručno kako bi se isključila bilo kakva mogućnost propadanja. Nepravilno i nekvalitetno izvedene radove izvođač mora na svoj trošak ukloniti i izvesti pravilno.</t>
  </si>
  <si>
    <t>Izvođač će pristupiti izvedbi tek nakon što projektant potpisom potvrdi tehnološku razradu svih detalja. Izrada rješenja neće se posebno naplatiti već predstavlja trošak i obavezu izvođača. Izvođač može predložiti druge proizvode za izolaciju od onih opisanih troškovnikom uz uvjet istih svojstava i kvalitete. Izvođač je dužan sve izvoditi prema uputama proizvođača, isporučitelja materijala te ovjerenih detalja.</t>
  </si>
  <si>
    <t xml:space="preserve">Prilikom ugradnje ploča mineralne (kamene) vune potrebno je pridržavati se sljedećeg:
Ugrađivati se smije samo suh i neoštećen proizvod. Proizvod se polaže na pripremljenu suhu podlogu. Prilikom polaganja proizvoda na otvorenom potrebno je spriječiti moguće
oštećenje uslijed djelovanja atmosferilija (kiša, snijeg). 
</t>
  </si>
  <si>
    <t>Prilikom ugradnje ploča mineralne (kamene) vune kod prohodnih krovova potrebno je pridržavati se sljedećeg:
Obavezna je primjena drenažnih slojeva (geotekstila ili sl.) iznad  sloja hidroizolacije. Obavezna je primjena armaturnih mreža nosivih u oba smjera u  vlažnoj zoni armirano-betonske ploče (ili estriha), kao nosivih slojeva završne obloge. Ne preporuča se postava predgotovljenih ploča preko podmetača (podložnih pločica) koji su oslonjeni direktno na hidroizolacijsku foliju. U tom slučaju, preporuča se postava podmetača površine ca. 50% površine završnih ploča ili oslanjanje podmetača na  armirano-betonsku ploču ili estrih preko toplinske izolacije.</t>
  </si>
  <si>
    <t>Prilikom ugradnje proizvoda, potrebno je pridržavati se redoslijeda ugradnje pojedinih slojeva konstrukcije danih u projektnoj dokumentaciji, odnosno projektu u odnosu na toplinsku zaštitu i uštedu energije, te prospektnoj dokumentaciji i preporukama od strane proizvođača.</t>
  </si>
  <si>
    <t>Tijekom dostave proizvoda (uglavnom na paletama), isti se NIKAKO ne smiju položiti direktno na ploče toplinske izolacije (i hidroizolaciju), već ISKLJUČIVO na prethodno položenu podlogu (daske, ploče od iverice i sl.) preko sloja izolacije.</t>
  </si>
  <si>
    <t>Ukoliko se vrši transport materijala i opreme direktno preko sloja toplinsko-izolacijskih ploča, obavezna je postava hodnih staza od dasaka ili ploča od iverica ili sl., preko spomenutog sloja.
Potrebno je poduzeti mjere za sprečavanje oštećenja izolacijskog materijala (izrada privremenih transportnih putova).</t>
  </si>
  <si>
    <t>Dobava i postava hidroizolacije iz sintetičke membrane na bazi termoplastičnog poliolefina, TPO/FPO, armirana poliesterskom mrežicom, UV stabilna i otporne na leteći plamen i žareću toplinu debljine d≥1,50mm. Membrane se slobodno polažu te mehanički fiksiraju za podlogu (Jet-Stream, prema Eurocodu1). Spojevi se obrađuju vrućim zrakom sa širinom vara od min. 3 cm, preklop 12 cm, u skladu s propisanom tehnologijom od strane proizvođača membrane. U cijenu m2 uključeni preklopi.</t>
  </si>
  <si>
    <t>Hidroizolacijske membrane se polažu na geotekstil i ugrađuju u sustavu opterećenih membrana. Rubovi membrana se međusobno preklapaju i zavaruju vrućim zrakom kako bi se postigao potpuno homogen spoj. Uz obodne zidove i parapete membrana se uzdiže min. 25,0 cm ili do dostupnih visina. Na svojim završecima membrana se vari na limove sustava. Sve spojeve izvodi se na način da se osigura vodotijesnost membrane. Izolacije se pričvršćuju za beton. Izvoditelj treba imati radnike s odgovarajućim iskustvom, obučene i ovlaštene od proizvođača materijala. Obračun po m2 razvijene površine hidroizolacije (uključivo horizontalna i vertikalna postava).</t>
  </si>
  <si>
    <t xml:space="preserve">m2 </t>
  </si>
  <si>
    <t>Dobava materijala, izrada i postava vezno/okapnih profiliranih traka od TPO lima (d≥1,5 mm), na koji se spaja horizontalna i vertikalna hidroizolacija. TPO lim r.š. 10 do 15cm.</t>
  </si>
  <si>
    <t>m1</t>
  </si>
  <si>
    <t>Dobava i postava kutnih ojačanja od krutih Fe-Zn profila (termination bar) na mjestima sudara horizontalnih i vertikalnih površina krova.</t>
  </si>
  <si>
    <t>Profil se mehanički pričvršćuje udarnim tiplama. Obračun po m ugrađenog FeZn termination bar-a.</t>
  </si>
  <si>
    <t>j)</t>
  </si>
  <si>
    <t>k)</t>
  </si>
  <si>
    <t>l)</t>
  </si>
  <si>
    <t>m)</t>
  </si>
  <si>
    <t>Garancija proizvođača na mebranu minimalno 15 godina.</t>
  </si>
  <si>
    <t>Prije izrade slojeva, obavezna je prethodna priprema podloge (čišćenje) za pravilnu ugradnju parne brane što je u cijeni stavke.</t>
  </si>
  <si>
    <t>U cijenu uključena dobava materijala i izvedba radova kako slijedi:</t>
  </si>
  <si>
    <t>parna brana</t>
  </si>
  <si>
    <t>Sve radove izvođač mora izvoditi prema troškovniku i izvedbenoj projektnoj dokumentaciji, solidno i stručno, prema pravilima dobrog zanata, Pravilniku o ocjenjivanju sukladnosti, ispravama o sukladnosti i označavanju građevinskih proizvoda, Pravilniku o tehničkim mjerama i uvjetima za završne radove u zgradarstvu, Tehničkom propisu o racionalnoj upotrebi energije i toplinskoj zaštiti u zgradama sa pripadajućim normama, Tehničkom propis o građevnim proizvodima i Tehničkim uvjeti za izvođenje limarskih radova, te svim ostalim tehničkim propisima, priznatim tehničkim pravilima i HR normama, a osobito:</t>
  </si>
  <si>
    <t>Ukoliko ne postoje adekvatni standardi za materijale koji se ugrađuju, obavezno je pribaviti odgovarajući atest kao dokaz kvalitete.</t>
  </si>
  <si>
    <t>Izvođač je dužan prije početka radova predočiti projektantu detalje izvedbe i savijanja limova. Tek po odobrenju i nakon ovjere istih od strane projektanta izvođač može pristupiti izvedbi radova. Izvođač je dužan prije početka radova provjeriti sve građevinske elemente na koje, ili za koje se pričvršćuje limarija i pismeno dostaviti naručitelju svoje primjedbe u vezi eventualnih nedostataka posebno u slučaju: neodgovarajućeg izbora projektiranog materijala i loše riješenog načina vezivanja limarije za građevinske radove. Izrada rješenje neće se posebno platiti već predstavlja trošak i obvezu izvođača. Prilikom izvođenja limarije izvođač se mora striktno pridržavati usvojenih i od strane projektanta ovjerenih detalja. Izvođač će pristupiti izvedbi tek nakon što projektant potpisom potvrdi radioničke nacrte i tehnološku razradu svih detalja.</t>
  </si>
  <si>
    <t>Dijelovi različitog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t>
  </si>
  <si>
    <t xml:space="preserve">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 Nakon obrade, može se ugraditi samo neoštećeni lim. </t>
  </si>
  <si>
    <t>Za elemente za učvršćivanje (kuke, zakovice, jahači, čavli, vijci i sl.) treba primijeniti:
za čelični lim - čelična spojna sredstva,
za pocinčani i olovni lim - dobro pocinčana spojna sredstva,
za bakreni lim - bakrena spojna sredstva,
za alu lim - alu ili galvanizirana Čn spojna sredstva.</t>
  </si>
  <si>
    <t>Sve vidljive spojeve lima i betonskih ili ožbukanih ploha pročelja treba brtviti po cijeloj dužini spoja trajno elastičnim (plastičnim) bezbojnim kitom. Sve spojeve lima treba obvezno izvesti nepropusno. Plohe izvedene limom moraju biti izvedene pravilno i u ravnini, po nagibima odvodnje i kosinama definiranim u projektu.</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</si>
  <si>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ugradnje, sva potrebna skladištenja i zaštite, sav alat i građevinske strojeve, čišćenje tokom rada, odvoz i zbrinjavanje smeća, završno čišćenje prije primopredaje radova, nadoknadu eventualne štete nastale iz nepažnje na svojim ili tuđim radovima, sve potrebne zaštitne konstrukcije i skele, kao i sve drugo predviđeno mjerama zaštite na radu i pravilima struke. U cijeni treba također uključiti izvedbu i obradu raznih detalja limarije kod spojeva, prijelaza, lomova i sudara ploha, završetaka limarije i drugo, sve obvezno usklađeno sa drugim različitim materijalima i radovima uz limariju, do potpune gotovosti i funkcionalnosti.</t>
  </si>
  <si>
    <t>NAČIN OBRAČUNA:</t>
  </si>
  <si>
    <t>Kod izmjere i obračuna izvedenih površina (zidovi, istake,obloge i sl.) neće se uzimati u obzir povećanja količina za složenost izvedbe, visinu izvedbe, udaljenost, otežani vertikalni i horizontalni transport te ugradnju bez obzira na oblik i razvijenu površinu elementa koji se izvodi (koeficijent obračuna 1,00).</t>
  </si>
  <si>
    <t>U stavke limarskih radova uključen sav rad, rezanja, pripasavanja, spajanja i sl., materijal, originalni spojni, brtveni i pričvrsni materijal odabranog proizvođača lima, panela i ostalo, te potrebna radna, zaštitna i pomoćna skela.</t>
  </si>
  <si>
    <t>Jedinična cijena uključuje, uzimanje mjera na gradilištu i definiranje ugradbenih dimenzija, tehnološku razradu svih detalja, pripremu podloga, izradu radioničkih nacrta, sav spojni materijal, sve posredne i neposredne troškove za rad, materijal, sva manja potrebna usijecanja utora nužna za ugradnju i savijanje lima i izvedbu detalja, kao i sva sitnija usijecanja ploha te potrebne popravke i zapunjavanja nastalih međuprostora i pukotina cem. mortom.</t>
  </si>
  <si>
    <t>Točne dimenzije klupčica potrebno uzeti na licu mjesta  nakon montaže stolarije i izvedbe toplinske izolacije fasade.</t>
  </si>
  <si>
    <t>Prozorske klupčice lijepiti odgovarajućim ljepilom u trakama u smjeru pada klupčice, a spojeve klupčice s ETICS sustavom zabrtviti odgovarajućim UV-stabilnim brtvenim trakama ili kitevima, koje mogu podnijeti dilatacijske pomake.</t>
  </si>
  <si>
    <t>n)</t>
  </si>
  <si>
    <t>2.2.1.</t>
  </si>
  <si>
    <t>2.2.2.</t>
  </si>
  <si>
    <t>2.2.3.</t>
  </si>
  <si>
    <t>2.2.4.</t>
  </si>
  <si>
    <t>2.2.5.</t>
  </si>
  <si>
    <t>2.2.6.</t>
  </si>
  <si>
    <t>2.1.1.</t>
  </si>
  <si>
    <t>2.1.2.</t>
  </si>
  <si>
    <t>2.1.3.</t>
  </si>
  <si>
    <t>2.1.4.</t>
  </si>
  <si>
    <t>2.1.5.</t>
  </si>
  <si>
    <t>Sve radove izvođač mora izvoditi prema troškovniku i izvedbenoj projektnoj dokumentaciji, solidno i stručno, prema pravilima dobrog zanata i mjerama uzetima na licu mjesta, Pravilniku o ocjenjivanju sukladnosti, ispravama o sukladnosti i označavanju građevinskih proizvoda, Pravilniku o tehničkim mjerama i uvjetima za završne radove u zgradarstvu, Tehničkom propisu o racionalnoj upotrebi energije i toplinskoj zaštiti u zgradama sa pripadajućim normama, Tehničkom propis o građevnim proizvodima, prema Tehničkim propisima za prozore i vrata sa pripadajućim noramama i ostalim normama prema Odluci o popisu normi bitnih za primjenu Tehničkog propisa za prozore i vrata, te svim ostalim tehničkim propisima, priznatim tehničkim pravilima i HR normama, a osobito:</t>
  </si>
  <si>
    <t xml:space="preserve">Ukoliko ne postoje adekvatni standardi za materijale koji se ugrađuju, obavezno je pribaviti odgovarajući atest kao dokaz kvalitete.
</t>
  </si>
  <si>
    <t xml:space="preserve">Prije pristupanju izvođenju radova izvoditelj je dužan izvršiti detaljan pregled svih stolarskih elemenata, prozora i vrata koji se mijenjaju. Stolarski elementi ili njihovi dijelovi, kao i pripadajući okov, koji su oštećeni, moraju se zamijeniti novima. Pri izradi novog elementa, u jediničnu cijenu uračunat je gotov stolarski element sa pripadajućim okovom i ugradnjom na građevinu. </t>
  </si>
  <si>
    <t>Sve stavke moraju biti ojačane s metalnom jezgrom debljine min 1.5 mm, odnosno u skladu s statičkim proračunom i uputama proizvođača profila. Izgled profila iznutra obli staklodržač, izvana ravni. Opremiti sa ventus mehanizmom za manipuliranje.</t>
  </si>
  <si>
    <t>Sve mjere obavezno je provjeriti na licu mjesta prije izrade stolarije.</t>
  </si>
  <si>
    <t xml:space="preserve">Sve detalje i predložena rješenja, treba pregledati i ovjeriti nadzorni inženjer, a tek se onda može pristupiti izvedbi. </t>
  </si>
  <si>
    <t>Radovi uključuju izradu, dobavu i montažu do potpune gotovosti PVC ili ALU prozora i vrata. Brtvljenje i spajanje prema sistemskim rješenjima propisanim od proizvođača sistema. Sav potreban okov za otvaranje potrebno je da je izrađen od INOX-a ili plastificiran u boji profila (prema rješenju projektanata). Odabrani okov prilagoditi težini i geometriji krila, tako da nesmetano zadovoljava funkciju otvaranja (otklopni, zaokretni ili zaokretno otklopni). U cijenu stavaka uključeno je i staklo.</t>
  </si>
  <si>
    <t>Prozori i vrata ugrađuju se u građevinski pripremljeni i obrađeni otvor u AB zidu ili zidu od blok opeka ili pune opeke pomoću vijaka primjerenih za ovakvu vrstu montaže. U cijenu je uključen sav potreban rubni opšav (vanjski i unutarnji) i vanjska vodonepropusna – paropropusna folija te sav pričvrsni pribor.</t>
  </si>
  <si>
    <t>Zaokretna vrata ili prozorsko krilo je lijevo ako je okovano s lijeve strane, odnosno ako se otvara u smjeru negativne rotacije (kazaljke na satu). Stolarski elementi se izrađuju prema shemama i detaljima, te u dogovoru s projektantom i nadzornim inženjerom, a označavaju brojem troškovničke stavke.</t>
  </si>
  <si>
    <t>Svi dijelovi konstrukcije i elementi pojedinih pozicija moraju biti proračunati i dimenzionirani tako da sigurno prihvaćaju opterećenja posebice vjetra (tlak, usis) i drugih atmosferskih utjecaja. Sile koje se javljaju u elementima i fasadi u cjelini moraju se prenijeti na monolitni dio zgrade, dok se deformacije i opterećenja (sile) sa zgrade ne smiju nikako prenositi na fasadu i/ili njene elemente.</t>
  </si>
  <si>
    <t>Na spoju raznih kvaliteta lima izvesti potrebno galvansko razdvajanje. Izvedba razdvajanja mora biti otporna i postojana na atmosferilije i smrzavanje.</t>
  </si>
  <si>
    <t>Jedinična cijena uključuje uzimanje mjera na gradilištu i definiranje ugradbenih dimenzija, tehnološku razradu svih detalja, izradu radioničkih nacrta, sav spojni materijal, sidrene ploče, mort za podlijevanje ležaja, zaštitu od korozije, postavu i skidanje radne skele, striktnu primjenu mjera zaštite od požara, sve posredne i neposredne troškove za rad, materijal, alat i građevinske strojeve, sve transporte, čišćenje tokom rada, odvoz i zbrinjavanje smeća, završno čišćenje prije primopredaje radova, nadoknadu eventualne štete nastale iz nepažnje na svojim ili tuđim radovima.</t>
  </si>
  <si>
    <t xml:space="preserve">Kod svakog prozora i staklene stijene, obavezno predvidjeti u cijeni ugradnju dodatnog profila ispod dovratnika - podštoka, radi ispravne ugradnje unutarnjih i vanjskih klupčica. Podštok visine 3 cm. </t>
  </si>
  <si>
    <t>Garanciju na ugrađenu stolariju i njezinu funkcionalnost od minimalno 5 godina što uključuje i garanciju na okvir, staklo, okove, kvake, postojanost boje i ostali brtveni, spojni pričvrsni materijal obuhvatiti u cijeni stavki.</t>
  </si>
  <si>
    <t>RAL montaža sukladna je preporukama za uštedu energije prema europski priznatim pravilima struke i propisima o toplinskoj zaštiti iz 1995 i ENEV 2002 RAL DIN 4108 tehničkim smjernicama saveza udruga staklara, metalogradnje i stolara (Izvadak iz službenog tumačenja njemačkih propisa). Iste smjernice preuzela je većina europskih zemalja i prilagodila lokalnim propisima. Stolariju je potrebno ugraditi na pravilnu poziciju unutar špalete (kod niskoenergetskih kuća na vanjski rub zida i kod pasivnih kuća izvan zida tj. u izolacionu fasadu).</t>
  </si>
  <si>
    <t>Prva opcija je da se na štok prije same montaže zalijepe sa vanjske i unutarnje strane RAL trake kako si se nakon montaže u zidarskom otvoru trake zaljepile na špalete. U tom slučaju trake čuvaju pur-pjenu od propadanja.</t>
  </si>
  <si>
    <t>Druga opcija je da se na štok prije montaže zalijepi eksandirajuća traka (po cijeloj širini štoka) koja će nakon cca 30min od montaže ekspandirati i popuniti međuprostor između zida i stolarije. Ta traka zamjenjuje pur pjenu i RAL trake, te se najčešće koristi kod rekonstrukcije objekta (gdje špalete nisu obrađene nakon demontaže stare stolarije).</t>
  </si>
  <si>
    <t>Primijeniti tehnologiju koja se može primijeniti na predmetnoj zgradi.</t>
  </si>
  <si>
    <t>Izrada prema shemi uz prethodne izmjere na licu mjesta i dogovoru s projektantom te je potrebno priložiti dokaze o kvaliteti proizvoda (ateste, dokaz o toplinskoj provodljivosti).</t>
  </si>
  <si>
    <t>2.3.1.</t>
  </si>
  <si>
    <t>2.3.2.</t>
  </si>
  <si>
    <t>2.3.3.</t>
  </si>
  <si>
    <t>2.3.4.</t>
  </si>
  <si>
    <t>2.3.5.</t>
  </si>
  <si>
    <t>2.3.6.</t>
  </si>
  <si>
    <t>2.3.7.</t>
  </si>
  <si>
    <t>2.3.8.</t>
  </si>
  <si>
    <t>2.3.9.</t>
  </si>
  <si>
    <t>2.3.11.</t>
  </si>
  <si>
    <t>2.3.12.</t>
  </si>
  <si>
    <t>2.3.13.</t>
  </si>
  <si>
    <t>2.3.14.</t>
  </si>
  <si>
    <t>2.3.15.</t>
  </si>
  <si>
    <t>2.3.16.</t>
  </si>
  <si>
    <t>2.3.17.</t>
  </si>
  <si>
    <t>2.3.10.</t>
  </si>
  <si>
    <t>Zbog specifičnosti zadatka - sanacija - sve stavke opisane su zidarskom mjerom. Zidarska mjera je razmak konstruktivnih elemenata. Modularna mjera je razmak modularnih ravnina koji je manji od zidarske mjere. Stolarska mjera je stvarna vanjska mjera stolarskog elementa koja treba biti manja od modularne mjere. Svjetla stolarska mjera koristi se kod vrata i označava čisti razmak između dovratnika, odnosno poda i nadvratnika. Razlika između zidarske i modularne mjere kod mokre gradnje treba biti 1 – 2 cm, a kod montažne može biti i 0,5. Razlika između modularne i stolarske mjere treba biti od 0,3 do 1 cm. Stvake su opisane zidarskim (građevinskim) mjerama.</t>
  </si>
  <si>
    <t>POZ-5</t>
  </si>
  <si>
    <t>Projekt:</t>
  </si>
  <si>
    <t>Sve radove izvođač mora izvoditi prema troškovniku i izvedbenoj projektnoj dokumentaciji, solidno i stručno, prema pravilima dobrog zanata, Pravilniku o ocjenjivanju sukladnosti, ispravama o sukladnosti i označavanju građevinskih proizvoda, Pravilniku o tehničkim mjerama i uvjetima za završne radove u zgradarstvu, Tehničkom propisu o racionalnoj upotrebi energije i toplinskoj zaštiti u zgradama sa pripadajućim normama, Tehničkom propis o građevnim proizvodima, te svim ostalim hrvatskim i europskim tehničkim propisima i normama i priznatim tehničkim pravilima, a osobito:</t>
  </si>
  <si>
    <t>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prozorskih stakala i okvira koje treba zaštititi PVC građevinskom folijom. Ta zaštita ulazi u jediničnu cijenu izvedbe pročelja zgrade.</t>
  </si>
  <si>
    <t>Sav rad, sve komunikacije i sav transport vrši se isključivo sa vanjske strane građevine, tj. preko skele. Fasaderski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nadzornog inženjera, a prije pristupanja izvedbi radova. Obračun svih radova vršiti se kako je to naznačeno u opisu stavke.</t>
  </si>
  <si>
    <t>Kod obrade fasade plemenitom žbukom bila to šerana ili prskana (hirofa), žbuka mora biti kvalitetna, tvorničke izvedbe u izabranoj boji i kvaliteti. Kod izrade fasadnih žbuka raditi prema uputstvu proizvođača. Grebana se žbuka zove i šerana, a prskana hirofa.
Izrada strojne žbuke na zidovima:
na zidovima kuhinja i kupaonica izvodi se žbuka na bazi cementa, a u ostalim prostorijama na bazi gipsa. Prilikom izrade postavljaju se alu vodilice i kutne letvice. Stropovi nisu predviđeni za žbukanje. U cijenu stavke uključene su sve potrebne predradnje koje je potrebno izvršiti na AB zidovima i spojnim zidovima cigle i AB (premaz, impregnacija, bandažiranje) kao i sav potreban rad, materijal i radna skela.</t>
  </si>
  <si>
    <t>ETICS sustav (the external thermal insulation composite system), odnosno povezani sustav za vanjsku toplinsku izolaciju sastoji se od ljepila, toplinske izolacije (EPS, mineralna vuna), polimercementne armirane žbuke, impregnacijskog premaza i završne žbuke u odabranoj boji i teksturi (silikatna, akrilna, silikonska). Ukoliko je predviđeno ugrađuju se i pričvrsnice za toplinsko izolacijski sloj. ETICS sustav treba izvoditi komponentama jednog, odabranog sustava. Kod ugradnje svih komponenti pridržavati se uputa proizvođača (način ugradnje, sušenje).</t>
  </si>
  <si>
    <t>OBRAČUN FASADERSKIH RADOVA:
1. Žbukanje zidova i stropova obračunava se po m² ožbukanih površina. 
2. Otvori veličine do 3,0 m² ne odbijaju se, a njihove špalete se posebno ne obračunavaju. 
3. Kod otvora veličine 3,0 do 5,0 m²  odbija se površina preko 3,0 m², a špalete se posebno ne obračunavaju. 
4. Kod otvora preko 5,0 m² odbija se površina preko 3,0 m², a špalete oko otvora se obračunavaju posebno. 
5. Špalete širine veće od 20 cm obračunavaju se posebno po m2.
6. Normativi za zidove NE povećavaju se bez obzira na površinu zida (koeficijent obračuna 1,00).</t>
  </si>
  <si>
    <t xml:space="preserve">7. Kod izmjere i obračuna izvedenih površina (zidovi, istake, stupovi, grede i sl.) neće se uzimati u obzir povećanja površine za složenost izvedbe, visinu izvedbe, udaljenost, otežani vertikalni i horizontalni transport, ugradnju, te oblik i razvijenu površinu elementa koji se izolira/žbuka (koeficijent obračuna 1,00).                                                                                                                </t>
  </si>
  <si>
    <t>8. Ugradnja toplinske izolacije (ploče, špaletni elementi i sl.) se obračunava prema m² neto izvedene površine.</t>
  </si>
  <si>
    <t>Izvođač će pristupiti izvedbi fasaderskih radova tek nakon što projektant potpisom potvrdi tehnološku razradu svih detalja.</t>
  </si>
  <si>
    <t xml:space="preserve">Prilikom izvođenja radova a nakon demontaže slojeva koji se skidaju i uvida u postojeće stanje nosive konstrukcije napraviti provjeru opterećenja, izračun opterećenja novih slojeva mora biti odobren od strane inženjera konstrukcije. </t>
  </si>
  <si>
    <t>ČIŠĆENJE - Čišćenje podloge od nečistoća, ostataka agregata, morta ili trošne žbuke.</t>
  </si>
  <si>
    <t>PROVJERA - Provjeriti ravnost zidne površine i ukoliko ima odstupanja većih od 1cm na 4m potrebno je nanijeti izravnavajući sloj morta.</t>
  </si>
  <si>
    <t>U cijenu su uključeni svi potrebni profili za žbukanje i profili za pročelje, alu i/ili PVC kutnici (sa mrežicom), sokl profili, okapni profili na nadvojima otvora, ojačanja za rubove, otvore, uglove i sl. te dilatacijske profile i brtvljenje spojeva pročelja i vanjske stolarije i bravarije brtvom.</t>
  </si>
  <si>
    <t>SPOJ: Sudar termoizolacijskih slojeva vune i xps-a različitih debljina, izvesti u pravilnoj horizontalnoj reški, ispod linije postave vune položiti profil za podnožja i brtvenu traku ispod profila. Sve dijelove sustava u dodiru s tlom potrebno je obraditi vodootpornim slojem.</t>
  </si>
  <si>
    <t>Ručna izrezivanje - prilagodba TI ploča na mjestima raznih manjih istaka, kabela, kanalica i sl. Obradu izvesti pažljivo minimalno potrebnih dimenzija za ispravnu ugradnju toplinske izolacije s minimalnom širinom i dubinom urezivanja.</t>
  </si>
  <si>
    <t>UGRADNJA PROZORSKIH KLUPČICA obrađena je u drugoj stavci. Dijelove sustava i spojeve sustava s prozorom i prozorskom klupčicom potrebno je isplanirati i izvesti tako da se onemogući prodiranje oborina u ETICS sustav, podlogu ili prozor.
Kod naknadne ugradnje prozorske klupčice potrebno je gornju stranu ETICS sustava zaštititi od vremenskih utjecaja armaturnim slojem, koji se dodatno izolira odgovarajućom polimer-cementnom hidroizolacjskom prema uputi proizvođača. Hidroizolacijsku masu podići i na bočne vertikalne strane u visini ≥6 cm. Podlogu za montiranje prozorske klupčice izvesti u padu ≥5° s horizontalnim prepustom ≥4 cm.
Prozorske klupčice potrebno je lijepiti odgovarajućim ljepilom u trakama u smjeru pada klupčice, a spojeve klupčice s ETICS sustavom zabrtviti odgovarajućim UV-stabilnim brtvenim trakama ili kitevima, koje mogu podnijeti dilatacijske pomake.</t>
  </si>
  <si>
    <t>Prilikom izvedbe radova opisanih u troškovniku izvođač radova mora se pridržavati svih uvjeta i opisa iz troškovnika, kao i važećih propisa i to posebno:
Pravilnik o tehničkim mjerama i uvjetima za završne radove u građevinarstvu Sl. list br. 49/70. Tehnički uvjeti za izvođenje suhomontažnih radova.
Svi materijali za spuštene stropove moraju biti prvoklasni, moraju odgovarati važećim standardima i moraju posjedovati ateste.</t>
  </si>
  <si>
    <t>Visine:
Ako nisu navedene visine, tada se smatra da su zidovi kalkulirani, ovisno o njihovoj konstrukciji, do maksimalno dozvoljene visine zida prema ONORM B 3415. Za visine preko 3,2 m zaračunava se doplata koja uključuje eventualne troškove skele. Doplata se zaračunava za cijelu površinu onih zidova koji prekoračuju graničnu visinu.</t>
  </si>
  <si>
    <t>Metalni profili:
Potkonstrukcija iz pocinčanih čeličnih profila sa štancanim otvorima za vodovodne ili električne instalacije je čvrsto postavljena. Svi učvrsni elementi, kao što su vijci i čavli, pocinčani su ili fosforizirani. Lim za profile debljine je od min. 0,6 mm.</t>
  </si>
  <si>
    <t xml:space="preserve">Montažni elementi od gipskartonskih ploča (stropovi, zidovi, pregrade i sl.) se izvode u svemu sukladno uputama odabranog proizvođača. </t>
  </si>
  <si>
    <t xml:space="preserve">Odbitak otvora:
Izrada svijetlog otvora za dovratnik ili druge prodore do površine od 2,5 m2 posebno se ne zaračunava, ali se zato ne odbija površina tog otvora. Kod svijetlog otvora ili prolaza većih od 2,5 m2 odbijaju se površine otvora, ali se posebno zaračunava izrada slijepog otvora. Postavljanje dovratnika i izrada obloge sa Knauf - pločama posebno se zaračunava.
Kratica CW:
Kod suhomontažnih gipsanih zidova kratica CW koristi se za okomite zidne C-profile. Navedeni brojevi se odnose na širinu profila i ukupnu debljinu zida u mm. </t>
  </si>
  <si>
    <t>Skele:
U osnovnu cijenu je ukalkulirana radna skela do radne visine 3,20 m. Radna visina mjeri se od gornje razine poda do donje razine nosivog stropa (međukatna konstrukcija) na koji je pričvršćena potkonstrukcija (ovjesi) spuštenog stropa. Ako drukčije nije navedeno, kod kosih površina je u osnovnu cijenu ukalkuliran nagib (omjer između visine i vodoravne projekcije) do 5 %.</t>
  </si>
  <si>
    <t>U cijenu gips-kartonskih radova ulazi i fugiranje i gletanje, tako da su GK-ploče po završetku radova potpuno spremne za ličenje bez potrebe za ličilačkom pripremom zida.</t>
  </si>
  <si>
    <t xml:space="preserve">U jediničnu cijenu stavke ulazi i bušenje GK- ploča radi montaže utičnica, rasvjetnih tijela i sličnih otvora.  </t>
  </si>
  <si>
    <t>Vezu sa žbukom potrebno je obraditi posebnim elastičnim kitovima da se spriječi pucanje.</t>
  </si>
  <si>
    <t>Nakon dovršenja svih radova potrebno je izvršiti čišćenje i odvoz svog otpadnog materijala. Prilikom izvedbe u svemu se pridržavati projekta i uputa proizvođača upotrebljenih materijala.</t>
  </si>
  <si>
    <t>2.5.1.</t>
  </si>
  <si>
    <t>2.4.1.</t>
  </si>
  <si>
    <t>2.4.2.</t>
  </si>
  <si>
    <t>2.4.3.</t>
  </si>
  <si>
    <t>2.4.4.</t>
  </si>
  <si>
    <t>U cijenu uključiti dobavu i izradu završnih slojeva kako slijedi:</t>
  </si>
  <si>
    <t>- fugiranje</t>
  </si>
  <si>
    <t>- prvo gletanje</t>
  </si>
  <si>
    <t>- brušenje</t>
  </si>
  <si>
    <t>- drugo gletanje</t>
  </si>
  <si>
    <t xml:space="preserve">Završna obrada Q2. </t>
  </si>
  <si>
    <t>Obračun po m2 izvedene površine</t>
  </si>
  <si>
    <t>Predviđeni ogradni sustav izradit će se iz drvenih panela koji će ujedno biti i zaštita od širenja buke, visina panela iznositi će min. 2,00 m.</t>
  </si>
  <si>
    <t xml:space="preserve">Tehničke karakteristike panela: jednostrano apsorpcijski paneli, izrađen od prirodnoga materijala, dubinski  impregniranog drva četinjače. Apsorpcija zvuka: DL ≥ 12 dB, kategorija A4 - po standardu EN 1793-1, zvučna izolacija DLR ≥ 26 dB, kategorija B3 - po standardu EN 1793-2, RW ≥ 34 dB. </t>
  </si>
  <si>
    <t>U stavku predvidjeti i panelna vrata širine 90cm s bravom i ključem. Panelna ispuna iz istog materijala kao i ograda.</t>
  </si>
  <si>
    <t>2.6.1.</t>
  </si>
  <si>
    <t>2.6.2.</t>
  </si>
  <si>
    <t>2.6.3.</t>
  </si>
  <si>
    <t>Materijal koji će se upotrijebiti, pomoćni materijal, rad i pomoćni rad mora u svemu odgovarati standardima, propisima, Pravilniku o tehničkim mjerama i uvjetima za završne radove u građevinarstvu i Tehničkim uvjetima za izvođenje ličilačkih radova. Sav vezivni materijal, ljepila, materijal za brtvljenje i pomoćna sredstva.</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</si>
  <si>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 drugačije navedeno. Sve gore navedeno treba uračunati u jediničnu cijenu.</t>
  </si>
  <si>
    <t>Pri radu treba se strogo pridržavati pravila zaštite na radu, uz primjenu odgovarajućih zaštitnih sredstava. Sve prostorije po završetku radova treba dobro prozračiti ili ventilirati.
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</si>
  <si>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Tijekom izvođenja radova treba obratiti pažnju na atmosferske prilike. Vanjski radovi se ne smiju izvoditi u slučaju oborina, magle, zraka prezasićenog vlagom, te jakog vjetra i temperature ispod +5°C.</t>
  </si>
  <si>
    <t>Premazi i boje moraju biti postojani na svjetlo i otporni na pranje vodom, a na vanjskim plohama otporni na atmosferilije. Svi soboslikarski radovi moraju se izvesti prema izabranim uzorcima.</t>
  </si>
  <si>
    <t>Izvođač je dužan prije početka rada pregledati podloge i ustanoviti da li su primjerene za predviđenu obradu. Ako na podlozi postoje bilo kakvi nedostaci koji se mogu odraziti na kvalitetu radova, izvođač je dužan na to upozoriti naručitelja radova jer se naknadno pozivanje na lošu podlogu neće uvažiti.</t>
  </si>
  <si>
    <t>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 Vanjski ličilački radovi ne smiju se izvoditi po lošem vremenu, koje bi moglo štetiti kvaliteti radova (npr. hladnoća, oborine, magla, jak vjetar i sl.).</t>
  </si>
  <si>
    <t>Zabranjeno je bacati u kanalizaciju i sanitarne uređaje ostatke boje, vapna, gipsa, kita i drugog materijala.</t>
  </si>
  <si>
    <t>ZIDOVI</t>
  </si>
  <si>
    <t>Unutrašnji zidovi prostorija prvo se izravnavaju, gletaju specijalnim postavama koje moraju dobro prilijegati na podlogu i nakon sušenja činiti vrlo čvrstu podlogu za bojanje disperzivnim bojama. Klase pripreme podloge opisane su u gips-kartonskim radovima (K(Q)1 – K4).
U obračunu su posebno iskazane žbukane / betonske površine od gipskartonskih površina.
Grundiranje površine izvodi se i obračunava za cijelu površinu podloga od gipskartonskih ploča.
Kvaliteta kitanja i ličenja kontrolira se noću ili u zamračenoj prostoriji reflektorom prislonjenim uz plohu zida odnosno stropa. Kod ličenja vanjskih zidova treba se izbjegavati faza kitanja (2), a nikako ne predviđati fazu gletanja (3).</t>
  </si>
  <si>
    <t>Vrste boja za unutarnje / vanjske prostora:
- vapno – zastarjela tehnologija koja se danas uglavnom više ne primjenjuje
- uljena boja – zastarjela tehnologija koja se danas uglavnom više ne primjenjuje
- disperzivne - disperzije bazirane na polimernim vezivima, kao npr. akrilna smola, silikatne, silikonske...
- disperzivne latex -disperzije na bazi vinilacetatnog polimera, izuzetno čvrste i otporne na pranje / ribanje
- dekorativne stucco boje - na bazi gašenog vapna i finih zrnaca mramornog praha sa specijalnim aditivima</t>
  </si>
  <si>
    <t>Sredstva za premazivanje, s obzirom na sastav i vrstu, moraju biti međusobno usklađena. Za podloge iz gips kartonskih ploča sredstva za premazivanje na osnovi vapna, vodenog stakla i silikata nisu primjerena. Kod disperzijskih silikatnih boja potrebno se pridržavati savjeta proizvođača sredstva. Kod gips kartonskih ploča koje su duže vrijeme bez zaštite izložene djelovanju svjetla može se pojaviti požutjelost i zato se prije nanošenja premaza preporučuje probni premaz preko više ploča, uključivo s fugiranim mjestima.</t>
  </si>
  <si>
    <t>Ličenje unutarnjih zidova izvodi se slijedećim redoslijedom:
0. namakanje i struganje starog naliča,
1. impregnacija (grundiranje) – penetrirajući premaz podloge radi konsolidacije,
2. kitanje i zatvaranje pojedinačnih rupa, uključivo bandažiranje većih pukotina
3. gletanje – prevlačenje cijele površine ličilačkim kitom u nekoliko slojeva ovisno o zahtijevanoj kvaliteti površine uključivo brušenje i otprašivanje između slojeva,
4. brušenje i otprašivanje,
5. ovisno o vrsti boje i uputi proizvođača – nanošenje primera kako bi se smanjila upojnost
6. dvokratno ili trokratno ličenje – nanošenje boje četkama, valjcima ili prskanjem.</t>
  </si>
  <si>
    <t xml:space="preserve">Sve radove treba izvoditi po izvedbenim nacrtima, opisima radova u troškovniku, te uputama projektanta i nadzornog inženjera. </t>
  </si>
  <si>
    <t>Izvedeni rad i upotrebljeni materijal mora u svemu (vrsti, boji i kvaliteti) biti jednak uzorku, što ga odabere projektant od najmanje 5 uzoraka, koje proizvođač izrađuje bez naplate. Materijal za izvedbu soboslikarsko-ličilačkih radova je naveden u stavkama troškovnika. Od primjenjenih se materijala traži da imaju prionjivost za podlogu, po mogućnosti da penetriraju u podlogu, da se njima jednostavno radi, da dobro "pokrivaju", da su im boje stalne, da su otporni na utjecaje sredine kojima su izloženi, da se ne brišu s ploha na koje su naneseni, da su bezopasni za okolinu, da se premazi njima mogu obnavljati bez posebnih prethodnika i sl.</t>
  </si>
  <si>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neurednoj podlozi ne može se izvoditi rad dok se podloga ne uredi. Predviđa se da se svi monolitni armiranobetonski zidovi i stropovi, koji se ne oblažu drugim oblogama, prije bojenja obrade i pripreme za bojenje, te gletaju glet masom i potpuno zaglade, a zatim da ih se boji  bojom prema opisu stavke. Gipskartonski zidovi / obloge / stropovi trebaju biti gletani i obrađeni za ličenje, ti radovi su uključeni u stavke izrade zida / obloge / spuštenog stropa.</t>
  </si>
  <si>
    <t>Svi premazi izvode se najmanje s tri premazivanja i to: osnovnim ili podložnim slojem, zaštitnim premazom i završnim premazom, ako to u troškovniku nije drugačije označeno. Svako od tih premazivanja mora biti čvrsto povezano za podlogu na koju se nanosi.</t>
  </si>
  <si>
    <t>U stavku uključiti i sljedeće radnje:</t>
  </si>
  <si>
    <t>- čišćenje i otprašivanje podloge</t>
  </si>
  <si>
    <t>- zaštita stolarije i podova PE folijom</t>
  </si>
  <si>
    <t>- impregnacija GK ploča</t>
  </si>
  <si>
    <t>- završne popravke i čiščenje</t>
  </si>
  <si>
    <t>Boja otporna na čišćenje dezinfekcijskim sredstvima standardnim za ustanove zdravstvene namjene, posebno otporna na habanje.</t>
  </si>
  <si>
    <t>2.7.1.</t>
  </si>
  <si>
    <t>2.7.2.</t>
  </si>
  <si>
    <t>- obračun po m2 izvedene površine</t>
  </si>
  <si>
    <t>2.9.1.</t>
  </si>
  <si>
    <t>2.9.2.</t>
  </si>
  <si>
    <t>Završno finalno čišćenje</t>
  </si>
  <si>
    <t>Završno fino čišćenje objekta nakon završetka svih građevinsko-obrtničkih radova na energetskoj obnovi zgrade. Prilikom čišćenja paziti da se završna obrada ne ošteti.</t>
  </si>
  <si>
    <t>Napomena: višekratna čišćenja u tijeku gradnje ulaze u jedinične cijene svih sudionika na gradnji, ne ulaze u ovu stavku i ne obračunavaju se posebno.</t>
  </si>
  <si>
    <t>Izvođač će se pridržavati svih važećih zakona i propisa i to: Zakona o prostornom uređenju i gradnji, Zakona o zaštiti na radu, Hrvatskih normi ako su propisane (HRN) ili jednakovrijednom proizvodu i Tehničkih propisa i priznatih tehničkih pravila.</t>
  </si>
  <si>
    <t>Izvoditelj radova će na gradilištu voditi propisani dnevnik građenja u koji se unose svi podaci i događaji tijekom građenja, upisuju primjedbe projektanta, predstavnika investitora, nadzornog inžinjera i pomoćnika nadzornog inženjera te inspekcije. Uz dnevnik građenja izvoditelj mora voditi građevinsku knjigu u kojoj će se prema ugovorenim stavkama unositi podaci za obračun. Prilog građevinske knjige su obračunski nacrti u boji. Prihvatit će se i kontrolirati samo građevinska knjiga koja je dostavljena u traženoj formi, sa svim potrebnim prilozima, te je jednoznačna u pogledu dokaza izvedenih količina. Količine radova koje nakon dovršenja cijelokupnog posla nije moguće provjeriti neposredno izmjerom, treba po izvršenju pojedinog takvog rada preuzeti od izvođača nadzorni inženjer, uz dostavu dokaznog materijala i fotodokumentacije.</t>
  </si>
  <si>
    <t>Stavka obuhvaća pregled, kontrolu mjera i veličina postojećeg stanja građevinske konstrukcije zgrade, pregled postojećeg stanja opreme instalacija te utvrđivanje točnih koridora instalacija u objektu i izvan objekta. Pipremne radove je obavezan izvršavati izvođač radova prije nego pristupi izvođenju i za vrijeme izvođenja radova. U pripremne radove uključiti i pregled projektne dokumentacije sa pripadajućim troškovnicimaa o svim nejasnoćama ili neusklađenostima pravovremeno izvjestiti investitora i projektanta. Obračun za izvođenje kompletnih pripremnih radove iz opisa stavke po paušalnoj procjeni.</t>
  </si>
  <si>
    <t>Prije početka radova izvođač je dužan pažljivo pročitati kompletan tekst općih uvjeta uz troškovnik, općih i posebnih uvjeta uz svaku grupu radova, tekst samog troškovnika i ostale dijelove tehničke dokumentacije. Ako opis bilo kojeg stavka u troškovniku dovodi do sumnje o načinu izvedbe ili upotrebu gradiva zahtijevane kvalitete, treba prije predaje ponude zatražiti pojašnjenje od ovlaštene osobe investitora.</t>
  </si>
  <si>
    <t>Izvoditelj je dužan provesti kontrolu dostavljene mu projektno tehničke dokumentacije u smislu točnosti, tehničke ispravnosti, izvedivosti i međusobne usklađenosti. Izvoditelj radova dužan je prije početka radova prekontrolirati sve kote, te mjere iz nacrta provjeriti u naravi. Svu kontrolu vrši bez posebne naplate. Sve eventualne primjedbe ponuditelj/izvoditelj dužan je pravovremeno uz ponudu, a u svakom slučaju prije izvedbe u pisanom obliku dostaviti nadzoru i naručitelju. Naknadno pozivanje na manjkavost projektno-tehničke dokumentacije ili opisa u troškovniku neće se uzeti u obzir, niti smatrati razlogom za produženje roka izvedbe, a niti će se priznati bilo kakva razlika u cijeni s tog naslova.</t>
  </si>
  <si>
    <t>Ukoliko to ne bude učinjeno u navedenom roku prije predaje ponude, smatrat će se da je sve stavke u potpunosti shvatio i prihvatio zahtjeve iz troškovnika. Ako izvoditelj smatra da pojedinim navedenim zahtjevima dolazi do štetnih posljedica po stabilnost ili trajnost građevine, dužan je pravodobno upozoriti nadzor i naručitelja i zatražiti donošenje odluke u svezi sa time. Izvoditelj snosi potpunu odgovornost za kvalitetu, stručnost i izvedbu svojih radova u skladu s pravilima struke, te ako u nekom segmentu projektno tehnička dokumentacija odstupa od uobičajnih tehnički ispravnih rješenja, Izvoditelj je dužan pravodobno upozoriti nadzor i naručitelja. U protivnom potpunu odgovornost za tako izvedene radove, neovisno o ispravnosti projektnog rješenja snosi izvoditelj radova.</t>
  </si>
  <si>
    <t>Eventualne izmjene materijala i način izmjene tokom gradnje građevine mogu se izvršiti isključivo pismenim dogovorom izvoditelja s projektantom i investitorom. Svako samovoljno odstupanje od projekta izvoditelj preuzima na vlastiti rizik i snosi sve rezultirajuće direktne i indirektne troškove koji nastanu kao posljedica njegovih izmjena tijekom gradnje.</t>
  </si>
  <si>
    <t>Zimski i ljetni rad – ukoliko je ugovoreni termin izvršenje objekta uključen i zimski odnosno ljetni period, to se neće posebno izvođaču priznavati na ime naknade za rad pri niskoj temperaturi, zaštita konstrukcija od hladnoće i vrućine, te atmosferskih nepogoda, sve mora biti uključeno u jediničnu cijenu. Za vrijeme zime objekat se mora zaštititi. Svi eventualno smrznuti dijelovi moraju se ukloniti i izvesti ponovo bez bilo kakve naplate. Ukoliko je temperatura niža od temperature pri kojoj je dozvoljen dotičan rad, a investitor ipak traži da se radi, izvođač si ipak ima pravo zaračunati naknadu po normi ali u tom slučaju izvođač snosi punu odgovornost za ispravnost i kvalitetu rada. To isto vrijedi i za zaštitu radova tokom ljeta od prebrzog sušenja uslijed visoke temperature.</t>
  </si>
  <si>
    <t>Izvođač je dužan po završetku radova gradilište kompletno očistiti, skinuti i odvesti sve nasipe, betonske podloge, temelje strojeva, radnih i pomoćnih prostorija i drugo do zdrave zemlje da se može pristupiti hortikulturnom uređenju.</t>
  </si>
  <si>
    <t xml:space="preserve">NAPOMENA ZA HRN I EN NORME: </t>
  </si>
  <si>
    <t>VAŽNO: U troškovniku se navode oznake norme koje se koriste u RH, ali ponuditelji mogu koristiti i jednakovrijedne norme iz normizacijskih sustava i/ili nacionalnih normirnih tijela.</t>
  </si>
  <si>
    <t>U postupku javne nabave svaki od ponuditelja može u Hrvatskom zavodu za norme (HZN) dobiti informaciju o tome koji je izvorni naziv neke norme te u nacionalnoj normoteci pronaći naziv jednakovrijednih normi iz ostalih normizacijskih sustava i/ili nacionalnih normirnih tijela.</t>
  </si>
  <si>
    <t>TESLA d.o.o.</t>
  </si>
  <si>
    <t>Horvatsko 18, 42244 Klenovnik</t>
  </si>
  <si>
    <r>
      <rPr>
        <i/>
        <sz val="8"/>
        <rFont val="Myriad Pro"/>
        <family val="2"/>
      </rPr>
      <t>tel:</t>
    </r>
    <r>
      <rPr>
        <sz val="8"/>
        <rFont val="Myriad Pro"/>
        <family val="2"/>
      </rPr>
      <t xml:space="preserve"> 042 448 070      </t>
    </r>
    <r>
      <rPr>
        <i/>
        <sz val="8"/>
        <rFont val="Myriad Pro"/>
        <family val="2"/>
      </rPr>
      <t>e-mail:</t>
    </r>
    <r>
      <rPr>
        <sz val="8"/>
        <rFont val="Myriad Pro"/>
        <family val="2"/>
      </rPr>
      <t xml:space="preserve"> info@tesla.com.hr</t>
    </r>
  </si>
  <si>
    <r>
      <rPr>
        <i/>
        <sz val="8"/>
        <rFont val="Myriad Pro"/>
        <family val="2"/>
      </rPr>
      <t>projektant:</t>
    </r>
    <r>
      <rPr>
        <sz val="8"/>
        <rFont val="Myriad Pro"/>
        <family val="2"/>
      </rPr>
      <t xml:space="preserve"> Goran Ribić, mag.ing.el.</t>
    </r>
  </si>
  <si>
    <t>TROŠKOVNIK UNUTARNJE RASVJETE</t>
  </si>
  <si>
    <t>Goran Ribić, mag.ing.el.</t>
  </si>
  <si>
    <t>3.1.</t>
  </si>
  <si>
    <t>MATERIJAL I OPREMA</t>
  </si>
  <si>
    <t>3.2.</t>
  </si>
  <si>
    <t>RADOVI ELEKTROMONTERSKI</t>
  </si>
  <si>
    <t>UKUPNO UNUTARNJA RASVJETA S PDV-om</t>
  </si>
  <si>
    <t xml:space="preserve">U cijenu svih stavki ove grupe potrebno je uključiti i prijevoz odnosno dostavu opreme i materijala u rokovima i dinamici koju će definirati investitor. </t>
  </si>
  <si>
    <t>Obavezno prije dobave svjetiljaka usuglasiti korelirane temperature svjetla, na način da se investitoru dostave na uvid i odobrenje uzorci od nekoliko različitih temperatura svjetla te uz prisustvo nadzornog inženjera, nakon odabira investitora, izvodač može izvšiti dobavu svjetiljaka.</t>
  </si>
  <si>
    <t xml:space="preserve">Netom prije narudžbe opreme (odmah nakon ugovaranja) obavezno pregledati cijelo područje radova s nadzornim inženjerom te zapisnički utvrditi eventualna odstupanja u odnosu na projektnu dokumentaciju nastala u razdoblju između vremena projektiranja i vremena izvođenja radova te na temelju tog zapisnika po potrebi prilagoditi količine za narudžbu materijala (svjetiljke, spojni pribor i dr.). </t>
  </si>
  <si>
    <t>Prije davanja ponude obavezno proučiti pripadajuću tehničku dokumentaciju i utvrditi stanje postojeće instalacije te svaku stavku ponuditi sve do pune funkcionalnosti sa uključenim svim potrošnim i spojnim materijalom.</t>
  </si>
  <si>
    <t xml:space="preserve">Norme su neobavezujuće sve dok ih Hrvatska i Europska zakonska regulativa ne ugradi u svojoj zakonskoj regulativi. Norme koje se spominju u troškovniku su obavezujuće jer ih Republika Hrvatska eksplicitno navodi u svojoj zakonskoj regulativi. Republika Hrvatska zajedno sa svim ostalim zemljama europe u svojoj zakonskoj regulativi ima ugrađene identične norme. Međutim oznake tih normi se ponešto razlikuju od zemlje do zemlje i to je detalj koji u navođenju stvara probleme u postupcima javne nabave.
VAŽNO: U troškovniku se navode oznake norme koje se koriste u RH, ali ponuditelji mogu koristiti i jednakovrijedne norme iz normizacijskih sustava i/ili nacionalnih normirnih tijela.
U postupku javne nabave svaki od ponuditelja može u Hrvatskom zavodu za norme (HZN) dobiti informaciju o tome koji je izvorni naziv neke norme te u nacionalnoj normoteci pronaći naziv jednakovrijednih normi iz ostalih normizacijskih sustava i/ili nacionalnih normirnih tijela. </t>
  </si>
  <si>
    <t>3.1.1.</t>
  </si>
  <si>
    <t>3.1.2.</t>
  </si>
  <si>
    <t>3.1.3</t>
  </si>
  <si>
    <t>3.1.4.</t>
  </si>
  <si>
    <t>3.1.5.</t>
  </si>
  <si>
    <t>3.1.6.</t>
  </si>
  <si>
    <t>3.1.7.</t>
  </si>
  <si>
    <t>3.1.8</t>
  </si>
  <si>
    <t>3.1.9.</t>
  </si>
  <si>
    <t>3.1.10.</t>
  </si>
  <si>
    <t>3.1.11.</t>
  </si>
  <si>
    <t>3.1.12.</t>
  </si>
  <si>
    <t>3.1.13.</t>
  </si>
  <si>
    <t>kabel NYM-0/J 3x1,5mm2</t>
  </si>
  <si>
    <t>3.2.1.</t>
  </si>
  <si>
    <t>Odspajanje i demontaža postojeće svjetiljke sa zida ili stropa ili poda ili ovješenja s odvozom skinutih svjetiljki na skladište investitora i/ili  zbrinjavanje demontiranih svjetiljaka kao otpada na zakonom propisani način. Uključuje i dovođenje dijela stropa, poda, zida na kojem je bila montirana svjetiljka u prvobitno stanje (žbukanje, gletanje i bojanje dijela zida). (Dio svjetiljka će investitor uskladištiti, a dio će se zbrinuti kao otpad).</t>
  </si>
  <si>
    <t>3.2.2.</t>
  </si>
  <si>
    <t>3.2.3.</t>
  </si>
  <si>
    <t>3.2.4.</t>
  </si>
  <si>
    <t>Polaganje, spajanje i pogonsko priključenje instalacijskih vodova u cijevima ili kanalima, uključujući sav materijal i pribor do potpune funkcionalnosti. Potrebno je uračunati sav ostali sitni materijal i pribor.</t>
  </si>
  <si>
    <t>Parametriranje svjetiljaka i upravljačkog ormara, puštanje u rad, izrada zapisnika o funkcionalnom ispitivanju i puštanju u rad te ostalih zapisnika.</t>
  </si>
  <si>
    <t>4.1.</t>
  </si>
  <si>
    <t>4.2.</t>
  </si>
  <si>
    <t>RADOVI</t>
  </si>
  <si>
    <t>4.1.1.</t>
  </si>
  <si>
    <t>4.1.2.</t>
  </si>
  <si>
    <t>4.1.3.</t>
  </si>
  <si>
    <t>4.1.4.</t>
  </si>
  <si>
    <t>4.1.5.</t>
  </si>
  <si>
    <t>4.1.6.</t>
  </si>
  <si>
    <t>4.1.7.</t>
  </si>
  <si>
    <t>4.1.8.</t>
  </si>
  <si>
    <t>4.1.9.</t>
  </si>
  <si>
    <t>4.1.10.</t>
  </si>
  <si>
    <t>4.1.11.</t>
  </si>
  <si>
    <t>4.1.12.</t>
  </si>
  <si>
    <t>4.1.13.</t>
  </si>
  <si>
    <t>4.1.14.</t>
  </si>
  <si>
    <t>4.1.15.</t>
  </si>
  <si>
    <t>4.1.16.</t>
  </si>
  <si>
    <t>Dobava, prijevoz, montaža i spajanje opreme za gromobran, uzemljenje i izjednačavanje potencijala, uključujući sav rad, materijal i pribor do pune fukncionalnosti (polaganje trake i žice u pripremljene instalacijske cijevi podžbukno, izrada mjernih spojeva na zidu prije izvođenja fasade, ugradnja mjernih spojnih ormara u fasadu,  ...) uključivo hidrauličku platformu, skelu, elevator, razna učvršćenja, elemente zaštite na radu i slično (za rad na krovu).</t>
  </si>
  <si>
    <t>kontaktna spojnica, sastavljena od 3 pločice dimenzija 20 mm x 48 mm, te 2 vijka i matica M6, namijenjena za izvedbu kontaktnih spojeva između okruglih vodiča Φ8-10 mm i limenih dijelova</t>
  </si>
  <si>
    <t>vezna spojnica, sastavljena od 2 pločice dimenzija 40 mm x 40 mm, te vijka i matice M10, namijenjene za izvedbu spojeva između okruglih vodiča 8-10 mm i limenih dijelova nad njom</t>
  </si>
  <si>
    <t>4.1.17.</t>
  </si>
  <si>
    <t>4.1.18.</t>
  </si>
  <si>
    <t>4.1.19.</t>
  </si>
  <si>
    <t>4.1.20.</t>
  </si>
  <si>
    <t>4.1.21.</t>
  </si>
  <si>
    <t>4.1.22.</t>
  </si>
  <si>
    <t>4.1.23.</t>
  </si>
  <si>
    <t>4.1.24.</t>
  </si>
  <si>
    <t>4.1.25.</t>
  </si>
  <si>
    <t>4.1.26.</t>
  </si>
  <si>
    <t xml:space="preserve">U cijenu svih stavki ove grupe potrebno je uključiti sve troškove koji proizlaze iz potrebe sudjelovanja HEP-a u izvođenju istih (ukapčanja, iskapčanja, nadzor nad radovima na postrojenju HEP-a i slično). </t>
  </si>
  <si>
    <t>4.2.1.</t>
  </si>
  <si>
    <t>4.2.2.</t>
  </si>
  <si>
    <t>4.2.3.</t>
  </si>
  <si>
    <t>4.2.5.</t>
  </si>
  <si>
    <t>4.2.6.</t>
  </si>
  <si>
    <t>4.2.7.</t>
  </si>
  <si>
    <t>4.2.8.</t>
  </si>
  <si>
    <t>4.2.9.</t>
  </si>
  <si>
    <t>4.2.10.</t>
  </si>
  <si>
    <t>4.2.11.</t>
  </si>
  <si>
    <t>4.2.12.</t>
  </si>
  <si>
    <t>4.2.13.</t>
  </si>
  <si>
    <t>4.2.14.</t>
  </si>
  <si>
    <t>4.2.15.</t>
  </si>
  <si>
    <t>4.2.16.</t>
  </si>
  <si>
    <t>4.2.17.</t>
  </si>
  <si>
    <t>4.2.18.</t>
  </si>
  <si>
    <t>4.2.19.</t>
  </si>
  <si>
    <t>4.2.20.</t>
  </si>
  <si>
    <t>4.2.21.</t>
  </si>
  <si>
    <t>4.2.22.</t>
  </si>
  <si>
    <t>TROŠKOVNIK NAPAJANJA STROJARSKIH SUSTAVA</t>
  </si>
  <si>
    <t>NAPAJANJE STROJARSKIH SUSTAVA</t>
  </si>
  <si>
    <t>5.1.</t>
  </si>
  <si>
    <t>MATERIJAL, OPREMA I RADOVI</t>
  </si>
  <si>
    <t>5.2.</t>
  </si>
  <si>
    <t>UKUPNO NAPAJANJE STROJARSKIH SUSTAVA S PDV-om</t>
  </si>
  <si>
    <t>5.1.1.</t>
  </si>
  <si>
    <t>5.1.2.</t>
  </si>
  <si>
    <t>5.1.3.</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</si>
  <si>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</si>
  <si>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</si>
  <si>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</si>
  <si>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</si>
  <si>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</si>
  <si>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</si>
  <si>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</si>
  <si>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</si>
  <si>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</si>
  <si>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</si>
  <si>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</si>
  <si>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</si>
  <si>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</si>
  <si>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</si>
  <si>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</si>
  <si>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</si>
  <si>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</si>
  <si>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</si>
  <si>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</si>
  <si>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</si>
  <si>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</si>
  <si>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</si>
  <si>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</si>
  <si>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</si>
  <si>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</si>
  <si>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</si>
  <si>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</si>
  <si>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</si>
  <si>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</si>
  <si>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</si>
  <si>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</si>
  <si>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</si>
  <si>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</si>
  <si>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</si>
  <si>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</si>
  <si>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Završna pločica redne stezaljke, bež</t>
  </si>
  <si>
    <t>5.1.40.</t>
  </si>
  <si>
    <t>Krajnji držač redne stezaljke, bež</t>
  </si>
  <si>
    <t>5.1.41.</t>
  </si>
  <si>
    <t>5.1.42.</t>
  </si>
  <si>
    <t>5.1.43.</t>
  </si>
  <si>
    <t>5.1.44.</t>
  </si>
  <si>
    <t>Sabirnica N/PE, priključci 2x25, 45x16mm²</t>
  </si>
  <si>
    <t>Nosač sabirnice, horizontalni</t>
  </si>
  <si>
    <t>DIN nosač 35x7,5mm, galvanski pocinčani, perforirani, l=1m</t>
  </si>
  <si>
    <t>Natpisna pločica , gravirana 60×20 mm</t>
  </si>
  <si>
    <t>Sva potrebna montažna i spojna oprema potrebna za ugradnju specificirane opreme u ormar, izolirani dovodni priključci,  uvodnice, šine za montažu elemenata, redne stezaljke, potporni nosači sabirnica, spojni vodovi, plastične kanalice, natpisne pločice, označavanje i ispitivanje, dokumentacija.  U cijenu je uključen unos, postavljanje i učvršćenje ormara.</t>
  </si>
  <si>
    <t>Sklopnik 3p, AC-3 za 3kW, 230V~ 50/60 Hz</t>
  </si>
  <si>
    <t>Blok pomoćnih kontakata za sklopnik, prednja ugradnja 2NO</t>
  </si>
  <si>
    <t>Izolacijski transformator 230/24V~ 50Hz, 315VA</t>
  </si>
  <si>
    <t>Izborna sklopka za ugradnju na DIN nosač, 1-2, 12A, 1P</t>
  </si>
  <si>
    <t>Odvojni relej 24VDC/24VAC, 1 preklopni kontakt</t>
  </si>
  <si>
    <t>Redna stezaljka 2,5 mm², bež</t>
  </si>
  <si>
    <t>Igličasta sabirnica 1P 48 modula (9mm)</t>
  </si>
  <si>
    <t>Izborna sklopka za ugradnju na DIN nosač, R-0-A, 12A, 2P</t>
  </si>
  <si>
    <t>zidna konzola 110mm, pocinčana</t>
  </si>
  <si>
    <t>perforirani stropni nosač duljine 500mm, pocinčani</t>
  </si>
  <si>
    <t>PNT 16</t>
  </si>
  <si>
    <t>PNT 23</t>
  </si>
  <si>
    <t>PNT 32</t>
  </si>
  <si>
    <t>Izrada svih potrebnih proboja kroz zidove, grede i/ili u međukatnoj konstrukciji za vođenje elektro instalacija</t>
  </si>
  <si>
    <t>Brtvljenje prolaza kabela između požarnih sektora sustavom razreda vatrootpornosti S90, nakon polaganja svih kabela</t>
  </si>
  <si>
    <t>m</t>
  </si>
  <si>
    <t>Prije davanja ponude obavezno proučiti pripadajuću tehničku dokumentaciju  i utvrditi stanje postojeće instalacije te svaku stavku ponuditi sve do pune funkcionalnosti sa uključenim svim radovima</t>
  </si>
  <si>
    <t>5.2.1.</t>
  </si>
  <si>
    <t>5.2.2.</t>
  </si>
  <si>
    <t>5.2.3.</t>
  </si>
  <si>
    <t>5.2.4.</t>
  </si>
  <si>
    <t>5.2.5.</t>
  </si>
  <si>
    <t>Određivanje norma sata za pripomoć kod demontaže (koordinacija sa glavnim izvođačem radova, dežurstva na gradilištu, hitne intervencije, usklađivanje radova i termina sa radovima ostalih učesnika):</t>
  </si>
  <si>
    <t>nekvalificirani radnik</t>
  </si>
  <si>
    <t>h</t>
  </si>
  <si>
    <t>kvalificirani radnik</t>
  </si>
  <si>
    <t>5.2.6.</t>
  </si>
  <si>
    <t>5.2.7.</t>
  </si>
  <si>
    <t>TROŠKOVNIK STROJARSKIH INSTALACIJA</t>
  </si>
  <si>
    <t>UKUPNO STROJARSKE INSTALACIJE S PDV-om</t>
  </si>
  <si>
    <t>DN 65</t>
  </si>
  <si>
    <t/>
  </si>
  <si>
    <t>DN65</t>
  </si>
  <si>
    <t>m²</t>
  </si>
  <si>
    <t xml:space="preserve">Norme su neobavezujuće sve dok ih Hrvatska i Europska zakonska regulativa ne ugradi u svojoj zakonskoj regulativi. Norme koje se spominju u troškovniku su obavezujuće jer ih Republika Hrvatska eksplicitno navodi u svojoj zakonskoj regulativi. Republika Hrvatska zajedno sa svim ostalim zemljama Europe u svojoj zakonskoj regulativi ima ugrađene identične norme. Međutim oznake tih normi se ponešto razlikuju od zemlje do zemlje i to je detalj koji u navođenju stvara probleme u postupcima javne nabave.
</t>
  </si>
  <si>
    <t>Rušenje pregradnih zidova iz blok opeke ukupne debljine d=30 cm</t>
  </si>
  <si>
    <t>Popis priloga</t>
  </si>
  <si>
    <t>Prilog 2 - Sheme ALU i PVC stolarije</t>
  </si>
  <si>
    <t>Prilog 3 - Unutarnja rasvjeta, nacrti</t>
  </si>
  <si>
    <t xml:space="preserve">Dinamiku izvođenja određuje investitor. Za vrijeme izvođenja radova na energetskoj obnovi postojeće zgrade, potrebno je omogućiti nesmetano korištenje zgrade, te se ne smije prekinuti rad Specijalne bolnice za medicinsku rehabilitaciju. </t>
  </si>
  <si>
    <t>PODNOŽJE - zona prskanja ziđa u visini od kote okolnog terena do visine min. 30 cm, oblaže se pločama XPS-a gustoće minimalno 32,00 kg/m3 (ʎ ≤ 0,036). Ploče polagati u jednom sloju. Ploče je potrebno ukopati min. 5-10 cm ispod razine konačno uređenog i zaravnatog terena. Završni vodoodbojni sloj žbuke s dodatkom fungicida na prethodno impregniranu podlogu, sve iz sustava istog proizvođača, vidljivi dio iznad zemlje. Vrsta impregnacije prema vrsti završnog sloja.</t>
  </si>
  <si>
    <t xml:space="preserve">Priprema gradilišta
Priprema gradilišta koja uključuje zaštitu zgrade na način da tijekom radova ne dođe do oštećenja iste, osiguranje koridora za prolaz korisnika zgrade i njegova zaštita od šute i prašine te osiguranje okoline kojom se spriječava prilaz nezaposlenima tijekom radova. Sav prostor za vrijeme i nakon rušenja i demontažate prilikom izvođenja novih konstrukcija zaštititi od vremenskih nepogoda  (vlaženja, prokišnjavanja, rashlađivanja) te osigurati i zaštititi od ostalih uvjeta koji bi mogli ometati izvođenje radova vezani za postojeće instalacije (vodovod, odvodnja, grijanje, ventilacija, elektrika, plin i drugo). Sve radove treba izvoditi sukladno propisanim higijensko tehničkim mjerama zaštite na radu tj. paziti na rad strojeva i alata predvidjeti moguća urušavanjate postaviti i održavati zaštitne oplate ograde i skele postaviti znakove upozorenja na opasnostite zaštititi  fizičke osobe i zgradu tijekom izveđenja radova. 
</t>
  </si>
  <si>
    <t>Ostakljenje minimalno s trostrukim IZO staklom i LOW-E premazom punjeno s plinom argonom.</t>
  </si>
  <si>
    <t>Nacrti i ovaj troškovnik čine cjelinu projekta. Izvođač je dužan proučiti sve gore navedene dijelove projekta, te u slučaju nejasnoća tražiti objašnjenja od projektanta, odnosno iznijeti svoje primjedbe. Nepoznavanje grafičkog dijela projekta neće se prihvatiti kao razlog za povišenje jediničnih cijena ili greške u izvedbi.</t>
  </si>
  <si>
    <t>Tiflotehna d.o.o., Draškovićeva 80,</t>
  </si>
  <si>
    <t>10000 Zagreb</t>
  </si>
  <si>
    <t>OIB: 66233067989</t>
  </si>
  <si>
    <t>Povećanje energetske učinkovitosti</t>
  </si>
  <si>
    <t>uporabive građevine - poslovna zgrada "ERKS"</t>
  </si>
  <si>
    <t>Runke 17, Premantura, 52100 Pula</t>
  </si>
  <si>
    <t>na k.č.br. 237/2, k.o. Premantura</t>
  </si>
  <si>
    <t>rujan 2018.</t>
  </si>
  <si>
    <t>125/18</t>
  </si>
  <si>
    <t>Z.O.P.</t>
  </si>
  <si>
    <t>ENU-126/18</t>
  </si>
  <si>
    <t>Povećanje energetske učinkovitosti uporabive građevine - poslovna zgrada "ERKS"</t>
  </si>
  <si>
    <t>k.č.br. 237/2, k.o. Premantura</t>
  </si>
  <si>
    <t>Petra Korpar, mag.ing.arch.</t>
  </si>
  <si>
    <t>Jerko Bošković, mag.ing.aedif.</t>
  </si>
  <si>
    <t>128/18</t>
  </si>
  <si>
    <t>127/18</t>
  </si>
  <si>
    <t>334/2018</t>
  </si>
  <si>
    <t>Zoran Bahunek, dipl.ing.stroj.</t>
  </si>
  <si>
    <t>Marko Barbir, bacc.ing.mech.</t>
  </si>
  <si>
    <t>ECO PROJEKT d.o.o.</t>
  </si>
  <si>
    <t>Duga ulica 35, 42223 Varaždinske Toplice</t>
  </si>
  <si>
    <r>
      <rPr>
        <i/>
        <sz val="8"/>
        <rFont val="Myriad Pro"/>
        <family val="2"/>
      </rPr>
      <t>mob:</t>
    </r>
    <r>
      <rPr>
        <sz val="8"/>
        <rFont val="Myriad Pro"/>
        <family val="2"/>
      </rPr>
      <t xml:space="preserve"> 098/657-004      </t>
    </r>
    <r>
      <rPr>
        <i/>
        <sz val="8"/>
        <rFont val="Myriad Pro"/>
        <family val="2"/>
      </rPr>
      <t>e-mail:</t>
    </r>
    <r>
      <rPr>
        <sz val="8"/>
        <rFont val="Myriad Pro"/>
        <family val="2"/>
      </rPr>
      <t xml:space="preserve"> z.bahunek@gmail.com</t>
    </r>
  </si>
  <si>
    <r>
      <rPr>
        <i/>
        <sz val="8"/>
        <rFont val="Myriad Pro"/>
        <family val="2"/>
      </rPr>
      <t>projektant:</t>
    </r>
    <r>
      <rPr>
        <sz val="8"/>
        <rFont val="Myriad Pro"/>
        <family val="2"/>
      </rPr>
      <t xml:space="preserve"> Zoran Bahunek, dipl.ing.stroj.</t>
    </r>
  </si>
  <si>
    <t>Prilog 1 - Arhitektonski nacrti</t>
  </si>
  <si>
    <t>Prilog 4 - Napajanja strojarskih instalacija, nacrti</t>
  </si>
  <si>
    <t>Prilog 5 - Strojarske instalacije, nacrti</t>
  </si>
  <si>
    <t>Demontaža vanjskih prozora, vrata i ostakljenih stijena različitih veličina, sa svim pripadajućim elementima, uključivo demontaža vanjskih  i unutarnjih prozorskih klupčica, te utovar i odvoz otpadnog materijala na građevinski deponij.</t>
  </si>
  <si>
    <t>prozori i vrata površine do 2 m2</t>
  </si>
  <si>
    <t>prozori i vrata površine od 2 m2 do 4 m2</t>
  </si>
  <si>
    <t>prozori i vrata površine od 4 m2 do 6 m2</t>
  </si>
  <si>
    <t>prozori i vrata površine od 6 m2 do 10 m2</t>
  </si>
  <si>
    <t>prozori i vrata površine veća od 10 m2</t>
  </si>
  <si>
    <t>Demontaža vanjskih aluminijskih žaluzina (grilja) vrata i ostakljenih stijena različitih veličina, sa svim pripadajućim elementima, uključivo utovar i odvoz otpadnog materijala na građevinski deponij.</t>
  </si>
  <si>
    <t xml:space="preserve"> prozori i vrata površine do 2 m2</t>
  </si>
  <si>
    <t xml:space="preserve">vertikalni oluci </t>
  </si>
  <si>
    <t>žljebovi</t>
  </si>
  <si>
    <t>Demontaža i ponovna montaža svih montažnih elemenata na pročelju.</t>
  </si>
  <si>
    <t>Demontaža i privremeno uklanjanje postojećih kablova i pripadajućih kanalica, streha, ploča, natpisa, nosača, rasvjetnih tijela i sl., i to sa svih pročelja. Sve demontirane elemente potrebno je sigurno pohraniti na gradilištu. Nakon radova rušenja i demontaže, a nakon izvedbe pročelja upotrebljive demontirane elemente potrebno je ponovno montirati, a neupotrebljive elemente odvesti na deponij ili predati investitoru. Otpajanje i ponovno spajanje svih vodova, uzemljenja i sl. vrši ovlaštena stručna osoba.</t>
  </si>
  <si>
    <t>Demontaža vanjskog metalnog evakuacijskog stubišta obuhvaćena u drugoj stavci.</t>
  </si>
  <si>
    <t>Demontaža klima uređaja obuhvaćena je u strojarskom troškovniku.</t>
  </si>
  <si>
    <t>Demontaža postojeće metalne ograde iz čeličnih profila i cijevi  radi postave novih slojeva toplinske izolacije, te utovar i odvoz otpadnog materijala na građevinski deponij.</t>
  </si>
  <si>
    <t>ograda dimenzije 110*85 cm</t>
  </si>
  <si>
    <t>ograda dimenzije 300*85 cm</t>
  </si>
  <si>
    <t>ograda dimenzije 340*85 cm</t>
  </si>
  <si>
    <t>ograda dimenzije 760*85 cm</t>
  </si>
  <si>
    <t>RAVNI KROV - NEPROHODNI (krov oznake RK1)</t>
  </si>
  <si>
    <t>Uklanjanje postojećih slojeva na terasama uključujući sve slojeve do bitumenske varene trake na betonu u padu, utovar, prijevoz, istovar, plaćanje deponijske pristojbe i razvrstavanje otpada.</t>
  </si>
  <si>
    <t>Demontaža postojećih betonskih blokova, te skladištenje istih na određeno mjesto na gradilištu radi ponovne ugradnje. (ponovna ugradnja nalazi se u drugoj grupi radova)</t>
  </si>
  <si>
    <t>Demontaža i odlaganje na građevinski deponij preostale slojeve podne konstrukcije: hidroizolacija bitumenskim varenim trakama 1,5 cm, PE folija, geotekstil i toplinska izolacija EPS 2x5 cm.</t>
  </si>
  <si>
    <t>Demontaža svih okapnih limova razvijene širine 0,25-0,40 m s odvozom na deponiju uz obračun po m uklonjenog i zbrinutog lima.</t>
  </si>
  <si>
    <t>Uklanjanje postojećih slojeva ravnog krova, šljunak debljine 5 cm i geotekstil. U cijenu stavke uključiti i utovar, prijevoz, istovar, plaćanje deponijske pristojbe i razvrstavanje otpada.</t>
  </si>
  <si>
    <t>Rušenja i uklanjanje vanjskog zida radi povećanja ulaznih vrata pozicije 15.. Stavka se izvodi radi potrebe prilagodbe ulaza zbog unosa strojarske opreme.</t>
  </si>
  <si>
    <t>Rušenje armiranobetonskog nadvoja postojećeg otvora svijetle širine 90 cm</t>
  </si>
  <si>
    <t>Demontaža i ponovna montaža čeličnog požarnog stubiša tlocrtne površine 120x490 cm, visine 350 cm.</t>
  </si>
  <si>
    <t>Radove izvoditi pažljivo uz sva potrebna podupiranja i osiguranja.</t>
  </si>
  <si>
    <t>Demontaža i ponovnamontaža nadstrešnice od čelične konstrukcije iznad terase restorana tlocrtne površine 558x788 cm.</t>
  </si>
  <si>
    <t>Pažljiva demontaža i zbrinjavanje postojećih betonskih opločnika u pojasu od 60 cm oko građevine radi pravilne izvedbe toplinske izolacije podnožja građevine. U cijenu je uključena demontaža, i deponiranje na parcelu investitora radi kasnije ugradnje.</t>
  </si>
  <si>
    <t>Obračun po m2 razvijene podne površine</t>
  </si>
  <si>
    <t xml:space="preserve">NAPOMENA 1.: Svi radovi predviđeni ovim projektom sukladni su tehničkim uvjetima Poziva na dostavu projektnih prijedloga: "Povećanje energetske učinkovitosti i korištenja obnovljivih izvora energije u uslužnom sektoru (turizam, trgovina) - referentni broj: KK.04.1.2.01 - dodatak 6. Popis tehničkih uvjeta". Predmetni radovi izvode se isključivo u svrhu propisne izvedbe mjera povećanja energetske učinkovitosti i korištenja OIE, odnosno nužni su za njihovu funkcionalnost i cjelovitost. </t>
  </si>
  <si>
    <t xml:space="preserve">NAPOMENA 2.: U cijenu svih stavki ove grupe potrebno je uključiti i prijevoz odnosno dostavu opreme i materijala u rokovima i dinamici koju će definirati investitor. </t>
  </si>
  <si>
    <t>Površinski iskop zemlje bez obzira na kategoriju tla, dubine do 20cm, širine 40cm uz vanjske zidove za postavu hidroizolacije i toplinske izolacije podnožja zgrade iz XPS-a.</t>
  </si>
  <si>
    <t>U stavku uključiti odvoz materijala na građevinsku deponiju.</t>
  </si>
  <si>
    <t xml:space="preserve">Doprema i nasipavanje zamjenskog materijala - šljunka granulacije 0-64 mm, uz nadtemeljne zidove odnosno podnožje zgrade. U stavci je obuhvaćen sav potreban materijal, zbijanje materijala i rad do potpune gotovosti. </t>
  </si>
  <si>
    <t>Nabava doprema i polaganje geotekstila po cijeloj površini iskopa uz podnožje zgrade. Geotekstil težine 200 g/m².</t>
  </si>
  <si>
    <t>Obračun po m² razvijene površine.</t>
  </si>
  <si>
    <t>Svi upotrebljeni materijali za izvedbu zidarskih radova moraju odgovarati gore spomenutim standardima i HRN-u. Posebno se skreće pažnja da izvođač mora prije izvedbe izvršiti pregled podloge te prodora u zidu prema nacrtu u prisutnosti nadzornog inženjera, voditi računa o uzidavanju pojedinih građ. elemenata, te upisati napomenu u građevinski dnevnik, kako ne bi kasnije došlo do naknadnih radova. Navedene radnje uključene su u jediničnu cijenu.</t>
  </si>
  <si>
    <t>Svaki izvođač je odgovoran za svoj otpadni materijal, te je dužan tokom izvođenja na propisan način zbrinjavati otpad o svoj trošak, što mu se neće posebno obračunavati.</t>
  </si>
  <si>
    <t>1.3.4.</t>
  </si>
  <si>
    <t xml:space="preserve">Zidanje zidova (Z5) na pozicijama parapeta staklenih stijena POZ 1, POZ 2, POZ 3, POZ 3a I POZ 7 debljine 29 cm, blok opekom u produženom cementnom mortu.                                                      </t>
  </si>
  <si>
    <t xml:space="preserve">Grubo i fino žbukanje unutarnjih zidova parapeta prozora (Z5), nakon zidanja. Obračun po m2 ožbukanog zida.                                                         </t>
  </si>
  <si>
    <t>Betoniranje AB nadvoja iznad vrata POZ 15. U cijenu uključiti i povezivanje sa ankerima.  Ugradnja ručna. U svemu prema statičkom proračunu i uputama nadzornog inženjera. Izvođač je dužan uzimati uzorke betona i pridržavati se pravila prema Tehničkom propisu za betonske konstrukcije. Obračun po m3 ugrađenog betona i m2 oplate, skela u cijeni.</t>
  </si>
  <si>
    <t>Popravak žbuke oko otvora nakon demontaže stolarije i kao priprema za ugradnju nove stolarije.</t>
  </si>
  <si>
    <t>Stavka obuhvaća prilagodbu i popravke neravne, oštećene, dotrajale ili otpale unutarnje žbuke zidova,  stropova i špaleta zbog ugradnje nove stolarije i izmještanja stolarije sa sredine zida na vanjski rub zida - u ravninu s toplinskom izolacijom.</t>
  </si>
  <si>
    <t>Ugradnja žbuke se vrši na ravne površine gdje je postojeća žbuka otučena, reške očišćene, a površina otprašena i oprana.</t>
  </si>
  <si>
    <t>Na navlažene površine nanijeti rijetki cementni špric-mort omjer 1:2. Na tako pripremljenu podlogu nanijeti sloj  podložne armirane žbuke. Kada se podložni sloj potpuno osuši i potom obilno navlaži nanosi se sloj završne fine žbuke. Žbuka mora biti potpuno ravna, ukupna debljina žbuke mora biti u istoj ravnini sa postojećom žbukom, a završni sloj fino zaglađen.</t>
  </si>
  <si>
    <t>Horizontalne plohe se niveliraju slojem grube podložne cementne žbuke primjerene čvrstoće za ugradnju stolarije i pripadajućih klupčica.</t>
  </si>
  <si>
    <t xml:space="preserve">Sve kuteve i bridove učvrstiti kutnim profilima. Sve betonske površine prethodno premazati SN vezom. Sve spojeve različitih materijala potrebno je rabicirati. </t>
  </si>
  <si>
    <t>Obračun prema m1 obrađenog otvora.</t>
  </si>
  <si>
    <t>Oplata mora biti sposobna da preuzme potrebno opterećenje, mora biti stabilna, otporna, ukrućena i dovoljno poduprta da se ne bi izvila, povila ili popustila u bilo kojem smjeru.</t>
  </si>
  <si>
    <t>Za betonske elemente koji se samo dorađuju i boje oplata mora biti glatka, a za ostale dijelove obična. Sva oplata svih betonskih elemenata objekta uzeta je u cijeni za pojedine betonske i armiranobetonske radove.</t>
  </si>
  <si>
    <t xml:space="preserve">Izvedba hodnih staza širne 80 cm na tavanu zgrade. </t>
  </si>
  <si>
    <t>Nosiva potkonstrukcija hodnih staza izvodi se iz drvenih greda dimenzije poprečnog presjeka 10x16 cm, postavljeni na osnom razmaku od  2,0 m. Ukupna svijetla visina podkonstrukcije iznosi 15 cm i izvodi se u svrhu toplinske izolacije poda tavana. Toplinska izolacija je obuhvaćena u drugoj stavci.</t>
  </si>
  <si>
    <t>Na nosivu potkonstrukciju postavlja se daščana podna obloga od mosnica debljine d = 48 mm iz drva uobičajene nosivosti.</t>
  </si>
  <si>
    <t>Stavka uključuje sav potreban spojni i pričvrsni materijal do pune gotovosti.</t>
  </si>
  <si>
    <t>Obračun po m2 izvedenih hodnih staza</t>
  </si>
  <si>
    <t>Dobava i montaža drvene potkonstrukcije ravnog krova u svrhu podizanja visine postojeće atike. Drvenu potkonstrukciju izvesti s štaflama poprečnog presjeka 5x8cm na koje se montira limeni opšav. U cijenu stavke uključiti sav rad, te spojni i pričvrsni materijal za pričvršenje na atiku.</t>
  </si>
  <si>
    <t>Izvedba hodnih staza širne 80 cm na tavanu zgrade.</t>
  </si>
  <si>
    <t>Nosiva potkonstrukcija hodnih staza izvodi se iz drvenih greda dimenzije poprečnog presjeka 6x10 cm, postavljeni na osnom razmaku od  2,0 m. Ukupna svijetla visina podkonstrukcije iznosi 20 cm i izvodi se u svrhu toplinske izolacije poda tavana. Toplinska izolacija je obuhvaćena u drugoj stavci. Hodne staze izvesti do postojećih strojarskih cijevi radi mogućeg pristupa istim.</t>
  </si>
  <si>
    <t>Rad obuhvaća nabavi i postavu skele s potrebnim spojnim elementima i radnom površinom, te njenu demontažu i odvoz nakon završetka radova sve u skladu s projektom skele i statičkim proračunom koju je izradio ovlašteni projektant.
Skele je potrebno izraditi u svemu prema HTZ propisima.
Prilikom izvođenja radova treba voditi računa o maksimalnom opterećenju podnica.  U cijenu je uključena izrada zaštitne ograde sa svim potrebnim ukrućenjima. Postava zaštitnog platna je također u obveza izvođača. Skelu treba postaviti tako da se nesmetano može pristupiti svim fasadnim elementima na nužnoj udaljenosti od pročelja za nesmetano odvijanje radova. Širina skele je od 80 do 90 cm. Visina skele za 1m viša od vijenca zgrade. Skelu je potrebno osigurati od prevrtanja sidrenjem u zgradu, a od udara groma uzemljenjem. Potrebno je također izvesti dovoljan broj penjalica u svrhu osiguranja vertikalne komunikacije po skeli.</t>
  </si>
  <si>
    <t>Ukupna visina zgrade od najniže kote okolnog terena do vijenca zgrade iznosi cca 7,00m.</t>
  </si>
  <si>
    <t>Skela se izvodi na 3 razine/cjeline.</t>
  </si>
  <si>
    <t>Obračun količina je po m2</t>
  </si>
  <si>
    <t>opšavi r.š. do 150cm</t>
  </si>
  <si>
    <t>opšavi r.š. do 20cm</t>
  </si>
  <si>
    <t>žlijebovi na nadstrešnicama lođa, opšavi r.š. do 50 m</t>
  </si>
  <si>
    <t>UKUPNO GRAĐEVINSKI RADOVI S PDV-om</t>
  </si>
  <si>
    <t>STROP PREMA NEGRIJANOM TAVANU</t>
  </si>
  <si>
    <t>Oznaka elementa ovojnice u projektu: ST1 i ST2</t>
  </si>
  <si>
    <t>Dobava, nabava i ugradnja svog potrebnog materijala za izvedbu sustava toplinske izolacije stropova prema tavanu.</t>
  </si>
  <si>
    <t>Sve radove izvođač mora izvoditi prema troškovniku i izvedbenoj dokumentaciji, solidno i stručno, prema pravilima dobrog zanata, Pravilniku o ocjenjivanju sukladnosti, ispravama o sukladnosti i označavanju građevinskih proizvoda, Pravilniku o tehničkim mjerama i uvjetima za završne radove u zgradarstvu, Tehničkom propisu o racionalnoj upotrebi energije i toplinskoj zaštiti u zgradama sa pripadajućim normama, Tehničkom propis o građevnim proizvodima i Tehničkim uvjeti za projektiranje i građenje zgrada - Akustika u građevinarstvu, te svim ostalim tehničkim propisima, priznatim tehničkim pravilima i HR normama.</t>
  </si>
  <si>
    <t>toplinska izolacija iz mineralne vune d=10cm - strop oznake ST1</t>
  </si>
  <si>
    <t>toplinska izolacija iz mineralne vune d=16cm - strop oznake ST2</t>
  </si>
  <si>
    <t>paropropusna, vodonepropusna folija</t>
  </si>
  <si>
    <t>RIJEŠENJE TOPLINSKOG MOSTA NADOZIDA NEGRIJANOG TAVANA</t>
  </si>
  <si>
    <t>Dobava, nabava i ugradnja svog potrebnog materijala za izvedbu sustava toplinske izolacije nadozida stropa tavana - uzdizanje do visine h=50cm iznad kote poda tavana.</t>
  </si>
  <si>
    <t>toplinska izolacija iz mineralne vune d=8cm</t>
  </si>
  <si>
    <t>RAVNI KROV - NEPROHODNI (RK1 i RK2)</t>
  </si>
  <si>
    <t>Dobava i postava podložnog sloja geotekstila gustoće minimalno 300g/m2 u dva sloja. Donji sloj se polaže na postojeću AB ploču, gornji sloj se polaže na novoizvedenu toplinsku izolaciju iz mineralne vune. Preklopi uračunati u cijeni m2.</t>
  </si>
  <si>
    <t>Dobava i postava toplinske izolacije.</t>
  </si>
  <si>
    <t>Dobava, nabava i ugradnja svog potrebnog materijala za izvedbu izolacije toplinskog mosta atika ravnog krova. U cijenu uključiti dobavu i izradu slojeva kako slijedi:</t>
  </si>
  <si>
    <t>‐polimerno‐cementno ljepilo 0.5 cm</t>
  </si>
  <si>
    <t>Dobava i ugradnja sifona s Inox rešetkom kojeg se spaja na postojeći sifon od TPO uz obračun po kom.</t>
  </si>
  <si>
    <t>Izolacija ravnog krova nadstrešnice lođa.</t>
  </si>
  <si>
    <t>Dobava i postava podložnog sloja geotekstila gustoće minimalno 300g/m2 kojeg se polaže na postojeću betonsku podlogu kao priprema za ugradnju izolacije. Preklopi uračunati u cijeni m2.</t>
  </si>
  <si>
    <t>Hidroizolacijske membrane se polažu na geotekstil i ugrađuju u sustavu opterećenih membrana. Rubovi membrana se međusobno preklapaju i zavaruju vrućim zrakom kako bi se postigao potpuno homogen spoj. Uz obodne zidove i parapete membrana se uzdiže do dostupnih visina. Na svojim završecima membrana se vari na limove sustava. Sve spojeve izvodi se na način da se osigura vodotijesnost membrane. Izolacije se pričvršćuju za beton. Izvoditelj treba imati radnike s odgovarajućim iskustvom, obučene i ovlaštene od proizvođača materijala. Obračun po m2 razvijene površine hidroizolacije (uključivo horizontalna i vertikalna postava).</t>
  </si>
  <si>
    <t>Limeni opšav na atikama ravnih krovova, atikama adstrešnica i zabatima kosih krovova . Opšav od plastificiranog čel. lima deb. 0,60 mm RŠ cca 30 cm. Lim u boji prema odabiru projektanta. U cijenu uključiti sav potreban rad, materijal, pričvrsna sredstva, podložne hidroizolacijske trake ispod lima, tipske elemente i pribor, te montažu do potpune gotovosti. Obračun po m1 postavljenog opšava.</t>
  </si>
  <si>
    <t>Limeni opšav odvodnje oborisnkih voda sa nadstrešnica iznad lođa. Opšav od plastificiranog čel. lima deb. 0,60 mm, RŠ cca 60 cm. Lim u boji prema odabiru projektanta. U cijenu uključiti sav potreban rad, materijal, pričvrsna sredstva, podložne hidroizolacijske trake ispod lima, tipske elemente i pribor, te montažu do potpune gotovosti. Obračun po m1 postavljenog opšava.</t>
  </si>
  <si>
    <t>Limeni opšav na spoju nadstrešnice i lođe iznad terase restorana. Opšav od plastificiranog čel. lima deb. 0,60 mm, RŠ cca 150 cm. Lim u boji prema odabiru projektanta. U cijenu uključiti sav potreban rad, materijal, pričvrsna sredstva, podložne hidroizolacijske trake ispod lima, tipske elemente i pribor, te montažu do potpune gotovosti. Obračun po m1 postavljenog opšava.</t>
  </si>
  <si>
    <t>Dobava i ugradnja nove vanjske limene, pocinčane i plastificirane prozorske klupčice, debljine lima d=1,00 mm.</t>
  </si>
  <si>
    <t>Lim završava okapnicom odmaknutom od gotove fasade 3 cm i plastičnim završecima. Završno je obrađen plastificiranjem, ton prema standardnoj paleti boja, prema uzorku koji mora odobriti investitor prije ugradnje.</t>
  </si>
  <si>
    <t>lim r.š. = 10 cm</t>
  </si>
  <si>
    <t>Dobava i ugradnja vertikalnih oluka za odvod krovne vode dimenzije 160x100mm iz plastificiranog pocinčanog lima debljine lima d=0,60mm, prema standardnoj paleti boja prema uzorku koji mora odobriti investitor prije ugradnje na novoizvedenu fasadu.</t>
  </si>
  <si>
    <t>U cijenu stavke uračunati izradu spoja vertikalnih oluka i krovnih žljebova, te spoja u podne slivnike nakon pomicanja vertikalnih oluka zbog sloja fasade.</t>
  </si>
  <si>
    <t>Sve izvesti po odobrenim detaljima i dogovoru s projektantom.</t>
  </si>
  <si>
    <t>Izrada i montaža visećih žlijebova za odvod krovne vode, trapeznig oblika razvijene širine 20cm i visine 25cm, izvedenih iz pocinčanog lima debljine lima d=0,60 mm, s potrebnim držačima iz pocinčanog plosnog željeza i materijalom za pričvršćenje prema uzorku koji mora odobriti nadzorni inženjer prije ugradnje.</t>
  </si>
  <si>
    <t>Uključena izvedba spoja s odvodnim vertikalnim cijevima.</t>
  </si>
  <si>
    <t>Sve brtve moraju biti postojane na promjenu temperature, vlage i sl. brtve izvesti iz visokokvalitetnih polimera "EPDM" (etilen+propilen elastomer). Prozori moraju biti opremljeni sa minimalno dvije brtve.</t>
  </si>
  <si>
    <t>U cijenu također treba biti uključena i izrada vanjske al. klupčice od al. lima deb. 1mm, na potkonstrukciji, završno obrađene eloksažom ili plastifikacijom, prema izboru projektanta, sav ostali pomoćni i spojni materijal i sva potrebna podešavanja i prilagođavanja, osim ako stavkom nije opisano drugačije. U cijenu također treba biti uključena i izrada unutarnje PVC klupčice, na potkonstrukciji, prema RAL ton karti-prema odabiru projektanta. U cijenu također treba biti uključena i izrada unutrašnjih gipskartonskih špaleta.</t>
  </si>
  <si>
    <t>NAPOMENA 2.: U priloženim shemama i troškovniku, data su osnovna rješenja i parametri, kojih se izvođač mora pridržavati i u okviru kojih mora izraditi dokumentaciju za izvođenje (osnovni detalji, detalji ugradbe, okov i sl.) prilagođenu vlastitoj tehnologiji. Pri tome je naročita obaveza pridržavati se svih zahtjeva statike, građevinske fizike, akustike i arhitekture objekta.</t>
  </si>
  <si>
    <t>Profili su iz PVC šesterokomornog (ili boljeg) profila sa prekinutim termičkim mostom, boje prema dgovoru s projektantom prema standardnoj paleti boja.</t>
  </si>
  <si>
    <t>ALUMINIJSKA STOLARIJA</t>
  </si>
  <si>
    <t>POZ-6</t>
  </si>
  <si>
    <t>Sigurnosna ograda</t>
  </si>
  <si>
    <t>U svrhu sigurnosti i pravilne izvedbe toplinske izolacije vanjskih zidova, previđa se izvedba ograde balkona i loggia.</t>
  </si>
  <si>
    <t>Dobava materijala, izrada i montaža čeličnih elemenata konstrukcije postolja strojarske opreme - vanjske jedinice dizalica topline, na ravnom krovu iznad kotlovnice.</t>
  </si>
  <si>
    <t>Svi elementi su od čelika kvalitete S 235. Antikorozivna zaštita čel. elemenata konstrukcije je vruće cinčanje (potrebno je pocinčati). Prije početka radova izvođač je dužan sastaviti detaljan plan montaže ovisno o raspoloživim sredstvima i uvjetima na gradilištu. Sa montažom se može početi tek kada nadzorni inženjer odobri plan montaže. Pridržavati se općih uvjeta za izradu čel.konstrukcije. U svemu prema pravilniku o tehničkim mjarama i uvjetima za zaštitu čeličnih konstrukcija od korozije.</t>
  </si>
  <si>
    <t>- potkonstrukcija vanjske jedinice dizalice topline</t>
  </si>
  <si>
    <t>Prema ETAG 04 sljedećih karakteristika:</t>
  </si>
  <si>
    <t>- upijanje vode w24 &lt; 0,5kg/m2 (vodoupojnost nakon 24 sata)</t>
  </si>
  <si>
    <t>- otporan na higrotermalne cikluse</t>
  </si>
  <si>
    <t>- otporan na smrzavanje/odmrzavanje</t>
  </si>
  <si>
    <t>- otpornost na udarce razred II</t>
  </si>
  <si>
    <t>Izvedba se vrši na sljedeći način:</t>
  </si>
  <si>
    <t>Pričvrsnice za toplinsku izolaciju iz EPS-a mogu biti iz plastičnih materijala, dok pričvrsnice za toplinsku izolaciju iz kamene vune (požarne barijere i pojasevi), moraju biti metalne.</t>
  </si>
  <si>
    <t>GARANCIJA NA IZVEDENI ETICS SUSTAV I NJEGOVU FUNKCIONALNOST - min 25 GODINA.</t>
  </si>
  <si>
    <t>- toplinska izolacija zidova (EPS) d = 6 cm</t>
  </si>
  <si>
    <t>- protupožarni pojasevi širine 30cm (MV) d = 6 cm</t>
  </si>
  <si>
    <t>- toplinska izolacija zidova i podgleda nadstrešnice lođa (EPS) d = 6 cm</t>
  </si>
  <si>
    <t>- toplinska izolacija i hidroizolacija zidova (XPS) d = 4 cm</t>
  </si>
  <si>
    <t>- toplinska izolacija špaleta (XPS) d = 2 cm,</t>
  </si>
  <si>
    <t>OBAVEZNO UPISATI SPECIFIKACIJE PONUĐENIH PROIZVODA:</t>
  </si>
  <si>
    <t>PRIČVRSNICE - Pričvršćivanje ploča izvodi se ljepljenjem i mehaničkim pričvršćenjem na postojeće ožbukane, opečne i armiranobetonske zidove. Pričvrsnice moraju odgovarati kategoriji A za beton i B za punu opeku. Pričvrsnice moraju udovoljavati zahtjevima  smjernica ETAG 014. Pričvrsnice montirati 3 dana nakon ljepljenja izolacijskih ploča. Broj pričvrsnica  i shema sidrenja prema statičkom proračunu specificiranog sustava na djelovanje vjetra. Montirati minimalno 6 i maksimalno 12 pričvrsnica po m2 plohe. Pričvrsnice se montiraju upuštanjem u toplinsku izolaciju i naknadno zatvaraju tipskim toplinsko-izolacijskim čepovima (rondelama) proizvođača.</t>
  </si>
  <si>
    <t>Način obračuna:
Obračun toplinske izolacije je po m2 izvedene površine na sljedeći način:
TI zidova pročelja
Kod obračuna TI otvori se odbijaju u čitavoj površini. 
TI špaleta otvora
Toplinska izolacija špaleta od eps-a (kamene) vune - (λ≤0,039 W/mK) debljine 2 cm obračunava se zasebno u m2.
Žbuka zidova pročelja i špaleta otvora
Obračun žbuke (armirani polimercementni mort, impregnacijski premaz i završna žbuka) opisan je u fasderskim uvjetima.</t>
  </si>
  <si>
    <t>Izvedba toplinske izolacije špaleta oko prozora sa sljedećim slojevima: 
- mort za lijepljenje i armiranje, nanos na min.40% površine, rubno-točkastom metodom.
- toplinska izolacija iz tipskih špaletnih elemenata iz rebrastih ploča XPS-a d=2.0 cm
- 1. sloj (2mm) ljepila s staklenom armaturnom mrežicom minimalne čvrstoće 1900N/5cm, odnosno težine 160gr/m2 bez PVC-a   
- 2. sloj (1-2mm) ljepila  (1+2 sloj min. 3 mm)
- aktivni predpremaz 
- tankoslojna silikatna zaštitno-dekorativna žbuka 2,0 mm                                       - završna silikatna boja prema izboru investitora</t>
  </si>
  <si>
    <t>Izvedba toplinske izolacije podnožja vanjskih zidova sa sljedećim slojevima: 
- mort za lijepljenje i armiranje, nanos na min.40% površine, rubno-točkastom metodom.
- toplinska izolacija iz tipskih špaletnih elemenata iz rebrastih ploča XPS-a d=4.0 cm
- 1. sloj (2mm) ljepila s staklenom armaturnom mrežicom minimalne čvrstoće 1900N/5cm, odnosno težine 160gr/m2 bez PVC-a   
- 2. sloj (1-2mm) ljepila  (1+2 sloj min. 3 mm)
- impregnacijski predpremaz (sušenje minimalno 24h)
- vodoodbojni sloj mozaične žbuke prema izboru investitora</t>
  </si>
  <si>
    <t>- završno žbukanje (armirano polimercementno ljepilo, impregnacijski premaz, završna silikonska dekorativno-zaštitna žbuka)</t>
  </si>
  <si>
    <t xml:space="preserve">- završno žbukanje špaleta prozora (armirano polimercementno ljepilo, impregnacijski premaz, završna silikonska dekorativno-zaštitna žbuka) </t>
  </si>
  <si>
    <t>- završno žbukanje podnožja građevine (armirana polimercementna žbuka, impregnacijski premaz, završna akrilatna i vodoodbojna mozaična žbuka prema izboru investitora</t>
  </si>
  <si>
    <t>NAPOMENA 3.: Prije izvođenja konzultirati projektanta za usporedbu tonova odabrane ton karte i ton karte izvođača.</t>
  </si>
  <si>
    <t>MATERIJAL                                                                                                              Sav materijal koji se upotrebljava u predmetnim radovima mora odgovarati u svemu važećim standardima koji se odnose na predmetne radove.
Svi ostali materijali koji nisu obuhvaćeni standardima moraju imati ateste od za to ovlaštene ustanove.
Eventualne izmjene materijala, te način izvedbe tijekom gradnje moraju se izvršiti isključivo pismenim dogovorom sa projektantom.
Izvođač radova dužan je prije izvedbe radova uzeti sve izmjere u naravi, a također je dužan prije početka montaže ispitati sve dijelove gdje se imaju izvesti spušteni stropovi, te na eventualne neispravnosti istih upozoriti nadzornog inženjera, jer će se u protivnom naknadni popravci izvršiti na račun izvođača.
Ploče spuštenog stropa moraju biti odvojene od površine betona ili žbuke.</t>
  </si>
  <si>
    <t>Izvedba gipskartonske obloge strojarskih instalacija modernizacije sustava grijanja i hlađenja korištenjem OIE.</t>
  </si>
  <si>
    <t>Stavka se izvodi kao nužni popratni zahvat na izvedbi novog sustava grijanja i hlađenja, te sustava pripreme PTV-a. Gipskartonska obloga se izvodi s dvije strane. Dimenzija stranica šxv 30x40cm.</t>
  </si>
  <si>
    <t xml:space="preserve">- dobava i izvedba nosive potkonstrukcije gdje se oko instalacijskih cijevi  postavlja nosiva i montažna potkonstrukcija izrađena iz tipskih čeličnih CD i UD profila uključivo i ovjes do visine 35cm. Izvedba obloge prema uputstvima i smjernicama proizvođača. </t>
  </si>
  <si>
    <t>- dobava i ugradnja gips-kartonskih impregniranih ploča debljine 12,5 mm. Gipskartonska ploča pričvršćuje se pocinčanim vijcima, spojevi se bandažiraju, rubovi se obrađuju ugradnjom kutnih profila. Uključiti i sav spojni i pričvrsni materijal.</t>
  </si>
  <si>
    <t xml:space="preserve">- završno brušenje površine. </t>
  </si>
  <si>
    <t>- obrada spojeva gispkartonskih ploča sa zidovima i stropovima trajnoelastičnim kitom ili sl.</t>
  </si>
  <si>
    <t>Sav otpad uključiti u jediničnu cijenu bez posebnog obračuna.</t>
  </si>
  <si>
    <t>Obračun po m1 izvedene obloge kanala</t>
  </si>
  <si>
    <t>Izrada, dobava i montaža revizijskog okna za ugradnju kod ručnih ventila novog sustava grijanja i hlađenja.</t>
  </si>
  <si>
    <t>Revizijska okna dimenzija do 300x300mm.</t>
  </si>
  <si>
    <t>Obračun po kom ugrađenog okna</t>
  </si>
  <si>
    <t xml:space="preserve">Ogradni sustav sa zaštitom od širenja buke i spriječavanja neovlaštenog pristupa novo projektiranoj opremi za vanjske jedinice novih dizalica topline. Pozicija vanjskih jedinica je na ravnom krovu prizemlja neposredno iznad kotlovnice. </t>
  </si>
  <si>
    <t>Obračun po kom izvedenih vrata</t>
  </si>
  <si>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</si>
  <si>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Soboslikarsko-ličilački radovi unutarnjih špaleta, zidova, stropova, parapeta na pozicijama novougrađene vanjske stolarije. Popravak boje i ličenje izvesti poludisperzivnom bojom za žbukane podloge u minimalno 2 sloja u boji prema izboru investitora.</t>
  </si>
  <si>
    <t xml:space="preserve">U stavku uključiti i pripremu površina za ličenje. Priprema se sastoji od impregnacije, kitanja i zatvaranja pojedinačnih rupa, ugradnju kutnih profila, gletanja u dva sloja s bandažiranjem svih pukotina i spojeva raznih materijala, brušenja i otprašivanja. Pripremljena površina mora biti glatka i ravna, bez neravnina. </t>
  </si>
  <si>
    <t>Obračun prema m1 obrađene špalete.</t>
  </si>
  <si>
    <t>Soboslikarsko-ličilački radovi novoizvedenih gips-kartonskih obloga. Stavka se izvodi kao popratni zahvat na modernizaciji strojarskog sustava grijanja i hlađenja te korištenja OIE.</t>
  </si>
  <si>
    <t>- zaštita stropova i podova  trakama i PE folijom</t>
  </si>
  <si>
    <t>- ličenje poludisperzivnom bojom u 2 sloja u svijetlom tonu prema izboru investitora</t>
  </si>
  <si>
    <t>Radna skela obuhvaćena u stavci.</t>
  </si>
  <si>
    <t>Rad na visini od 3.20m. Radna skela obuhvaćena jediničnom cijenom.</t>
  </si>
  <si>
    <t>Dobava i postava prethodno demontiranih betonskih opločnika.</t>
  </si>
  <si>
    <t>Rad obuhvaća izradu podloge od kvarcnog pijeska 0- 4 mm debljine 4 cm. Opločnici se ugrađuju na prethodno zbijenu i poravnatu podlogu.</t>
  </si>
  <si>
    <t>Stavkom je obuhvaćen sav rad, mehanizacija, alat i materijan potreban za potpunu izradu nogostupa od betonskih opločnika.</t>
  </si>
  <si>
    <t>2.8.1.</t>
  </si>
  <si>
    <t>2.8.2.</t>
  </si>
  <si>
    <t>Dobava i postava betonskih opločnika u slučaju potrebe za zamjenom postojećih opločnika.</t>
  </si>
  <si>
    <t>Rad obuhvaća izradu podloge od kvarcnog pijeska 0- 4 mm debljine 4 cm. Tip opločnika predlaže izvođač a odobrava nadzorni inženjer u dogovoru sa investitorom. Opločnici se ugrađuju na prethodno zbijenu i poravnatu podlogu.</t>
  </si>
  <si>
    <t>Točnu količinu utvrditi nakon demontaže postoječih opločnika uz suglasnost i odobrenje nadzornog inženjera.</t>
  </si>
  <si>
    <t>2.8.3.</t>
  </si>
  <si>
    <t>RAVNI KROV - PROHODNI - terase (oznaka RK1)</t>
  </si>
  <si>
    <t>Dobava i postava prethodno domontiranih betonskih ploča, postava na tipskim gumenim podmetačima.</t>
  </si>
  <si>
    <t>2.8.4.</t>
  </si>
  <si>
    <t>Osiguranje pristupačnosti građevine slijepim osobama.</t>
  </si>
  <si>
    <t>Izrada taktilnih crteža prema dostavljenim nacrtima, u cijenu uključena revizija/prilagodba dostavljenih tlocrta. Taktilni crteži na ploči dimenzija 297x420mm dibond materija 3mm</t>
  </si>
  <si>
    <t>Izrada orijentacijskog plana prema dostavljenim nacrtima. U cijenu je uključena grafička prilagodba/revizija. Taktilni crtež na ploči dimenzija 700x500 mm dibond materijal 3mm.</t>
  </si>
  <si>
    <t>Izrada taktilnog crteža- evakuacijski taktilni plan za svaku sobu. Dibond materijal 3mm.</t>
  </si>
  <si>
    <t xml:space="preserve">Izrada taktilnog crteža - natpisi brojeva soba na vratima na brajici i crnom tisku za svaku sobu. </t>
  </si>
  <si>
    <t>Taktilna linija vodilja za slijepe, postavlja se u dijelu objekta koji vodi od recepcije do društvene prostorije(dvorane), i od ulaza u dvorište objekta(cesta) do glavnog ulaza-recepcija. 
Dobava i montaža taktilnih pravolinijskih crta vođenja i polja upozorenja za slijepe i slabovidne osobe, izvode se od  tvrdog PVC materijala, protuklizne. 
Dimenzija širine min. 40 cm rebraste strukture max. 5 mm, boja kontrasna u odnosu na podlogu.</t>
  </si>
  <si>
    <t>RAVNI KROV - PROHODNI - terase (oznaka RK2)</t>
  </si>
  <si>
    <t>Dobava i postava betonskih ploča debljine minimalno 38 mm, obrada pjeskarena dimenzija 40 x 40 cm, boja po izboru projektanta, postava na tipskim gumenim podmetačima.</t>
  </si>
  <si>
    <t xml:space="preserve">NAPOMENA 1.: U cijenu svih stavki ove grupe potrebno je uključiti i prijevoz odnosno dostavu opreme i materijala u rokovima i dinamici koju će definirati investitor. </t>
  </si>
  <si>
    <t>NAPOMENA 2.: Obavezno prije dobave svjetiljaka usuglasiti korelirane temperature svjetla, na način da se investitoru dostave na uvid i odobrenje uzorci od nekoliko različitih temperatura svjetla te uz prisustvo nadzornog inženjera, nakon odabira investitora, izvodač može izvšiti dobavu svjetiljaka.</t>
  </si>
  <si>
    <t xml:space="preserve">NAPOMENA 3.: Netom prije narudžbe opreme (odmah nakon ugovaranja) obavezno pregledati cijelo područje radova s nadzornim inženjerom te zapisnički utvrditi eventualna odstupanja u odnosu na projektnu dokumentaciju nastala u razdoblju između vremena projektiranja i vremena izvođenja radova te na temelju tog zapisnika po potrebi prilagoditi količine za narudžbu materijala (svjetiljke, spojni pribor i dr.). </t>
  </si>
  <si>
    <t>NAPOMENA 4.: Prije davanja ponude obavezno proučiti pripadajuću tehničku dokumentaciju i utvrditi stanje postojeće instalacije te svaku stavku ponuditi sve do pune funkcionalnosti sa uključenim svim potrošnim i spojnim materijalom.</t>
  </si>
  <si>
    <t xml:space="preserve">NAPOMENA 6.: Norme su neobavezujuće sve dok ih Hrvatska i Europska zakonska regulativa ne ugradi u svojoj zakonskoj regulativi. Norme koje se spominju u troškovniku su obavezujuće jer ih Republika Hrvatska eksplicitno navodi u svojoj zakonskoj regulativi. Republika Hrvatska zajedno sa svim ostalim zemljama europe u svojoj zakonskoj regulativi ima ugrađene identične norme. Međutim oznake tih normi se ponešto razlikuju od zemlje do zemlje i to je detalj koji u navođenju stvara probleme u postupcima javne nabave.
VAŽNO: U troškovniku se navode oznake norme koje se koriste u RH, ali ponuditelji mogu koristiti i jednakovrijedne norme iz normizacijskih sustava i/ili nacionalnih normirnih tijela.
U postupku javne nabave svaki od ponuditelja može u Hrvatskom zavodu za norme (HZN) dobiti informaciju o tome koji je izvorni naziv neke norme te u nacionalnoj normoteci pronaći naziv jednakovrijednih normi iz ostalih normizacijskih sustava i/ili nacionalnih normirnih tijela. </t>
  </si>
  <si>
    <t>Dobava i prijevoz, te montaža i spajanje nadgradnog rasvjetnog tijela visokih performansi s direktnom svjetlosnom distribucijom, 
- Kućište izrađeno od polikarbonata sive boje,
- Snop svjetlosti širine 120 stupnjeva,
- Klasa zaštite I (potrebno uzemljiti),
- Faktor snage 0.9,
- Uzvrat boje CRI&gt;80,
- Mehanička zaštita min. IP66, min. IK09,
- Životni vijek izvora min. 74,000h, L70B50,
- Kvaliteta boje min. SDCM3,
- Radna temperatura -35°C do +55°C,
- Klasa energetske učinkovitosti A++,
- Temperatura boje 4000K,
- Difuzor izrađen od MAT polikarbonata visoke propusnosti svjetlosti 93%,
- Dimenzije svjetiljke (tolerancija 20%): 1152x85x80mm,
- Masa svjetiljke (tolerancija 20%): 1.8 kg,</t>
  </si>
  <si>
    <t>Napomene:
- u cijenu uključiti sav spojni i montažni pribor za dovođenje svjetiljke do pune funkcionalnosti (konektori, vijci i drugo)
- u slučaju da određeni traženi podatak nije vidljiv u tehničkoj dokumentaciji (katalog) proizvođača, proizvođač može dostaviti zasebnu izjavu s navedenom tehničkom katakteristikom svjetiljke ovjerenu potpisom i pečatom proizvođača u originalu</t>
  </si>
  <si>
    <t>Proizvod s karakteristikama:
- snaga cijele svjetiljke kod 100% opterećenja: max. 33 W, 
- svjetlosni tok svjetiljke: min. 5500 lm,
- svjetlosna iskoristivost svjetiljke: min. 155 lm/W,
  (oznaka iz projekta – S1)</t>
  </si>
  <si>
    <t xml:space="preserve">Dobava i prijevoz, te montaža i spajanje nadgradnog rasvjetnog tijela visokih performansi s direktnom svjetlosnom distribucijom, 
- Kućište izrađeno od čelika bijele boje,
- Uzvrat boje CRI&gt;80,
- Temperatura boje max. 4000K,
- Mehanička zaštita min. IP40, min. IK02,
- Kvaliteta boje min. SDCM3,
- Radna temperatura -17°C do +35°C,
- Klasa energetske učinkovitosti A+,
- Klasa zaštite I (potrebno uzemljiti),
- Poseban višeslojni prizmatični difuzor PRM sa visokom otpornošću na UV zračenja,
- Polipropilenski optički susta,
- Dimenzije svjetiljke: 595x45x84mm,
- Masa svjetiljke (tolerancija 20%): 1,4 kg,
</t>
  </si>
  <si>
    <t>Proizvod s karakteristikama:
- snaga cijele svjetiljke kod 100% opterećenja: max. 16,4 W, 
- svjetlosni tok svjetiljke: min. 1650 lm,
- svjetlosna iskoristivost svjetiljke: min. 100,6 lm/W,
  (oznaka iz projekta – S2)</t>
  </si>
  <si>
    <t>Dobava i prijevoz, te montaža nadgradnog rasvjetnog tijela visokih performansi s direktnom difuznom svjetlosnom distribucijom, 
- Kućište izrađeno od čeličnog lima otpornog na koroziju, završne obrade u bijeloj boj, 
- Uzvrat boje CRI≥80
- Kvaliteta boje min. SDCM3,
- Temperatura boje svjetla max. 4000K,
- Mehanička zaštita min. IP20, min. IK06,
- Životni vijek izvora min. 50.000h L80B10,
- Klasa električne zaštite: I klasa (potrebno uzemljiti),
- Razred energetske učinkovitosti min. A+,
- Integrirana elektronička predspojna naprava,
- Dimenzije svjetiljke (tolerancija 20%): 1140 x 56 x 66mm, 
- Masa svjetiljke (tolerancija 20%): 1,64 kg</t>
  </si>
  <si>
    <t>Proizvod s karakteristikama:
- snaga cijele svjetiljke kod 100% opterećenja: max. 36 W, 
- svjetlosni tok svjetiljke: min. 3800 lm,
- svjetlosna iskoristivost svjetiljke: min. 103 lm/W,
  (oznaka iz projekta – S3)</t>
  </si>
  <si>
    <t>Proizvod s karakteristikama:
- snaga cijele svjetiljke kod 100% opterećenja: max. 57 W, 
- svjetlosni tok svjetiljke: min. 4440 lm,
- svjetlosna iskoristivost svjetiljke: min. 75 lm/W,
  (oznaka iz projekta – S4)</t>
  </si>
  <si>
    <t xml:space="preserve">Dobava i prijevoz, te montaža i spajanje nadgradnog rasvjetnog tijela visokih performansi s direktnom svjetlosnom distribucijom, 
- Kućište izrađeno od lijevanog aluminija bijele boje,
- Širina svjetlosnog snopa min. 2x 56°,
- Uzvrata boje min. CRI80,
- Temperature boje max. 4000K,
- Mehanička zaštita min. IP20, 
- Životni vijek izvora min. 50.000h L80B10,
- Kvaliteta boje min. SDCM3,
- Razred energetske učinkovitosti min. A+,
- Opalni PMMA difuzor,
- Dimenzije svjetiljke (tolerancija 20%): fi 555mm x 14mm, 
</t>
  </si>
  <si>
    <t>Dobava i prijevoz, te montaža i spajanje ugradnog rasvjetnog tijela visokih performansi sa direktnom širokopojasnom svjetlosnom distribucijom, 
- Kućište svjetiljke izrađeno od lijevanog aluminija, plastificirano poliesterskim premazom završne obrade u bijeloj boji,
- UV zaštita,
- Uzvrata boje CRI 90,
- Faktor snage &gt;0,95
- Temperature boje max. 4000K,
- Mehanička zaštita min. IP44, min. IK07, 
- Životni vijek svjetiljke 55.000h, L80B20,
- Difuzor od PMMA,
- Dimenzije svjetiljke(tolerancija 20%): promjer 245mm, dubina 62mm,
- Dimenzije za ugradnju: promjer minimalno 200mm, maksimalno 240mm,
- Masa svjetiljke(tolerancija 20%): 1.2kg,</t>
  </si>
  <si>
    <t>Proizvod s karakteristikama:
- snaga cijele svjetiljke kod 100% opterećenja: max. 20 W, 
- svjetlosni tok svjetiljke: min. 2000 lm,
- svjetlosna iskoristivost svjetiljke: min. 100 lm/W,
  (oznaka iz projekta – S5)</t>
  </si>
  <si>
    <t>Dobava i prijevoz, te montaža nadgradnog rasvjetnog tijela visokih performansi s asimetričnom svjetlosnom distribucijom, 
- Kućište izrađeno od lijevanog aluminija u mat metalik antracitnoj boji,
- Difuzor od mikroprizmatičnog stakla,
- Brtva od silikona,
- Širina svjetlosnog snopa 30°,
- Temperatura boje 4000K,
- Mehanička zaštita IP65,
- Životni vijek: min. 50000h L80B10
- Dimenzije svjetiljke (tolerancija 20%): 200x100x100 mm,</t>
  </si>
  <si>
    <t>Proizvod s karakteristikama:
- snaga cijele svjetiljke kod 100% opterećenja: max. 12,5 W, 
- svjetlosni tok svjetiljke: min. 765 lm,
- svjetlosna iskoristivost svjetiljke: min. 61,2 lm/W,
  (oznaka iz projekta – S6)</t>
  </si>
  <si>
    <t>Dobava i prijevoz, te montaža nadgradnog rasvjetnog tijela visokih performansi s direktnom svjetlosnom distribucijom, 
- Kućište izrađeno od čeličnog lima bijele boje,
- Moguća montaža na vatrootporne stropove,
- Uzvrat boje CRI≥80,
- Temperatura radnog ambijenta od 0°C do +30°,
- Mehanička zaštita min. IP20 min. IK07,
- Temperatura boje max. 4000K,
- Životni vijek izvora min. 50.000h L80B10,
- Klasa električne zaštite: I klasa  (potrebno uzemljiti),
- Razred energetske učinkovitosti min. A+,
- Dimenzije svjetiljke (tolerancija 20%):  353 x 238mm,
- Masa svjetiljke(tolerancija 20%): 1,7 kg,</t>
  </si>
  <si>
    <t>Proizvod s karakteristikama:
- snaga cijele svjetiljke kod 100% opterećenja: max. 24 W, 
- svjetlosni tok svjetiljke: min. 2500 lm,
- svjetlosna iskoristivost svjetiljke: min. 104 lm/W,
  (oznaka iz projekta – S7)</t>
  </si>
  <si>
    <t>Dobava i prijevoz, te montaža nadgradnog rasvjetnog tijela visokih performansi s direktnom svjetlosnom distribucijom, 
- Kućište od bijelo bojanog ABS-a,
- Uzvrat boje CRI&gt;80,
- Mehanička zaštita min. IP44, min. IK10,
- Životni vijek izvora min. 50.000h (L70B50),
- Servis svjetiljke omogućen bez dodatnog alata,
- Temperatura boje max. 4000K,
- Klasa električne zaštite: I klasa  ( potrebno uzemljiti),
- Razred energetske učinkovitosti min. A+,
- Stakleni ručno rađeni troslojni difuzor za jednoliku razdiobu,
- Dimenzije svjetiljke (tolerancija 20%):  promjer 300 x 90mm,
- Masa svjetiljke(tolerancija 20%): 0,7 kg,</t>
  </si>
  <si>
    <t>Proizvod s karakteristikama:
- snaga cijele svjetiljke kod 100% opterećenja: max. 18 W, 
- svjetlosni tok svjetiljke: min. 1600 lm,
- svjetlosna iskoristivost svjetiljke: min. 85 lm/W,
  (oznaka iz projekta – S8)</t>
  </si>
  <si>
    <t>Dobava i prijevoz, te montaža nadgradnog rasvjetnog tijela visokih performansi s direktnom svjetlosnom distribucijom, 
- Kućište od bijelo bojanog čeličnog lima,
- Uzvrat boje CRI&gt;80,
- Mehanička zaštita min. IP40, min. IK03,
- Temperatura boje max. 4000K,
- Razred energetske učinkovitosti min. A+,
- Stakleni ručno rađeni troslojni difuzor za jednoliku razdiobu,
- Klasa električne zaštite: I klasa  ( potrebno uzemljiti),</t>
  </si>
  <si>
    <t>Proizvod s karakteristikama:
- snaga cijele svjetiljke kod 100% opterećenja: max. 10 W, 
- svjetlosni tok svjetiljke: min. 1020 lm,
- svjetlosna iskoristivost svjetiljke: min.  100 lm/W,
- dimenzije svjetiljke (tolerancija 20%): Ø305x103 mm,
- masa svjetiljke(tolerancija 20%): 1,6 kg,
  (oznaka iz projekta – S9)</t>
  </si>
  <si>
    <t>Dobava i prijevoz, te montaža nadgradnog rasvjetnog tijela visokih performansi s direktnom svjetlosnom distribucijom, 
- Kućište  izrađeno od lijevanog aluminija sive boje,
- Difuzor od ravnog mikroprizmatičnog kaljenog stakla, svilotisak na unutarnjoj strani difuzora,
- Silikonske brtve,
- Faktor snage COSφ ≥ 0,9,
- Uzvrat boje CRI&gt;80,
- Mehanička zaštita min. IP65, min. IK06,
- Životni vijek izvora min. 60000h, L80B10,
- Temperatura boje max. 4000K,
- Razred energetske učinkovitosti min. A+,
- Klasa električne zaštite: I klasa  ( potrebno uzemljiti),
- Dimenzije svjetiljke (tolerancija 20%): 127x127x65mm,</t>
  </si>
  <si>
    <t>Proizvod s karakteristikama:
- snaga cijele svjetiljke kod 100% opterećenja: max. 10 W, 
- svjetlosni tok svjetiljke: min. 806 lm,
- svjetlosna iskoristivost svjetiljke: min.  80,6 lm/W,
  (oznaka iz projekta – S11)</t>
  </si>
  <si>
    <t>Spojni pribor</t>
  </si>
  <si>
    <t>Dobava i prijevoz instalacijskih vodova. Potrebno je uračunati ostali sitni materijal i pribor uključivo izolir traka, stezaljke i drugo.</t>
  </si>
  <si>
    <t>Dobava i prijevoz savitljivih zaštitnih cijevi, unutarnja glatka površina, velike čvrstoće i savitljivostii. Potrebno je uračunati razvodne kutije i ostali sitni materijal i pribor do pune funkcionalnosti</t>
  </si>
  <si>
    <t>savitljive instalacijske cijevi samogasive sive Ø20 mm</t>
  </si>
  <si>
    <t xml:space="preserve">podžbukna razvodna kutija s poklopcem 100x100x50mm  </t>
  </si>
  <si>
    <t>paušal</t>
  </si>
  <si>
    <t xml:space="preserve">Razni sitni i spojni materijal koji se koristi pri održavanju unutarnje rasvjete  </t>
  </si>
  <si>
    <t>Montažni pribor</t>
  </si>
  <si>
    <t>NAPOMENA 1.: Prije davanja ponude obavezno proučiti pripadajuću tehničku dokumentaciju  i utvrditi stanje postojeće instalacije te svaku stavku ponuditi sve do pune funkcionalnosti sa uključenim svim radovima</t>
  </si>
  <si>
    <t xml:space="preserve">NAPOMENA 2.: U cijenu svih stavki ove grupe potrebno je uključiti sve troškove koji proizlaze iz potrebe sudjelovanja HEP-a u izvođenju istih (ukapčanja, iskapčanja, nadzor nad radovima na postrojenju HEP-a i slično). </t>
  </si>
  <si>
    <t>Polaganje instalacijskih cijevi i kutija u zid ili strop. Uključuje sve potrebne radove za polaganje cijevi i kutija u zid (štemanje, gipsanje) te radove dovođenja zida ili stopa na mjestu gje su polagane instalacijeske cijevi ili kutije u prvobitno stanje (žbukanje,gletanje i bojanje dijela zida)</t>
  </si>
  <si>
    <t>ISPITIVANJA</t>
  </si>
  <si>
    <t>3.2.5.</t>
  </si>
  <si>
    <t>prostorija</t>
  </si>
  <si>
    <t>Ispitivanja svjetlotehničkih veličina definiranih projektom (sukladno važećoj zakonskoj regulativi i usvojenim normama) s izradom odgovarajućeg ovjerenog protokola na karakterističnom prostoru prema uputama nadzornog inženjera.</t>
  </si>
  <si>
    <t>3.2.6.</t>
  </si>
  <si>
    <t xml:space="preserve">Izrada projekt izvedenog stanja izrađenog od strane ovlaštenog inženjera elektrotehničke struke (dwg. nacrt i opis izvedenog stanja / u digitalnom i pisanom obliku). </t>
  </si>
  <si>
    <t>Nacrti, tehnički opis i ovaj troškovnik čine cjelinu projekta. Izvođač je dužan proučiti sve gore navedene dijelove projekta, te u slučaju nejasnoća tražiti objašnjenja od projektanta, odnosno iznijeti svoje primjedbe. Nepoznavanje grafičkog dijela projekta i tehničkog opisa neće se prihvatiti kao razlog za povišenje jediničnih cijena ili graške u izvedbi.</t>
  </si>
  <si>
    <t>Izvođač će se pridržavati svih važećih zakona i propisa i to: Zakona o prostornom uređenju i gradnji, Zakona o zaštiti na radu, Hrvatskih normi ( HRN ) ili jednakovrijednim standardima osiguranja kvalitete, te tehničkih propisa i priznatih tehničkih pravila.</t>
  </si>
  <si>
    <t>Izvođač će ugraditi projektom predviđen i prema normama atestiran materijal. Umjesto traženih odnosno navedenih normi dozvoljeno je primijeniti i druge jednakovrijedne standarde osiguranja kvalitete</t>
  </si>
  <si>
    <t xml:space="preserve">Izvođač će zajedno s nadzornim inženjerom izraditi vremenski plan (terminski plan, gantogram) aktivnosti na gradilištu i njime odrediti dinamiku financiranja, dobave materijala i opreme i sl. </t>
  </si>
  <si>
    <t>Konačni obračun vršit će se prema stvarnim količinama ugrađenih materijala</t>
  </si>
  <si>
    <t>Materijal i oprema</t>
  </si>
  <si>
    <t>NAPOMENA 1:</t>
  </si>
  <si>
    <t xml:space="preserve"> U cijenu svih stavki ove grupe potrebno je uključiti i prijevoz odnosno dostavu opreme i materijala u rokovima i dinamici koju će definirati investitor. </t>
  </si>
  <si>
    <t>NAPOMENA 2:</t>
  </si>
  <si>
    <t>NAPOMENA 3:</t>
  </si>
  <si>
    <t>GROMOBRAN I UZEMLJENJE</t>
  </si>
  <si>
    <t>Odspajanje i demontaža postojećeg sustava zaštite od munje sastavljenog od hvataljki i odvoda</t>
  </si>
  <si>
    <t>kompl</t>
  </si>
  <si>
    <t>Dobava materijala i izrada spoja novog nadzemnog dijela sustava zaštite od munje s postojećim temeljnim uzemljivačem</t>
  </si>
  <si>
    <t>Razbijanje betona u širini od 10cm za polaganje spojnog vodiča prema temeljnom uzemljivaču</t>
  </si>
  <si>
    <t>Izvođenje završnog sloja betonom C12/15 u širini proreza. Debljina betona mora biti 10 cm</t>
  </si>
  <si>
    <t xml:space="preserve">okomita zaštita dužine 1,5 m od nehrđajućih materijala odnosno plastificirani za zaštitu mjernog spoja </t>
  </si>
  <si>
    <t>nosač za okomitu zaštitu izrađen od nehrđajućih materijala primjeren za šuplje zidove s izolacijom do 100 mm</t>
  </si>
  <si>
    <t>okrugli vodič od inoxa dimenzije Φ10mm, namijenjen za izradu lovećih i odvodnih vodova, te povezanosti na uzemljivač</t>
  </si>
  <si>
    <t>žljebna spojnica, sastavljena od pločica dimenzija 48 mm x 85 mm, te 4 vijka i matica M6, namijenjene za izvedbu kontaktnih spojeva između okruglih vodiča Φ8-10 mm i žlijebastih korita</t>
  </si>
  <si>
    <t>zidni nosač, izrađen od nehrđajućeg lima (Rf), primjeren za tvrde zidove, s vijkom 50 mm i PVC uloškom Φ10 mm, vodič se na nosač pričvršćuje pomoću vijaka</t>
  </si>
  <si>
    <t>zidni nosač, izrađen od nehrđajućeg lima (Rf), primjeren za pričvršćenje gromobranskog vodiča direktno na vanjsku ovojnicu, u slučaju izvođenja podkrovnih gromobranskih vodiča, s vijkom 50 mm i PVC uloškom Φ10 mm, vodič se na nosač pričvršćuje uz pomoć vijaka</t>
  </si>
  <si>
    <t>mjerna križna spojnica, sastavljena od 3 pločice dimenzija 58 mm x 58 mm, te 4 vijka i matica M8, namijenjena za izvedbi mjernih i ostalih spojeva između okruglih i plosnatih vodiča do širine 30 mm u zemlji i nad njom</t>
  </si>
  <si>
    <t>Dobava i montaža loveće palica, za zaštitu dizalice topline od udara munje, dužina palice 4m, aluminij</t>
  </si>
  <si>
    <t>P/F vodič 16 mm2 žuto-zeleni za izjednačenje potencijala metalnih dijelova i električne opreme, uključivo spojnice za izvedbu spoja bakrenog vodiča i aluminijske potkonstrukcije</t>
  </si>
  <si>
    <t>SPOJNI PRIBOR</t>
  </si>
  <si>
    <t>kabel LiYCY 7×0,75mm2</t>
  </si>
  <si>
    <t>kabel NYM-J 3x1,5mm2</t>
  </si>
  <si>
    <t>kabel NYM-J 3x2,5mm2</t>
  </si>
  <si>
    <t>Dobava i prijevoz instalacijskih vodova za napajanje el. grijača,  solarne stanice i ostalih izvoda</t>
  </si>
  <si>
    <t>kabel FG16OR16 5x4mm2</t>
  </si>
  <si>
    <t>kabel NYY 3x2,5mm2</t>
  </si>
  <si>
    <t>Dobava i prijevoz instalacijskih vodova za napajanje i upravljanje cirkulacijskim crpkama sekundarnog kruga hlađenja</t>
  </si>
  <si>
    <t>kabel LiYCY 2×0,75mm2</t>
  </si>
  <si>
    <t>kabel LiYCY 2×1,5mm2</t>
  </si>
  <si>
    <t>kabel NYY 3x1,5mm2</t>
  </si>
  <si>
    <t>kabel YSLY-OZ 5×0,75mm2</t>
  </si>
  <si>
    <t>kabel YSLY 4×1,5mm2</t>
  </si>
  <si>
    <t>kabel LiYCY 2×2×0,5mm2</t>
  </si>
  <si>
    <t>Dobava i prijevoz instalacijskih vodova za napajanje i upravljanje dizalicom topline</t>
  </si>
  <si>
    <t>kabel FG16OR16 5x16mm2</t>
  </si>
  <si>
    <t>kabel UTP cat.6</t>
  </si>
  <si>
    <t>MONTAŽNI PRIBOR</t>
  </si>
  <si>
    <t>Dobava i prijevoz tvrdih instalacijskih cijevi i kanalica. Potrebno je uračunati razvodne kutije i ostali sitni materijal i pribor do pune funkcionalnosti</t>
  </si>
  <si>
    <t>PVC kanalica 40×40mm</t>
  </si>
  <si>
    <t>PVC kanalica 20×35mm</t>
  </si>
  <si>
    <t>Dobava i prijevoz instalacijskih razvodnih kutija i ostalog sitnog materijala i pribora do pune funkcionalnosti</t>
  </si>
  <si>
    <t>Dobava i prijevoz savitljivih zaštitnih cijevi sa spiralom iz tvrdog PVC-a, unutarnja glatka površina, velike čvrstoće i savitljivosti.</t>
  </si>
  <si>
    <t>Dobava i prijevoz savitljivih instalacijskih cijevi, uključujući sav potreban materijal i pribor za ugradnju ispod žbuke:</t>
  </si>
  <si>
    <t>savitljive instalacijske cijevi samogasive sive Ø25 mm</t>
  </si>
  <si>
    <t>savitljive instalacijske cijevi samogasive sive Ø32 mm</t>
  </si>
  <si>
    <t>Dobava i prijevoz savitljive PEHD cijevi za zaštitu kabela promjera 50mm</t>
  </si>
  <si>
    <t>Dobava i prijevoz savitljive PEHD cijevi za zaštitu kabela promjera 63mm</t>
  </si>
  <si>
    <t>Dobava svog ostalog nenabrojenog instalacionog materijala i pribora (izolirani tuljci, stopice, kabelske vezice, oznake za kabele i vodiče, izolacijske cijevi i sl.)</t>
  </si>
  <si>
    <t>INSTALACIJSKI PRIBOR</t>
  </si>
  <si>
    <t>Dobava materijala za ugradnju u postojeće razvodne ormare.</t>
  </si>
  <si>
    <t>1P instalacijski automatski prekidač 10A C, 10kA</t>
  </si>
  <si>
    <t>1P instalacijski automatski prekidač 16A C, 10kA</t>
  </si>
  <si>
    <t>3P instalacijski automatski prekidač 16A C, 10kA</t>
  </si>
  <si>
    <t>DORADA RAZDJELNIKA</t>
  </si>
  <si>
    <t>Dobava materijala, ugradnja u postojeći razdjelnik kotlovnice i ožičenje.
U razdjelnik ugraditi slijedeću opremu prema jednopolnoj shemi:</t>
  </si>
  <si>
    <t>3P instalacijski automatski prekidač 20A C, 10kA, 400V</t>
  </si>
  <si>
    <t>1P instalacijski automatski prekidač 16A C, 10kA, 400V</t>
  </si>
  <si>
    <t>1P instalacijski automatski prekidač 4A, 230V 10kA, C karakteristike</t>
  </si>
  <si>
    <t>1P instalacijski automatski prekidač 6A, 230V 10kA, C karakteristike</t>
  </si>
  <si>
    <t>Stabilizirani ispravljač 1faz.230VAC/24VDC, 5A</t>
  </si>
  <si>
    <t>Brojevi za stezaljke; 1-100, ravni</t>
  </si>
  <si>
    <t>Signalna svjetiljka LED crvena 24VAC</t>
  </si>
  <si>
    <t>Signalna svjetiljka LED zelena 24VAC</t>
  </si>
  <si>
    <t>Postavljanje perforiranih kabelskih kanala visine 60mm do pune funkcionalnosti s uključenim sitnim spojnim i montažnim materijalom</t>
  </si>
  <si>
    <t>Postavljanje plastičnih PNT cijevi, do pune funkcionalnosti s uključenim sitnim spojnim i montažnim materijalom</t>
  </si>
  <si>
    <t>Postavljanje savitljivih zaštitnih cijevi sa spiralom iz tvrdog PVC-a, do pune funkcionalnosti s uključenim sitnim spojnim i montažnim materijalom</t>
  </si>
  <si>
    <t>Postavljanje tvrdih instalacijskih cijevi i kanalica. Potrebno je uračunati ostali sitni materijal i pribor do pune funkcionalnosti</t>
  </si>
  <si>
    <t>Postavljanje instalacijskih razvodnih kutija i ostalog sitnog materijala i pribora do pune funkcionalnosti</t>
  </si>
  <si>
    <t>Postavljanje savitljivih instalacijskih cijevi, do pune funkcionalnosti s uključenim sitnim spojnim i montažnim materijalom</t>
  </si>
  <si>
    <t>Polaganje u beton/zemlju savitljive PEHD cijevi za zaštitu kabela promjera 50mm</t>
  </si>
  <si>
    <t>Polaganje u beton/zemlju savitljive PEHD cijevi za zaštitu kabela promjera 63mm</t>
  </si>
  <si>
    <t>5.2.8.</t>
  </si>
  <si>
    <t>5.2.9.</t>
  </si>
  <si>
    <t>5.2.10.</t>
  </si>
  <si>
    <t>5.2.11.</t>
  </si>
  <si>
    <t>Soboslikarsko-ličilački radovi na pozicijama unutarnjih zidova i stropova nakon izvedbe elektroinstalacijskih radova razvoda napajanja</t>
  </si>
  <si>
    <t>- namakanje i struganje starog naliča
- kitanje i zatvaranje pojedinačnih rupa, uključivo bandažiranje većih pukotina
- brušenje i otprašivanje podloge
- zaštita inventara sobe odnosno hodnika, stolarije i podova PE folijom
- zaštita rubova trakama
- popravak pukotina i gletanje istih
- ličenje poludisperzivnom bojom u 3 sloja u svijetlom tonu prema izboru investitora
- završne popravke i čišćenje
Boja otporna na čišćenje dezinfekcijskim sredstvima standardnim za ustanove zdravstvene namjene, posebno otporna na habanje.
Točne površine utvrditi će nadzorni inženjer nakon završenih instalacijskih radova.
Rad na visini do 3,0 m. Radna skela obuhvaćena jediničnom cijenom.
Obračun po m2 izvedene površine</t>
  </si>
  <si>
    <t>5.2.12.</t>
  </si>
  <si>
    <t>POLAGANJE I SPAJANJE KABELA</t>
  </si>
  <si>
    <t>Polaganje i spajanje instalacijskih vodova za napajanje i upravljenje ventilkonvektorskim jedinicama u sobama i hodnicima  (kanalni 95kom, zidni 122 kom, kazetni 56kom, pogon ventila 150kom)</t>
  </si>
  <si>
    <t>5.2.13.</t>
  </si>
  <si>
    <t>Polaganje i spajanje instalacijskih vodova za napajanje i upravljenje sustavom za zaštitu od smrzavanja</t>
  </si>
  <si>
    <t>5.2.14.</t>
  </si>
  <si>
    <t>Polaganje i spajanje instalacijskih vodova za napajanje i upravljenje cirkulacijskim crpkama sekundarnog kruga hlađenja</t>
  </si>
  <si>
    <t>5.2.15.</t>
  </si>
  <si>
    <t>Polaganje i spajanje instalacijskih vodova za napajanje i upravljenje dizalom</t>
  </si>
  <si>
    <t>5.2.16.</t>
  </si>
  <si>
    <t>UGRADNJA I OŽIČENJE INSTALACIJSKOG PRIBORA</t>
  </si>
  <si>
    <t>Izrada priključka i spajanje strojarske opreme, presjek kabla do 1,5mm²</t>
  </si>
  <si>
    <t>Izrada priključka i spajanje strojarske opreme, presjek kabla od 2,5mm² do 6mm²</t>
  </si>
  <si>
    <t>Ugradnja i izrada ožičenja u postojećim razvodnim ormarima kata u koje se spajaju ventilokonvektori.
U razdjelnik ugraditi i ožičiti slijedeću opremu prema jednopolnoj shemi:</t>
  </si>
  <si>
    <t>Ugradnja i izrada ožičenja u postojećem glavnom razvodnom ormaru GR.
U razdjelnik ugraditi i ožičiti slijedeću opremu prema jednopolnoj shemi:</t>
  </si>
  <si>
    <t>5.2.17.</t>
  </si>
  <si>
    <t>5.2.18.</t>
  </si>
  <si>
    <t>5.2.19.</t>
  </si>
  <si>
    <t>NEPREDVIĐENI RADOVI NA DEMONTAŽI I MONTAŽI</t>
  </si>
  <si>
    <t>NAPOMENA:</t>
  </si>
  <si>
    <t>Isključenje napajanja na razdjelniku za sve strujne krugove rasvjete osim za krugove koji se koriste u adaptaciji uz osiguranje mjera zaštite na radu.</t>
  </si>
  <si>
    <t>5.3.</t>
  </si>
  <si>
    <t>5.3.1.</t>
  </si>
  <si>
    <t>DOKUP ANGAŽIRANE SNAGE</t>
  </si>
  <si>
    <t>DOKUP ANAGAŽIRANE SNAGE ZBOG POVEĆANJA VRŠNOG OPTEREĆENJA, DA BI PRIKLJUČNA  SNAGA ZADOVOLJILA POTREBE NOVOPROJEKTIRANOG STANJA, PREDVIĐEN IZNOS DOKUPA SNAGE IZNOSI 60kW</t>
  </si>
  <si>
    <t>kW</t>
  </si>
  <si>
    <t>IZRADA DOKUMENTACIJE IZVEDENOG STANJA</t>
  </si>
  <si>
    <t>OPĆENITO</t>
  </si>
  <si>
    <t>Cijena za svaku točku ovog troškovnika mora obuhvatiti dobavu, spajanje, te dovođenje stavke u stanje potpune funkcionalnosti.</t>
  </si>
  <si>
    <t>U cijenu treba ukalkulirati sav potreban spojni, montažni, pridržni i ostali materijal potreban za potpuno funkcioniranje pojedine stavke.</t>
  </si>
  <si>
    <t>Prilikom izrade ponude treba imati u vidu najnovije važeće propise za pojedine vrste instalacije.</t>
  </si>
  <si>
    <t>Za sve eventualne primjedbe u pogledu izvođenja i troškovnika, prije davanja ponude, obratiti se projektantu.</t>
  </si>
  <si>
    <t>Potvrdu narudžbe prije definitivne isporuke specificirane opreme izvođač radova obavezno je dužan provjeriti kod projektanta. Izmjena pojedinih dijelova opreme “zamjenskim dijelovima” bez prethodne pismene suglasnosti projektanta isključuje odgovornost projektanta za predviđenu funkcionalnost postrojenja.</t>
  </si>
  <si>
    <t>Izvođač je dužan prijenos, ugradnju i svu građevinsku pripomoć izvesti o svom trošku, te sve te radove nuditi u jediničnim cijenama ovog troškovnika.</t>
  </si>
  <si>
    <t>Strojarnica i solarna instalacija za pripremu PTV</t>
  </si>
  <si>
    <t>NAPOMENA:
Za sve stavke opreme definirane tehničkim karakteristikama dozvoljeno je odstupanje od projektnih parametara ±5%</t>
  </si>
  <si>
    <t>Dobava i ugradnja:</t>
  </si>
  <si>
    <t>dizalica topline zrak/voda u kompaktnom kučištu za vanjsku ugradnju slijedeće konstrukcije:
- visoka energetska efikasnost A++
- Isparivač i rashladni sustav su postavljeni jedan uz drugoga
- rashladni sustav je hermetički zatvoren , u elektro galvanizirani , prahom bojeni i zvučno izolirani pocinčani čelični lim.
- injektiranje rashladnog sredstva u sustavu dopušta tok medija do 62 °C pri vanjskoj temperaturi od -20°C
- Isparivač izrađen u kombinaciji aluminij/bakar velike površine kao i kondezator u kombinaciji bakra i nehrđajučeg čelika
- dva elektronska ekspanzijska ventila za pouzdan rad i i najveću učinkovitost 
- dva aksijalna ventilatora s regulacijom brzine vrtnje s krilcima izrađenim od kompozitnih materijala s oblikom koji proizvodi najmanje buke .
- dva odvojena rashladna kruga u jednom kućištu
- dva elektronička ograničivača struje kod pokretanja uključivo i nadgledanje fazne sekvence</t>
  </si>
  <si>
    <t xml:space="preserve"> - funkcija hlađenja putem inverznog ciklusa 
- napunjen s rashladnim sredstvom R410A
- upravljanje putem kontrolne jedinice koja se nalazi u kućištu za ugradnju unutar objekta.
- uređaj za upravljanje jednim direktnim i jednim miješajućim krugom grijanja s mogučnošću proširenja dodatnih krugova grijanja i hlađenja.
Spojevi grijanje/hlađenje:
- spojevi sa strane putem fleksibilnih spojnih cijevi
Odvod kondezata:
- odvod kondezata slobodnim padom 
Elektro spojevi:
- vanjska jedinica na desnoj strani uređaja</t>
  </si>
  <si>
    <t xml:space="preserve">Tehnički podaci:  
GRIJANJE:        
- kapacitet grijanja  A2W35 58.3 kW,  COP 3.6     
- kapacitet grijanja  A7W35  74.8 kW,  COP 4.4     
klasa energetske učinkovitosti: A++   </t>
  </si>
  <si>
    <t xml:space="preserve">Temperatura polaza vode 
Radni tlak na vodenoj strani : 3 bar       </t>
  </si>
  <si>
    <t>U cijenu uključiti rad auto dizalice za ugradnju uređaja na krov građevine te sve potrebne elemente za potpunu funkcionalnost upravljanja te sav potreban spojni i montažni materijal do potpune gotovosti.</t>
  </si>
  <si>
    <t xml:space="preserve">Set antivibracijskih nosivih nogica za instalaciju dizalice topline na vanjski podest. Izrađeno od galvanizirajućeg čelika s elastomerom NR crne boje. </t>
  </si>
  <si>
    <t>U cijenu uključiti sve potrebne elemente za potpunu funkcionalnost upravljanja te sav potreban spojni i montažni materijal do potpune gotovosti.</t>
  </si>
  <si>
    <t>Čeličnih profila za izgradnju postolja dizalice topline koja će se ugraditi na krov građevine. U cijenu uključiti sav potreban materijal i rad za izradu i ugradnju postolj.</t>
  </si>
  <si>
    <t>Difuzor za ventilator, smanjenje buke do 3dB(A).</t>
  </si>
  <si>
    <t>Zaštitni kabel od smrzavanja za odvod kondenzata s termostatom. Snaga 40-80Wm 230V, dužina kabela 1,5m.</t>
  </si>
  <si>
    <t xml:space="preserve">Tehnički podaci:
- sadržaj vode 476 l
- radni/ispitni tlak 3/4 bara
- debljina izolacije 75 mm
- maksimalna radna temperatura min/maks. Od 5°C do 95°C </t>
  </si>
  <si>
    <t>Prirubnički elektrogrijač za instalaciju u spremnik, dimenzije priključka Ø250
Isporuka elektrogrijača s ugrađenim termostatskim regulatorom , 
Sigurnosnim graničnim termostatom 80°C s plastičnom kapom i vodozaštitom IP 54. 
Tehnički podaci:
- Učin grijanja:    
                      9 kW/3x400 V
                      6 kW/3x400 V
                      4 kW/3x400 V
                      2.8 kW/1x230 V
- Napon: 3×400V
- Dužina: 380mm</t>
  </si>
  <si>
    <t>Magnetni hvatač mulja 2″ za protok medija od 5.0-8.0 m3/h i brzine strujanja do 1.0m/s. Kužište izrađeno od plastike PPA s 4 magneta, izolacija EPP 20mm. Priključak mjed, G2", ispust mjed spajanje na crijevo. Temperaturni raspon: od -10°C do 120°C, radni pritisak do 10bar, glycol omjer do 50% maksimalno.</t>
  </si>
  <si>
    <t>Troputi prekretni motorizirajući ventil DN 50, priključak Rp2″ i kvs 73,0, motor 150s.</t>
  </si>
  <si>
    <t>Regulatora protoka
Sastoji se od:
- regulator protoka (lopatica) uključujući dvostruku spojnicu
za lemljenje 
- regulator protoka na cjevovodu
- spojni kabel i brtveni prsten
Protok; 51-400l / min
Priklučak: 2"</t>
  </si>
  <si>
    <t xml:space="preserve">Solarni pločasti kolektor, vertikalne izvedbe. Visokoučinkoviti solarni kolektor koji se sastoji od aluminijskog absorbera s visokoselektivnim premazom sa zavarenim bakrenim cijevima i antirefleksnim sigurnosnim staklenim pokrovom, 5 kom. u paketu. Kućište od lijevanog aluminija za maksimalnu stabilnost i nepropusnost. Visokokvalitetna izolacija izvedena s mineralnom vunom debljine 20 mm. Utični priključci dimenzije 3/4’’ izrađeni od mesinga. </t>
  </si>
  <si>
    <t xml:space="preserve">Tehnički podaci (po kolektoru):
- stupanj korisnog djelovanja: više od 70%
- C1     W/m2K                       4,107
- C2     W/m2K                       0,016
- učin pri ΔT0°C                      2.042 W
- maks. radna temperatura:           167 °C
- ukupna površina po kolektoru:              2,52 m2
- radni tlak:                            10 bara              </t>
  </si>
  <si>
    <t xml:space="preserve"> ukupno 7 kom solarnih pločastih kolektora</t>
  </si>
  <si>
    <t xml:space="preserve">Hidraulično ovjesni set za ugradnju na krov vertikalne  izvedbe kolektora za instalaciju pod kutem od 20 do 45°. Pričvršćenje horizontalnih nosećih profila preko ovjesnih vijaka (nisu u isporuci). Noseća kostrukcija izrađena od aluminijskih profila i čelika, a spojni setovi od mesinga i plemenitog čelika. Izvedba za 5 kolektora priključenih u seriju po jednom kolektorskom polju. Izvedba za sve vrste krova. </t>
  </si>
  <si>
    <t>za ugradnju 7 solarnih kolektora</t>
  </si>
  <si>
    <t xml:space="preserve">potkonstrukcije iz čeličnih profila za ugradnju na kosi krov građevine na koju će se ugraditi tipski nosači solarnih kolektora. </t>
  </si>
  <si>
    <t xml:space="preserve"> U cijenu uključiti sav potreban materijal i rad za izradu i ugradnju potkonstrukcije.</t>
  </si>
  <si>
    <t>solarne ekspanzione posude predviđene za ugradnju u solarni sustav  50 lit., priključak R 1".</t>
  </si>
  <si>
    <t>predspremnika za zaštitu ekspanzione posude ugrađene u solarni sustav 12 lit., priključak R 1".</t>
  </si>
  <si>
    <t>koncentrata solarne tekućine, priprema mješavine i punjenje sustava za sigurnost pogona pri vanjskoj temperaturi od -20 °C., pakiranje od 10 kg.</t>
  </si>
  <si>
    <t xml:space="preserve">Akumulacijski spremnik za zagrijavanje potrošne tople vode sa dva izmjenjivača topline (priprema za solar), izrađen od čelika i emajliran s unutarnje strane, ugrađeni dvostruki glatkocijevni izmjenjivač topline s velikom grijaćom površinom, ugrađena anoda. Toplinska izolacija izrađena od Polyurethan tvrde pjene  - uklonjive, prirubnica za ugradnju električnog grijača, uranjajuća čahura za osjetnike s termometrom. </t>
  </si>
  <si>
    <t>Tehnički podaci:
- sadržaj vode      966 l
- radni/ispitni tlak  10/13 bara
- debljina izolacije  100 mm
- maksimalna radna  95°C 
  temperatura
- površina donjeg izmjenjivača  3.40 m2
- površina gornjeg izmjenjivača  6.10 m2
- maks. radna temperatura  110 °C</t>
  </si>
  <si>
    <t>U cijenu uključiti sve potrebne elemente za potpunu funkcionalnost upravljanja te sav potreban spojni i montažni materijal do potpune gotovosti.
Priključak za solarnu instalaciju blindirati.</t>
  </si>
  <si>
    <t>Troputi termostatski mješajući ventil za regulaciju temperature potrošne sanitarne tople vode, izrađen od mesinga, sa dodatnim priključkom za recirkulacijski vod. 
Maximalna temperatura ulazne tople vode 90°C.
Raspon podešavanja temperature na izlazu iz ventila od 20-65°C
Tvorničko podešenje 55°C
Dozvoljeni pritisak vode PN10
Dimenzija ventila 11/4”, kvs 8,5 m3/h</t>
  </si>
  <si>
    <t>Troputi prekretni motorizirajući ventil, priključak Rp 2″ s elektro motornim pogonom.</t>
  </si>
  <si>
    <t>Regulator za upravljanje radom akumulacijskog spremnika s integriranim funkcijama  za:
- upravljanje akumulacijom grijanog medija ili
- upravljanje akumulacijom rashladnog
  medija
- razne druge varijante upravljanja 
  sustavima
Opseg isporuke:
- modul akumulacijskog
  spremnika uključujući montažni pribor,
- 2 kom. uranjajućih osjetnika TF/2P/5/6T,
  L = 5 m,
- osnovni set za spajanje regulatora
- Mrežni priključak
- Priključak za 230 V - izlaz
(direktna crpka, crpka miješajućeg kruga)
- Priključak za 2 x 230V -  izlaz (miješajući ventil)
- Priključak -  ulaz (kontrola temperature protoka)
- 2x ulaz za osjetnike
- Priključak za 0-10 V - ulaz,</t>
  </si>
  <si>
    <t xml:space="preserve">Zidni ormarić s otvorom za instalaciju upravljačkog modula. Mogućnost ugradnje dodatnih proširenja krugova grijanja preko regulacijskih i ekspanzijskih modula. Dimenzije 
360x230x102mm (DxŠxV). 
</t>
  </si>
  <si>
    <t>Modul za spajanje na internet koji omogućava putem aplikacija pristup i rad s sustavima grijanja preko mobilnih uređaja, tableta i računala u ili izvan objekta, jednostavnom promjenom željenih parametara, osnovnih programa regulacije.
LAN ili WLAN sučelje za povezivanje na ruter kućne mreže.
- mrežnog adaptera za zidnu ugradnju,
- WLAN antena , pokrov za instalaciju
- Mrežni adapter 12 V / 6 W sa kabelom,
L = 1800 mm"</t>
  </si>
  <si>
    <t>Dobava i ugradnja:
Ekspanzijska posuda za  sanitarnu vodu izrađena od čeličnog lima, radni pritisak do 10bar. U cijenu uključiti sigurnosni ventil za PTV DN20, 10 bar
U cijenu uključiti sav potreban spojni i montažni materijal do potpune gotovosti i funkcionalnosti.</t>
  </si>
  <si>
    <t>V=80 lit.</t>
  </si>
  <si>
    <t>Dobava i ugradnja bakrene cijevi za solarnu instalaciju zajedno sa izolacijom za solarne sustave, te sa spojnim i montažnim materijalom. U cijenu uračunati i kabel za spajanje osjetnik temperature i automatike. Dimenzija i ukupna dužina:</t>
  </si>
  <si>
    <t>Cu 22x1,2 + izolacija 20 mm</t>
  </si>
  <si>
    <t xml:space="preserve">Dobava i ugradnja prolaznog zapornog ventila, zajedno sa spojnim i montažnim materijalom </t>
  </si>
  <si>
    <t>DN20 - navojni  -  za solarni sustav</t>
  </si>
  <si>
    <t>Dobava i ugradnja solarnog odzračnog lončića za solarni sustav sa zapornim ventilom, zajedno sa spojnim i montažnim mateijalom.</t>
  </si>
  <si>
    <t>Dobava i ugradnja:
Visokoučinkovita elektronska cirkulacijska crpka za recirkulaciju PTV.</t>
  </si>
  <si>
    <t>U cijenu uključiti sav potreban spojni i montažni materijal do potpune gotovosti i funkcionalnosti.</t>
  </si>
  <si>
    <t>-Pel.=9...125 W; 230V
dp= 6 m</t>
  </si>
  <si>
    <t>DN25- navojni</t>
  </si>
  <si>
    <t>Kabliranje i spajanje nove opreme u strojarnici sa automatikom, te provjera ispravnosti, puštanje u pogon automatike uz podešavanje potrebnih parametara i spajanje potrebne opreme i  osjetnika temperature na automatiku. U cijenu uključiti puštanje u pogon uređaja i pripadajuće automatike i opreme od strane ovlaštenog servisera, uz davanje potrebne atestne i garancijske dokumentacije te uputa za upotrebu, sve na hrvatskom jeziku.</t>
  </si>
  <si>
    <t xml:space="preserve">Dobava i ugradnja:
Visokoučinkovita elektronska cirkulacijska crpka. </t>
  </si>
  <si>
    <t xml:space="preserve"> -primarni krug grijanja i hlađenja
-P=25…350W, 230V 
q=8,56 m3/h;  dp= 10 m</t>
  </si>
  <si>
    <t xml:space="preserve"> -krug - grijanje / hlađenje
-P=25…350W, 230V 
q=8,56 m3/h;  dp= 10 m. 
</t>
  </si>
  <si>
    <t>DN50- prirubnički</t>
  </si>
  <si>
    <t>DN65- prirubnički</t>
  </si>
  <si>
    <t>DN20- navojni</t>
  </si>
  <si>
    <t>DN20</t>
  </si>
  <si>
    <t xml:space="preserve">termometar
mjernog područja:
</t>
  </si>
  <si>
    <t>0-120°C</t>
  </si>
  <si>
    <t xml:space="preserve">Okrugli manometar s pipalom odozada, ø100, 
uključivo manometarska slavina, dimenzije R ½“, NP 6
mjernog područja:
</t>
  </si>
  <si>
    <t>0-6 bar</t>
  </si>
  <si>
    <t>Automatski odzračni lončić zajedno sa spojnim i montažnim materijalom.</t>
  </si>
  <si>
    <t>Dobava i ugradnja bakrenih cijevi u šipkama zajedno sa fitinzima, spojnim, montažnim i ovjesnim materijalom, dimenzija</t>
  </si>
  <si>
    <t>Cu22x1,0</t>
  </si>
  <si>
    <t>Cu35x1,5</t>
  </si>
  <si>
    <t>Dobava i ugradnja toplinske izolacije cjevovoda rashladnog medija, s fleksibilnim crijevima od spužvastog materijala na bazi sintetičkog kaučuka (elastomer), zatvorene ćelijaste strukture, s pokrovom od polietilenske folije, slijedećih svojstava:
- koeficijent otpora difuziji vodene pare:  m = 7000
- vodljivost                                     l = 0,036 W/mK
- debljina                                       s=19 mm
za cijev:</t>
  </si>
  <si>
    <t>Č.DN65</t>
  </si>
  <si>
    <t>Oslonci, konzole i nosači za oslanjanje i vođenje cjevovoda izrađeni iz tipskih čeličnih profila, lima i šipki.</t>
  </si>
  <si>
    <t xml:space="preserve">Elektro grijači kabel protiv smrzavanja vode u cijevima za ugradnju na cijevnu instalaciju DN50.
L=20 m
Pel.=0,5 kW / 230 V
</t>
  </si>
  <si>
    <t>Instalacija grijanja/hlađenja</t>
  </si>
  <si>
    <t>Dobava i montaža:
Ventilokonvektora za dvocijevni sustav (bez tvornički montiranih troputih ventila)</t>
  </si>
  <si>
    <t>Ventilokonvektor zidne izvedbe sa maskom, jedinica  predviđena za  montažu na zid, opremljena ventilatorom, izmjenjivačem topline, filterom te svim potrebnim elementima za zaštitu, kontrolu i regulaciju uređaja i temperature.</t>
  </si>
  <si>
    <t>U cijenu uključiti sav potreban spojni i montažni materijal.</t>
  </si>
  <si>
    <t xml:space="preserve">za 2-cijevni sustav hlađenja
Qh  = 1,5  kW
N = 30 W - 230 V - 50 Hz
</t>
  </si>
  <si>
    <t xml:space="preserve">za 2-cijevni sustav hlađenja
Qh  = 3,5  kW
N = 50 W - 230 V - 50 Hz
</t>
  </si>
  <si>
    <t xml:space="preserve">za 2-cijevni sustav hlađenja
Qh  = 5  kW
N = 50 W - 230 V - 50 Hz
</t>
  </si>
  <si>
    <t>Dobava i ugradnja:
Žičani daljinski upravljač za upravljanje ventilokonvektorima.
Upravljač ima sljeđeće funkcije:
regulacija temperature zraka automatskom varijacijom brzine ventilatora, regulacija temperature zraka ON/OFF varijacijom brzine ventilatora, ON/OFF regulalcija ventila.</t>
  </si>
  <si>
    <t>U cijenu uključiti sav potreban spojni i montažni materijal te spajanje regulatora sa motornim pogonom ventila, te izradu pripadajućeg ožičenja.</t>
  </si>
  <si>
    <t xml:space="preserve">Puštanje u pogon ventilokonvektora i regulacije od strane ovlaštenog servisera, uz davanje potrebne atestne i garancijske dokumentacije te uputa za upotrebu, sve na hrvatskom jeziku. </t>
  </si>
  <si>
    <t xml:space="preserve">Dobava i ugradnja zapornog ventila za ugradnju prije spoja ventilokonvektora na cjevnu mrežu, zajedno sa potrebnim spojnim i montažnim materijalom </t>
  </si>
  <si>
    <t xml:space="preserve">Dobava i ugradnja fleksibilne cijevi za spoj ventilokonvektora na cjevnu mrežu, zajedno sa potrebnim spojnim i montažnim materijalom </t>
  </si>
  <si>
    <t>Dobava i ugradnja prolaznog regulacijskog ventila neosjetljivog na utjecaj promjene dinamičkog tlaka sustava sa funkcijom podešenja protoka, sa ON/OFF elektrotermičkim pogonom 230V za regulaciju ventila motornim pogonom, koji će se ugraditi na povrati vod ventilokonvektora. U cijenu uključiti sav potreban spojni i montažni materijal.</t>
  </si>
  <si>
    <t>DN 10 + pogon, 55 - 275 l/h</t>
  </si>
  <si>
    <t>DN 15 + pogon, 90 - 450 l/h</t>
  </si>
  <si>
    <t>DN 20 + pogon, 180 - 900 l/h</t>
  </si>
  <si>
    <t>Dobava i ugradnja automatskih ozračnih lončića za ugradnju na instalaciju hlađenja, zajedno sa potrebnim spojnim i montažnim materijalom.</t>
  </si>
  <si>
    <t>Ličenje cijevi temeljnom antikorozivnom bojom u dva premaza različite nijanse uz predhodno mehaničko čišćenje od hrđe, te dodanim slojem laka.</t>
  </si>
  <si>
    <t>Cu28x1,2</t>
  </si>
  <si>
    <t>Cu42x1,5</t>
  </si>
  <si>
    <t>Cu54x2,0</t>
  </si>
  <si>
    <t>Bušenje prodora u stropu i zidu radi prolaza instalacije hlađenja, te sanacija istih nakon ugradnje instalacije. Prodor za cijev:</t>
  </si>
  <si>
    <t>Dobava i ugradnja PP cijevi za odvod kondenzata, zajedno sa potrebnim kanalicama, fitinzima, ovjesom te potrebnim spojnim i montažnim materijalom.</t>
  </si>
  <si>
    <t>PP ∅ 32</t>
  </si>
  <si>
    <t>Dobava i montaža cijevnih radijatora s ugrađenim elektrogrijačem, zajedno sa svim spojnim i montažnim materijalom, dimenzija:</t>
  </si>
  <si>
    <t>Automatska regulacija – Temperaturno
promjenljivi PTC-grijač samostalno
regulira temperaturu grijače tekučine
promijenom električnog otpora.</t>
  </si>
  <si>
    <t>1100/500
Pel=400 W</t>
  </si>
  <si>
    <t>Izrada spoja odvoda kondenzata na postojeću instalaciju odvonje u građevini. U cijenu uključiti sav potreban spojni i montažni materijal do potpune funkcionalnosti.</t>
  </si>
  <si>
    <t>Dobava i ugradnja zidnog sifona za ventilokonvektor hlađenja, za ugradnju na instalciju odvoda kondenzata prije spoja na instalaciju odvodnje građevine, zajedno sa potrebnim spojnim i montažnim materijalom. U cijenu uključiti uštemavanje u zid.</t>
  </si>
  <si>
    <t>Balansiranje, podaševanje i puštanje u pogon sustava hlađenja od strane ovlašetnog proizvođača opreme.</t>
  </si>
  <si>
    <t>Punjenje sustava hlađenja vodom, odzračivanje, hladna tlačna proba vodom tlaka 4 bara mjereno na najnižem mjestu instalacije,  popravak eventualno propusnih mjesta, te izradu izvješća o izvršenoj tlačnoj probi</t>
  </si>
  <si>
    <t>DEMONTAŽNI RADOVI</t>
  </si>
  <si>
    <t>Napomene:</t>
  </si>
  <si>
    <t>- Prije nuđenja demontažnih radova preporuča se ponuđaču detaljno sagledavanje postojećeg stanja na samoj građevini, radi realne procjene opsega posla.</t>
  </si>
  <si>
    <t>- Količine su procijenjene, a stvarne količine snimiti na licu mjesta u dogovoru s Investitorom.</t>
  </si>
  <si>
    <t>- Sa Investitorom dogovoriti koja će se oprema skladištiti i mjesto skladištenja.</t>
  </si>
  <si>
    <t>- Transportne troškove odvoza, utovar na kamion, te odvoz demontirane opreme van lokacije gradilišta snosi izvođač.</t>
  </si>
  <si>
    <t>Prije demontaže instalacije izvode se pripremno demontažni radovi koji obuhvaćaju:</t>
  </si>
  <si>
    <t>- Svu opremu i instalacije na kojoj se obavljaju radovi prethodno temeljito isprazniti od vode.</t>
  </si>
  <si>
    <t>- Otpajanje električnih potrošača od strane ovlaštenog
  električara.</t>
  </si>
  <si>
    <t>- Snimanje situacije i mogućnosti izvedbe demontažnih radova.</t>
  </si>
  <si>
    <t>Demontaža opreme u građevini</t>
  </si>
  <si>
    <t>Spremnik PTV 500 lit.</t>
  </si>
  <si>
    <t>Demontaža odvoz i zbrinjavanje postojećih split sustava hlađenja.
U stavku uključiti i demontažu freonske instalacije, svih dodatnih nosača, te sanaciju oštećenih površina.</t>
  </si>
  <si>
    <t>Unutarnja jedinica</t>
  </si>
  <si>
    <t>Vanjska jedinica</t>
  </si>
  <si>
    <t>Demontaža ostale nespecificirane opreme i elemenata sustava ventilacije i grijanja</t>
  </si>
  <si>
    <t>Demontaža postojeće instalacije UNP-a prije početka izrade fasade te naknadna motaža iste nakon izgradnje fasade. U cijenu uključiti sav potreban spojni i montažni materijal i rad.</t>
  </si>
  <si>
    <t>cca 10 m cijevi, profila Č.DN32</t>
  </si>
  <si>
    <t>INSTALACIJA GRIJANJA/HLAĐENJA</t>
  </si>
  <si>
    <t>STROJARNICA I SOLARNA INSTALACIJA ZA PRIPREMU PTV</t>
  </si>
  <si>
    <t>Cjelina 1: izvedba na visinama od kote -0,15 do vijenca na koti +3,55, 390,00 m2</t>
  </si>
  <si>
    <t>Cjelina 2: izvedba na visinama od kote -0,15 do vijenca na koti +7,00, 890,00 m2</t>
  </si>
  <si>
    <t>Cjelina 3: izvedba na visinama od kote +3,35 do vijenca na koti +7,00, 240,00 m2</t>
  </si>
  <si>
    <t>1.5.1.</t>
  </si>
  <si>
    <t>1.5.2.</t>
  </si>
  <si>
    <t>Obračun po kpl</t>
  </si>
  <si>
    <t>Obračun po kom demontirane ograde.</t>
  </si>
  <si>
    <t>U slučaju da se nude druge međunarodno priznate norme upisati naziv ponuđenog: 
Norma 1.............………………………………. Norma 2.............………………………………. Norma 3.............……………………………….  Norma 4.............………………………………. Norma 5.............………………………………. 
Norma 6.............………………………………. Norma 7.............………………………………. Norma 8.............……………………………….  Norma 9.............………………………………. Norma 10.............………………………………. 
Norma 11.............………………………………. Norma 12.............………………………………. Norma 13.............……………………………….  Norma 14.............………………………………. Norma 15.............……………………………….</t>
  </si>
  <si>
    <t xml:space="preserve">Kpl do pune gotovosti i funkcionalnosti stavke. </t>
  </si>
  <si>
    <t xml:space="preserve">U slučaju da se nude druge međunarodno priznate norme upisati naziv ponuđenog: 
Norma 1.............………………………………. </t>
  </si>
  <si>
    <t>U slučaju da se nudi druga vrsta građevinskog čelika upisati naziv ponuđenog: 
…..........................………………………………</t>
  </si>
  <si>
    <t xml:space="preserve">U slučaju da se nude druge međunarodno priznate norme upisati naziv ponuđenog: 
Norma 1.............………………………………. Norma 2.............………………………………. Norma 3.............……………………………….  Norma 4.............………………………………. Norma 5.............………………………………. 
Norma 6.............………………………………. Norma 7.............………………………………. Norma 8.............……………………………….  Norma 9.............………………………………. Norma 10.............………………………………. 
Norma 11.............………………………………. Norma 12.............………………………………. Norma 13.............………………………………. </t>
  </si>
  <si>
    <t>Obračun po m1 izvedene atike.</t>
  </si>
  <si>
    <t>Kpl do pune gotovosti i funkcionalnosti stavke.</t>
  </si>
  <si>
    <t xml:space="preserve">U slučaju da se nude druge međunarodno priznate norme upisati naziv ponuđenog: 
Norma 1.............………………………………. Norma 2.............………………………………. Norma 3.............……………………………….  Norma 4.............………………………………. Norma 5.............………………………………. </t>
  </si>
  <si>
    <t xml:space="preserve">U slučaju da se nude druge međunarodno priznate norme upisati naziv ponuđenog: 
Norma 1.............………………………………. Norma 2.............………………………………. Norma 3.............……………………………….  Norma 4.............………………………………. Norma 5.............………………………………. 
Norma 6.............………………………………. Norma 7.............………………………………. Norma 8.............………………………………. </t>
  </si>
  <si>
    <t xml:space="preserve">U slučaju da se nude druge međunarodno priznate norme upisati naziv ponuđenog: 
Norma 1.............………………………………. Norma 2.............………………………………. Norma  3.............……………………………….  Norma 4.............………………………………. Norma   5.............………………………………. </t>
  </si>
  <si>
    <t xml:space="preserve">U slučaju da se nude druge međunarodno priznate norme upisati naziv ponuđenog: 
Norma 1.............………………………………. Norma 2.............………………………………. </t>
  </si>
  <si>
    <t xml:space="preserve">‐ploče ekstrudiranog polistirena (XPS)  tlačna čvrstoća 250-300 kPa, debljine 8cm. Koeficijent toplinske provodljivosti λ≤0,036 W/mK.              </t>
  </si>
  <si>
    <t xml:space="preserve">Dobava i postavljanje ploča od ekstrudiranog polistirena -  XPS‐a ispod vanjskih limenih klupčica. Ploče debljine 2 cm, širine do 8cm. Koeficijent toplinske provodljivosti λ≤0,035 W/mK. Postava XPS-a ljepljenjem vodonepropusnim ljepilom. U cijenu uključiti gletanje sa mrežicom na postavljene ploče XPS-a. U cijeni sve potrebne predradnje, sav potreban rad i materijal. Obračun po m1. </t>
  </si>
  <si>
    <t xml:space="preserve">U slučaju da se nude druge međunarodno priznate norme upisati naziv ponuđenog: 
Norma 1.............……………………………….  </t>
  </si>
  <si>
    <t xml:space="preserve">U slučaju da se nude druge međunarodno priznate norme upisati naziv ponuđenog: 
Norma 1.............………………………………. Norma 2.............………………………………. Norma 3.............……………………………….  Norma 4.............………………………………. </t>
  </si>
  <si>
    <t xml:space="preserve">U slučaju da se nude druge međunarodno priznate norme upisati naziv ponuđenog: 
Norma 1.............……......…….…………………. Norma 2.............………………...………………. Norma 3.............……………….……...………...  Norma 4.............………………..………………. </t>
  </si>
  <si>
    <t xml:space="preserve">U cijenu uključiti sav ostali pomoćni, spojni i pričvrsni materijal, te sva potrebna podešavanja i prilagođavanja kpl do pune funkcionalnosti i gotovosti stavke. Sve točne mjere uzimati na licu mjesta. </t>
  </si>
  <si>
    <t>Obračun po m1 vanjske klupčice</t>
  </si>
  <si>
    <t>Kpl sa svim elementima te spojnim i pričvrsnim materijalom, do pune gotovosti i funkcionalnosti oluka.</t>
  </si>
  <si>
    <t xml:space="preserve">Obračun po m1 vertikalnih oluka.  </t>
  </si>
  <si>
    <t>Kpl sa svim elementima te spojnim i pričvrsnim materijalom, do pune gotovosti i funkcionalnosti žljeba.</t>
  </si>
  <si>
    <t xml:space="preserve">Obračun po m1 žljeba.  </t>
  </si>
  <si>
    <t xml:space="preserve">U slučaju da se nude druge međunarodno priznate norme upisati naziv ponuđenog: 
Norma 1.............………………………………. Norma 2.............………………………………. Norma 3.............……………………………….  Norma 4.............………………………………. Norma 5.............………………………………. 
Norma 6.............………………………………. Norma 7.............………………………………. Norma 8.............……………………………….  Norma 9.............………………………………. Norma 10.............………………………………. 
</t>
  </si>
  <si>
    <t>Za kpl prozor predvidjeti RAL ugradnju.</t>
  </si>
  <si>
    <t>Toplinski koeficijent kpl stijene sa ostakljenjem iznosi Uw ≤0,90 W/m2K, a toplinski koeficijent ostakljenja iznosi Ug ≤0,50 W/m2K.</t>
  </si>
  <si>
    <t>Kpl prema dimenzijama, detaljima i elementima iz priložene sheme POZ 1.1 i 1.2</t>
  </si>
  <si>
    <t>Kpl prema dimenzijama, detaljima i elementima iz priložene sheme POZ 2.1 i 2.2</t>
  </si>
  <si>
    <t>Kpl prema dimenzijama, detaljima i elementima iz priložene sheme POZ 3.1 i 3.2</t>
  </si>
  <si>
    <t>Kpl prema dimenzijama, detaljima i elementima iz priložene sheme POZ 3.a</t>
  </si>
  <si>
    <t>Kpl prema dimenzijama, detaljima i elementima iz priložene sheme POZ 4</t>
  </si>
  <si>
    <t>Kpl prema dimenzijama, detaljima i elementima iz priložene sheme POZ 4a</t>
  </si>
  <si>
    <t>Kpl prema dimenzijama, detaljima i elementima iz priložene sheme POZ 7</t>
  </si>
  <si>
    <t>Kpl prema dimenzijama, detaljima i elementima iz priložene sheme POZ 8</t>
  </si>
  <si>
    <t>Za kpli prozor predvidjeti RAL ugradnju.</t>
  </si>
  <si>
    <t>Kpl prema dimenzijama, detaljima i elementima iz priložene sheme POZ 9.1 i 9.2</t>
  </si>
  <si>
    <t>Kpl prema dimenzijama, detaljima i elementima iz priložene sheme POZ 11</t>
  </si>
  <si>
    <t>Kpl prema dimenzijama, detaljima i elementima iz priložene sheme POZ 12.1 i 12.2</t>
  </si>
  <si>
    <t>Kpl prema dimenzijama, detaljima i elementima iz priložene sheme POZ 15</t>
  </si>
  <si>
    <t>Kpl prema dimenzijama, detaljima i elementima iz priložene sheme POZ 21</t>
  </si>
  <si>
    <t>Kpl prema dimenzijama, detaljima i elementima iz priložene sheme POZ 22</t>
  </si>
  <si>
    <t>Kpl prema dimenzijama, detaljima i elementima iz priložene sheme POZ 23</t>
  </si>
  <si>
    <t>Kpl prema dimenzijama, detaljima i elementima iz priložene sheme POZ 24</t>
  </si>
  <si>
    <t>Profili su iz PVC šesterokomornog (ili boljeg) profila sa prekinutim termičkim mostom, boje prema dogovoru s projektantom prema standardnoj paleti boja.</t>
  </si>
  <si>
    <t>Kpl prema dimenzijama, detaljima i elementima iz priložene sheme POZ 25</t>
  </si>
  <si>
    <t xml:space="preserve">U slučaju da se nude druge međunarodno priznate norme upisati naziv ponuđenog: 
Norma 1.............………………………………. Norma 2.............………………………………. Norma 3.............……………………………….  Norma 4.............………………………………. Norma 5.............………………………………. 
Norma 6.............………………………………. Norma 7.............………………………………. Norma 8.............……………………………….  Norma 9.............………………………………. Norma 10.............………………………………. 
Norma 11.............………………………………. </t>
  </si>
  <si>
    <t>Prozori, vrata i staklene stijene trebaju biti izrađene iz šesterokomornim (ili boljih) profila i s prekinutim toplinskim mostom. Ostakljenje je  izolirajuće staklo sa Low-E oblogom. Maksimalni koeficijenti prolaza topline iznose: Uw ≤ 1,4 W/m2K (kpl), Ug ≤ 1,10 W/m2K (ostakljenje).</t>
  </si>
  <si>
    <t xml:space="preserve">U cijenu uključina pripadajuća automatika, vanjske aluminijske klizne žaluzine (grilje), sva vezna sredstva za postavu, opšavi, rad, hidraulički zatvarač, te sve potrebno za potpuno dovršenje stavke, sa potrebnim ostakljenjem stijene.  U cijeni sve kpl sa potrebnim materijalom za montažu, transport do gradilišta, ugradnja,  brtvama, sa svim potrebnim okovom, opšavom, pokrovnim letvama, obradom spojeva i sve spremno za funkciju, sa završnim čišćenjem i po potrebi dodatnom čeličnom plastificiranom potkonstrukcijom. Stijena isporučena na gradilište sa zaštitnom folijom svih profila. </t>
  </si>
  <si>
    <t>Stavka uključuje izradu, dobavu i montaža ograde nakon izvedene toplinske izolacije zidova i zamjene stolarije. Ograda se izrađuje iz nosive konstrukcije od čeličnih pocinčanih profila i cijevi, antikorozivno zaštićeni i završno oličeni poliuretanskim lakom u boji prema izboru projektanta i investitora. Ispuna ograde kompozitnim, perforiranim pločama iz laminata i alu lima, u boji i tonu po izboru projektanta. Izvođač je dužan izraditi radioničku dokumentaciju i donijeti je na uvid projektantu. U cijeni kpl ograda sa svim potrebnim elementima, svim bušenjima, pričvrščivanjima i sanacijom podloge. Kpl do pune gotovosti i funkcionalnost stavke.</t>
  </si>
  <si>
    <t>Obračun po kom montirane ograde.</t>
  </si>
  <si>
    <t>U slučaju da se nude druge međunarodno priznate norme upisati naziv ponuđenog: 
Norma 1.............………………………………. Norma 2.............………………………………. Norma 3.............……………………………….  Norma 4.............………………………………. Norma 5.............………………………………. 
Norma 6.............………………………………. Norma 7.............………………………………. Norma 8.............……………………………….  Norma 9.............………………………………. Norma 10.............………………………………. 
Norma 11.............………………………………. Norma 12.............………………………………. Norma 13.............……………………………….  Norma 14.............………………………………. Norma 15.............………………………………. Norma 16.............………………………………. Norma 17.............……………………………….  Norma 18.............………………………………. Norma 19.............………………………………. 
Norma 20.............………………………………. Norma 21.............………………………………. Norma 22.............……………………………….  Norma 23.............………………………………. Norma 24.............……………………………….</t>
  </si>
  <si>
    <t>SPECIFIKACIJA KOLIČINA SA STAVKU 2.5.1.:</t>
  </si>
  <si>
    <t>OBRAČUN
Obračun izvedenih radova vrši se u cijelosti prema “Prosječnim normama u građevinarstvu”, a kao jedinica mjere uzima se m2, m1 ili kom.
Jedinična cijena treba sadržavati:
• sav materijal, alat, dopremu na gradilište i uskladištenje, te unutarnji transporti
• ukupne troškove rada opisanog u troškovniku, uključujući pomoćni rad i montažu na gradilištu
• brtvljenja oko ugrađenih elemenata spuštenog stropa prema obodnim konstrukcijama
• sve horizontalne i vertikalne transporte do mjesta ugradnje
• svu potrebnu radnu skelu 
• čišćenje okoliša nakon završetka radova
• svu štetu kao i troškove popravaka na vlastitom ili drugim radovima koji su posljedica nepažnje tijekom  izvedbe
• troškove zaštite na radu
• troškove atesta.</t>
  </si>
  <si>
    <t>Kpl do pune funkcionalnosti i gotovosti stavke.</t>
  </si>
  <si>
    <t>U cijenu uključiti izradu otvora u gipskartonskoj oblogi i sav spojni i pričvrsni materijal kpl do pune funkcionalnosti i gotovosti stavke.</t>
  </si>
  <si>
    <t>Obračun po kpl do pune gotovosti stavke. Radovi se obračunavaju upisom u dnevnik uz suglasnost nadzornog inženjera.</t>
  </si>
  <si>
    <t>Dobava materijala i izrada izvoda za uzemljenje, za izradu veze postojećeg temeljnog uzemljivača i mjernog spoja, uključivo inox vodič ϕ10mm prosječane dužine 4 m i spojnica za spajanje na uzemljivač. Po zidu građevine traku položiti iznad fasade, kpl s mehaničkom zaštitom</t>
  </si>
  <si>
    <t>krovni nosač, primjeren za betonske pokrove i pokrove od opeke i slične</t>
  </si>
  <si>
    <t>sljemenski nosač, univerzalan za betonske pokrove i pokrove od opeke i slične</t>
  </si>
  <si>
    <t>pocinčani kanal PK 100, kpl s poklopcem</t>
  </si>
  <si>
    <t>Dobava i prijevoz plastične PNT cijevi, kpl s potrebnim obujmicama, razvodnim kutijama i uvodnicama, sitni materijal i pribor do pune funkcionalnosti</t>
  </si>
  <si>
    <t>instalacijska savitljvia cijev ɸ=20 mm, siva</t>
  </si>
  <si>
    <t>instalacijska savitljvia cijev ɸ=25 mm, siva</t>
  </si>
  <si>
    <t>Spojna p/ž kutija ϕ80mm za ugradnju u pregradni zid, kpl sa stezaljkama i poklopcem</t>
  </si>
  <si>
    <t>instalacijska savitljiva cijev ɸ=20 mm, siva</t>
  </si>
  <si>
    <t>instalacijska savitljiva cijev ɸ=25 mm, siva</t>
  </si>
  <si>
    <t>PVC instalacijska kutija 100×100×60mm, kpl s uvodnicama i rednim stezaljkama 2,5mm², otporna na vanjske utjecaje (UV, led, temperatura..)</t>
  </si>
  <si>
    <t>Podžbukna PVC instalacijska kutija, 100×100×60mm, kpl stezaljkama 2,5mm²</t>
  </si>
  <si>
    <t xml:space="preserve">U slučaju da se nude druge međunarodno priznate norme upisati naziv ponuđenog: 
Norma 1.............………………………………. Norma 2.............………………………………. Norma 3.............………………………………. Norma 4.............………………………………. </t>
  </si>
  <si>
    <t>U stavkama troškovnika potrebno je uračunati sav potrebni rad i materijal za izradu kpl instalacije do potpune funkcionalnosti, svi potrebni prijevozi, uskladištenja, skele te unutarnje i vanjske komunikacije na gradilištu. Sve eventualne promjene i odstupanja od projekta, potrebno je usuglasiti sa projektantom i nadzornim inženjerom</t>
  </si>
  <si>
    <t>Sastoji se od: 
- Kpl pribor za hidraulično spajanje kolektora
- Horizontalnih nosećih profila (16 kom.) 
- Trokutastih aluminijskih nosača (7 kom.)
- učvršćenje za otpornost na vjetar (1 kom)
- Set za spajanje na krov
- Završni čep i odzračni ventil</t>
  </si>
  <si>
    <t xml:space="preserve">Dobava i ugradnja prolaznog zapornog ventila za PTV, kpl sa navojnim spojem, zajedno sa brtvenim, spojnim i montažnim materijalom </t>
  </si>
  <si>
    <t>Ventili za hidrauličko balansiranje sa proporcionalnom karakteristikom prigušenja, sa mjernim priključcima na instrument za podešavanje protoka, opremljeni ručnim kolom sa numeričkom digitalnom skalom za predpodešavanje i mogućnosti blokiranja podešenog položaja. Stavka obvezno uključuje jednokratno podešavanje protoka pomoću originalnog mjernog instrumenta, i izradu zapisnika o postignutim protocima. Ventili su sa priključkom na prirubnicu, PN 16, kpl s protuprirubnicama.</t>
  </si>
  <si>
    <t>Odzračne posude iz cijevi volumena 3 l kpl s cijevi NO15 (L=8 m) i kuglastom slavinom R15. Sve oličeno temeljnom bojom i izolirano izolacijom s parnom branom debljine 19 mm u plaštu od aluminijskog lima.</t>
  </si>
  <si>
    <t>Svi ponuđači dužni su kpl opseg vlastite isporuke uskladiti s traženom kplfunkcijom, respektirajući pri tom sve predviđene i tražene parametre, uz čvrste, pismeno potvrđene garancije. Sva eventualna potrebna razrađivanja, usklađenja i slično, u opsegu su dotične isporuke, a sve pripadne troškove snosi ponuđač.</t>
  </si>
  <si>
    <t>Akumulacijski međuspremnik izrađen od čelika za hidrauličku integraciju u sustave s kotlovima, kotlovima na kruto gorivo, toplinskim crpkama i solarnim postrojenjima. Sadržaj 476 l, sastoji se od 8 priključaka Rp 1 ½“, 5 priključaka Rp ½“ za osjetnike i termometre, 1 priključak Rp ½“ za instalaciju navojnog elektro grijača, kpl toplinski izoliran. Integrirana perforirana čelična ploča za separaciju temperaturnih zona.</t>
  </si>
  <si>
    <t>Solarna armaturna grupa za sustave do 20m2, protoka 1-20 l/min. Ugrađena energetski učikovita pumpa. Moguća  regulacija promjenjivog protoka. Ugrađen kuglasti ventil s termometrom i nepovratnim ventilom, sigurnosni ventil 6 bar, manometar, fleksibilna cijev od plemenitog čelika za spoj ekspanzione posude, slavina za punjenje i pražnjenje sustava. Kpl podstanica u toplinskoj izolaciji od EPP. Priključci Rp 3/4''. Za zidnu montažu. Napajanje 230VAC</t>
  </si>
  <si>
    <t xml:space="preserve">Dobava i ugradnja nepovratnog ventila za PTV, kpl sa navojnim spojem, zajedno sa brtvenim, spojnim i montažnim materijalom </t>
  </si>
  <si>
    <t xml:space="preserve">Dobava i ugradnja prolaznog zapornog ventila za grijanje, kpl sa protuprirubnicama, zajedno sa brtvenim, spojnim i montažnim materijalom </t>
  </si>
  <si>
    <t xml:space="preserve">Dobava i ugradnja prolaznog zapornog ventila za grijanje, kpl sa navojnim spojem, zajedno sa brtvenim, spojnim i montažnim materijalom </t>
  </si>
  <si>
    <t xml:space="preserve">Dobava i ugradnja nepovratnog ventila, kpl sa protuprirubnicama, zajedno sa brtvenim, spojnim i montažnim materijalom </t>
  </si>
  <si>
    <t xml:space="preserve">Dobava i ugradnja ventila za punjenje i praženjenje, kpl sa navojnim spojem, zajedno sa brtvenim, spojnim i montažnim materijalom </t>
  </si>
  <si>
    <t>Ionski omekšivac vode s ručnim upravljanjem, s jednim ionskim filterom, kapaciteta 0,5-1 m3/h, karakteristike filtera 150 m3°dH. Omekšivac se sastoji od ionskog filtera s posudom za sol, cjevovoda, armature, vodomjera te punjenjem ionskom masom  i kvarcnim pijeskom. Uz omekšivac se isporucuje indikator za ispitivanje ostatne tvrdoce omekšane vode.Kpl sa svim
spojnim cjevovodom, filterom za vodu, mjeračem
protoka, zaporni ventili 1/2", nepovratni ventil 1/2" te svim potrebnim spojnim i montažnim materijalom.</t>
  </si>
  <si>
    <t>Čelične bešavne cijevi za sustav hlađenja,  u kpl s cijevnim lukovima i ostalim fazonskim komadima, fitinzima, T-komadima i redukcijama. U cijenu uključiti ovjesni materijal te sav potreban spojni i montažni materijal. 
dimenzije:</t>
  </si>
  <si>
    <t>Dobava i ugradnja ekspanzijske posude za grijanje V=80 lit. u kpl sa sigurnosnim ventilom DN25, podnim držačem za ugradnju na sustav radijatorskog grijanja, te svim potrebnim spojnim i montažnim materijalom. U cijenu uključiti izradu spoja instalacije na mjestu gdje je bila ugrađena otvorena ekspanzijska posuda.</t>
  </si>
  <si>
    <t>Čelične bešavne cijevi za sustav hlađenja,  u kpl s cijevnim lukovima i ostalim fazonskim kom, fitinzima, T-komadima i redukcijama. U cijenu uključiti ovjesni materijal te sav potreban spojni i montažni materijal. 
dimenzije:</t>
  </si>
  <si>
    <t>Univerzalna temperaturno diferencijalna solarna regulacija s integriranim funkcijama za kontrolu toplinskih solarnih postrojenja, za pripremu potrošne tople vode i / ili podrška sustavu grijanja. Mogućnosti za proširenje dodatnikh funkcija sustava.Maksimalno spajanje 16 solarnih regulatora u kaskadu. Solarni modul sadrži unaprijed definirane hidrauličke aplikacije za različite sustave. Mogućnost vođenje obračun solarnih prinosa sustava te, izražavanje prinosa u kWh kao i ukupnog prinosa u MWh.
Upravljačka jedinica s integriranim regulacijskim funkcijama za: postrojenje s jednim ili kaskadnim solarnim postrojenjima, integrirano balansiranje prinosa topline, kaskada akumulacijskih spremnika do 4 kom, punjenje potrošača s diferencijalnim odabirom prioriteta, funkcija punjenja/pražnjenja za dodatni/rezervni akumulacijski spremnik,razne dodatne funkcije.
Sastoji se od:  E solarng modula uključujući montaćni set.(2 kom), 1 uranjajući osjetnik TF / 2P / 5 / 6T, L = 5 m, 1 uranjajući osjetnik kolektorskog polja TF / 1.1P / 2.5S / 6T, L = 2,5 m,
osnovna priključni set za kontrolni modul, priključci za napajanje 230 V potrošače (crpke direktnog kruga i miješajućeg kruga), priključak za 2x 230V, izlaz (motori miješajućih ventila), priključak za  ulaz (nadgledanje teemperatura u sustavu), 2x priključci za osjetnike, priključak za 0-10 V, ulaz.</t>
  </si>
  <si>
    <t>Dobava i ugradnja vruće pocinčane križne spojnice, za izradu spojeva križanja i nastavljanja trake uzemljivača širine do 30mm, dimenzija 60x60 mm, kpl s zalijevanjem spojnice bitumenom</t>
  </si>
  <si>
    <t>Dobava i montaža pričvršćujućeg kpl za postavljanje loveće palice visine 4m na ravni pokrov krova</t>
  </si>
  <si>
    <t>Dobava i prijevoz instalacijskih vodova za napajanje i upravljanje ventilokonvektorskim jedinicama u sobama (zidni 31 kom), hodnicima (zidni 5 kom) i ostalim prostorima (zidni 9 kom), kpl s pogonom ventila. Potrebno je uračunati i ostali sitni materijal i pribor.</t>
  </si>
  <si>
    <t>Dobava i prijevoz perforiranih kabelskih kanala visine 60mm,  za horizontalne/vertikalne trase, energetski i signalni kabeli su odvojeni, kpl sa pripadajućim priborom (poklopac, konzole, nosači, spojnice, vijci)</t>
  </si>
  <si>
    <t>Pomoćni relej 24VAC, 2CO 6A, kpl sa utičnim podnožjem</t>
  </si>
  <si>
    <t>Pomoćni relej 230VAC, 2CO 6A, kpl sa utičnim podnožjem</t>
  </si>
  <si>
    <t>Građevinski radovi koji uključuju žljebljenje cigle za vođenje elektro instalacija, kpl sa sanacijom i završnom obradom betona, cijena se iskazuje kpl po dužnom metru</t>
  </si>
  <si>
    <t>Demontaža i odspajanje postojećih električnih instalacija koje su povezane s instalacijom koja je predmet rekonstrukcije a nije dostupna odnosno vizualno vidljiva, kpl s izvlačenjem kabela</t>
  </si>
  <si>
    <t>Ispitivanja ispravnosti električnih instalacija prema važećoj zakonskoj regulativi i usvojenim normama , kpl s izradom izvješća o ispitivanju. 
- otpor izolacije vodiča
- neprekinutost zaštitnog vodiča
- povezanost metalnih masa
- zaštita od inirektnog dodira
- otpor uzemljenja
- ispitivanje sustava zaštite od munje</t>
  </si>
  <si>
    <t>Obračun po m2 izvedene površine stropa, kpl do pune gotovosti i funkcionalnosti stavke.</t>
  </si>
  <si>
    <t>NAPOMENA 3.: Jedinična cijena pojedine stavke uključuje kpl izradu, dostavu i montažu s okovom, bravom, ključevima, ostakljenjem, pragom, završnom obradom, opšavnim lajsnama, brtvama, odbojnicima, maskama i svim potrebnim materijalom za pričvršćenje, i sl. pa se isto neće posebno obračunavati u ostalim vrstama radova ovog troškovnika.</t>
  </si>
  <si>
    <t>Izrada dostava i kpl montaža s ugradbom PVC staklene stijene u zidarskom otvoru 98+203x215+120cm.</t>
  </si>
  <si>
    <t xml:space="preserve">U cijenu uključena pripadajuća automatika, vanjske aluminijske žaluzine (grilje), unutarnja PVC klupčica, sva vezna sredstva za postavu, opšavi, rad, hidraulički zatvarač, te sve potrebno za potpuno dovršenje stavke, sa potrebnim ostakljenjem stijene.  U cijeni sve kopl sa potrebnim materijalom za montažu, transport do gradilišta, ugradnja,  brtvama, sa svim potrebnim okovom, opšavom, pokrovnim letvama, obradom spojeva i sve spremno za funkciju, sa završnim čišćenjem i po potrebi dodatnom čeličnom plastificiranom potkonstrukcijom. Stijena isporučena na gradilište sa zaštitnom folijom svih profila. </t>
  </si>
  <si>
    <t>Izrada dostava i kpl montaža s ugradbom PVC staklene stijene u zidarskom otvoru 92+168x215+120  cm.</t>
  </si>
  <si>
    <t xml:space="preserve">U cijenu uključena pripadajuća automatika, vanjske aluminijske žaluzine (grilje), unutarnja PVC klupčica, sva vezna sredstva za postavu, opšavi, rad, hidraulički zatvarač, te sve potrebno za potpuno dovršenje stavke, sa potrebnim ostakljenjem stijene.  U cijeni sve kpl sa potrebnim materijalom za montažu, transport do gradilišta, ugradnja,  brtvama, sa svim potrebnim okovom, opšavom, pokrovnim letvama, obradom spojeva i sve spremno za funkciju, sa završnim čišćenjem i po potrebi dodatnom čeličnom plastificiranom potkonstrukcijom. Stijena isporučena na gradilište sa zaštitnom folijom svih profila. </t>
  </si>
  <si>
    <t>Izrada dostava i kpl montaža s ugradbom PVC staklene stijene u zidarskom otvoru 91+230x215+120  cm.</t>
  </si>
  <si>
    <t>Izrada dostava i kpl montaža s ugradbom PVC staklene stijene u zidarskom otvoru 92+188x215+120  cm.</t>
  </si>
  <si>
    <t>Izrada dostava i kpl montaža s ugradbom PVC staklene stijene u zidarskom otvoru 90x215  cm.</t>
  </si>
  <si>
    <t>Izrada dostava i kpl montaža s ugradbom PVC staklene stijene u zidarskom otvoru 90x203  cm.</t>
  </si>
  <si>
    <t xml:space="preserve">U cijenu uključena pripadajuća automatika, brava s tri kljuća, sva vezna sredstva za postavu, opšavi, rad, hidraulički zatvarač, te sve potrebno za potpuno dovršenje stavke, sa potrebnim ostakljenjem stijene.  U cijeni sve kpl sa potrebnim materijalom za montažu, transport do gradilišta, ugradnja,  brtvama, sa svim potrebnim okovom, opšavom, pokrovnim letvama, obradom spojeva i sve spremno za funkciju, sa završnim čišćenjem i po potrebi dodatnom čeličnom plastificiranom potkonstrukcijom. Stijena isporučena na gradilište sa zaštitnom folijom svih profila. </t>
  </si>
  <si>
    <t>Izrada dostava i kpl montaža s ugradbom PVC staklene stijene u zidarskom otvoru 92+308x250+155  cm.</t>
  </si>
  <si>
    <t>Izrada dostava i kpl montaža s ugradbom PVC staklene stijene u zidarskom otvoru 95x215  cm.</t>
  </si>
  <si>
    <t>Izrada dostava i kpl montaža s ugradbom PVC staklene stijene u zidarskom otvoru 140x205  cm.</t>
  </si>
  <si>
    <t>Izrada dostava i kpl montaža s ugradbom PVC staklene stijene u zidarskom otvoru 140x120  cm.</t>
  </si>
  <si>
    <t>U cijenu uključena pripadajuća automatika, brava s tri kljuća, sva vezna sredstva za postavu, opšavi, rad, hidraulički zatvarač, te sve potrebno za potpuno dovršenje stavke, sa potrebnim ostakljenjem stijene.  U cijeni sve kpl sa potrebnim materijalom za montažu, transport do gradilišta, ugradnja,  brtvama, sa svim potrebnim okovom, opšavom, pokrovnim letvama, obradom spojeva i sve spremno za funkciju, sa završnim čišćenjem i po potrebi dodatnom čeličnom plastificiranom potkonstrukcijom. Stijena isporučena na gradilište sa zaštitnom folijom svih profila.</t>
  </si>
  <si>
    <t>Izrada dostava i kpl montaža s ugradbom PVC staklene stijene u zidarskom otvoru 140x215  cm.</t>
  </si>
  <si>
    <t>Izrada dostava i kpl montaža s ugradbom PVC staklene stijene u zidarskom otvoru 117x275  cm.</t>
  </si>
  <si>
    <t>Obračun se vrši po m² gotove površine. U cijenu stavke uključena je tehnološka razrada svih detalja, priprema podloga, čišćenje zaprljanih podloga vodom pod tlakom i sredstvima / impregnacijama koja propisuje proizvođač, dobava i ugradnja svih opisanih materijala i elemenata, alat i mehanizacija, troškovi radne snage za kpl rad propisan troškovnikom, troškovi vertikalnog i horizontalnog prijenosa, postava i skidanje potrebne radne skele sa zaštitnom tkaninom, troškovi deponiranja materijala i alata te čišćenje po završetku rada, odvoz i zbrinjavanje smeća, troškove popravke nastalih zbog nepažljive izvedbe ili učinjene štete drugim izvođačima, troškovi zaštite na radu, troškovi atestiranja.</t>
  </si>
  <si>
    <t>Obračun po m2 izvedene površine nadozida, kpl do pune gotovosti i funkcionalnosti stavke.</t>
  </si>
  <si>
    <t>Izrada dostava i kpl montaža s ugradbom PVC staklene stijene u zidarskom otvoru 343x140  cm.</t>
  </si>
  <si>
    <t xml:space="preserve">U cijenu uključena pripadajuća automatika, unutarnja PVC klupčica, sva vezna sredstva za postavu, opšavi, rad, hidraulički zatvarač, te sve potrebno za potpuno dovršenje stavke, sa potrebnim ostakljenjem stijene.  U cijeni sve kpl sa potrebnim materijalom za montažu, transport do gradilišta, ugradnja,  brtvama, sa svim potrebnim okovom, opšavom, pokrovnim letvama, obradom spojeva i sve spremno za funkciju, sa završnim čišćenjem i po potrebi dodatnom čeličnom plastificiranom potkonstrukcijom. Stijena isporučena na gradilište sa zaštitnom folijom svih profila. </t>
  </si>
  <si>
    <t>Izrada dostava i kpl montaža s ugradbom PVC staklene stijene u zidarskom otvoru 277x140  cm.</t>
  </si>
  <si>
    <t>Izrada dostava i kpl montaža s ugradbom PVC staklene stijene u zidarskom otvoru 280x120  cm.</t>
  </si>
  <si>
    <t>Izrada dostava i kpl montaža s ugradbom PVC staklene stijene u zidarskom otvoru 280x110  cm.</t>
  </si>
  <si>
    <t>Izrada dostava i kpl montaža s ugradbom PVC staklene stijene u zidarskom otvoru 316x110  cm.</t>
  </si>
  <si>
    <t>Izrada, dobava i montaža vanjske ulazne aluminijske ostakljene stijene sa prekinutim termičkim mostom. Stijena dimenzije 321x250 cm. Stijena izrađena iz ALU plastificiranog lima u boji prema dogovoru s projektantom prema standardnoj paleti boja. Ostakljenje troslojno s koeficijentom toplinske provodljivosti  Ug≤0,50 W/m2K.  Montaža i ugradnja prema RAL-u, sa visokovrijednom impregniranom brtvenom trakom ili folijom - specijalnom trakom. Toplinski koeficijent kpl stijene iznosi max. Uw≤ 1,20W/m2K.</t>
  </si>
  <si>
    <t>Izrada, dobava i montaža vanjske ulazne aluminijske ostakljene stijene sa prekinutim termičkim mostom. Stijena dimenzije 430x250 cm. Stijena izrađena iz ALU plastificiranog lima u boji prema dogovoru s projektantom prema standardnoj paleti boja. Ostakljenje troslojno s koeficijentom toplinske provodljivosti  Ug≤0,50 W/m2K.  Montaža i ugradnja prema RAL-u, sa visokovrijednom impregniranom brtvenom trakom ili folijom - specijalnom trakom. Toplinski koeficijent kpl stijene iznosi max. Uw≤ 1,20W/m2K.</t>
  </si>
  <si>
    <t>Konačna fasadna ploha mora biti u strukturi ujednačena, bez pukotina i neravnina. U cijenu uključiti nabavu svog materijala i izvedbu kpl svih navedenih slojeva, sokl-profile za zatvaranje donjeg ruba fasade, kutne profile za ojačanje uglova i obradu špaleta, te završni sloj.</t>
  </si>
  <si>
    <t>Sve što nije obuhvaćeno ovim opisima, izvesti prema Uputama/Tehničkim listovima proizvođača komponenti certificiranog sustava, sukladno nacionalnim, te smjernicama za izradu ETICS sustava Hrvatske udruge proizvođača toplinsko fasadnih sustava HUPFAS-a, kpl do pune gotovosti i funkcionalnosti stavke.</t>
  </si>
  <si>
    <t xml:space="preserve">U stavku uključiti i potrebnu metalnu potkonstrukciju za ogradu, te sav spojni i pričvrsni materijal, kpl do pune gotovosti i funkcionalnosti stavke. </t>
  </si>
  <si>
    <t>Jedinična cijena treba obuhvatiti:
- bojanje u više boja prema izboru projektanta
- sav materijal, dobavu, izradu I dopremu alata, mehanizaciju i uskladištenje
- troškove radne snage za kpl rad opisan u troškovniku
- sve horizontalne i vertikalne transporte do mjesta montaže
- potrebnu radnu skelu (izuzima se fasadna skela)
- čišćenje nakon završetka radova
- svu štetu kao i troškove popravka kao posljedica nepažnje u toku izvedbe
- troškove zaštite na radu
- troškove atesta
- zaštitu okolnih konstrukcija od prljanja
- čišćenje po završenom radu uključivo odvoz viška materijala na gradsku deponiju</t>
  </si>
  <si>
    <t xml:space="preserve">ŠPALETE - Oko prozora, vratiju i drugih otvora pravilno obraditi površine i sudare sa ravninom pročelja.  Špalete izvesti sa tipskim elementima debljine  2 cm. Punoplošna izolacija mora pokriti čelo ploče špalete. Ljepe se sa građevinskim  ljepilom i pričvrste sa  pričvrsnicama 2  kom/m1. </t>
  </si>
  <si>
    <t>Obračun po m1 izvedene ograde</t>
  </si>
  <si>
    <t xml:space="preserve">OBRAČUN SKELE:                                                                                                  a) horizontalno – na obije dužine zgrade (duža strana objekta) dodaje se po 1,20 m1 na oba kraja za povezivanje sa bočnim stranama skele, dok se za bočne strane (kraće strane objekta) uzima čisti razmak između unutrašnjih vertikalnih stupova skele postavljene na uzdužnim stranama; 
b) vertikalno od kote terena do zadnje platforme plus 1 m1, tj. do visine zadnjeg gornjeg gelendera; 
c) kod fasada koje imaju razne ispade (balkone i dr.) dužini zgrade dodaju se bočne strane balkona                                                                                       d) kod izmjere i obračuna izvedenih površina skele neće se uzimati u obzir povećanja površine za složenost izvedbe, visinu izvedbe, stepenastu izvedbu, udaljenost, otežani vertikalni i horizontalni transport te otežanu ugradnju.                                                                          </t>
  </si>
  <si>
    <t>Obračun po m1 demontiranog elementa ili m2 demontiranog pokrova/obloge</t>
  </si>
  <si>
    <t>U cijenu uključena sva potrebna zaštita, te odvoz na deponij koji osigurava izvođač radova. Obračun je po m3 zidova, te kom armirano betonskog nadvoja.</t>
  </si>
  <si>
    <t>Skela mora biti opremljena penjalicama max. dužine 4m u jednom kom, postavljenih naizmjenično.
Fasadnu skelu potrebno je sa vanjske strane prekriti jutenim zastorom, koji se učvršćuje za konstrukciju skele.
Skelu treba od podnožja do vrha, kao i na krajevima, dijagonalno ukrutiti kosnicima pod 45°. Skelu je potrebno osigurati od prevrtanja sidrenjem u samu građevinu. Razmak između točki sidrenja mora biti manji od 6,0m u horizontalnom i vetikalnom smjeru. Izvedena skela ne smije imati visinu stupova veću od 4m. Skelu je potrebno uzemljiti i osigurati od udara groma.</t>
  </si>
  <si>
    <t>Obračun po kom nosača.</t>
  </si>
  <si>
    <t>U cijeni demontaža i ponovna montaža stubišta nakon izvedbe ETICS sustava sa svim potrebnim elementima, svim bušenjima, pričvrščivanjima i sanacijom podloge. Kpl do pune gotovosti i funkcionalnost stavke.</t>
  </si>
  <si>
    <t>U cijeni demontaža i ponovna montaža sa svim potrebnim elementima, svim bušenjima, pričvrščivanjima i sanacijom podloge. Kpl do pune gotovosti i funkcionalnost stavke.</t>
  </si>
  <si>
    <t>Stavkom je obuhvaćeno kpl žbukanje površina od opeke i od armiranog betona na sljedeći način:</t>
  </si>
  <si>
    <t>U jediničnu cijenu treba uključiti :
- sav rad oko postave i skidanja skele,
- izradu statičkog proračuna i nacrta montaže skele,
- dostavu svog potrebnog materijala za postavu skele te čišćenje i odvoz istog nakon skidanja,
- postavu svjetlosne signalizacije i njeno održavanje,
- amortizaciju materijala za vrijeme izvođenja svih radova na pročelju,
- sve društvene obveze vezane za radnu snagu i materijal,
- održavanje skele za vrijeme trajanja radova,
- pripremno-završne radove,
- naknada za zauzimanje javno-prometne površine.
Amortizacija skele obračunava se za vrijeme kpl obnove pročelja, krova i krovne terase, a skelu mogu koristiti svi izvođači bez posebene nadoplate. Potrebno je terminskim planom uskladiti sve aktivnosti da se izbjegne međusobno ometanje pojedinih izvođača.</t>
  </si>
  <si>
    <t>Izrada projekt i statičkog proračuna skele za kpl objekt i zaštitne ulazne skele, bez troškova revizije i dozvola. 
Obračun po kpl izrađenog proračuna.</t>
  </si>
  <si>
    <t>Stolarija isporučena na gradilište sa zaštitnom folijom svih profila</t>
  </si>
  <si>
    <t>UKUPNO 1+2+3+4+5:</t>
  </si>
  <si>
    <t>5.1.4.</t>
  </si>
  <si>
    <t>5.1.45.</t>
  </si>
  <si>
    <t>5.1.46.</t>
  </si>
  <si>
    <t>5.1.47.</t>
  </si>
  <si>
    <t>5.1.49.</t>
  </si>
  <si>
    <t>5.1.48.</t>
  </si>
  <si>
    <t>5.1.50.</t>
  </si>
  <si>
    <t>5.3.2.</t>
  </si>
  <si>
    <t>5.3.3.</t>
  </si>
  <si>
    <t>5.3.4.</t>
  </si>
  <si>
    <t>5.3.5.</t>
  </si>
  <si>
    <t>4.1.27.</t>
  </si>
  <si>
    <t>4.1.28.</t>
  </si>
  <si>
    <t>4.1.29.</t>
  </si>
  <si>
    <t>4.1.30.</t>
  </si>
  <si>
    <t>4.1.31.</t>
  </si>
  <si>
    <t>4.1.32.</t>
  </si>
  <si>
    <t>4.1.33.</t>
  </si>
  <si>
    <t>4.1.34.</t>
  </si>
  <si>
    <t>4.1.35.</t>
  </si>
  <si>
    <t>4.1.36.</t>
  </si>
  <si>
    <t>4.1.37.</t>
  </si>
  <si>
    <t>4.1.38.</t>
  </si>
  <si>
    <t>4.1.39.</t>
  </si>
  <si>
    <t>4.1.40.</t>
  </si>
  <si>
    <t>4.1.41.</t>
  </si>
  <si>
    <t>4.1.42.</t>
  </si>
  <si>
    <t>4.1.43.</t>
  </si>
  <si>
    <t>4.2.4.</t>
  </si>
  <si>
    <t>4.3.</t>
  </si>
  <si>
    <t>4.3.1.</t>
  </si>
  <si>
    <t>Proizvod s karakteristikama:
- snaga cijele svjetiljke kod 100% opterećenja: max. 16 W, 
- svjetlosni tok svjetiljke: min. 1750 lm,
- svjetlosna iskoristivost svjetiljke: min.  105 lm/W,
- dimenzije svjetiljke (tolerancija 20%): Ø365x114 mm,
- masa svjetiljke(tolerancija 20%): 2,5 kg,
  (oznaka iz projekta – S10)</t>
  </si>
  <si>
    <t>3.3.</t>
  </si>
  <si>
    <t>RADOVI OVLAŠTENOG INŽENJERA ELEKTROTEHNIKE</t>
  </si>
  <si>
    <t>3.3.1.</t>
  </si>
  <si>
    <t>RADOVI OVL. INŽENJERA ELEKTROTEHNIKE</t>
  </si>
  <si>
    <t>4.4.</t>
  </si>
  <si>
    <t>4.4.1.</t>
  </si>
  <si>
    <t>- slojevito drvo, terminologija i definicije HRN D.10.060-1969. ili jednakovrijedno. U slučaju da se nudi jednakovrijedna norma upisati ponuđeno: .............……………………………….</t>
  </si>
  <si>
    <t>HRN EN 1008, HRN EN 13139;2003+AC;2006, voda i pijesak  ili jednakovrijedno. U slučaju da se nudi jednakovrijedna norma upisati ponuđeno: .............……………………………….
HRN EN 197-1, cement ili jednakovrijedno. U slučaju da se nudi jednakovrijedna norma upisati ponuđeno: .............……………………………….
HRN EN 459-1, vapno ili jednakovrijedno. U slučaju da se nudi jednakovrijedna norma upisati ponuđeno: .............……………………………….</t>
  </si>
  <si>
    <t>Svi drveni elementi nosive konstrukcije trebaju biti izvedeni od konstrukcijskog drva četinjača razreda čvrstoće C24, što prema HRN.U.C9.200 odgovara II. klasi četinara ili jednakovrijedno. U slučaju da se nudi jednakovrijedna norma upisati ponuđeno: .............………………………………. (druge međunarodno priznate norme koje se odnose na mehanička, toplinska, požarna i zvučna svojstva navedenih građevinskih materijala). Posebnu pažnju treba posvetiti vlažnosti drveta koja ne smije biti veća od 20 %.</t>
  </si>
  <si>
    <t>Svi čelični elementi moraju biti izvedeni od građevinskog čelika S235 (odgovara Č.0361) ili jednakovrijedno. U slučaju da se nudi jednakovrijedna norma upisati ponuđeno: .............………………………………. (druga vrsta građevisnkog čelika iste ili bolje kvalitete). Zaštitu drvenih elemenata treba provesti premazivanjem antiinsekticidnim i antifungicidnim zaštitnim sredstvima prema uputi proizvođača zaštitnog sredstva ili mjerodavne institucije.</t>
  </si>
  <si>
    <t>- ispitivanje drveta, opći dio HRN D.A1.020-1957. ili jednakovrijedno. U slučaju da se nudi jednakovrijedna norma upisati ponuđeno: .............……………………………….</t>
  </si>
  <si>
    <t>- ispitivanje drveta, održavanje sadržaja vlage HRN D.A1.043-1979. ili jednakovrijedno. U slučaju da se nudi jednakovrijedna norma upisati ponuđeno: .............……………………………….</t>
  </si>
  <si>
    <t>- ispitivanje drveta, određivanje zatezne čvrstoće u pravcu vlakana HRN D.A1.048-1979. ili jednakovrijedno. U slučaju da se nudi jednakovrijedna norma upisati ponuđeno: .............……………………………….</t>
  </si>
  <si>
    <t>- ispitivanje drveta, zatezna čvrstoća okomito na drvna vlakna HRN D.A1.052-1958. ili jednakovrijedno. U slučaju da se nudi jednakovrijedna norma upisati ponuđeno: .............……………………………….</t>
  </si>
  <si>
    <t>- zaštita drveta, ispitivanje otpornosti prema gljivama, usporedna otpornost različitih vrsta drveta HRN D.A1.058-1971. ili jednakovrijedno. U slučaju da se nudi jednakovrijedna norma upisati ponuđeno: .............……………………………….</t>
  </si>
  <si>
    <t>- furnirske i stolarske ploče, određivanje stupnja slijepljenosti HRN D.A1.072.1972 ili jednakovrijedno. U slučaju da se nudi jednakovrijedna norma upisati ponuđeno: .............……………………………….</t>
  </si>
  <si>
    <t>- tesana građa četinara HRN D.B7.020-1955. ili jednakovrijedno. U slučaju da se nudi jednakovrijedna norma upisati ponuđeno: .............……………………………….</t>
  </si>
  <si>
    <t>- ploče vlaknatice (lesonit ploče), tehnički uvjeti za izradu i isporuku HRN D.C5.022-1968.B152 ili jednakovrijedno. U slučaju da se nudi jednakovrijedna norma upisati ponuđeno: .............……………………………….</t>
  </si>
  <si>
    <t>- HRN S.D.B7.020. – tesano crnogorično drvo ili jednakovrijedno. U slučaju da se nudi jednakovrijedna norma upisati ponuđeno: .............……………………………….</t>
  </si>
  <si>
    <t>- HRN S.D.C1.040. i 041. – rezano crnogorično drvo ili jednakovrijedno. U slučaju da se nudi jednakovrijedna norma upisati ponuđeno: .............……………………………….</t>
  </si>
  <si>
    <t>Svi materijali za izradu skele moraju odgovarati važećim hrvatskim propisima i normama:
- HRN C.B3.021. - čelik ili jednakovrijedno. U slučaju da se nudi jednakovrijedna norma upisati ponuđeno: .............………………………………. (druge međunarodno priznate norme koje se odnose na mehanička, toplinska, požarna i zvučna svojstva navedenih građevinskih materijala) 
- HRN C.B5.021. - valjani čelični profili ili jednakovrijedno. U slučaju da se nudi jednakovrijedna norma upisati ponuđeno: .............……………………………….
- HRN D.C1.021.- 041. - rezana građa ili jednakovrijedno. U slučaju da se nudi jednakovrijedna norma upisati ponuđeno: .............……………………………….
- HRN M.B4.020.- 100. - čavli ili jednakovrijedno. U slučaju da se nudi jednakovrijedna norma upisati ponuđeno: .............……………………………….
- HRN G.D9.220. - čavli za pištolj ili jednakovrijedno. U slučaju da se nudi jednakovrijedna norma upisati ponuđeno: .............……………………………….</t>
  </si>
  <si>
    <t>Sve radove izvođač mora izvoditi prema troškovniku i glavnom projektu, solidno i stručno, prema pravilima dobrog zanata, Pravilniku o ocjenjivanju sukladnosti, ispravama o sukladnosti i označavanju građevinskih proizvoda (NN 103/08, 147/09, 87/10, 129/11) ili jednakovrijedno. U slučaju da se nudi jednakovrijedna norma upisati ponuđeno: .............……………………………….. U slučaju da se nudi jednakovrijedna norma upisati ponuđeno: .............………………………………. (druge međunarodno priznate norme koje se odnose na mehanička, toplinska, požarna i zvučna svojstva navedenih građevinskih materijala), Pravilniku o tehničkim mjerama i uvjetima za završne radove u zgradarstvu (Sl.list br. 21/90) ili jednakovrijedno. U slučaju da se nudi jednakovrijedna norma upisati ponuđeno: .............……………………………….. U slučaju da se nudi jednakovrijedna norma upisati ponuđeno: .............………………………………., Tehničkom propisu za zidane konstrukcije (NN 01/07) ili jednakovrijedno. U slučaju da se nudi jednakovrijedna norma upisati ponuđeno: .............……………………………….. U slučaju da se nudi jednakovrijedna norma upisati ponuđeno: .............………………………………., Tehničkom propisu o racionalnoj upotrebi energije i toplinskoj zaštiti u zgradama (NN 128/15) ili jednakovrijedno. U slučaju da se nudi jednakovrijedna norma upisati ponuđeno: .............……………………………….. U slučaju da se nudi jednakovrijedna norma upisati ponuđeno: .............………………………………. sa pripadajućim normama, Tehničkom propis o građevnim proizvodima (NN 33/10, 87/10, 146/10, 81/11, 100/11, 130/12, 81/13) ili jednakovrijedno. U slučaju da se nudi jednakovrijedna norma upisati ponuđeno: .............……………………………….. U slučaju da se nudi jednakovrijedna norma upisati ponuđeno: .............………………………………., te svim ostalim hrvatskim i europskim tehničkim propisima i normama i priznatim tehničkim pravilima, a osobito :</t>
  </si>
  <si>
    <t>HRN B.C1.030, B.C8.030, građevinski gips ili jednakovrijedno. U slučaju da se nudi jednakovrijedna norma upisati ponuđeno: .............……………………………….
HRN B.C1.020, B.C8.030, građevinsko vapno ili jednakovrijedno. U slučaju da se nudi jednakovrijedna norma upisati ponuđeno: .............……………………………….
HRN B.C8.015,022 – 026, cement ili jednakovrijedno. U slučaju da se nudi jednakovrijedna norma upisati ponuđeno: .............……………………………….
HRN B.C8.011, portland cement ili jednakovrijedno. U slučaju da se nudi jednakovrijedna norma upisati ponuđeno: .............……………………………….
HRN B.C8.030, pijesak ili jednakovrijedno. U slučaju da se nudi jednakovrijedna norma upisati ponuđeno: .............……………………………….
HRN U.M2.010, U.M2.012, mortovi ili jednakovrijedno. U slučaju da se nudi jednakovrijedna norma upisati ponuđeno: .............……………………………….
HRN U.F2.010, tehički normativi za izvođenje fasaderskih radova ili jednakovrijedno. U slučaju da se nudi jednakovrijedna norma upisati ponuđeno: .............……………………………….</t>
  </si>
  <si>
    <t>Mort za žbukanja mora odgovarati HRN U.M2.012 ili jednakovrijedno. U slučaju da se nudi jednakovrijedna norma upisati ponuđeno: .............………………………………. (druge međunarodno priznate norme koje se odnose na mehanička, toplinska, požarna i zvučna svojstva navedenih građevinskih materijala). Prije žbukanja sve zidne površine potrebno je očistiti i pošpricati rijetkim cementnim mortom u omjeru 1:1. Završne plohe zida moraju biti ravne, fine i jednolično zaglađene. Mort treba biti miješan u omjerima materijala kako je određeno projektom morta, a koji je dužan dostaviti izvođač. Navedenim projektom se mora postići projektirana marka morta. Sav pribor koji se koristi pri mješanju i transportu se treba održavati čistim. Nakon što se mort izvadi iz mješalice ne smije mu se dodavati nikakav materijal. Mort mora biti upotrebljen prije nego počne vezivanje. Mort mora imati plastičnu konzistenciju određenu normama za mort. Unaprijed pripremljeni mort treba rabiti u skladu s uputama proizvođača i prije kraja roka uporabe deklariranog od proizvođača.</t>
  </si>
  <si>
    <t>- rezana građa, ispitivanje oplate i skele HRN D.C1.040.,041. i 042. ili jednakovrijedno. U slučaju da se nudi jednakovrijedna norma upisati ponuđeno: .............………………………………. (druge međunarodno priznate norme koje se odnose na mehanička, toplinska, požarna i zvučna svojstva navedenih građevinskih materijala) (izvođenje drvenih skela i oplata) HRN U.C9.400. ili jednakovrijedno. U slučaju da se nudi jednakovrijedna norma upisati ponuđeno: .............……………………………….</t>
  </si>
  <si>
    <t>- ispitivanje ploča vlaknatica i iverica HRN D.D8.100.do 114. ili jednakovrijedno. U slučaju da se nudi jednakovrijedna norma upisati ponuđeno: .............……………………………….</t>
  </si>
  <si>
    <t>U sklopu slojeva izolacije uz sve bočne vertikalne ili kose plohe treba obavezno izvesti holkere, visine min 15 cm bez posebne naplate. Tako izveden prelazni detalj sa svim slojevima izolacije treba završno zaštititi. Ukoliko nije posebno predviđen detalj holker treba izvesti cem. mortom 1:1 M-10 d= 3-4-cm po HRN – u U.M2.010 ili jednakovrijedno. U slučaju da se nudi jednakovrijedna norma upisati ponuđeno: .............………………………………. (druge međunarodno priznate norme koje se odnose na mehanička, toplinska, požarna i zvučna svojstva navedenih građevinskih materijala), armiran pocinč. rabic. mrežicom, dilatiran svaka 2 cm ili po detalju izvedbe izolacije. Nakon izvedbe svakog sloja izolacije nadzorni organ treba izvršiti pregled, a tek nakon pozitivnog mišljenja i upisa u građevinski dnevnik može se nastaviti sa radom.</t>
  </si>
  <si>
    <t>Svi materijali za izvedbu termoizolaterskih radova moraju u pogledu kvalitete odgovarati HR normama koje propisuje Tehnički propis o racionalnoj uporabi energije i toplinskoj zaštiti u zgradama (NN 128/15), sukladno HRN EN ili jednakovrijedno. U slučaju da se nudi jednakovrijedna norma upisati ponuđeno: .............………………………………. (druge međunarodno priznate norme koje se odnose na mehanička, toplinska, požarna i zvučna svojstva navedenih građevinskih materijala) koja se odnosi na određeni proizvod, uključujući i sve važeće europske tehničke propise i norme, a osobito:</t>
  </si>
  <si>
    <t xml:space="preserve">HRN EN 13162:2012, tvornički izrađeni proizvodi od mineralne vune (MW) ili jednakovrijedno. U slučaju da se nudi jednakovrijedna norma upisati ponuđeno: .............……………………………….
HRN EN 13164:2012, tvornički izrađeni proizvodi od ekstrudirane polistirenske pjene (XPS)  ili jednakovrijedno. U slučaju da se nudi jednakovrijedna norma upisati ponuđeno: .............……………………………….
ETAG 004, 03/00, 06/08,  EXTERNAL THERMAL INSULATION COMPOSITE SYSTEMS WITH RENDERING ili jednakovrijedno. U slučaju da se nudi jednakovrijedna norma upisati ponuđeno: .............……………………………….
HRN EN 13500:2004, povezani sustavi za vanjsku toplinsku izolaciju (ETICS) na osnovi MW  ili jednakovrijedno. U slučaju da se nudi jednakovrijedna norma upisati ponuđeno: .............……………………………….
HRN EN 13172:2012, vrednovanje sukladnosti  ili jednakovrijedno. U slučaju da se nudi jednakovrijedna norma upisati ponuđeno: .............……………………………….
HRN EN 29052-1 (ISO 9052-1; EN 29052-1), materijali koji se upotrebljavaju u stanovima ispod plivajućih podova  ili jednakovrijedno. U slučaju da se nudi jednakovrijedna norma upisati ponuđeno: .............……………………………….
</t>
  </si>
  <si>
    <t>Svi materijali za izvedbu termoizolaterskih radova moraju u pogledu kvalitete odgovarati HRN EN   ili jednakovrijedno. U slučaju da se nudi jednakovrijedna norma upisati ponuđeno: .............………………………………. (druge međunarodno priznate norme koje se odnose na mehanička, toplinska, požarna i zvučna svojstva navedenih građevinskih materijala).</t>
  </si>
  <si>
    <t>- trajno zrakonepropusno ljepljenje parne brane - ojačane polietilenske folije, koja se ugrađuje s toplije strane toplinske izolacije. Tehnički parametri: relativni otpor difuziji vodene pare Sd≥35 i paropropusnost  µ≥200.000 prema HRN EN 1931  ili jednakovrijedno. U slučaju da se nudi jednakovrijedna norma upisati ponuđeno: .............………………………………. (druge međunarodno priznate norme koje se odnose na mehanička, toplinska, požarna i zvučna svojstva navedenih građevinskih materijala). Parna brana se postavlja po cijeloj površini s preklopom od 10-15  cm. Obvezna primjena specijalnih traka za spajanje preklopa parnih brana te brtvljenje spojeva između parnih brana i bočnih zidova trakama i uputstvima odabranog proizvođača.</t>
  </si>
  <si>
    <t>- na postavljenu parnu branu postaviti toplinsku izolaciju iz mineralne vune debljine d=10cm na tavanu ST1,  d=16cm na tavanu ST2, gustoće minimalno 11 kg/m3, Koeficijent toplinske provodljivosti λ≤0,040 W/mK, oznake po HRN EN 13162: MW-EN 13162-T2-AFr5 ili jednakovrijedno. U slučaju da se nudi jednakovrijedna norma upisati ponuđeno: .............……………………………….. Razredba prema rezultatima ispitivanja reakcije na požar, HRN EN 13501-1: A1 ili jednakovrijedno. U slučaju da se nudi jednakovrijedna norma upisati ponuđeno: .............………………………………..</t>
  </si>
  <si>
    <t>- na postavljenu toplinsku izolaciju postaviti paropropusnu, vodonepropusnu foliju, otpornu na kidanje. Tehnički parametri: relativni otpor difuziji vodene pare Sd≤0,02 i paropropusnost  µ≤50 prema HRN EN 1931 ili jednakovrijedno. U slučaju da se nudi jednakovrijedna norma upisati ponuđeno: .............……………………………….. Folija se postavlja po cijeloj površini  s preklopom od 10-15  cm.  U cijenu uključiti i ugradnju specijalnim trakama za spajanje preklopa po uputstvima odabranog proizvođača.</t>
  </si>
  <si>
    <t>Riješenje toplinskog mosta prema katalogu dobro riješenih toplinskih mostova na zgradama - Prilog D. Tehnički propis o racionalnoj uporabi energije i toplinskoj zaštiti u zgradama (NN 128/2015) ili jednakovrijedno. U slučaju da se nudi jednakovrijedna norma upisati ponuđeno: .............………………………………. (druge međunarodno priznate norme koje se odnose na mehanička, toplinska, požarna i zvučna svojstva navedenih građevinskih materijala).</t>
  </si>
  <si>
    <t>- trajno zrakonepropusno ljepljenje parne brane - ojačane polietilenske folije, koja se ugrađuje s toplije strane toplinske izolacije. Tehnički parametri: relativni otpor difuziji vodene pare Sd≥35 i paropropusnost  µ≥200.000 prema HRN EN 1931 ili jednakovrijedno. U slučaju da se nudi jednakovrijedna norma upisati ponuđeno: .............………………………………. (druge međunarodno priznate norme koje se odnose na mehanička, toplinska, požarna i zvučna svojstva navedenih građevinskih materijala). Parna brana se postavlja po cijeloj površini s preklopom od 10-15  cm. Obvezna primjena specijalnih traka za spajanje preklopa parnih brana te brtvljenje spojeva između parnih brana i bočnih zidova trakama i uputstvima odabranog proizvođača.</t>
  </si>
  <si>
    <t>- na postavljenu parnu branu postaviti toplinsku izolaciju iz mineralne vune debljine d=8cm, gustoće minimalno 11 kg/m3, koeficijent toplinske provodljivosti λ≤0,040 W/mK, oznake po HRN EN 13162: MW-EN 13162-T2-AFr5 ili jednakovrijedno. U slučaju da se nudi jednakovrijedna norma upisati ponuđeno: .............……………………………….. Razredba prema rezultatima ispitivanja reakcije na požar, HRN EN 13501-1: A1 ili jednakovrijedno. U slučaju da se nudi jednakovrijedna norma upisati ponuđeno: .............………………………………..</t>
  </si>
  <si>
    <t xml:space="preserve">Mineralna vuna ukupne debljine 16,0 cm, gustoće minimalno 90 kg/m3 namijenjena za toplinsku, protupožarnu i zvučnu izolaciju ravnih krovova. Koeficijent toplinske provodljivosti λ≤0,040 W/mK. Tehničke karakteristike:
- Razredba građevinskih proizvoda i građevinskih elemenata prema ponašanju u požaru--1. dio:Razredba prema rezultatima ispitivanja reakcije na požar, HRN EN 13501-1 ili jednakovrijedno. U slučaju da se nudi jednakovrijedna norma upisati ponuđeno: .............………………………………. (druge međunarodno priznate norme koje se odnose na mehanička, toplinska, požarna i zvučna svojstva navedenih građevinskih materijala): A1 
- Određivanje toplinskog otpora metodom sa zaštićenom vrućom pločom i tokomjernom metodom -- Proizvodi s visokim i srednjim toplinskim otporom, HRN EN 12667 ili jednakovrijedno. U slučaju da se nudi jednakovrijedna norma upisati ponuđeno: .............……………………………….: ≤0,040 W/mK.                                                               </t>
  </si>
  <si>
    <t xml:space="preserve">Dobava i postava toplinske izolacije iz XPS-a debljine 5cm s pero utorom. Tehničke karakteristike: koeficijent toplinske provodljivosti λ≤0,033 W/mK,  tlačna čvrstoća ≥300 kPa. Opis prema EN 13164: XPS - EN 13164 - T1 - CS(10\Y)250 - CC(2/1,5/50)100 - DS(TH) - DLT(2)5 - WL(T)0,7 - WD(V)3 - MU100 - FT2 ili jednakovrijedno. U slučaju da se nudi jednakovrijedna norma upisati ponuđeno: .............………………………………. (druge međunarodno priznate norme koje se odnose na mehanička, toplinska, požarna i zvučna svojstva navedenih građevinskih materijala).
Određivanje toplinskog otpora metodom sa zaštićenom vrućom pločom i tokomjernom metodom -- Proizvodi s visokim i srednjim toplinskim otporom, HRN EN 12667 ili jednakovrijedno. U slučaju da se nudi jednakovrijedna norma upisati ponuđeno: .............……………………………….: ≤0,033 W/mK.                                                               </t>
  </si>
  <si>
    <t>HRN C.B4.081, pocinčani lim ili jednakovrijedno. U slučaju da se nudi jednakovrijedna norma upisati ponuđeno: .............……………………………….
HRN C.C4.020, 025, 030, 051, 060, 120, 150, aluminijski lim ili jednakovrijedno. U slučaju da se nudi jednakovrijedna norma upisati ponuđeno: .............………………………………. (druge međunarodno priznate norme koje se odnose na mehanička, toplinska, požarna i zvučna svojstva navedenih građevinskih materijala)
HRN C.D4.020, bakreni lim ili jednakovrijedno. U slučaju da se nudi jednakovrijedna norma upisati ponuđeno: .............……………………………….</t>
  </si>
  <si>
    <t>HRN EN 14351-1:2006, prozori i vrata - norma za proizvod, izvedbene značajke ili jednakovrijedno. U slučaju da se nudi jednakovrijedna norma upisati ponuđeno: .............………………………………. (druge međunarodno priznate norme koje se odnose na mehanička, toplinska, požarna i zvučna svojstva navedenih građevinskih materijala)
HRN EN 12207:2001, prozori i vrata - propusnost zraka ili jednakovrijedno. U slučaju da se nudi jednakovrijedna norma upisati ponuđeno: .............………………………………. 
HRN EN 12208:2001, prozori i vrata - vodonepropusnost  ili jednakovrijedno. U slučaju da se nudi jednakovrijedna norma upisati ponuđeno: .............……………………………….
HRN EN 12210:2001+AC:2005, prozori i vrata - otpornost na opterećenje vjetrom ili jednakovrijedno. U slučaju da se nudi jednakovrijedna norma upisati ponuđeno: .............……………………………….
HRN EN ISO 140-3, akustika - mjerenje razine zvuka u zgradama i elementima zgrada ili jednakovrijedno. U slučaju da se nudi jednakovrijedna norma upisati ponuđeno: .............……………………………….
HRN EN ISO 717-1, akustika - određivanje razine zvuka u zgradama ili jednakovrijedno. U slučaju da se nudi jednakovrijedna norma upisati ponuđeno: .............……………………………….
HRN EN 410:1998, staklo u graditeljstvu - određivanje svjetlosnih i sunčanih značajka ostakljenja ili jednakovrijedno. U slučaju da se nudi jednakovrijedna norma upisati ponuđeno: .............……………………………….
HRN EN 572-9:2005, staklo u graditeljstvu - proizvodi od osnovnog natrij-kalcij-silikatnog stakla ili jednakovrijedno. U slučaju da se nudi jednakovrijedna norma upisati ponuđeno: .............……………………………….
HRN D.E1.012, vanjska stolarija ili jednakovrijedno. U slučaju da se nudi jednakovrijedna norma upisati ponuđeno: .............……………………………….
HRN D.E8.193. i 235., vodonepropusnost i hermetičnost ili jednakovrijedno. U slučaju da se nudi jednakovrijedna norma upisati ponuđeno: .............……………………………….</t>
  </si>
  <si>
    <t>RAL montaža sukladna je preporukama za uštedu energije prema europski priznatim pravilima struke i propisima o toplinskoj zaštiti iz 1995 i ENEV 2002 RAL DIN 4108 tehničkim smjernicama saveza udruga staklara, metalogradnje i stolara (Izvadak iz službenog tumačenja njemačkih propisa) ili jednakovrijedno. U slučaju da se nudi jednakovrijedna norma upisati ponuđeno: .............………………………………. (druge međunarodno priznate norme koje se odnose na mehanička, toplinska, požarna i zvučna svojstva navedenih građevinskih materijala). Iste smjernice preuzela je većina europskih zemalja i prilagodila lokalnim propisima. Stolariju je potrebno ugraditi na pravilnu poziciju unutar špalete (kod niskoenergetskih kuća na vanjski rub zida i kod pasivnih kuća izvan zida tj. u izolacionu fasadu).</t>
  </si>
  <si>
    <t>HRN EN 14351-1:2006, prozori i vrata - norma za proizvod, izvedbene značajke ili jednakovrijedno. U slučaju da se nudi jednakovrijedna norma upisati ponuđeno: .............………………………………. (druge međunarodno priznate norme koje se odnose na mehanička, toplinska, požarna i zvučna svojstva navedenih građevinskih materijala)
HRN EN 12207:2001, prozori i vrata - propusnost zraka ili jednakovrijedno. U slučaju da se nudi jednakovrijedna norma upisati ponuđeno: .............……………………………….
HRN EN 12208:2001, prozori i vrata - vodonepropusnost  ili jednakovrijedno. U slučaju da se nudi jednakovrijedna norma upisati ponuđeno: .............……………………………….
HRN EN 12210:2001+AC:2005, prozori i vrata - otpornost na opterećenje vjetrom ili jednakovrijedno. U slučaju da se nudi jednakovrijedna norma upisati ponuđeno: .............……………………………….
HRN EN ISO 140-3, akustika - mjerenje razine zvuka u zgradama i elementima zgrada ili jednakovrijedno. U slučaju da se nudi jednakovrijedna norma upisati ponuđeno: .............……………………………….
HRN EN ISO 717-1, akustika - određivanje razine zvuka u zgradama ili jednakovrijedno. U slučaju da se nudi jednakovrijedna norma upisati ponuđeno: .............……………………………….
HRN EN 410:1998, staklo u graditeljstvu - određivanje svjetlosnih i sunčanih značajka ostakljenja ili jednakovrijedno. U slučaju da se nudi jednakovrijedna norma upisati ponuđeno: .............……………………………….
HRN EN 572-9:2005, staklo u graditeljstvu - proizvodi od osnovnog natrij-kalcij-silikatnog stakla ili jednakovrijedno. U slučaju da se nudi jednakovrijedna norma upisati ponuđeno: .............……………………………….
HRN D.E1.012, vanjska stolarija ili jednakovrijedno. U slučaju da se nudi jednakovrijedna norma upisati ponuđeno: .............……………………………….
HRN D.E8.193. i 235., vodonepropusnost i hermetičnost ili jednakovrijedno. U slučaju da se nudi jednakovrijedna norma upisati ponuđeno: .............……………………………….</t>
  </si>
  <si>
    <t>HRN EN 13162:2012, tvornički izrađeni proizvodi od mineralne vune (MW) ili jednakovrijedno. U slučaju da se nudi jednakovrijedna norma upisati ponuđeno: .............………………………………. druge međunarodno priznate norme koje se odnose na mehanička, toplinska, požarna i zvučna svojstva navedenih građevinskih materijala)
HRN EN 13163:2012, tvornički izrađeni proizvodi od ekspandiranog polistirena (ESP) ili jednakovrijedno. U slučaju da se nudi jednakovrijedna norma upisati ponuđeno: .............……………………………….
HRN EN 13164:2012, tvornički izrađeni proizvodi od ekstrudirane polistirenske pjene (XPS) ili jednakovrijedno. U slučaju da se nudi jednakovrijedna norma upisati ponuđeno: .............……………………………….
HRN EN 13165:2012, tvornički izrađeni proizvodi od tvrde poliuretanske pjene (PUR) ili jednakovrijedno. U slučaju da se nudi jednakovrijedna norma upisati ponuđeno: .............……………………………….
HRN EN 13166:2012, tvornički izrađeni proizvodi od fenolne pjene (PF)  ili jednakovrijedno. U slučaju da se nudi jednakovrijedna norma upisati ponuđeno: .............……………………………….
HRN EN 13167:2012, tvornički izrađeni proizvodi od ćelijastog (pjenastog) stakla (CG)  ili jednakovrijedno. U slučaju da se nudi jednakovrijedna norma upisati ponuđeno: .............……………………………….
HRN EN 13168:2012, tvornički izrađeni proizvodi od drvene vune (WW) ili jednakovrijedno. U slučaju da se nudi jednakovrijedna norma upisati ponuđeno: .............………………………………. 
HRN EN 13169:2012, tvornički izrađeni proizvodi od ekspandiranog perlita (EPB) ili jednakovrijedno. U slučaju da se nudi jednakovrijedna norma upisati ponuđeno: .............………………………………. 
HRN EN 13170:2012, tvornički izrađeni proizvodi od ekspandiranog pluta (ICB) ili jednakovrijedno. U slučaju da se nudi jednakovrijedna norma upisati ponuđeno: .............……………………………….
HRN EN 13171:2012, tvornički izrađeni proizvodi od drvenih vlakana (WF) -- Specifikacija (EN 13171:2008) ili jednakovrijedno. U slučaju da se nudi jednakovrijedna norma upisati ponuđeno: .............……………………………….
ETAG 004, 03/00, 06/08,  EXTERNAL THERMAL INSULATION COMPOSITE SYSTEMS WITH RENDERING</t>
  </si>
  <si>
    <t>HRN EN 13499:2004, povezani sustavi za vanjsku toplinsku izolaciju (ETICS) na osnovi EPS ili jednakovrijedno. U slučaju da se nudi jednakovrijedna norma upisati ponuđeno: .............………………………………. 
HRN EN 13500:2004, povezani sustavi za vanjsku toplinsku izolaciju (ETICS) na osnovi MW ili jednakovrijedno. U slučaju da se nudi jednakovrijedna norma upisati ponuđeno: .............……………………………….
HRN EN 13172:2012, vrednovanje sukladnosti ili jednakovrijedno. U slučaju da se nudi jednakovrijedna norma upisati ponuđeno: .............……………………………….</t>
  </si>
  <si>
    <t>HRN EN 14063-1:2008, na mjestu primjene oblikovani proizvodi od lakoagregatne ekspandirane gline  ili jednakovrijedno. U slučaju da se nudi jednakovrijedna norma upisati ponuđeno: .............……………………………….
HRN EN 14064-1:2010, nevezani proizvodi od mineralne vune (MW) oblikovani na mjestu primjene ili jednakovrijedno. U slučaju da se nudi jednakovrijedna norma upisati ponuđeno: .............……………………………….
HRN EN 14316-1:2008, oblikovanje toplinske izolacije na mjestu primjene od proizvoda na bazi eksp. perlita (EP) ili jednakovrijedno. U slučaju da se nudi jednakovrijedna norma upisati ponuđeno: .............……………………………….</t>
  </si>
  <si>
    <t>HRN B.C1.030, B.C8.030, građevinski gips  ili jednakovrijedno. U slučaju da se nudi jednakovrijedna norma upisati ponuđeno: .............……………………………….
HRN B.C1.020, B.C8.030, građevinsko vapno  ili jednakovrijedno. U slučaju da se nudi jednakovrijedna norma upisati ponuđeno: .............……………………………….
HRN B.C8.015,022 – 026, cement ili jednakovrijedno. U slučaju da se nudi jednakovrijedna norma upisati ponuđeno: .............……………………………….
HRN B.C8.011, portland cement ili jednakovrijedno. U slučaju da se nudi jednakovrijedna norma upisati ponuđeno: .............……………………………….
HRN B.C8.030, pijesak ili jednakovrijedno. U slučaju da se nudi jednakovrijedna norma upisati ponuđeno: .............……………………………….
HRN U.M2.010, U.M2.012, mortovi ili jednakovrijedno. U slučaju da se nudi jednakovrijedna norma upisati ponuđeno: .............……………………………….
HRN U.F2.010, tehički normativi za izvođenje fasaderskih radova ili jednakovrijedno. U slučaju da se nudi jednakovrijedna norma upisati ponuđeno: .............……………………………….</t>
  </si>
  <si>
    <t>Dobava i izvedba certificiranog ETICS-a (prema ETAG 004) sustava toplinske izolacije vanjskih zidova (Z1, Z2, Z3, Z4 i Z5) iz ploča fasadnog EPS-a, klasificirane otpornosti na požar minimalnog razreda reakcije na požar B-s1, d0 (prema normi HRN EN 13501-1 i HRN EN 13501-5) ili jednakovrijedno. U slučaju da se nudi jednakovrijedna norma upisati ponuđeno: .............………………………………. (druge međunarodno priznate norme koje se odnose na mehanička, toplinska, požarna i zvučna svojstva navedenih građevinskih materijala)  sa svim potrebnim predradnjama, materijalom i pripremom podloge.</t>
  </si>
  <si>
    <t>U cijenu izrade ETICS-a uključiti i statički proračun pričvrsnica na opterećenje vjetrom koje se određuje u skladu s hrvatskom normom HRN EN 1991-1-4:2012 Eurokod 1: Djelovanja na konstrukcije – Dio 1-4: Opća djelovanja Djelovanja vjetra (EN 1991-1-4:2005+AC:2010+A1:2010) i HRN EN 1991-1-4:2012/NA:2012 ili jednakovrijedno. U slučaju da se nudi jednakovrijedna norma upisati ponuđeno: .............………………………………. (druge međunarodno priznate norme koje se odnose na mehanička, toplinska, požarna i zvučna svojstva navedenih građevinskih materijala), te nosivosti pričvrsnice na predmetnoj podlozi. 
Duljinu pričvrsnica je potrebno odrediti tako da se osigura dubina sidrenja u osnovnu podlogu (ciglu, beton, blok-opeku, lagani ili porasti beton), deklarirana od proizvođača.
U slučajevima kad nije moguće definirati nosivost pričvrsnice na predmetnoj podlozi (npr. prirodni kamen i sl.) ili je upitna nosivost podloge (npr. stara sipka puna opeka i sl.) potrebno je provesti ispitivanje nosivosti pričvrsnice na podlozi (tzv. "pull-off" test).</t>
  </si>
  <si>
    <t xml:space="preserve">Izvedba fasadnog sustava vanjskih zidova sa sljedećim slojevima:
- mort za lijepljenje i armiranje, nanos na min.40% površine, rubno-točkastom metodom.
- toplinska izolacija iz fasadnog eps-a debljine d=6 cm, gustoće minimalno 15 kg/m3. Tehničke karakteristike:
- Određivanje toplinskog otpora metodom sa zaštićenom vrućom pločom i tokomjernom metodom -- Proizvodi s visokim i srednjim toplinskim otporom, HRN EN 12667 ili jednakovrijedno. U slučaju da se nudi jednakovrijedna norma upisati ponuđeno: .............………………………………. (druge međunarodno priznate norme koje se odnose na mehanička, toplinska, požarna i zvučna svojstva navedenih građevinskih materijala): ≤0,035 W/mK
- 1. sloj (3-4mm) ljepila s staklenom armaturnom mrežicom minimalne čvrstoće 1900N/5cm, odnosno težine 160gr/m2 bez PVC-a    
- 2. sloj (1-2mm) ljepila (1+2 sloj min. 5 mm)
- aktivni predpremaz 
- tankoslojna silikonska zaštitno-dekorativna žbuka                                            - završna silikonska boja prema izboru investitora                                                                                          </t>
  </si>
  <si>
    <t xml:space="preserve">Izvedba kontinuiranih protupožarnih pojaseva (barijera) iz mineralne vune širine 30 cm po cijelom opsegu zgrade, na visini od najviše 50cm iznad vanjskih otvora etaže. Pojasevi se izvode na svakoj drugoj etaži pri čemu je obavezna upotreba pričvrsnica sa čeličnim trnom/vijkom na maksimalnom razmaku od 50cm koje se upuštaju u toplinsku izolaciju.  Izvedba  sa sljedećim slojevima:
- mort za lijepljenje i armiranje, nanos na 100% površine - punoplošno
- toplinska izolacija iz fasadnih elemenata mineralne vune debljine d=6 cm, gustoće minimalno 90,0 kg/m3.                                                                                 Tehničke karakteristike:
- Razredba građevinskih proizvoda i građevinskih elemenata prema ponašanju u požaru--1. dio:Razredba prema rezultatima ispitivanja reakcije na požar, HRN EN 13501-1: A2-s1, d0 ili jednakovrijedno. U slučaju da se nudi jednakovrijedna norma upisati ponuđeno: .............……………………………….
- Određivanje toplinskog otpora metodom sa zaštićenom vrućom pločom i tokomjernom metodom -- Proizvodi s visokim i srednjim toplinskim otporom, HRN EN 12667 ili jednakovrijedno. U slučaju da se nudi jednakovrijedna norma upisati ponuđeno: .............………………………………. (druge međunarodno priznate norme koje se odnose na mehanička, toplinska, požarna i zvučna svojstva navedenih građevinskih materijala): ≤0,035 W/mK
- 1. sloj (3-4mm) ljepila s staklenom armaturnom mrežicom u dva sloja i s preklopom od minimalno 15 cm s gornje i donje strane protupožarnog pojasa. Mrežica minimalne čvrstoće 1900N/5cm, odnosno težine 160gr/m2 bez PVC-a    
- 2. sloj (1-2mm) ljepila (1+2 sloj min. 5 mm)
- aktivni predpremaz 
- tankoslojna silikonska zaštitno-dekorativna žbuka                                                 - završna silikonska boja prema izboru investitora </t>
  </si>
  <si>
    <t xml:space="preserve">Izvedba toplinske izolacije pregradnih zidova i podgleda nadstrešnica lođa smještajnih jedinica (toplinski mostovi) sa sljedećim slojevima:
- mort za lijepljenje i armiranje, nanos na min.40% površine, rubno-točkastom metodom.
- toplinska izolacija iz fasadnog eps-a debljine d=6 cm, gustoće minimalno 15 kg/m3. Tehničke karakteristike:
- Određivanje toplinskog otpora metodom sa zaštićenom vrućom pločom i tokomjernom metodom -- Proizvodi s visokim i srednjim toplinskim otporom, HRN EN 12667 ili jednakovrijedno. U slučaju da se nudi jednakovrijedna norma upisati ponuđeno: .............………………………………. (druge međunarodno priznate norme koje se odnose na mehanička, toplinska, požarna i zvučna svojstva navedenih građevinskih materijala): ≤0,035 W/mK
- 1. sloj (3-4mm) ljepila s staklenom armaturnom mrežicom minimalne čvrstoće 1900N/5cm, odnosno težine 160gr/m2 bez PVC-a    
- 2. sloj (1-2mm) ljepila (1+2 sloj min. 5 mm)
- aktivni predpremaz 
- tankoslojna silikonska zaštitno-dekorativna žbuka                                            - završna silikonska boja prema izboru investitora      </t>
  </si>
  <si>
    <t xml:space="preserve">Priključci:
Sve priključne površine na zidovima, na stropu ili podu izvode se s brtvenom trakom.
Izolacijski sloj:
Izolacijski sloj se postavlja po čitavoj površini i osigurava se od micanja. Ako nije drugačije navedeno mogu se koristiti izolacijske ploče.
Razred vatrootpornosti:
Dokaz za postizanje zahtijevanih razreda vatrootpornosti za zidnu konstrukciju osigurava izvođač radova putem atesta ovlaštene institucije, ako razred vatrootpornosti ne proizlazi iz normi: ONORM B 3800 / HRN U.J1.090 / DIN 4102. ili jednakovrijedno. U slučaju da se nudi jednakovrijedna norma upisati ponuđeno: .............………………………………. (druge međunarodno priznate norme koje se odnose na mehanička, toplinska, požarna i zvučna svojstva navedenih građevinskih materijala) 
Površina:
Površine se izrađuju do stanja koje je pogodno za bojanje, bez temeljnog premaza. Obrada spojeva gipsanih ploča, umetanje bandažne trake, zaglađivanje vidljivih dijelova sredstava za pričvršćivanje. Dodatno zaglađivanje (fino zaglađivanje, završna obrada) kojim se izrađuje prelazak iz područja spoja na površinu ploče.
Otvori:
Radovi za prilagodbu na instalacijske i ugradbene dijelove, koji su ugrađeni prije oblaganja, posebno se ne obračunavaju.
Prekidi rada:
Prekidi rada (vrijeme čekanja) koji su posljedica instalacijskih radova ukalkulirani su u jedinične cijene.
</t>
  </si>
  <si>
    <t>NAPOMENA 5.: Sav materijal, spojna i montažna oprema mora zadovoljavati norme iz zakonske regulative Republike Hrvatske, norme u nastavku:
HRN HD 603 S1 ili jednakovrijedno. U slučaju da se nudi jednakovrijedna norma upisati ponuđeno: .............……………………………….: Distribucijski kabeli nazivnog napona 0,6/1 kV,
HRN EN 60228 ili jednakovrijedno. U slučaju da se nudi jednakovrijedna norma upisati ponuđeno: .............……………………………….: Vodiči za kabele,
HRN EN 61386 ili jednakovrijedno. U slučaju da se nudi jednakovrijedna norma upisati ponuđeno: .............……………………………….: Sustavi cijevi za vođenje kabela,
HRN EN 50085-2 ili jednakovrijedno. U slučaju da se nudi jednakovrijedna norma upisati ponuđeno: .............……………………………….: Sustavi za nošenje i vođenje kabela za električne instalacije,
HRN EN 61537 ili jednakovrijedno. U slučaju da se nudi jednakovrijedna norma upisati ponuđeno: .............……………………………….: Vođenje kabela -- Sustavi kabelskih polica i kabelskih ljestava,
HRN EN 62208 ili jednakovrijedno. U slučaju da se nudi jednakovrijedna norma upisati ponuđeno: .............……………………………….: Prazna kućišta za niskonaponske sklopne blokove - Opći zahtjevi,
HRN EN 61439-1 ili jednakovrijedno. U slučaju da se nudi jednakovrijedna norma upisati ponuđeno: .............……………………………….: Niskonaponski sklopni blokovi -- 1. dio: Opća pravila,
HRN EN 60898-1 ili jednakovrijedno. U slučaju da se nudi jednakovrijedna norma upisati ponuđeno: .............……………………………….: Instalacijski prekidači za nadstrujnu zaštitu za kućanstva i slične instalacije - 1. dio: Instalacijski prekidači za rad s izmjeničnom strujom,
HRN EN 60947-2 ili jednakovrijedno. U slučaju da se nudi jednakovrijedna norma upisati ponuđeno: .............……………………………….: Niskonaponska sklopna aparatura -- 2. dio: Prekidači,
HRN EN 61009 ili jednakovrijedno. U slučaju da se nudi jednakovrijedna norma upisati ponuđeno: .............……………………………….: Strujne zaštitne sklopke sa združenom nadstrujnom zaštitom za kućanstva i slične primjene,
HRN EN 60947-7-1 ili jednakovrijedno. U slučaju da se nudi jednakovrijedna norma upisati ponuđeno: .............……………………………….: Niskonaponska sklopna aparatura -- Dio 7-1: Pomoćna oprema - Redne stezaljke za bakrene vodiče,
HRN EN 60947-7-2 ili jednakovrijedno. U slučaju da se nudi jednakovrijedna norma upisati ponuđeno: .............……………………………….: Niskonaponska sklopna aparatura -- Dio 7-2: Pomoćna oprema - Redne stezaljke za bakrene zaštitne vodiče.</t>
  </si>
  <si>
    <t>Uz svjetiljku potrebno isporučiti:
- Izjavu o sukladnosti proizvođača – CE znak – sukladno sa normama HRN EN 55015:2013/A1:2015 ili jednakovrijedno. U slučaju da se nudi jednakovrijedna norma upisati ponuđeno: .............………………………………., HRN EN 60598-1:2015 ili jednakovrijedno. U slučaju da se nudi jednakovrijedna norma upisati ponuđeno: .............………………………………. (druge međunarodno priznate norme koje se odnose na mehanička, toplinska, požarna i zvučna svojstva navedenih građevinskih materijala),
- Izjava o davanju jamstva na proizvod u razdoblju od min. 5 godina koju potpisom i pečatom ovjerava proizvođač ili distributer za RH ili ponuditelja,
- Izjava proizvođača ili distributera kojom se ovlašćuje ponuditelja da vrši nuđenje, prodaju, montažu, spajanje, puštanje u rad i popravak proizvoda za predmetni projekt, 
- Tehnička dokumentacija (katalog) proizvođača te upute za montažu i održavanje, 
- Svjetlotehnički proračun u digitalnom formatu programskog alata RELUX ili DIALUX na CD-u i u ispisanom formatu kojim se dokazuje usklađenost ponuđene svjetiljke sa uvjetima iz projekta (geometrijske veličine) i svjetlotehničke zahtjeve prema standardu HRN EN 12464-1:2012 ili jednakovrijedno. U slučaju da se nudi jednakovrijedna norma upisati ponuđeno: .............………………………………..</t>
  </si>
  <si>
    <t>Uz svjetiljku potrebno isporučiti:
- Izjavu o sukladnosti proizvođača – CE znak – sukladno sa normama HRN EN 55015:2013/A1:2015  ili jednakovrijedno. U slučaju da se nudi jednakovrijedna norma upisati ponuđeno: .............………………………………. (druge međunarodno priznate norme koje se odnose na mehanička, toplinska, požarna i zvučna svojstva navedenih građevinskih materijala), HRN EN 60598-1:2015 ili jednakovrijedno. U slučaju da se nudi jednakovrijedna norma upisati ponuđeno: .............……………………………….,
- Izjava o davanju jamstva na proizvod u razdoblju od min. 5 godina koju potpisom i pečatom ovjerava proizvođač ili distributer za RH ili ponuditelja,
- Izjava proizvođača ili distributera kojom se ovlašćuje ponuditelja da vrši nuđenje, prodaju, montažu, spajanje, puštanje u rad i popravak proizvoda za predmetni projekt, 
- Tehnička dokumentacija (katalog) proizvođača te upute za montažu i održavanje, 
- Svjetlotehnički proračun u digitalnom formatu programskog alata RELUX ili DIALUX na CD-u i u ispisanom formatu kojim se dokazuje usklađenost ponuđene svjetiljke sa uvjetima iz projekta (geometrijske veličine) i svjetlotehničke zahtjeve prema standardu HRN EN 12464-1:2012 ili jednakovrijedno. U slučaju da se nudi jednakovrijedna norma upisati ponuđeno: .............………………………………..</t>
  </si>
  <si>
    <t>Uz svjetiljku potrebno isporučiti:
- Izjavu o sukladnosti proizvođača – CE znak – sukladno sa normama HRN EN 55015:2013/A1:2015 ili jednakovrijedno. U slučaju da se nudi jednakovrijedna norma upisati ponuđeno: .............………………………………. (druge međunarodno priznate norme koje se odnose na mehanička, toplinska, požarna i zvučna svojstva navedenih građevinskih materijala), HRN EN 60598-1:2015 ili jednakovrijedno. U slučaju da se nudi jednakovrijedna norma upisati ponuđeno: .............……………………………….,
- Izjava o davanju jamstva na proizvod u razdoblju od min. 5 godina koju potpisom i pečatom ovjerava proizvođač ili distributer za RH ili ponuditelja,
- Izjava proizvođača ili distributera kojom se ovlašćuje ponuditelja da vrši nuđenje, prodaju, montažu, spajanje, puštanje u rad i popravak proizvoda za predmetni projekt, 
- Tehnička dokumentacija (katalog) proizvođača te upute za montažu i održavanje, 
- Svjetlotehnički proračun u digitalnom formatu programskog alata RELUX ili DIALUX na CD-u i u ispisanom formatu kojim se dokazuje usklađenost ponuđene svjetiljke sa uvjetima iz projekta (geometrijske veličine) i svjetlotehničke zahtjeve prema standardu HRN EN 12464-1:2012 ili jednakovrijedno. U slučaju da se nudi jednakovrijedna norma upisati ponuđeno: .............………………………………..</t>
  </si>
  <si>
    <t>Ispitivanja ispravnosti električnih instalacija prema važećoj zakonskoj regulativi i usvojenim normama (normi HRN EN 60364-6) ili jednakovrijedno. U slučaju da se nudi jednakovrijedna norma upisati ponuđeno: .............………………………………. (druge međunarodno priznate norme koje se odnose na mehanička, toplinska, požarna i zvučna svojstva navedenih građevinskih materijala) pri izgradnji.
- otpor izolacije vodiča
- neprekinutost zaštitnog vodiča
- povezanost metalnih masa
- otpor uzemljenja
- zaštita od inirektnog dodira</t>
  </si>
  <si>
    <t>NAPOMENA 4.: U cijenu uključen popravak poda nakon ugrađene staklene stijene na svim pozicijama, sa sanacijom hidroizolacije i keramičkih pločica do potpune funcionalnosti.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</si>
</sst>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0\ &quot;kn&quot;"/>
    <numFmt numFmtId="166" formatCode="#,##0.00\ &quot;kn&quot;;;;@"/>
  </numFmts>
  <fonts count="47">
    <font>
      <sz val="11"/>
      <color theme="1"/>
      <name val="Calibri"/>
      <family val="2"/>
      <scheme val="minor"/>
    </font>
    <font>
      <sz val="11"/>
      <color theme="1"/>
      <name val="Calibri"/>
      <family val="2"/>
      <charset val="238"/>
      <scheme val="minor"/>
    </font>
    <font>
      <sz val="11"/>
      <color theme="1"/>
      <name val="Calibri"/>
      <family val="2"/>
      <charset val="238"/>
      <scheme val="minor"/>
    </font>
    <font>
      <sz val="10"/>
      <name val="Arial"/>
      <family val="2"/>
      <charset val="238"/>
    </font>
    <font>
      <i/>
      <sz val="7"/>
      <name val="Myriad Pro"/>
      <family val="2"/>
    </font>
    <font>
      <sz val="10"/>
      <name val="Myriad Pro"/>
      <family val="2"/>
    </font>
    <font>
      <sz val="8"/>
      <name val="Myriad Pro"/>
      <family val="2"/>
    </font>
    <font>
      <b/>
      <sz val="10"/>
      <name val="Myriad Pro"/>
      <family val="2"/>
    </font>
    <font>
      <sz val="10"/>
      <name val="Arial"/>
      <family val="2"/>
      <charset val="238"/>
    </font>
    <font>
      <sz val="10"/>
      <color rgb="FFFF0000"/>
      <name val="Myriad Pro"/>
      <family val="2"/>
    </font>
    <font>
      <b/>
      <sz val="12"/>
      <name val="Myriad Pro"/>
      <family val="2"/>
    </font>
    <font>
      <b/>
      <sz val="10"/>
      <color rgb="FFFF0000"/>
      <name val="Myriad Pro"/>
      <family val="2"/>
    </font>
    <font>
      <i/>
      <sz val="9"/>
      <name val="Myriad Pro"/>
      <family val="2"/>
    </font>
    <font>
      <i/>
      <sz val="10"/>
      <name val="Myriad Pro"/>
      <family val="2"/>
    </font>
    <font>
      <b/>
      <sz val="15"/>
      <name val="Myriad Pro"/>
      <family val="2"/>
    </font>
    <font>
      <b/>
      <sz val="9"/>
      <name val="Arial"/>
      <family val="2"/>
      <charset val="238"/>
    </font>
    <font>
      <b/>
      <sz val="10"/>
      <name val="Arial"/>
      <family val="2"/>
      <charset val="238"/>
    </font>
    <font>
      <sz val="10"/>
      <name val="Arial CE"/>
      <family val="2"/>
      <charset val="238"/>
    </font>
    <font>
      <sz val="11"/>
      <name val="Arial"/>
      <family val="2"/>
      <charset val="238"/>
    </font>
    <font>
      <sz val="10"/>
      <name val="Myriad Pro"/>
      <family val="2"/>
      <charset val="238"/>
    </font>
    <font>
      <sz val="10"/>
      <name val="Calibri"/>
      <family val="2"/>
      <charset val="238"/>
    </font>
    <font>
      <b/>
      <sz val="10"/>
      <name val="Myriad Pro"/>
      <family val="2"/>
      <charset val="238"/>
    </font>
    <font>
      <i/>
      <sz val="10"/>
      <name val="Myriad Pro"/>
      <family val="2"/>
      <charset val="238"/>
    </font>
    <font>
      <sz val="10"/>
      <color theme="1"/>
      <name val="Arial"/>
      <family val="2"/>
      <charset val="238"/>
    </font>
    <font>
      <b/>
      <sz val="8"/>
      <name val="Myriad Pro"/>
      <family val="2"/>
      <charset val="238"/>
    </font>
    <font>
      <i/>
      <sz val="8"/>
      <name val="Myriad Pro"/>
      <family val="2"/>
      <charset val="238"/>
    </font>
    <font>
      <sz val="8"/>
      <name val="Arial"/>
      <family val="2"/>
      <charset val="238"/>
    </font>
    <font>
      <sz val="8"/>
      <name val="Myriad Pro"/>
      <family val="2"/>
      <charset val="238"/>
    </font>
    <font>
      <i/>
      <sz val="8"/>
      <name val="Myriad Pro"/>
      <family val="2"/>
    </font>
    <font>
      <sz val="10"/>
      <color indexed="8"/>
      <name val="Arial"/>
      <family val="2"/>
      <charset val="238"/>
    </font>
    <font>
      <sz val="10"/>
      <color rgb="FFFF0000"/>
      <name val="Arial"/>
      <family val="2"/>
      <charset val="238"/>
    </font>
    <font>
      <sz val="10"/>
      <color theme="3"/>
      <name val="Arial"/>
      <family val="2"/>
      <charset val="238"/>
    </font>
    <font>
      <sz val="9"/>
      <name val="Calibri"/>
      <family val="2"/>
      <charset val="238"/>
    </font>
    <font>
      <sz val="11"/>
      <color theme="1"/>
      <name val="Arial"/>
      <family val="2"/>
    </font>
    <font>
      <sz val="8"/>
      <name val="Myriad Pro"/>
      <charset val="238"/>
    </font>
    <font>
      <sz val="10"/>
      <name val="Arial"/>
      <family val="2"/>
    </font>
    <font>
      <sz val="10"/>
      <color indexed="8"/>
      <name val="Arial"/>
      <family val="2"/>
    </font>
    <font>
      <b/>
      <sz val="12"/>
      <name val="Arial"/>
      <family val="2"/>
      <charset val="238"/>
    </font>
    <font>
      <sz val="10"/>
      <name val="MyRIAD PRO"/>
      <charset val="238"/>
    </font>
    <font>
      <b/>
      <sz val="12"/>
      <name val="Myriad Pro"/>
      <family val="2"/>
      <charset val="238"/>
    </font>
    <font>
      <i/>
      <sz val="9"/>
      <name val="Myriad Pro"/>
      <family val="2"/>
      <charset val="238"/>
    </font>
    <font>
      <b/>
      <sz val="10"/>
      <name val="Myriad Pro"/>
      <charset val="238"/>
    </font>
    <font>
      <sz val="14"/>
      <name val="Arial"/>
      <family val="2"/>
      <charset val="1"/>
    </font>
    <font>
      <b/>
      <sz val="14"/>
      <name val="Calibri"/>
      <family val="2"/>
      <charset val="238"/>
      <scheme val="minor"/>
    </font>
    <font>
      <i/>
      <sz val="10"/>
      <color theme="1"/>
      <name val="Arial"/>
      <family val="2"/>
    </font>
    <font>
      <sz val="10"/>
      <color theme="1"/>
      <name val="Arial"/>
      <family val="2"/>
    </font>
    <font>
      <sz val="10"/>
      <name val="Myriad Pro"/>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10">
    <xf numFmtId="0" fontId="0" fillId="0" borderId="0"/>
    <xf numFmtId="0" fontId="3" fillId="0" borderId="0"/>
    <xf numFmtId="0" fontId="8" fillId="0" borderId="0"/>
    <xf numFmtId="164" fontId="8" fillId="0" borderId="0" applyFont="0" applyFill="0" applyBorder="0" applyAlignment="0" applyProtection="0"/>
    <xf numFmtId="0" fontId="8" fillId="0" borderId="0"/>
    <xf numFmtId="0" fontId="2" fillId="0" borderId="0"/>
    <xf numFmtId="0" fontId="3" fillId="0" borderId="0"/>
    <xf numFmtId="0" fontId="42" fillId="0" borderId="0"/>
    <xf numFmtId="0" fontId="1" fillId="0" borderId="0"/>
    <xf numFmtId="0" fontId="3" fillId="0" borderId="0"/>
  </cellStyleXfs>
  <cellXfs count="395">
    <xf numFmtId="0" fontId="0" fillId="0" borderId="0" xfId="0"/>
    <xf numFmtId="0" fontId="3" fillId="0" borderId="0" xfId="1"/>
    <xf numFmtId="0" fontId="6" fillId="0" borderId="0" xfId="1" applyFont="1" applyAlignment="1">
      <alignment horizontal="left" vertical="top" wrapText="1"/>
    </xf>
    <xf numFmtId="0" fontId="4" fillId="0" borderId="0" xfId="1" applyFont="1" applyAlignment="1">
      <alignment horizontal="left"/>
    </xf>
    <xf numFmtId="4" fontId="5" fillId="0" borderId="0" xfId="1" applyNumberFormat="1" applyFont="1"/>
    <xf numFmtId="0" fontId="7" fillId="0" borderId="0" xfId="1" applyFont="1" applyAlignment="1">
      <alignment horizontal="right" vertical="top"/>
    </xf>
    <xf numFmtId="4" fontId="6" fillId="0" borderId="0" xfId="1" applyNumberFormat="1" applyFont="1" applyAlignment="1">
      <alignment horizontal="left"/>
    </xf>
    <xf numFmtId="0" fontId="4" fillId="0" borderId="0" xfId="1" applyFont="1" applyAlignment="1">
      <alignment horizontal="right"/>
    </xf>
    <xf numFmtId="0" fontId="6" fillId="0" borderId="2" xfId="1" applyFont="1" applyBorder="1" applyAlignment="1">
      <alignment horizontal="left" vertical="top" wrapText="1"/>
    </xf>
    <xf numFmtId="4" fontId="8" fillId="0" borderId="0" xfId="1" applyNumberFormat="1" applyFont="1"/>
    <xf numFmtId="0" fontId="5" fillId="0" borderId="0" xfId="1" applyFont="1" applyAlignment="1">
      <alignment horizontal="left" vertical="top" wrapText="1"/>
    </xf>
    <xf numFmtId="0" fontId="9" fillId="0" borderId="0" xfId="1" applyFont="1" applyAlignment="1">
      <alignment horizontal="center"/>
    </xf>
    <xf numFmtId="4" fontId="9" fillId="0" borderId="0" xfId="1" applyNumberFormat="1" applyFont="1" applyAlignment="1">
      <alignment horizontal="right"/>
    </xf>
    <xf numFmtId="0" fontId="3" fillId="0" borderId="0" xfId="1" applyAlignment="1">
      <alignment horizontal="center" vertical="top"/>
    </xf>
    <xf numFmtId="0" fontId="7" fillId="0" borderId="0" xfId="1" applyFont="1" applyAlignment="1">
      <alignment horizontal="left" vertical="top"/>
    </xf>
    <xf numFmtId="0" fontId="7" fillId="0" borderId="0" xfId="1" applyFont="1" applyAlignment="1">
      <alignment horizontal="center"/>
    </xf>
    <xf numFmtId="4" fontId="7" fillId="0" borderId="0" xfId="1" applyNumberFormat="1" applyFont="1" applyAlignment="1">
      <alignment horizontal="center"/>
    </xf>
    <xf numFmtId="0" fontId="7" fillId="0" borderId="0" xfId="1" applyFont="1" applyAlignment="1">
      <alignment horizontal="justify" wrapText="1"/>
    </xf>
    <xf numFmtId="4" fontId="7" fillId="0" borderId="0" xfId="1" applyNumberFormat="1" applyFont="1" applyAlignment="1">
      <alignment horizontal="justify" wrapText="1"/>
    </xf>
    <xf numFmtId="0" fontId="11" fillId="0" borderId="0" xfId="1" applyFont="1" applyAlignment="1">
      <alignment horizontal="center"/>
    </xf>
    <xf numFmtId="0" fontId="12" fillId="0" borderId="0" xfId="1" applyFont="1" applyAlignment="1">
      <alignment horizontal="left" vertical="top"/>
    </xf>
    <xf numFmtId="2" fontId="7" fillId="0" borderId="0" xfId="1" applyNumberFormat="1" applyFont="1"/>
    <xf numFmtId="2" fontId="5" fillId="0" borderId="0" xfId="1" applyNumberFormat="1" applyFont="1"/>
    <xf numFmtId="2" fontId="5" fillId="0" borderId="0" xfId="1" applyNumberFormat="1" applyFont="1" applyAlignment="1">
      <alignment horizontal="left"/>
    </xf>
    <xf numFmtId="4" fontId="13" fillId="0" borderId="0" xfId="1" applyNumberFormat="1" applyFont="1" applyAlignment="1">
      <alignment horizontal="right"/>
    </xf>
    <xf numFmtId="0" fontId="5" fillId="0" borderId="0" xfId="1" applyFont="1" applyAlignment="1">
      <alignment horizontal="justify" vertical="top" wrapText="1"/>
    </xf>
    <xf numFmtId="0" fontId="5" fillId="0" borderId="0" xfId="1" applyFont="1" applyAlignment="1">
      <alignment horizontal="center"/>
    </xf>
    <xf numFmtId="4" fontId="5" fillId="0" borderId="0" xfId="1" applyNumberFormat="1" applyFont="1" applyAlignment="1">
      <alignment horizontal="right"/>
    </xf>
    <xf numFmtId="165" fontId="5" fillId="0" borderId="0" xfId="1" applyNumberFormat="1" applyFont="1"/>
    <xf numFmtId="4" fontId="5" fillId="0" borderId="0" xfId="1" applyNumberFormat="1" applyFont="1" applyAlignment="1">
      <alignment horizontal="left"/>
    </xf>
    <xf numFmtId="0" fontId="14" fillId="0" borderId="0" xfId="1" applyFont="1" applyAlignment="1">
      <alignment horizontal="left" vertical="top" wrapText="1"/>
    </xf>
    <xf numFmtId="0" fontId="5" fillId="0" borderId="0" xfId="1" applyFont="1" applyAlignment="1">
      <alignment horizontal="center" vertical="top"/>
    </xf>
    <xf numFmtId="2" fontId="5" fillId="0" borderId="0" xfId="1" applyNumberFormat="1" applyFont="1" applyAlignment="1">
      <alignment horizontal="right" vertical="top"/>
    </xf>
    <xf numFmtId="165" fontId="5" fillId="0" borderId="0" xfId="1" applyNumberFormat="1" applyFont="1" applyAlignment="1">
      <alignment vertical="top"/>
    </xf>
    <xf numFmtId="4" fontId="5" fillId="0" borderId="0" xfId="1" applyNumberFormat="1" applyFont="1" applyAlignment="1">
      <alignment vertical="top"/>
    </xf>
    <xf numFmtId="0" fontId="7" fillId="2" borderId="0" xfId="1" applyFont="1" applyFill="1" applyAlignment="1">
      <alignment horizontal="justify" vertical="top" wrapText="1"/>
    </xf>
    <xf numFmtId="0" fontId="5" fillId="2" borderId="0" xfId="1" applyFont="1" applyFill="1" applyAlignment="1">
      <alignment horizontal="center" vertical="top"/>
    </xf>
    <xf numFmtId="2" fontId="5" fillId="2" borderId="0" xfId="1" applyNumberFormat="1" applyFont="1" applyFill="1" applyAlignment="1">
      <alignment horizontal="right" vertical="top"/>
    </xf>
    <xf numFmtId="165" fontId="7" fillId="2" borderId="0" xfId="1" applyNumberFormat="1" applyFont="1" applyFill="1" applyAlignment="1">
      <alignment vertical="top"/>
    </xf>
    <xf numFmtId="0" fontId="5" fillId="2" borderId="0" xfId="1" applyFont="1" applyFill="1" applyAlignment="1">
      <alignment horizontal="justify" vertical="top" wrapText="1"/>
    </xf>
    <xf numFmtId="4" fontId="5" fillId="2" borderId="0" xfId="1" applyNumberFormat="1" applyFont="1" applyFill="1" applyAlignment="1">
      <alignment vertical="top"/>
    </xf>
    <xf numFmtId="2" fontId="5" fillId="2" borderId="3" xfId="1" applyNumberFormat="1" applyFont="1" applyFill="1" applyBorder="1" applyAlignment="1">
      <alignment horizontal="right" vertical="top"/>
    </xf>
    <xf numFmtId="165" fontId="7" fillId="2" borderId="3" xfId="1" applyNumberFormat="1" applyFont="1" applyFill="1" applyBorder="1" applyAlignment="1">
      <alignment vertical="top"/>
    </xf>
    <xf numFmtId="165" fontId="8" fillId="0" borderId="0" xfId="1" applyNumberFormat="1" applyFont="1"/>
    <xf numFmtId="0" fontId="8" fillId="0" borderId="0" xfId="1" applyFont="1" applyAlignment="1">
      <alignment horizontal="justify" vertical="top" wrapText="1"/>
    </xf>
    <xf numFmtId="0" fontId="8" fillId="0" borderId="0" xfId="1" applyFont="1" applyAlignment="1">
      <alignment horizontal="center"/>
    </xf>
    <xf numFmtId="2" fontId="8" fillId="0" borderId="0" xfId="1" applyNumberFormat="1" applyFont="1" applyAlignment="1">
      <alignment horizontal="right"/>
    </xf>
    <xf numFmtId="0" fontId="3" fillId="3" borderId="0" xfId="1" applyFill="1"/>
    <xf numFmtId="4" fontId="5" fillId="0" borderId="0" xfId="2" applyNumberFormat="1" applyFont="1"/>
    <xf numFmtId="0" fontId="7" fillId="0" borderId="0" xfId="2" applyFont="1" applyAlignment="1">
      <alignment horizontal="right" vertical="top"/>
    </xf>
    <xf numFmtId="0" fontId="5" fillId="0" borderId="0" xfId="2" applyFont="1" applyAlignment="1">
      <alignment horizontal="center"/>
    </xf>
    <xf numFmtId="4" fontId="5" fillId="0" borderId="0" xfId="2" applyNumberFormat="1" applyFont="1" applyAlignment="1">
      <alignment horizontal="right"/>
    </xf>
    <xf numFmtId="4" fontId="5" fillId="0" borderId="0" xfId="2" applyNumberFormat="1" applyFont="1" applyProtection="1">
      <protection locked="0"/>
    </xf>
    <xf numFmtId="165" fontId="5" fillId="0" borderId="0" xfId="2" applyNumberFormat="1" applyFont="1" applyProtection="1">
      <protection locked="0"/>
    </xf>
    <xf numFmtId="165" fontId="8" fillId="0" borderId="0" xfId="2" applyNumberFormat="1" applyProtection="1">
      <protection locked="0"/>
    </xf>
    <xf numFmtId="0" fontId="7" fillId="0" borderId="0" xfId="2" applyFont="1" applyAlignment="1">
      <alignment horizontal="left" vertical="top" wrapText="1"/>
    </xf>
    <xf numFmtId="0" fontId="8" fillId="0" borderId="0" xfId="2"/>
    <xf numFmtId="0" fontId="19" fillId="0" borderId="0" xfId="2" applyFont="1" applyAlignment="1">
      <alignment horizontal="left" vertical="top" wrapText="1"/>
    </xf>
    <xf numFmtId="4" fontId="19" fillId="0" borderId="0" xfId="2" applyNumberFormat="1" applyFont="1" applyProtection="1">
      <protection locked="0"/>
    </xf>
    <xf numFmtId="165" fontId="19" fillId="0" borderId="0" xfId="2" applyNumberFormat="1" applyFont="1" applyProtection="1">
      <protection locked="0"/>
    </xf>
    <xf numFmtId="0" fontId="19" fillId="0" borderId="0" xfId="2" applyFont="1" applyAlignment="1">
      <alignment vertical="top" wrapText="1"/>
    </xf>
    <xf numFmtId="0" fontId="19" fillId="0" borderId="0" xfId="2" applyFont="1" applyAlignment="1" applyProtection="1">
      <alignment vertical="top"/>
      <protection locked="0"/>
    </xf>
    <xf numFmtId="0" fontId="22" fillId="0" borderId="0" xfId="2" applyFont="1" applyAlignment="1" applyProtection="1">
      <alignment horizontal="right" vertical="top"/>
      <protection locked="0"/>
    </xf>
    <xf numFmtId="165" fontId="19" fillId="0" borderId="4" xfId="2" applyNumberFormat="1" applyFont="1" applyBorder="1" applyProtection="1">
      <protection locked="0"/>
    </xf>
    <xf numFmtId="165" fontId="3" fillId="0" borderId="0" xfId="2" applyNumberFormat="1" applyFont="1" applyProtection="1">
      <protection locked="0"/>
    </xf>
    <xf numFmtId="0" fontId="3" fillId="0" borderId="0" xfId="2" applyFont="1"/>
    <xf numFmtId="0" fontId="24" fillId="0" borderId="0" xfId="1" applyFont="1" applyAlignment="1">
      <alignment horizontal="right" vertical="top"/>
    </xf>
    <xf numFmtId="0" fontId="24" fillId="0" borderId="2" xfId="1" applyFont="1" applyBorder="1" applyAlignment="1">
      <alignment horizontal="right" vertical="top"/>
    </xf>
    <xf numFmtId="4" fontId="27" fillId="0" borderId="2" xfId="1" applyNumberFormat="1" applyFont="1" applyBorder="1" applyAlignment="1">
      <alignment horizontal="left" vertical="top"/>
    </xf>
    <xf numFmtId="0" fontId="7" fillId="0" borderId="0" xfId="1" applyFont="1" applyAlignment="1">
      <alignment horizontal="center" vertical="top"/>
    </xf>
    <xf numFmtId="0" fontId="7" fillId="0" borderId="0" xfId="1" applyFont="1" applyAlignment="1">
      <alignment horizontal="justify" vertical="top" wrapText="1"/>
    </xf>
    <xf numFmtId="0" fontId="5" fillId="0" borderId="3" xfId="1" applyFont="1" applyBorder="1" applyAlignment="1">
      <alignment horizontal="justify" vertical="top" wrapText="1"/>
    </xf>
    <xf numFmtId="0" fontId="5" fillId="0" borderId="3" xfId="1" applyFont="1" applyBorder="1" applyAlignment="1">
      <alignment horizontal="center" vertical="top"/>
    </xf>
    <xf numFmtId="2" fontId="5" fillId="0" borderId="3" xfId="1" applyNumberFormat="1" applyFont="1" applyBorder="1" applyAlignment="1">
      <alignment horizontal="right" vertical="top"/>
    </xf>
    <xf numFmtId="165" fontId="5" fillId="0" borderId="3" xfId="1" applyNumberFormat="1" applyFont="1" applyBorder="1" applyAlignment="1">
      <alignment vertical="top"/>
    </xf>
    <xf numFmtId="0" fontId="19" fillId="0" borderId="0" xfId="2" applyFont="1" applyAlignment="1">
      <alignment horizontal="right" vertical="top" wrapText="1"/>
    </xf>
    <xf numFmtId="4" fontId="19" fillId="0" borderId="0" xfId="2" applyNumberFormat="1" applyFont="1" applyAlignment="1">
      <alignment wrapText="1"/>
    </xf>
    <xf numFmtId="2" fontId="19" fillId="0" borderId="0" xfId="2" applyNumberFormat="1" applyFont="1" applyAlignment="1">
      <alignment vertical="top" wrapText="1"/>
    </xf>
    <xf numFmtId="165" fontId="21" fillId="0" borderId="0" xfId="2" applyNumberFormat="1" applyFont="1" applyProtection="1">
      <protection locked="0"/>
    </xf>
    <xf numFmtId="0" fontId="3" fillId="0" borderId="0" xfId="2" applyFont="1" applyAlignment="1">
      <alignment wrapText="1"/>
    </xf>
    <xf numFmtId="4" fontId="19" fillId="0" borderId="0" xfId="2" applyNumberFormat="1" applyFont="1" applyAlignment="1">
      <alignment vertical="top" wrapText="1"/>
    </xf>
    <xf numFmtId="0" fontId="32" fillId="0" borderId="0" xfId="0" applyFont="1" applyAlignment="1">
      <alignment wrapText="1"/>
    </xf>
    <xf numFmtId="0" fontId="33" fillId="0" borderId="0" xfId="0" applyFont="1" applyAlignment="1">
      <alignment horizontal="center" vertical="top" wrapText="1"/>
    </xf>
    <xf numFmtId="0" fontId="18" fillId="0" borderId="0" xfId="0" applyFont="1" applyAlignment="1">
      <alignment horizontal="justify" vertical="top"/>
    </xf>
    <xf numFmtId="165" fontId="19" fillId="0" borderId="0" xfId="6" applyNumberFormat="1" applyFont="1" applyProtection="1">
      <protection locked="0"/>
    </xf>
    <xf numFmtId="165" fontId="3" fillId="0" borderId="0" xfId="6" applyNumberFormat="1" applyProtection="1">
      <protection locked="0"/>
    </xf>
    <xf numFmtId="0" fontId="22" fillId="0" borderId="0" xfId="6" applyFont="1" applyAlignment="1" applyProtection="1">
      <alignment horizontal="right" vertical="top"/>
      <protection locked="0"/>
    </xf>
    <xf numFmtId="165" fontId="19" fillId="0" borderId="0" xfId="6" applyNumberFormat="1" applyFont="1" applyAlignment="1" applyProtection="1">
      <alignment wrapText="1"/>
      <protection locked="0"/>
    </xf>
    <xf numFmtId="165" fontId="19" fillId="0" borderId="4" xfId="6" applyNumberFormat="1" applyFont="1" applyBorder="1" applyProtection="1">
      <protection locked="0"/>
    </xf>
    <xf numFmtId="0" fontId="15" fillId="0" borderId="0" xfId="1" applyFont="1" applyAlignment="1">
      <alignment horizontal="left" vertical="top"/>
    </xf>
    <xf numFmtId="166" fontId="3" fillId="0" borderId="0" xfId="0" applyNumberFormat="1" applyFont="1" applyAlignment="1" applyProtection="1">
      <alignment horizontal="right" wrapText="1"/>
      <protection locked="0"/>
    </xf>
    <xf numFmtId="166" fontId="16" fillId="0" borderId="0" xfId="0" applyNumberFormat="1" applyFont="1" applyProtection="1">
      <protection locked="0"/>
    </xf>
    <xf numFmtId="4" fontId="3" fillId="0" borderId="0" xfId="0" applyNumberFormat="1" applyFont="1" applyProtection="1">
      <protection locked="0"/>
    </xf>
    <xf numFmtId="4" fontId="30" fillId="0" borderId="0" xfId="1" applyNumberFormat="1" applyFont="1" applyAlignment="1" applyProtection="1">
      <alignment horizontal="right" vertical="top" wrapText="1"/>
      <protection locked="0"/>
    </xf>
    <xf numFmtId="0" fontId="24" fillId="0" borderId="1" xfId="1" applyFont="1" applyBorder="1" applyAlignment="1">
      <alignment horizontal="left" vertical="top" wrapText="1"/>
    </xf>
    <xf numFmtId="0" fontId="25" fillId="0" borderId="1" xfId="1" applyFont="1" applyBorder="1" applyAlignment="1">
      <alignment horizontal="left" vertical="top"/>
    </xf>
    <xf numFmtId="0" fontId="27" fillId="0" borderId="0" xfId="1" applyFont="1" applyAlignment="1">
      <alignment horizontal="left" vertical="top" wrapText="1"/>
    </xf>
    <xf numFmtId="0" fontId="25" fillId="0" borderId="0" xfId="1" applyFont="1" applyAlignment="1">
      <alignment horizontal="left" vertical="top"/>
    </xf>
    <xf numFmtId="4" fontId="27" fillId="0" borderId="0" xfId="1" applyNumberFormat="1" applyFont="1" applyAlignment="1">
      <alignment horizontal="left" vertical="top"/>
    </xf>
    <xf numFmtId="0" fontId="25" fillId="0" borderId="0" xfId="1" applyFont="1" applyAlignment="1">
      <alignment horizontal="right" vertical="top"/>
    </xf>
    <xf numFmtId="4" fontId="27" fillId="0" borderId="0" xfId="1" applyNumberFormat="1" applyFont="1" applyAlignment="1">
      <alignment vertical="top"/>
    </xf>
    <xf numFmtId="0" fontId="25" fillId="0" borderId="2" xfId="1" applyFont="1" applyBorder="1" applyAlignment="1">
      <alignment horizontal="left" vertical="top"/>
    </xf>
    <xf numFmtId="0" fontId="25" fillId="0" borderId="2" xfId="1" applyFont="1" applyBorder="1" applyAlignment="1">
      <alignment horizontal="right" vertical="top"/>
    </xf>
    <xf numFmtId="4" fontId="26" fillId="0" borderId="2" xfId="1" applyNumberFormat="1" applyFont="1" applyBorder="1" applyAlignment="1">
      <alignment vertical="top"/>
    </xf>
    <xf numFmtId="0" fontId="5" fillId="0" borderId="0" xfId="2" applyFont="1" applyAlignment="1">
      <alignment horizontal="left" vertical="top" wrapText="1"/>
    </xf>
    <xf numFmtId="0" fontId="12" fillId="0" borderId="0" xfId="2" applyFont="1" applyAlignment="1">
      <alignment horizontal="left" vertical="top"/>
    </xf>
    <xf numFmtId="4" fontId="5" fillId="0" borderId="0" xfId="2" applyNumberFormat="1" applyFont="1" applyAlignment="1">
      <alignment vertical="top"/>
    </xf>
    <xf numFmtId="165" fontId="8" fillId="0" borderId="0" xfId="2" applyNumberFormat="1"/>
    <xf numFmtId="0" fontId="8" fillId="0" borderId="0" xfId="2" applyAlignment="1">
      <alignment horizontal="center"/>
    </xf>
    <xf numFmtId="4" fontId="8" fillId="0" borderId="0" xfId="2" applyNumberFormat="1"/>
    <xf numFmtId="0" fontId="8" fillId="0" borderId="0" xfId="2" applyAlignment="1">
      <alignment horizontal="justify" vertical="top" wrapText="1"/>
    </xf>
    <xf numFmtId="4" fontId="8" fillId="0" borderId="0" xfId="2" applyNumberFormat="1" applyAlignment="1">
      <alignment horizontal="right"/>
    </xf>
    <xf numFmtId="0" fontId="3" fillId="0" borderId="0" xfId="1" applyAlignment="1">
      <alignment horizontal="justify" vertical="top" wrapText="1"/>
    </xf>
    <xf numFmtId="0" fontId="34" fillId="0" borderId="1" xfId="1" applyFont="1" applyBorder="1" applyAlignment="1">
      <alignment horizontal="right" vertical="top"/>
    </xf>
    <xf numFmtId="0" fontId="19" fillId="0" borderId="0" xfId="6" applyFont="1" applyAlignment="1" applyProtection="1">
      <alignment vertical="top"/>
      <protection locked="0"/>
    </xf>
    <xf numFmtId="165" fontId="3" fillId="0" borderId="0" xfId="6" applyNumberFormat="1" applyAlignment="1" applyProtection="1">
      <alignment wrapText="1"/>
      <protection locked="0"/>
    </xf>
    <xf numFmtId="165" fontId="16" fillId="0" borderId="0" xfId="6" applyNumberFormat="1" applyFont="1" applyAlignment="1" applyProtection="1">
      <alignment wrapText="1"/>
      <protection locked="0"/>
    </xf>
    <xf numFmtId="0" fontId="19" fillId="0" borderId="0" xfId="6" applyFont="1" applyAlignment="1">
      <alignment vertical="top" wrapText="1"/>
    </xf>
    <xf numFmtId="0" fontId="3" fillId="0" borderId="0" xfId="1" applyAlignment="1">
      <alignment horizontal="justify" vertical="top"/>
    </xf>
    <xf numFmtId="165" fontId="5" fillId="4" borderId="3" xfId="1" applyNumberFormat="1" applyFont="1" applyFill="1" applyBorder="1" applyAlignment="1">
      <alignment vertical="top"/>
    </xf>
    <xf numFmtId="0" fontId="16" fillId="0" borderId="0" xfId="2" applyFont="1" applyAlignment="1">
      <alignment horizontal="left"/>
    </xf>
    <xf numFmtId="2" fontId="5" fillId="0" borderId="0" xfId="2" quotePrefix="1" applyNumberFormat="1" applyFont="1" applyAlignment="1">
      <alignment horizontal="left"/>
    </xf>
    <xf numFmtId="165" fontId="38" fillId="0" borderId="0" xfId="6" applyNumberFormat="1" applyFont="1" applyProtection="1">
      <protection locked="0"/>
    </xf>
    <xf numFmtId="0" fontId="7" fillId="0" borderId="0" xfId="1" quotePrefix="1" applyFont="1" applyAlignment="1">
      <alignment horizontal="center" vertical="top"/>
    </xf>
    <xf numFmtId="0" fontId="34" fillId="0" borderId="1" xfId="1" applyFont="1" applyBorder="1" applyAlignment="1" applyProtection="1">
      <alignment horizontal="right" vertical="top"/>
    </xf>
    <xf numFmtId="0" fontId="24" fillId="0" borderId="1" xfId="1" applyFont="1" applyBorder="1" applyAlignment="1" applyProtection="1">
      <alignment horizontal="left" vertical="top" wrapText="1"/>
    </xf>
    <xf numFmtId="0" fontId="25" fillId="0" borderId="1" xfId="1" applyFont="1" applyBorder="1" applyAlignment="1" applyProtection="1">
      <alignment horizontal="left" vertical="top"/>
    </xf>
    <xf numFmtId="0" fontId="8" fillId="0" borderId="0" xfId="2" applyProtection="1"/>
    <xf numFmtId="0" fontId="8" fillId="0" borderId="0" xfId="2" applyAlignment="1" applyProtection="1">
      <alignment horizontal="right"/>
    </xf>
    <xf numFmtId="0" fontId="24" fillId="0" borderId="0" xfId="1" applyFont="1" applyAlignment="1" applyProtection="1">
      <alignment horizontal="right" vertical="top"/>
    </xf>
    <xf numFmtId="0" fontId="27" fillId="0" borderId="0" xfId="1" applyFont="1" applyAlignment="1" applyProtection="1">
      <alignment horizontal="left" vertical="top" wrapText="1"/>
    </xf>
    <xf numFmtId="0" fontId="25" fillId="0" borderId="0" xfId="1" applyFont="1" applyAlignment="1" applyProtection="1">
      <alignment horizontal="left" vertical="top"/>
    </xf>
    <xf numFmtId="0" fontId="6" fillId="0" borderId="0" xfId="1" applyFont="1" applyAlignment="1" applyProtection="1">
      <alignment horizontal="left" vertical="top" wrapText="1"/>
    </xf>
    <xf numFmtId="4" fontId="27" fillId="0" borderId="0" xfId="1" applyNumberFormat="1" applyFont="1" applyAlignment="1" applyProtection="1">
      <alignment horizontal="left" vertical="top"/>
    </xf>
    <xf numFmtId="0" fontId="25" fillId="0" borderId="0" xfId="1" applyFont="1" applyAlignment="1" applyProtection="1">
      <alignment horizontal="right" vertical="top"/>
    </xf>
    <xf numFmtId="4" fontId="27" fillId="0" borderId="0" xfId="1" applyNumberFormat="1" applyFont="1" applyAlignment="1" applyProtection="1">
      <alignment vertical="top"/>
    </xf>
    <xf numFmtId="0" fontId="24" fillId="0" borderId="2" xfId="1" applyFont="1" applyBorder="1" applyAlignment="1" applyProtection="1">
      <alignment horizontal="right" vertical="top"/>
    </xf>
    <xf numFmtId="0" fontId="6" fillId="0" borderId="2" xfId="1" applyFont="1" applyBorder="1" applyAlignment="1" applyProtection="1">
      <alignment horizontal="left" vertical="top" wrapText="1"/>
    </xf>
    <xf numFmtId="0" fontId="25" fillId="0" borderId="2" xfId="1" applyFont="1" applyBorder="1" applyAlignment="1" applyProtection="1">
      <alignment horizontal="left" vertical="top"/>
    </xf>
    <xf numFmtId="4" fontId="27" fillId="0" borderId="2" xfId="1" applyNumberFormat="1" applyFont="1" applyBorder="1" applyAlignment="1" applyProtection="1">
      <alignment horizontal="left" vertical="top"/>
    </xf>
    <xf numFmtId="0" fontId="25" fillId="0" borderId="2" xfId="1" applyFont="1" applyBorder="1" applyAlignment="1" applyProtection="1">
      <alignment horizontal="right" vertical="top"/>
    </xf>
    <xf numFmtId="4" fontId="26" fillId="0" borderId="2" xfId="1" applyNumberFormat="1" applyFont="1" applyBorder="1" applyAlignment="1" applyProtection="1">
      <alignment vertical="top"/>
    </xf>
    <xf numFmtId="0" fontId="7" fillId="0" borderId="0" xfId="2" applyFont="1" applyAlignment="1" applyProtection="1">
      <alignment horizontal="right" vertical="top"/>
    </xf>
    <xf numFmtId="0" fontId="5" fillId="0" borderId="0" xfId="2" applyFont="1" applyAlignment="1" applyProtection="1">
      <alignment horizontal="left" vertical="top" wrapText="1"/>
    </xf>
    <xf numFmtId="0" fontId="5" fillId="0" borderId="0" xfId="2" applyFont="1" applyAlignment="1" applyProtection="1">
      <alignment horizontal="center"/>
    </xf>
    <xf numFmtId="4" fontId="5" fillId="0" borderId="0" xfId="2" applyNumberFormat="1" applyFont="1" applyAlignment="1" applyProtection="1">
      <alignment horizontal="right"/>
    </xf>
    <xf numFmtId="4" fontId="5" fillId="0" borderId="0" xfId="2" applyNumberFormat="1" applyFont="1" applyProtection="1"/>
    <xf numFmtId="0" fontId="8" fillId="0" borderId="0" xfId="2" applyAlignment="1" applyProtection="1">
      <alignment horizontal="right" vertical="top"/>
    </xf>
    <xf numFmtId="0" fontId="10" fillId="0" borderId="0" xfId="2" applyFont="1" applyAlignment="1" applyProtection="1">
      <alignment vertical="top"/>
    </xf>
    <xf numFmtId="0" fontId="7" fillId="0" borderId="0" xfId="2" applyFont="1" applyAlignment="1" applyProtection="1">
      <alignment horizontal="left" vertical="top"/>
    </xf>
    <xf numFmtId="0" fontId="7" fillId="0" borderId="0" xfId="2" applyFont="1" applyAlignment="1" applyProtection="1">
      <alignment horizontal="center"/>
    </xf>
    <xf numFmtId="4" fontId="7" fillId="0" borderId="0" xfId="2" applyNumberFormat="1" applyFont="1" applyAlignment="1" applyProtection="1">
      <alignment horizontal="center"/>
    </xf>
    <xf numFmtId="0" fontId="12" fillId="0" borderId="0" xfId="2" applyFont="1" applyAlignment="1" applyProtection="1">
      <alignment horizontal="left" vertical="top"/>
    </xf>
    <xf numFmtId="2" fontId="5" fillId="0" borderId="0" xfId="2" applyNumberFormat="1" applyFont="1" applyAlignment="1" applyProtection="1">
      <alignment horizontal="left"/>
    </xf>
    <xf numFmtId="4" fontId="13" fillId="0" borderId="0" xfId="2" applyNumberFormat="1" applyFont="1" applyAlignment="1" applyProtection="1">
      <alignment horizontal="right"/>
    </xf>
    <xf numFmtId="0" fontId="8" fillId="0" borderId="0" xfId="2" applyAlignment="1" applyProtection="1">
      <alignment horizontal="justify" vertical="top" wrapText="1"/>
    </xf>
    <xf numFmtId="0" fontId="8" fillId="0" borderId="0" xfId="2" applyAlignment="1" applyProtection="1">
      <alignment horizontal="center"/>
    </xf>
    <xf numFmtId="4" fontId="5" fillId="0" borderId="0" xfId="1" applyNumberFormat="1" applyFont="1" applyProtection="1"/>
    <xf numFmtId="0" fontId="12" fillId="0" borderId="0" xfId="1" applyFont="1" applyAlignment="1" applyProtection="1">
      <alignment horizontal="left" vertical="top"/>
    </xf>
    <xf numFmtId="2" fontId="7" fillId="0" borderId="0" xfId="1" applyNumberFormat="1" applyFont="1" applyProtection="1"/>
    <xf numFmtId="4" fontId="8" fillId="0" borderId="0" xfId="2" applyNumberFormat="1" applyAlignment="1" applyProtection="1">
      <alignment horizontal="right"/>
    </xf>
    <xf numFmtId="165" fontId="8" fillId="0" borderId="0" xfId="2" applyNumberFormat="1" applyProtection="1"/>
    <xf numFmtId="0" fontId="16" fillId="0" borderId="0" xfId="2" applyFont="1" applyAlignment="1" applyProtection="1">
      <alignment horizontal="left"/>
    </xf>
    <xf numFmtId="4" fontId="8" fillId="0" borderId="0" xfId="2" applyNumberFormat="1" applyProtection="1"/>
    <xf numFmtId="2" fontId="5" fillId="0" borderId="0" xfId="1" applyNumberFormat="1" applyFont="1" applyProtection="1"/>
    <xf numFmtId="2" fontId="5" fillId="0" borderId="0" xfId="1" applyNumberFormat="1" applyFont="1" applyAlignment="1" applyProtection="1">
      <alignment horizontal="left"/>
    </xf>
    <xf numFmtId="4" fontId="13" fillId="0" borderId="0" xfId="1" applyNumberFormat="1" applyFont="1" applyAlignment="1" applyProtection="1">
      <alignment horizontal="right"/>
    </xf>
    <xf numFmtId="2" fontId="5" fillId="0" borderId="0" xfId="2" quotePrefix="1" applyNumberFormat="1" applyFont="1" applyAlignment="1" applyProtection="1">
      <alignment horizontal="left"/>
    </xf>
    <xf numFmtId="4" fontId="5" fillId="0" borderId="0" xfId="2" applyNumberFormat="1" applyFont="1" applyAlignment="1" applyProtection="1">
      <alignment vertical="top"/>
    </xf>
    <xf numFmtId="0" fontId="5" fillId="0" borderId="0" xfId="2" applyFont="1" applyAlignment="1" applyProtection="1">
      <alignment horizontal="justify" vertical="top" wrapText="1"/>
    </xf>
    <xf numFmtId="165" fontId="5" fillId="0" borderId="0" xfId="2" applyNumberFormat="1" applyFont="1" applyProtection="1"/>
    <xf numFmtId="4" fontId="5" fillId="0" borderId="0" xfId="2" applyNumberFormat="1" applyFont="1" applyAlignment="1" applyProtection="1">
      <alignment horizontal="left"/>
    </xf>
    <xf numFmtId="0" fontId="7" fillId="0" borderId="0" xfId="2" applyFont="1" applyAlignment="1" applyProtection="1">
      <alignment horizontal="justify" vertical="top" wrapText="1"/>
    </xf>
    <xf numFmtId="0" fontId="5" fillId="0" borderId="0" xfId="2" applyFont="1" applyAlignment="1" applyProtection="1">
      <alignment horizontal="right" vertical="top"/>
    </xf>
    <xf numFmtId="0" fontId="5" fillId="0" borderId="3" xfId="2" applyFont="1" applyBorder="1" applyAlignment="1" applyProtection="1">
      <alignment horizontal="justify" vertical="top" wrapText="1"/>
    </xf>
    <xf numFmtId="0" fontId="5" fillId="0" borderId="3" xfId="2" applyFont="1" applyBorder="1" applyAlignment="1" applyProtection="1">
      <alignment horizontal="center"/>
    </xf>
    <xf numFmtId="4" fontId="5" fillId="0" borderId="3" xfId="2" applyNumberFormat="1" applyFont="1" applyBorder="1" applyAlignment="1" applyProtection="1">
      <alignment horizontal="right"/>
    </xf>
    <xf numFmtId="165" fontId="5" fillId="0" borderId="3" xfId="2" applyNumberFormat="1" applyFont="1" applyBorder="1" applyProtection="1"/>
    <xf numFmtId="165" fontId="8" fillId="0" borderId="0" xfId="2" applyNumberFormat="1" applyAlignment="1" applyProtection="1">
      <alignment horizontal="right"/>
    </xf>
    <xf numFmtId="165" fontId="7" fillId="0" borderId="3" xfId="2" applyNumberFormat="1" applyFont="1" applyBorder="1" applyProtection="1"/>
    <xf numFmtId="0" fontId="21" fillId="0" borderId="0" xfId="2" applyFont="1" applyAlignment="1" applyProtection="1">
      <alignment horizontal="right" vertical="top"/>
    </xf>
    <xf numFmtId="0" fontId="21" fillId="0" borderId="0" xfId="2" applyFont="1" applyAlignment="1" applyProtection="1">
      <alignment horizontal="justify" vertical="top" wrapText="1"/>
    </xf>
    <xf numFmtId="0" fontId="21" fillId="0" borderId="0" xfId="2" applyFont="1" applyAlignment="1" applyProtection="1">
      <alignment horizontal="center"/>
    </xf>
    <xf numFmtId="4" fontId="21" fillId="0" borderId="0" xfId="2" applyNumberFormat="1" applyFont="1" applyAlignment="1" applyProtection="1">
      <alignment horizontal="right"/>
    </xf>
    <xf numFmtId="4" fontId="21" fillId="0" borderId="0" xfId="2" applyNumberFormat="1" applyFont="1" applyProtection="1"/>
    <xf numFmtId="0" fontId="16" fillId="0" borderId="0" xfId="2" applyFont="1" applyProtection="1"/>
    <xf numFmtId="0" fontId="16" fillId="0" borderId="0" xfId="2" applyFont="1" applyAlignment="1" applyProtection="1">
      <alignment horizontal="right"/>
    </xf>
    <xf numFmtId="0" fontId="19" fillId="0" borderId="0" xfId="2" applyFont="1" applyAlignment="1" applyProtection="1">
      <alignment horizontal="right" vertical="top"/>
    </xf>
    <xf numFmtId="0" fontId="19" fillId="0" borderId="0" xfId="2" applyFont="1" applyAlignment="1" applyProtection="1">
      <alignment horizontal="justify" vertical="top" wrapText="1"/>
    </xf>
    <xf numFmtId="0" fontId="19" fillId="0" borderId="0" xfId="2" applyFont="1" applyAlignment="1" applyProtection="1">
      <alignment horizontal="center"/>
    </xf>
    <xf numFmtId="4" fontId="19" fillId="0" borderId="0" xfId="2" applyNumberFormat="1" applyFont="1" applyAlignment="1" applyProtection="1">
      <alignment horizontal="right"/>
    </xf>
    <xf numFmtId="4" fontId="19" fillId="0" borderId="0" xfId="2" applyNumberFormat="1" applyFont="1" applyProtection="1"/>
    <xf numFmtId="0" fontId="3" fillId="0" borderId="0" xfId="2" applyFont="1" applyProtection="1"/>
    <xf numFmtId="0" fontId="3" fillId="0" borderId="0" xfId="2" applyFont="1" applyAlignment="1" applyProtection="1">
      <alignment horizontal="right"/>
    </xf>
    <xf numFmtId="0" fontId="19" fillId="0" borderId="0" xfId="2" applyFont="1" applyAlignment="1" applyProtection="1">
      <alignment vertical="top" wrapText="1"/>
    </xf>
    <xf numFmtId="0" fontId="19" fillId="0" borderId="0" xfId="2" applyFont="1" applyAlignment="1" applyProtection="1">
      <alignment vertical="top"/>
    </xf>
    <xf numFmtId="0" fontId="19" fillId="0" borderId="0" xfId="2" applyFont="1" applyFill="1" applyAlignment="1" applyProtection="1">
      <alignment wrapText="1"/>
    </xf>
    <xf numFmtId="0" fontId="19" fillId="0" borderId="0" xfId="6" applyFont="1" applyAlignment="1" applyProtection="1">
      <alignment horizontal="right" vertical="top"/>
    </xf>
    <xf numFmtId="0" fontId="19" fillId="0" borderId="0" xfId="6" applyFont="1" applyFill="1" applyAlignment="1" applyProtection="1">
      <alignment wrapText="1"/>
    </xf>
    <xf numFmtId="0" fontId="19" fillId="0" borderId="0" xfId="6" applyFont="1" applyAlignment="1" applyProtection="1">
      <alignment vertical="top"/>
    </xf>
    <xf numFmtId="4" fontId="19" fillId="0" borderId="0" xfId="6" applyNumberFormat="1" applyFont="1" applyProtection="1"/>
    <xf numFmtId="0" fontId="3" fillId="0" borderId="0" xfId="6" applyProtection="1"/>
    <xf numFmtId="0" fontId="3" fillId="0" borderId="0" xfId="6" applyAlignment="1" applyProtection="1">
      <alignment horizontal="right"/>
    </xf>
    <xf numFmtId="0" fontId="22" fillId="0" borderId="0" xfId="2" applyFont="1" applyAlignment="1" applyProtection="1">
      <alignment horizontal="right" vertical="top"/>
    </xf>
    <xf numFmtId="0" fontId="22" fillId="0" borderId="0" xfId="2" applyFont="1" applyAlignment="1" applyProtection="1">
      <alignment horizontal="center" vertical="top"/>
    </xf>
    <xf numFmtId="4" fontId="22" fillId="0" borderId="0" xfId="2" applyNumberFormat="1" applyFont="1" applyAlignment="1" applyProtection="1">
      <alignment horizontal="right" vertical="top"/>
    </xf>
    <xf numFmtId="4" fontId="22" fillId="0" borderId="0" xfId="2" applyNumberFormat="1" applyFont="1" applyAlignment="1" applyProtection="1">
      <alignment horizontal="center" vertical="top"/>
    </xf>
    <xf numFmtId="0" fontId="3" fillId="0" borderId="0" xfId="2" applyFont="1" applyAlignment="1" applyProtection="1">
      <alignment vertical="top"/>
    </xf>
    <xf numFmtId="0" fontId="3" fillId="0" borderId="0" xfId="2" applyFont="1" applyAlignment="1" applyProtection="1">
      <alignment horizontal="right" vertical="top"/>
    </xf>
    <xf numFmtId="0" fontId="41" fillId="0" borderId="0" xfId="2" applyFont="1" applyAlignment="1" applyProtection="1">
      <alignment horizontal="justify" vertical="top" wrapText="1"/>
    </xf>
    <xf numFmtId="0" fontId="19" fillId="0" borderId="0" xfId="2" applyFont="1" applyAlignment="1" applyProtection="1">
      <alignment wrapText="1"/>
    </xf>
    <xf numFmtId="0" fontId="19" fillId="0" borderId="0" xfId="2" quotePrefix="1" applyFont="1" applyAlignment="1" applyProtection="1">
      <alignment horizontal="justify" vertical="top" wrapText="1"/>
    </xf>
    <xf numFmtId="0" fontId="46" fillId="0" borderId="0" xfId="2" applyFont="1" applyAlignment="1" applyProtection="1">
      <alignment horizontal="right" vertical="top"/>
    </xf>
    <xf numFmtId="0" fontId="19" fillId="0" borderId="4" xfId="2" applyFont="1" applyBorder="1" applyAlignment="1" applyProtection="1">
      <alignment horizontal="justify" vertical="top" wrapText="1"/>
    </xf>
    <xf numFmtId="0" fontId="19" fillId="0" borderId="4" xfId="2" applyFont="1" applyBorder="1" applyAlignment="1" applyProtection="1">
      <alignment horizontal="center"/>
    </xf>
    <xf numFmtId="4" fontId="19" fillId="0" borderId="4" xfId="2" applyNumberFormat="1" applyFont="1" applyBorder="1" applyAlignment="1" applyProtection="1">
      <alignment horizontal="right"/>
    </xf>
    <xf numFmtId="4" fontId="19" fillId="0" borderId="4" xfId="2" applyNumberFormat="1" applyFont="1" applyBorder="1" applyProtection="1"/>
    <xf numFmtId="0" fontId="38" fillId="0" borderId="0" xfId="2" applyFont="1" applyAlignment="1" applyProtection="1">
      <alignment horizontal="justify" vertical="top" wrapText="1"/>
    </xf>
    <xf numFmtId="0" fontId="38" fillId="0" borderId="0" xfId="6" applyFont="1" applyFill="1" applyAlignment="1" applyProtection="1">
      <alignment wrapText="1"/>
    </xf>
    <xf numFmtId="0" fontId="19" fillId="0" borderId="0" xfId="2" applyFont="1" applyAlignment="1" applyProtection="1">
      <alignment horizontal="left" vertical="top" wrapText="1" indent="1"/>
    </xf>
    <xf numFmtId="0" fontId="19" fillId="0" borderId="0" xfId="6" applyFont="1" applyAlignment="1" applyProtection="1">
      <alignment vertical="top" wrapText="1"/>
    </xf>
    <xf numFmtId="0" fontId="23" fillId="0" borderId="0" xfId="1" applyFont="1" applyAlignment="1" applyProtection="1">
      <alignment horizontal="center" vertical="top" wrapText="1"/>
    </xf>
    <xf numFmtId="0" fontId="3" fillId="0" borderId="0" xfId="1" applyAlignment="1" applyProtection="1">
      <alignment horizontal="justify" vertical="top" wrapText="1"/>
    </xf>
    <xf numFmtId="0" fontId="23" fillId="0" borderId="0" xfId="1" applyFont="1" applyAlignment="1" applyProtection="1">
      <alignment horizontal="right" vertical="top" wrapText="1"/>
    </xf>
    <xf numFmtId="4" fontId="31" fillId="0" borderId="0" xfId="1" applyNumberFormat="1" applyFont="1" applyAlignment="1" applyProtection="1">
      <alignment vertical="top" wrapText="1"/>
    </xf>
    <xf numFmtId="164" fontId="20" fillId="0" borderId="0" xfId="3" applyFont="1" applyProtection="1"/>
    <xf numFmtId="0" fontId="20" fillId="0" borderId="0" xfId="1" applyFont="1" applyProtection="1"/>
    <xf numFmtId="0" fontId="19" fillId="0" borderId="0" xfId="6" applyFont="1" applyAlignment="1" applyProtection="1">
      <alignment horizontal="justify" vertical="top" wrapText="1"/>
    </xf>
    <xf numFmtId="0" fontId="19" fillId="0" borderId="0" xfId="6" applyFont="1" applyAlignment="1" applyProtection="1">
      <alignment horizontal="center"/>
    </xf>
    <xf numFmtId="4" fontId="19" fillId="0" borderId="0" xfId="6" applyNumberFormat="1" applyFont="1" applyAlignment="1" applyProtection="1">
      <alignment horizontal="right"/>
    </xf>
    <xf numFmtId="165" fontId="19" fillId="0" borderId="0" xfId="6" applyNumberFormat="1" applyFont="1" applyProtection="1"/>
    <xf numFmtId="0" fontId="41" fillId="0" borderId="0" xfId="2" applyFont="1" applyAlignment="1" applyProtection="1">
      <alignment horizontal="left" vertical="top"/>
    </xf>
    <xf numFmtId="0" fontId="3" fillId="0" borderId="0" xfId="2" applyFont="1" applyAlignment="1" applyProtection="1">
      <alignment horizontal="justify" vertical="top" wrapText="1"/>
    </xf>
    <xf numFmtId="0" fontId="3" fillId="0" borderId="0" xfId="2" applyFont="1" applyAlignment="1" applyProtection="1">
      <alignment horizontal="center"/>
    </xf>
    <xf numFmtId="4" fontId="3" fillId="0" borderId="0" xfId="2" applyNumberFormat="1" applyFont="1" applyAlignment="1" applyProtection="1">
      <alignment horizontal="right"/>
    </xf>
    <xf numFmtId="165" fontId="3" fillId="0" borderId="0" xfId="2" applyNumberFormat="1" applyFont="1" applyProtection="1"/>
    <xf numFmtId="4" fontId="3" fillId="0" borderId="0" xfId="2" applyNumberFormat="1" applyFont="1" applyProtection="1"/>
    <xf numFmtId="0" fontId="19" fillId="0" borderId="0" xfId="2" quotePrefix="1" applyFont="1" applyAlignment="1" applyProtection="1">
      <alignment vertical="top" wrapText="1"/>
    </xf>
    <xf numFmtId="4" fontId="18" fillId="0" borderId="0" xfId="0" applyNumberFormat="1" applyFont="1" applyAlignment="1" applyProtection="1">
      <alignment horizontal="right" vertical="top" wrapText="1"/>
    </xf>
    <xf numFmtId="0" fontId="33" fillId="0" borderId="0" xfId="0" applyFont="1" applyAlignment="1" applyProtection="1">
      <alignment horizontal="right" vertical="top" wrapText="1"/>
    </xf>
    <xf numFmtId="0" fontId="43" fillId="0" borderId="0" xfId="0" applyFont="1" applyAlignment="1" applyProtection="1">
      <alignment horizontal="right" vertical="top" wrapText="1" readingOrder="1"/>
    </xf>
    <xf numFmtId="0" fontId="18" fillId="0" borderId="0" xfId="0" applyFont="1" applyAlignment="1" applyProtection="1">
      <alignment horizontal="right" vertical="top" wrapText="1"/>
    </xf>
    <xf numFmtId="0" fontId="19" fillId="0" borderId="0" xfId="2" applyFont="1" applyAlignment="1" applyProtection="1">
      <alignment horizontal="left" vertical="top" wrapText="1"/>
    </xf>
    <xf numFmtId="4" fontId="24" fillId="0" borderId="1" xfId="1" applyNumberFormat="1" applyFont="1" applyBorder="1" applyAlignment="1" applyProtection="1">
      <alignment horizontal="left" vertical="top" wrapText="1"/>
    </xf>
    <xf numFmtId="4" fontId="24" fillId="0" borderId="0" xfId="1" applyNumberFormat="1" applyFont="1" applyAlignment="1" applyProtection="1">
      <alignment horizontal="left" vertical="top" wrapText="1"/>
    </xf>
    <xf numFmtId="2" fontId="7" fillId="0" borderId="0" xfId="1" applyNumberFormat="1" applyFont="1" applyAlignment="1" applyProtection="1">
      <alignment horizontal="left" vertical="top" wrapText="1"/>
    </xf>
    <xf numFmtId="0" fontId="7" fillId="0" borderId="3" xfId="2" applyFont="1" applyBorder="1" applyAlignment="1" applyProtection="1">
      <alignment horizontal="left" vertical="top" wrapText="1"/>
    </xf>
    <xf numFmtId="0" fontId="3" fillId="0" borderId="0" xfId="2" applyFont="1" applyProtection="1">
      <protection locked="0"/>
    </xf>
    <xf numFmtId="0" fontId="10" fillId="0" borderId="0" xfId="2" applyFont="1" applyAlignment="1" applyProtection="1">
      <alignment horizontal="left" vertical="top"/>
    </xf>
    <xf numFmtId="0" fontId="8" fillId="0" borderId="0" xfId="2" applyAlignment="1" applyProtection="1">
      <alignment horizontal="left" vertical="top" wrapText="1"/>
    </xf>
    <xf numFmtId="0" fontId="7" fillId="0" borderId="0" xfId="2" applyFont="1" applyAlignment="1" applyProtection="1">
      <alignment horizontal="left" vertical="top" wrapText="1"/>
    </xf>
    <xf numFmtId="0" fontId="5" fillId="0" borderId="3" xfId="2" applyFont="1" applyBorder="1" applyAlignment="1" applyProtection="1">
      <alignment horizontal="left" vertical="top" wrapText="1"/>
    </xf>
    <xf numFmtId="0" fontId="3" fillId="0" borderId="0" xfId="2" applyFont="1" applyAlignment="1" applyProtection="1">
      <alignment horizontal="left" vertical="justify" wrapText="1"/>
    </xf>
    <xf numFmtId="4" fontId="3" fillId="0" borderId="0" xfId="2" applyNumberFormat="1" applyFont="1" applyAlignment="1" applyProtection="1">
      <alignment horizontal="center"/>
    </xf>
    <xf numFmtId="0" fontId="17" fillId="0" borderId="0" xfId="2" applyFont="1" applyAlignment="1" applyProtection="1">
      <alignment horizontal="right" vertical="top"/>
    </xf>
    <xf numFmtId="0" fontId="17" fillId="0" borderId="0" xfId="2" applyFont="1" applyAlignment="1" applyProtection="1">
      <alignment horizontal="left" vertical="top" wrapText="1"/>
    </xf>
    <xf numFmtId="4" fontId="8" fillId="0" borderId="0" xfId="2" applyNumberFormat="1" applyAlignment="1" applyProtection="1">
      <alignment horizontal="center"/>
    </xf>
    <xf numFmtId="0" fontId="22" fillId="0" borderId="0" xfId="2" applyFont="1" applyAlignment="1" applyProtection="1">
      <alignment horizontal="left" vertical="top"/>
    </xf>
    <xf numFmtId="0" fontId="0" fillId="0" borderId="0" xfId="0" applyAlignment="1" applyProtection="1">
      <alignment horizontal="left" wrapText="1"/>
    </xf>
    <xf numFmtId="0" fontId="0" fillId="0" borderId="0" xfId="0" applyAlignment="1" applyProtection="1">
      <alignment horizontal="left" vertical="top" wrapText="1"/>
    </xf>
    <xf numFmtId="0" fontId="3" fillId="0" borderId="0" xfId="2" applyFont="1" applyAlignment="1" applyProtection="1">
      <alignment horizontal="left" vertical="top" wrapText="1"/>
    </xf>
    <xf numFmtId="0" fontId="41" fillId="0" borderId="0" xfId="2" applyFont="1" applyAlignment="1" applyProtection="1">
      <alignment horizontal="left" vertical="top" wrapText="1"/>
    </xf>
    <xf numFmtId="0" fontId="19" fillId="0" borderId="4" xfId="2" applyFont="1" applyBorder="1" applyAlignment="1" applyProtection="1">
      <alignment horizontal="left" vertical="top" wrapText="1"/>
    </xf>
    <xf numFmtId="0" fontId="38" fillId="0" borderId="0" xfId="2" applyFont="1" applyAlignment="1" applyProtection="1">
      <alignment horizontal="left" vertical="top" wrapText="1"/>
    </xf>
    <xf numFmtId="0" fontId="38" fillId="0" borderId="0" xfId="6" applyFont="1" applyFill="1" applyAlignment="1" applyProtection="1">
      <alignment horizontal="left" wrapText="1"/>
    </xf>
    <xf numFmtId="0" fontId="38" fillId="0" borderId="0" xfId="2" quotePrefix="1" applyFont="1" applyAlignment="1" applyProtection="1">
      <alignment horizontal="left" vertical="top" wrapText="1"/>
    </xf>
    <xf numFmtId="0" fontId="21" fillId="0" borderId="0" xfId="2" applyFont="1" applyAlignment="1" applyProtection="1">
      <alignment horizontal="left" vertical="top" wrapText="1"/>
    </xf>
    <xf numFmtId="0" fontId="19" fillId="0" borderId="0" xfId="6" applyFont="1" applyFill="1" applyAlignment="1" applyProtection="1">
      <alignment horizontal="left" wrapText="1"/>
    </xf>
    <xf numFmtId="0" fontId="19" fillId="0" borderId="0" xfId="6" quotePrefix="1" applyFont="1" applyFill="1" applyAlignment="1" applyProtection="1">
      <alignment horizontal="left" wrapText="1"/>
    </xf>
    <xf numFmtId="0" fontId="21" fillId="0" borderId="0" xfId="6" applyFont="1" applyAlignment="1" applyProtection="1">
      <alignment horizontal="right" vertical="top"/>
    </xf>
    <xf numFmtId="0" fontId="19" fillId="0" borderId="0" xfId="6" applyFont="1" applyAlignment="1" applyProtection="1">
      <alignment horizontal="left" vertical="top" wrapText="1"/>
    </xf>
    <xf numFmtId="0" fontId="3" fillId="0" borderId="0" xfId="6" applyAlignment="1" applyProtection="1">
      <alignment horizontal="right" vertical="top"/>
    </xf>
    <xf numFmtId="0" fontId="39" fillId="0" borderId="0" xfId="6" applyFont="1" applyAlignment="1" applyProtection="1">
      <alignment vertical="top"/>
    </xf>
    <xf numFmtId="0" fontId="21" fillId="0" borderId="0" xfId="6" applyFont="1" applyAlignment="1" applyProtection="1">
      <alignment horizontal="left" vertical="top"/>
    </xf>
    <xf numFmtId="0" fontId="21" fillId="0" borderId="0" xfId="6" applyFont="1" applyAlignment="1" applyProtection="1">
      <alignment horizontal="center"/>
    </xf>
    <xf numFmtId="4" fontId="21" fillId="0" borderId="0" xfId="6" applyNumberFormat="1" applyFont="1" applyAlignment="1" applyProtection="1">
      <alignment horizontal="center"/>
    </xf>
    <xf numFmtId="0" fontId="40" fillId="0" borderId="0" xfId="6" applyFont="1" applyAlignment="1" applyProtection="1">
      <alignment horizontal="left" vertical="top"/>
    </xf>
    <xf numFmtId="2" fontId="19" fillId="0" borderId="0" xfId="6" applyNumberFormat="1" applyFont="1" applyAlignment="1" applyProtection="1">
      <alignment horizontal="left"/>
    </xf>
    <xf numFmtId="4" fontId="22" fillId="0" borderId="0" xfId="6" applyNumberFormat="1" applyFont="1" applyAlignment="1" applyProtection="1">
      <alignment horizontal="right"/>
    </xf>
    <xf numFmtId="0" fontId="3" fillId="0" borderId="0" xfId="6" applyAlignment="1" applyProtection="1">
      <alignment horizontal="justify" vertical="top" wrapText="1"/>
    </xf>
    <xf numFmtId="0" fontId="3" fillId="0" borderId="0" xfId="6" applyAlignment="1" applyProtection="1">
      <alignment horizontal="center"/>
    </xf>
    <xf numFmtId="4" fontId="3" fillId="0" borderId="0" xfId="6" applyNumberFormat="1" applyAlignment="1" applyProtection="1">
      <alignment horizontal="right"/>
    </xf>
    <xf numFmtId="4" fontId="5" fillId="0" borderId="0" xfId="6" applyNumberFormat="1" applyFont="1" applyProtection="1"/>
    <xf numFmtId="0" fontId="12" fillId="0" borderId="0" xfId="6" applyFont="1" applyAlignment="1" applyProtection="1">
      <alignment horizontal="left" vertical="top"/>
    </xf>
    <xf numFmtId="2" fontId="5" fillId="0" borderId="0" xfId="6" applyNumberFormat="1" applyFont="1" applyAlignment="1" applyProtection="1">
      <alignment horizontal="left"/>
    </xf>
    <xf numFmtId="4" fontId="5" fillId="0" borderId="0" xfId="6" applyNumberFormat="1" applyFont="1" applyAlignment="1" applyProtection="1">
      <alignment horizontal="right"/>
    </xf>
    <xf numFmtId="0" fontId="5" fillId="0" borderId="0" xfId="6" applyFont="1" applyAlignment="1" applyProtection="1">
      <alignment horizontal="left" vertical="top" wrapText="1"/>
    </xf>
    <xf numFmtId="4" fontId="19" fillId="0" borderId="0" xfId="6" applyNumberFormat="1" applyFont="1" applyAlignment="1" applyProtection="1">
      <alignment horizontal="left"/>
    </xf>
    <xf numFmtId="0" fontId="21" fillId="0" borderId="0" xfId="6" applyFont="1" applyAlignment="1" applyProtection="1">
      <alignment horizontal="justify" vertical="top" wrapText="1"/>
    </xf>
    <xf numFmtId="0" fontId="21" fillId="0" borderId="0" xfId="6" quotePrefix="1" applyFont="1" applyAlignment="1" applyProtection="1">
      <alignment horizontal="right" vertical="top"/>
    </xf>
    <xf numFmtId="0" fontId="19" fillId="0" borderId="0" xfId="6" quotePrefix="1" applyFont="1" applyAlignment="1" applyProtection="1">
      <alignment horizontal="right" vertical="top"/>
    </xf>
    <xf numFmtId="165" fontId="3" fillId="0" borderId="0" xfId="6" applyNumberFormat="1" applyProtection="1"/>
    <xf numFmtId="0" fontId="19" fillId="0" borderId="3" xfId="6" applyFont="1" applyBorder="1" applyAlignment="1" applyProtection="1">
      <alignment horizontal="justify" vertical="top" wrapText="1"/>
    </xf>
    <xf numFmtId="0" fontId="19" fillId="0" borderId="3" xfId="6" applyFont="1" applyBorder="1" applyAlignment="1" applyProtection="1">
      <alignment horizontal="center"/>
    </xf>
    <xf numFmtId="4" fontId="19" fillId="0" borderId="3" xfId="6" applyNumberFormat="1" applyFont="1" applyBorder="1" applyAlignment="1" applyProtection="1">
      <alignment horizontal="right"/>
    </xf>
    <xf numFmtId="165" fontId="19" fillId="0" borderId="3" xfId="6" applyNumberFormat="1" applyFont="1" applyBorder="1" applyProtection="1"/>
    <xf numFmtId="165" fontId="21" fillId="0" borderId="3" xfId="6" applyNumberFormat="1" applyFont="1" applyBorder="1" applyProtection="1"/>
    <xf numFmtId="4" fontId="3" fillId="0" borderId="0" xfId="6" applyNumberFormat="1" applyProtection="1"/>
    <xf numFmtId="0" fontId="21" fillId="0" borderId="0" xfId="6" applyFont="1" applyAlignment="1" applyProtection="1">
      <alignment horizontal="left" vertical="top" wrapText="1"/>
    </xf>
    <xf numFmtId="165" fontId="21" fillId="0" borderId="0" xfId="6" applyNumberFormat="1" applyFont="1" applyProtection="1"/>
    <xf numFmtId="0" fontId="41" fillId="0" borderId="0" xfId="6" applyFont="1" applyAlignment="1" applyProtection="1">
      <alignment horizontal="left" vertical="top" wrapText="1"/>
    </xf>
    <xf numFmtId="0" fontId="38" fillId="0" borderId="0" xfId="6" applyFont="1" applyAlignment="1" applyProtection="1">
      <alignment horizontal="left" vertical="top" wrapText="1"/>
    </xf>
    <xf numFmtId="0" fontId="38" fillId="0" borderId="0" xfId="6" applyFont="1" applyAlignment="1" applyProtection="1">
      <alignment horizontal="justify" vertical="top" wrapText="1"/>
    </xf>
    <xf numFmtId="0" fontId="21" fillId="0" borderId="0" xfId="6" applyFont="1" applyAlignment="1" applyProtection="1">
      <alignment wrapText="1"/>
    </xf>
    <xf numFmtId="0" fontId="22" fillId="0" borderId="0" xfId="6" applyFont="1" applyAlignment="1" applyProtection="1">
      <alignment horizontal="right" vertical="top"/>
    </xf>
    <xf numFmtId="0" fontId="22" fillId="0" borderId="0" xfId="6" applyFont="1" applyAlignment="1" applyProtection="1">
      <alignment horizontal="center" vertical="top"/>
    </xf>
    <xf numFmtId="4" fontId="22" fillId="0" borderId="0" xfId="6" applyNumberFormat="1" applyFont="1" applyAlignment="1" applyProtection="1">
      <alignment horizontal="right" vertical="top"/>
    </xf>
    <xf numFmtId="4" fontId="22" fillId="0" borderId="0" xfId="6" applyNumberFormat="1" applyFont="1" applyAlignment="1" applyProtection="1">
      <alignment horizontal="center" vertical="top"/>
    </xf>
    <xf numFmtId="0" fontId="3" fillId="0" borderId="0" xfId="6" applyAlignment="1" applyProtection="1">
      <alignment vertical="top"/>
    </xf>
    <xf numFmtId="0" fontId="38" fillId="0" borderId="0" xfId="6" applyFont="1" applyAlignment="1" applyProtection="1">
      <alignment horizontal="center"/>
    </xf>
    <xf numFmtId="4" fontId="38" fillId="0" borderId="0" xfId="6" applyNumberFormat="1" applyFont="1" applyAlignment="1" applyProtection="1">
      <alignment horizontal="right"/>
    </xf>
    <xf numFmtId="1" fontId="3" fillId="0" borderId="0" xfId="0" applyNumberFormat="1" applyFont="1" applyAlignment="1" applyProtection="1">
      <alignment horizontal="center" vertical="top"/>
    </xf>
    <xf numFmtId="0" fontId="3" fillId="0" borderId="0" xfId="0" applyFont="1" applyAlignment="1" applyProtection="1">
      <alignment vertical="top"/>
    </xf>
    <xf numFmtId="43" fontId="3" fillId="0" borderId="0" xfId="0" applyNumberFormat="1" applyFont="1" applyAlignment="1" applyProtection="1">
      <alignment horizontal="center" wrapText="1"/>
    </xf>
    <xf numFmtId="2" fontId="3" fillId="0" borderId="0" xfId="0" applyNumberFormat="1" applyFont="1" applyAlignment="1" applyProtection="1">
      <alignment horizontal="center" wrapText="1"/>
    </xf>
    <xf numFmtId="43" fontId="3" fillId="0" borderId="0" xfId="0" applyNumberFormat="1" applyFont="1" applyProtection="1"/>
    <xf numFmtId="0" fontId="19" fillId="0" borderId="4" xfId="6" applyFont="1" applyBorder="1" applyAlignment="1" applyProtection="1">
      <alignment horizontal="justify" vertical="top" wrapText="1"/>
    </xf>
    <xf numFmtId="0" fontId="19" fillId="0" borderId="4" xfId="6" applyFont="1" applyBorder="1" applyAlignment="1" applyProtection="1">
      <alignment horizontal="center"/>
    </xf>
    <xf numFmtId="4" fontId="19" fillId="0" borderId="4" xfId="6" applyNumberFormat="1" applyFont="1" applyBorder="1" applyAlignment="1" applyProtection="1">
      <alignment horizontal="right"/>
    </xf>
    <xf numFmtId="165" fontId="19" fillId="0" borderId="4" xfId="6" applyNumberFormat="1" applyFont="1" applyBorder="1" applyProtection="1"/>
    <xf numFmtId="4" fontId="19" fillId="0" borderId="4" xfId="6" applyNumberFormat="1" applyFont="1" applyBorder="1" applyProtection="1"/>
    <xf numFmtId="1" fontId="16" fillId="0" borderId="0" xfId="0" applyNumberFormat="1" applyFont="1" applyAlignment="1" applyProtection="1">
      <alignment horizontal="center" vertical="top"/>
    </xf>
    <xf numFmtId="0" fontId="37" fillId="0" borderId="0" xfId="0" applyFont="1" applyAlignment="1" applyProtection="1">
      <alignment vertical="top" wrapText="1"/>
    </xf>
    <xf numFmtId="43" fontId="16" fillId="0" borderId="0" xfId="0" applyNumberFormat="1" applyFont="1" applyAlignment="1" applyProtection="1">
      <alignment horizontal="center" wrapText="1"/>
    </xf>
    <xf numFmtId="2" fontId="16" fillId="0" borderId="0" xfId="0" applyNumberFormat="1" applyFont="1" applyAlignment="1" applyProtection="1">
      <alignment horizontal="center" wrapText="1"/>
    </xf>
    <xf numFmtId="166" fontId="16" fillId="0" borderId="0" xfId="0" applyNumberFormat="1" applyFont="1" applyProtection="1"/>
    <xf numFmtId="43" fontId="16" fillId="0" borderId="0" xfId="0" applyNumberFormat="1" applyFont="1" applyProtection="1"/>
    <xf numFmtId="0" fontId="41" fillId="0" borderId="0" xfId="6" applyFont="1" applyAlignment="1" applyProtection="1">
      <alignment horizontal="justify" vertical="top" wrapText="1"/>
    </xf>
    <xf numFmtId="0" fontId="3" fillId="0" borderId="0" xfId="0" applyFont="1" applyAlignment="1" applyProtection="1">
      <alignment vertical="top" wrapText="1"/>
    </xf>
    <xf numFmtId="0" fontId="19" fillId="0" borderId="0" xfId="6" applyFont="1" applyAlignment="1" applyProtection="1">
      <alignment wrapText="1"/>
    </xf>
    <xf numFmtId="0" fontId="7" fillId="0" borderId="0" xfId="6" applyFont="1" applyAlignment="1" applyProtection="1">
      <alignment horizontal="right" vertical="top"/>
    </xf>
    <xf numFmtId="0" fontId="5" fillId="0" borderId="0" xfId="6" applyFont="1" applyAlignment="1" applyProtection="1">
      <alignment horizontal="center"/>
    </xf>
    <xf numFmtId="0" fontId="10" fillId="0" borderId="0" xfId="6" applyFont="1" applyAlignment="1" applyProtection="1">
      <alignment vertical="top"/>
    </xf>
    <xf numFmtId="0" fontId="7" fillId="0" borderId="0" xfId="6" applyFont="1" applyAlignment="1" applyProtection="1">
      <alignment horizontal="left" vertical="top"/>
    </xf>
    <xf numFmtId="0" fontId="7" fillId="0" borderId="0" xfId="6" applyFont="1" applyAlignment="1" applyProtection="1">
      <alignment horizontal="center"/>
    </xf>
    <xf numFmtId="4" fontId="7" fillId="0" borderId="0" xfId="6" applyNumberFormat="1" applyFont="1" applyAlignment="1" applyProtection="1">
      <alignment horizontal="center"/>
    </xf>
    <xf numFmtId="4" fontId="13" fillId="0" borderId="0" xfId="6" applyNumberFormat="1" applyFont="1" applyAlignment="1" applyProtection="1">
      <alignment horizontal="right"/>
    </xf>
    <xf numFmtId="0" fontId="5" fillId="0" borderId="0" xfId="6" applyFont="1" applyAlignment="1" applyProtection="1">
      <alignment horizontal="justify" vertical="top" wrapText="1"/>
    </xf>
    <xf numFmtId="165" fontId="5" fillId="0" borderId="0" xfId="6" applyNumberFormat="1" applyFont="1" applyProtection="1"/>
    <xf numFmtId="4" fontId="5" fillId="0" borderId="0" xfId="6" applyNumberFormat="1" applyFont="1" applyAlignment="1" applyProtection="1">
      <alignment horizontal="left"/>
    </xf>
    <xf numFmtId="0" fontId="7" fillId="0" borderId="0" xfId="0" applyFont="1" applyAlignment="1" applyProtection="1">
      <alignment horizontal="left" vertical="top" wrapText="1"/>
    </xf>
    <xf numFmtId="0" fontId="38" fillId="0" borderId="0" xfId="6" applyFont="1" applyAlignment="1" applyProtection="1">
      <alignment horizontal="right" vertical="top"/>
    </xf>
    <xf numFmtId="0" fontId="38" fillId="0" borderId="0" xfId="0" applyFont="1" applyAlignment="1" applyProtection="1">
      <alignment horizontal="left" vertical="top" wrapText="1"/>
    </xf>
    <xf numFmtId="0" fontId="41" fillId="0" borderId="0" xfId="6" applyFont="1" applyAlignment="1" applyProtection="1">
      <alignment horizontal="right" vertical="top"/>
    </xf>
    <xf numFmtId="0" fontId="41" fillId="0" borderId="0" xfId="0" applyFont="1" applyAlignment="1" applyProtection="1">
      <alignment horizontal="left" vertical="top" wrapText="1"/>
    </xf>
    <xf numFmtId="4" fontId="3" fillId="0" borderId="0" xfId="6" applyNumberFormat="1" applyAlignment="1" applyProtection="1">
      <alignment horizontal="center"/>
    </xf>
    <xf numFmtId="0" fontId="35" fillId="0" borderId="0" xfId="0" applyFont="1" applyAlignment="1" applyProtection="1">
      <alignment horizontal="justify" vertical="top" wrapText="1"/>
    </xf>
    <xf numFmtId="0" fontId="5" fillId="0" borderId="0" xfId="0" applyFont="1" applyAlignment="1" applyProtection="1">
      <alignment horizontal="center"/>
    </xf>
    <xf numFmtId="4" fontId="5" fillId="0" borderId="0" xfId="0" applyNumberFormat="1" applyFont="1" applyAlignment="1" applyProtection="1">
      <alignment horizontal="right"/>
    </xf>
    <xf numFmtId="4" fontId="5" fillId="0" borderId="0" xfId="0" applyNumberFormat="1" applyFont="1" applyProtection="1"/>
    <xf numFmtId="0" fontId="16" fillId="0" borderId="0" xfId="6" applyFont="1" applyAlignment="1" applyProtection="1">
      <alignment horizontal="justify" vertical="top" wrapText="1"/>
    </xf>
    <xf numFmtId="0" fontId="45" fillId="0" borderId="0" xfId="1" applyFont="1" applyAlignment="1" applyProtection="1">
      <alignment vertical="top" wrapText="1"/>
    </xf>
    <xf numFmtId="0" fontId="45" fillId="0" borderId="0" xfId="1" applyFont="1" applyAlignment="1" applyProtection="1">
      <alignment horizontal="right" vertical="top" wrapText="1"/>
    </xf>
    <xf numFmtId="0" fontId="35" fillId="0" borderId="0" xfId="0" applyFont="1" applyAlignment="1" applyProtection="1">
      <alignment horizontal="left" vertical="top" wrapText="1"/>
    </xf>
    <xf numFmtId="49" fontId="5" fillId="0" borderId="0" xfId="0" applyNumberFormat="1" applyFont="1" applyAlignment="1" applyProtection="1">
      <alignment vertical="top"/>
    </xf>
    <xf numFmtId="0" fontId="44" fillId="0" borderId="0" xfId="1" applyFont="1" applyAlignment="1" applyProtection="1">
      <alignment horizontal="left" vertical="top" wrapText="1" indent="2"/>
    </xf>
    <xf numFmtId="0" fontId="45" fillId="0" borderId="0" xfId="0" applyFont="1" applyAlignment="1" applyProtection="1">
      <alignment horizontal="right" vertical="top" wrapText="1"/>
    </xf>
    <xf numFmtId="0" fontId="5" fillId="0" borderId="0" xfId="0" applyFont="1" applyAlignment="1" applyProtection="1">
      <alignment horizontal="center" wrapText="1"/>
    </xf>
    <xf numFmtId="4" fontId="5" fillId="0" borderId="0" xfId="0" applyNumberFormat="1" applyFont="1" applyAlignment="1" applyProtection="1">
      <alignment horizontal="right" wrapText="1"/>
    </xf>
    <xf numFmtId="0" fontId="16" fillId="0" borderId="0" xfId="6" applyFont="1" applyAlignment="1" applyProtection="1">
      <alignment horizontal="right" vertical="top"/>
    </xf>
    <xf numFmtId="4" fontId="16" fillId="0" borderId="0" xfId="6" applyNumberFormat="1" applyFont="1" applyAlignment="1" applyProtection="1">
      <alignment horizontal="center" wrapText="1"/>
    </xf>
    <xf numFmtId="0" fontId="16" fillId="0" borderId="0" xfId="6" applyFont="1" applyAlignment="1" applyProtection="1">
      <alignment horizontal="center" wrapText="1"/>
    </xf>
    <xf numFmtId="0" fontId="36" fillId="0" borderId="0" xfId="6" applyFont="1" applyAlignment="1" applyProtection="1">
      <alignment horizontal="justify" vertical="top" wrapText="1"/>
    </xf>
    <xf numFmtId="0" fontId="45" fillId="0" borderId="0" xfId="1" applyFont="1" applyAlignment="1" applyProtection="1">
      <alignment horizontal="justify" vertical="top" wrapText="1"/>
    </xf>
    <xf numFmtId="49" fontId="5" fillId="0" borderId="0" xfId="0" applyNumberFormat="1" applyFont="1" applyAlignment="1" applyProtection="1">
      <alignment vertical="top" wrapText="1"/>
    </xf>
    <xf numFmtId="0" fontId="16" fillId="0" borderId="0" xfId="2" applyFont="1" applyAlignment="1" applyProtection="1">
      <alignment horizontal="right" vertical="top"/>
    </xf>
    <xf numFmtId="0" fontId="3" fillId="0" borderId="0" xfId="6" applyAlignment="1" applyProtection="1">
      <alignment horizontal="justify" vertical="justify" wrapText="1"/>
    </xf>
    <xf numFmtId="0" fontId="17" fillId="0" borderId="0" xfId="6" applyFont="1" applyAlignment="1" applyProtection="1">
      <alignment vertical="top" wrapText="1"/>
    </xf>
    <xf numFmtId="0" fontId="29" fillId="0" borderId="0" xfId="6" applyFont="1" applyAlignment="1" applyProtection="1">
      <alignment vertical="top" wrapText="1"/>
    </xf>
    <xf numFmtId="0" fontId="19" fillId="0" borderId="0" xfId="6" quotePrefix="1" applyFont="1" applyAlignment="1" applyProtection="1">
      <alignment horizontal="justify" vertical="top" wrapText="1"/>
    </xf>
    <xf numFmtId="0" fontId="19" fillId="0" borderId="0" xfId="6" applyFont="1" applyAlignment="1" applyProtection="1">
      <alignment horizontal="right" vertical="top" wrapText="1"/>
    </xf>
    <xf numFmtId="0" fontId="38" fillId="0" borderId="0" xfId="6" applyFont="1" applyFill="1" applyAlignment="1" applyProtection="1">
      <alignment horizontal="justify" vertical="top" wrapText="1"/>
    </xf>
    <xf numFmtId="0" fontId="19" fillId="0" borderId="0" xfId="6" applyFont="1" applyAlignment="1" applyProtection="1">
      <alignment horizontal="center" wrapText="1"/>
    </xf>
    <xf numFmtId="4" fontId="19" fillId="0" borderId="0" xfId="6" applyNumberFormat="1" applyFont="1" applyAlignment="1" applyProtection="1">
      <alignment horizontal="right" wrapText="1"/>
    </xf>
    <xf numFmtId="0" fontId="3" fillId="0" borderId="0" xfId="6" applyAlignment="1" applyProtection="1">
      <alignment wrapText="1"/>
    </xf>
    <xf numFmtId="0" fontId="3" fillId="0" borderId="0" xfId="6" applyAlignment="1" applyProtection="1">
      <alignment horizontal="right" wrapText="1"/>
    </xf>
    <xf numFmtId="0" fontId="19" fillId="0" borderId="0" xfId="6" applyFont="1" applyFill="1" applyAlignment="1" applyProtection="1">
      <alignment horizontal="justify" vertical="top" wrapText="1"/>
    </xf>
    <xf numFmtId="0" fontId="3" fillId="0" borderId="0" xfId="6" applyAlignment="1" applyProtection="1">
      <alignment horizontal="center" wrapText="1"/>
    </xf>
    <xf numFmtId="4" fontId="3" fillId="0" borderId="0" xfId="6" applyNumberFormat="1" applyAlignment="1" applyProtection="1">
      <alignment horizontal="center" wrapText="1"/>
    </xf>
    <xf numFmtId="0" fontId="29" fillId="0" borderId="0" xfId="6" applyFont="1" applyAlignment="1" applyProtection="1">
      <alignment horizontal="justify" vertical="top" wrapText="1"/>
    </xf>
    <xf numFmtId="0" fontId="3" fillId="0" borderId="0" xfId="2" applyFont="1" applyAlignment="1" applyProtection="1">
      <alignment horizontal="left" wrapText="1"/>
    </xf>
    <xf numFmtId="0" fontId="3" fillId="0" borderId="0" xfId="6" applyFill="1" applyAlignment="1" applyProtection="1">
      <alignment horizontal="justify" vertical="top" wrapText="1"/>
    </xf>
    <xf numFmtId="0" fontId="3" fillId="0" borderId="0" xfId="6" applyProtection="1">
      <protection locked="0"/>
    </xf>
    <xf numFmtId="165" fontId="5" fillId="0" borderId="0" xfId="0" applyNumberFormat="1" applyFont="1" applyProtection="1">
      <protection locked="0"/>
    </xf>
    <xf numFmtId="49" fontId="5" fillId="0" borderId="0" xfId="0" applyNumberFormat="1" applyFont="1" applyAlignment="1" applyProtection="1">
      <alignment vertical="top"/>
      <protection locked="0"/>
    </xf>
    <xf numFmtId="0" fontId="5" fillId="0" borderId="0" xfId="0" applyFont="1" applyAlignment="1" applyProtection="1">
      <alignment wrapText="1"/>
      <protection locked="0"/>
    </xf>
    <xf numFmtId="0" fontId="7" fillId="2" borderId="3" xfId="1" applyFont="1" applyFill="1" applyBorder="1" applyAlignment="1">
      <alignment horizontal="left" vertical="top" wrapText="1"/>
    </xf>
    <xf numFmtId="4" fontId="24" fillId="0" borderId="1" xfId="1" applyNumberFormat="1" applyFont="1" applyBorder="1" applyAlignment="1">
      <alignment horizontal="left" vertical="top" wrapText="1"/>
    </xf>
    <xf numFmtId="4" fontId="24" fillId="0" borderId="0" xfId="1" applyNumberFormat="1" applyFont="1" applyAlignment="1">
      <alignment horizontal="left" vertical="top" wrapText="1"/>
    </xf>
    <xf numFmtId="2" fontId="7" fillId="0" borderId="0" xfId="1" applyNumberFormat="1" applyFont="1" applyAlignment="1">
      <alignment horizontal="left" vertical="top" wrapText="1"/>
    </xf>
    <xf numFmtId="0" fontId="10" fillId="0" borderId="0" xfId="1" applyFont="1" applyAlignment="1">
      <alignment horizontal="left" vertical="top" wrapText="1"/>
    </xf>
    <xf numFmtId="2" fontId="7" fillId="0" borderId="0" xfId="1" applyNumberFormat="1" applyFont="1" applyAlignment="1" applyProtection="1">
      <alignment horizontal="left" vertical="top" wrapText="1"/>
    </xf>
    <xf numFmtId="0" fontId="21" fillId="0" borderId="3" xfId="6" applyFont="1" applyBorder="1" applyAlignment="1" applyProtection="1">
      <alignment horizontal="left" vertical="top" wrapText="1"/>
    </xf>
    <xf numFmtId="4" fontId="24" fillId="0" borderId="1" xfId="1" applyNumberFormat="1" applyFont="1" applyBorder="1" applyAlignment="1" applyProtection="1">
      <alignment horizontal="left" vertical="top" wrapText="1"/>
    </xf>
    <xf numFmtId="4" fontId="24" fillId="0" borderId="0" xfId="1" applyNumberFormat="1" applyFont="1" applyAlignment="1" applyProtection="1">
      <alignment horizontal="left" vertical="top" wrapText="1"/>
    </xf>
  </cellXfs>
  <cellStyles count="10">
    <cellStyle name="Normal" xfId="0" builtinId="0"/>
    <cellStyle name="Normal 2 2" xfId="8"/>
    <cellStyle name="Normal 2 2 3 2" xfId="9"/>
    <cellStyle name="Normalno 2" xfId="1"/>
    <cellStyle name="Normalno 3" xfId="2"/>
    <cellStyle name="Normalno 3 2" xfId="6"/>
    <cellStyle name="Normalno 6" xfId="5"/>
    <cellStyle name="Obično 14 2" xfId="4"/>
    <cellStyle name="Obično_troskovnik_vrtic_0211" xfId="7"/>
    <cellStyle name="Zarez 3 2" xfId="3"/>
  </cellStyles>
  <dxfs count="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561975</xdr:colOff>
      <xdr:row>0</xdr:row>
      <xdr:rowOff>0</xdr:rowOff>
    </xdr:from>
    <xdr:to>
      <xdr:col>5</xdr:col>
      <xdr:colOff>0</xdr:colOff>
      <xdr:row>0</xdr:row>
      <xdr:rowOff>0</xdr:rowOff>
    </xdr:to>
    <xdr:sp macro="" textlink="">
      <xdr:nvSpPr>
        <xdr:cNvPr id="2" name="Line 1">
          <a:extLst>
            <a:ext uri="{FF2B5EF4-FFF2-40B4-BE49-F238E27FC236}">
              <a16:creationId xmlns:a16="http://schemas.microsoft.com/office/drawing/2014/main" id="{AF8221CC-8B45-4871-922E-2C0629BE6605}"/>
            </a:ext>
          </a:extLst>
        </xdr:cNvPr>
        <xdr:cNvSpPr>
          <a:spLocks noChangeShapeType="1"/>
        </xdr:cNvSpPr>
      </xdr:nvSpPr>
      <xdr:spPr bwMode="auto">
        <a:xfrm>
          <a:off x="1409700" y="0"/>
          <a:ext cx="4267200" cy="0"/>
        </a:xfrm>
        <a:prstGeom prst="line">
          <a:avLst/>
        </a:prstGeom>
        <a:noFill/>
        <a:ln w="9525">
          <a:solidFill>
            <a:srgbClr val="000000"/>
          </a:solidFill>
          <a:round/>
          <a:headEnd/>
          <a:tailEnd/>
        </a:ln>
      </xdr:spPr>
    </xdr:sp>
    <xdr:clientData/>
  </xdr:twoCellAnchor>
  <xdr:twoCellAnchor>
    <xdr:from>
      <xdr:col>0</xdr:col>
      <xdr:colOff>28575</xdr:colOff>
      <xdr:row>0</xdr:row>
      <xdr:rowOff>0</xdr:rowOff>
    </xdr:from>
    <xdr:to>
      <xdr:col>0</xdr:col>
      <xdr:colOff>676275</xdr:colOff>
      <xdr:row>0</xdr:row>
      <xdr:rowOff>0</xdr:rowOff>
    </xdr:to>
    <xdr:pic>
      <xdr:nvPicPr>
        <xdr:cNvPr id="3" name="Picture 28">
          <a:extLst>
            <a:ext uri="{FF2B5EF4-FFF2-40B4-BE49-F238E27FC236}">
              <a16:creationId xmlns:a16="http://schemas.microsoft.com/office/drawing/2014/main" id="{31C0A9E7-FD62-49C7-8DB1-979FF1AAE014}"/>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twoCellAnchor editAs="oneCell">
    <xdr:from>
      <xdr:col>0</xdr:col>
      <xdr:colOff>47625</xdr:colOff>
      <xdr:row>1</xdr:row>
      <xdr:rowOff>104775</xdr:rowOff>
    </xdr:from>
    <xdr:to>
      <xdr:col>0</xdr:col>
      <xdr:colOff>838200</xdr:colOff>
      <xdr:row>2</xdr:row>
      <xdr:rowOff>62515</xdr:rowOff>
    </xdr:to>
    <xdr:pic>
      <xdr:nvPicPr>
        <xdr:cNvPr id="5" name="Slika 4">
          <a:extLst>
            <a:ext uri="{FF2B5EF4-FFF2-40B4-BE49-F238E27FC236}">
              <a16:creationId xmlns:a16="http://schemas.microsoft.com/office/drawing/2014/main" id="{9611FC9A-7F3C-4866-BEE9-ECDB1DF78002}"/>
            </a:ext>
          </a:extLst>
        </xdr:cNvPr>
        <xdr:cNvPicPr>
          <a:picLocks noChangeAspect="1"/>
        </xdr:cNvPicPr>
      </xdr:nvPicPr>
      <xdr:blipFill>
        <a:blip xmlns:r="http://schemas.openxmlformats.org/officeDocument/2006/relationships" r:embed="rId2"/>
        <a:stretch>
          <a:fillRect/>
        </a:stretch>
      </xdr:blipFill>
      <xdr:spPr>
        <a:xfrm>
          <a:off x="47625" y="266700"/>
          <a:ext cx="790575" cy="119665"/>
        </a:xfrm>
        <a:prstGeom prst="rect">
          <a:avLst/>
        </a:prstGeom>
      </xdr:spPr>
    </xdr:pic>
    <xdr:clientData/>
  </xdr:twoCellAnchor>
  <xdr:oneCellAnchor>
    <xdr:from>
      <xdr:col>6</xdr:col>
      <xdr:colOff>0</xdr:colOff>
      <xdr:row>1</xdr:row>
      <xdr:rowOff>104775</xdr:rowOff>
    </xdr:from>
    <xdr:ext cx="790575" cy="119665"/>
    <xdr:pic>
      <xdr:nvPicPr>
        <xdr:cNvPr id="7" name="Slika 6">
          <a:extLst>
            <a:ext uri="{FF2B5EF4-FFF2-40B4-BE49-F238E27FC236}">
              <a16:creationId xmlns:a16="http://schemas.microsoft.com/office/drawing/2014/main" id="{2172EE26-875C-4017-BF83-638A4E57BCFF}"/>
            </a:ext>
          </a:extLst>
        </xdr:cNvPr>
        <xdr:cNvPicPr>
          <a:picLocks noChangeAspect="1"/>
        </xdr:cNvPicPr>
      </xdr:nvPicPr>
      <xdr:blipFill>
        <a:blip xmlns:r="http://schemas.openxmlformats.org/officeDocument/2006/relationships" r:embed="rId2"/>
        <a:stretch>
          <a:fillRect/>
        </a:stretch>
      </xdr:blipFill>
      <xdr:spPr>
        <a:xfrm>
          <a:off x="47625" y="266700"/>
          <a:ext cx="790575" cy="11966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676275</xdr:colOff>
      <xdr:row>0</xdr:row>
      <xdr:rowOff>0</xdr:rowOff>
    </xdr:to>
    <xdr:pic>
      <xdr:nvPicPr>
        <xdr:cNvPr id="2" name="Picture 28">
          <a:extLst>
            <a:ext uri="{FF2B5EF4-FFF2-40B4-BE49-F238E27FC236}">
              <a16:creationId xmlns:a16="http://schemas.microsoft.com/office/drawing/2014/main" id="{B48E3521-08F5-4CF6-87A2-EE6F24C99A58}"/>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twoCellAnchor editAs="oneCell">
    <xdr:from>
      <xdr:col>0</xdr:col>
      <xdr:colOff>47625</xdr:colOff>
      <xdr:row>1</xdr:row>
      <xdr:rowOff>104775</xdr:rowOff>
    </xdr:from>
    <xdr:to>
      <xdr:col>0</xdr:col>
      <xdr:colOff>838200</xdr:colOff>
      <xdr:row>2</xdr:row>
      <xdr:rowOff>62515</xdr:rowOff>
    </xdr:to>
    <xdr:pic>
      <xdr:nvPicPr>
        <xdr:cNvPr id="4" name="Slika 3">
          <a:extLst>
            <a:ext uri="{FF2B5EF4-FFF2-40B4-BE49-F238E27FC236}">
              <a16:creationId xmlns:a16="http://schemas.microsoft.com/office/drawing/2014/main" id="{AFBB0889-A3F1-4431-9F79-43DC06E14FDB}"/>
            </a:ext>
          </a:extLst>
        </xdr:cNvPr>
        <xdr:cNvPicPr>
          <a:picLocks noChangeAspect="1"/>
        </xdr:cNvPicPr>
      </xdr:nvPicPr>
      <xdr:blipFill>
        <a:blip xmlns:r="http://schemas.openxmlformats.org/officeDocument/2006/relationships" r:embed="rId2"/>
        <a:stretch>
          <a:fillRect/>
        </a:stretch>
      </xdr:blipFill>
      <xdr:spPr>
        <a:xfrm>
          <a:off x="47625" y="266700"/>
          <a:ext cx="790575" cy="1196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676275</xdr:colOff>
      <xdr:row>0</xdr:row>
      <xdr:rowOff>0</xdr:rowOff>
    </xdr:to>
    <xdr:pic>
      <xdr:nvPicPr>
        <xdr:cNvPr id="2" name="Picture 28">
          <a:extLst>
            <a:ext uri="{FF2B5EF4-FFF2-40B4-BE49-F238E27FC236}">
              <a16:creationId xmlns:a16="http://schemas.microsoft.com/office/drawing/2014/main" id="{6E53E879-37A1-4252-ACAA-58DF59C3AFEB}"/>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twoCellAnchor>
    <xdr:from>
      <xdr:col>2</xdr:col>
      <xdr:colOff>409575</xdr:colOff>
      <xdr:row>3</xdr:row>
      <xdr:rowOff>95250</xdr:rowOff>
    </xdr:from>
    <xdr:to>
      <xdr:col>3</xdr:col>
      <xdr:colOff>571500</xdr:colOff>
      <xdr:row>3</xdr:row>
      <xdr:rowOff>95250</xdr:rowOff>
    </xdr:to>
    <xdr:pic>
      <xdr:nvPicPr>
        <xdr:cNvPr id="4" name="Picture 28">
          <a:extLst>
            <a:ext uri="{FF2B5EF4-FFF2-40B4-BE49-F238E27FC236}">
              <a16:creationId xmlns:a16="http://schemas.microsoft.com/office/drawing/2014/main" id="{FBCBE86D-277C-41D0-9CDC-BDE1FBAE6B6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3971925" y="581025"/>
          <a:ext cx="647700" cy="0"/>
        </a:xfrm>
        <a:prstGeom prst="rect">
          <a:avLst/>
        </a:prstGeom>
        <a:noFill/>
        <a:ln w="9525">
          <a:noFill/>
          <a:miter lim="800000"/>
          <a:headEnd/>
          <a:tailEnd/>
        </a:ln>
        <a:effectLst/>
      </xdr:spPr>
    </xdr:pic>
    <xdr:clientData/>
  </xdr:twoCellAnchor>
  <xdr:twoCellAnchor editAs="oneCell">
    <xdr:from>
      <xdr:col>0</xdr:col>
      <xdr:colOff>47625</xdr:colOff>
      <xdr:row>1</xdr:row>
      <xdr:rowOff>104775</xdr:rowOff>
    </xdr:from>
    <xdr:to>
      <xdr:col>0</xdr:col>
      <xdr:colOff>838200</xdr:colOff>
      <xdr:row>2</xdr:row>
      <xdr:rowOff>62515</xdr:rowOff>
    </xdr:to>
    <xdr:pic>
      <xdr:nvPicPr>
        <xdr:cNvPr id="6" name="Slika 5">
          <a:extLst>
            <a:ext uri="{FF2B5EF4-FFF2-40B4-BE49-F238E27FC236}">
              <a16:creationId xmlns:a16="http://schemas.microsoft.com/office/drawing/2014/main" id="{99A11218-8498-4A68-BD08-BEC6A18F6014}"/>
            </a:ext>
          </a:extLst>
        </xdr:cNvPr>
        <xdr:cNvPicPr>
          <a:picLocks noChangeAspect="1"/>
        </xdr:cNvPicPr>
      </xdr:nvPicPr>
      <xdr:blipFill>
        <a:blip xmlns:r="http://schemas.openxmlformats.org/officeDocument/2006/relationships" r:embed="rId2"/>
        <a:stretch>
          <a:fillRect/>
        </a:stretch>
      </xdr:blipFill>
      <xdr:spPr>
        <a:xfrm>
          <a:off x="47625" y="266700"/>
          <a:ext cx="790575" cy="1196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676275</xdr:colOff>
      <xdr:row>0</xdr:row>
      <xdr:rowOff>0</xdr:rowOff>
    </xdr:to>
    <xdr:pic>
      <xdr:nvPicPr>
        <xdr:cNvPr id="2" name="Picture 28">
          <a:extLst>
            <a:ext uri="{FF2B5EF4-FFF2-40B4-BE49-F238E27FC236}">
              <a16:creationId xmlns:a16="http://schemas.microsoft.com/office/drawing/2014/main" id="{1B23AD71-F8AD-4828-9036-B76E2BF68745}"/>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twoCellAnchor editAs="oneCell">
    <xdr:from>
      <xdr:col>0</xdr:col>
      <xdr:colOff>47625</xdr:colOff>
      <xdr:row>1</xdr:row>
      <xdr:rowOff>104775</xdr:rowOff>
    </xdr:from>
    <xdr:to>
      <xdr:col>0</xdr:col>
      <xdr:colOff>838200</xdr:colOff>
      <xdr:row>2</xdr:row>
      <xdr:rowOff>62515</xdr:rowOff>
    </xdr:to>
    <xdr:pic>
      <xdr:nvPicPr>
        <xdr:cNvPr id="3" name="Slika 2">
          <a:extLst>
            <a:ext uri="{FF2B5EF4-FFF2-40B4-BE49-F238E27FC236}">
              <a16:creationId xmlns:a16="http://schemas.microsoft.com/office/drawing/2014/main" id="{01069EE3-28FB-4428-BA91-95560F70CC45}"/>
            </a:ext>
          </a:extLst>
        </xdr:cNvPr>
        <xdr:cNvPicPr>
          <a:picLocks noChangeAspect="1"/>
        </xdr:cNvPicPr>
      </xdr:nvPicPr>
      <xdr:blipFill>
        <a:blip xmlns:r="http://schemas.openxmlformats.org/officeDocument/2006/relationships" r:embed="rId2"/>
        <a:stretch>
          <a:fillRect/>
        </a:stretch>
      </xdr:blipFill>
      <xdr:spPr>
        <a:xfrm>
          <a:off x="47625" y="266700"/>
          <a:ext cx="790575" cy="119665"/>
        </a:xfrm>
        <a:prstGeom prst="rect">
          <a:avLst/>
        </a:prstGeom>
      </xdr:spPr>
    </xdr:pic>
    <xdr:clientData/>
  </xdr:twoCellAnchor>
  <xdr:twoCellAnchor>
    <xdr:from>
      <xdr:col>2</xdr:col>
      <xdr:colOff>409575</xdr:colOff>
      <xdr:row>3</xdr:row>
      <xdr:rowOff>95250</xdr:rowOff>
    </xdr:from>
    <xdr:to>
      <xdr:col>3</xdr:col>
      <xdr:colOff>571500</xdr:colOff>
      <xdr:row>3</xdr:row>
      <xdr:rowOff>95250</xdr:rowOff>
    </xdr:to>
    <xdr:pic>
      <xdr:nvPicPr>
        <xdr:cNvPr id="4" name="Picture 28">
          <a:extLst>
            <a:ext uri="{FF2B5EF4-FFF2-40B4-BE49-F238E27FC236}">
              <a16:creationId xmlns:a16="http://schemas.microsoft.com/office/drawing/2014/main" id="{EE442E82-185E-4970-A2DD-9FC4798D9C84}"/>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3971925" y="581025"/>
          <a:ext cx="647700" cy="0"/>
        </a:xfrm>
        <a:prstGeom prst="rect">
          <a:avLst/>
        </a:prstGeom>
        <a:noFill/>
        <a:ln w="9525">
          <a:noFill/>
          <a:miter lim="800000"/>
          <a:headEnd/>
          <a:tailEnd/>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676275</xdr:colOff>
      <xdr:row>0</xdr:row>
      <xdr:rowOff>0</xdr:rowOff>
    </xdr:to>
    <xdr:pic>
      <xdr:nvPicPr>
        <xdr:cNvPr id="2" name="Picture 28">
          <a:extLst>
            <a:ext uri="{FF2B5EF4-FFF2-40B4-BE49-F238E27FC236}">
              <a16:creationId xmlns:a16="http://schemas.microsoft.com/office/drawing/2014/main" id="{EB24BEB7-F431-4FCF-A8D4-44D60A02079D}"/>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twoCellAnchor editAs="oneCell">
    <xdr:from>
      <xdr:col>0</xdr:col>
      <xdr:colOff>47625</xdr:colOff>
      <xdr:row>1</xdr:row>
      <xdr:rowOff>104775</xdr:rowOff>
    </xdr:from>
    <xdr:to>
      <xdr:col>0</xdr:col>
      <xdr:colOff>838200</xdr:colOff>
      <xdr:row>2</xdr:row>
      <xdr:rowOff>62515</xdr:rowOff>
    </xdr:to>
    <xdr:pic>
      <xdr:nvPicPr>
        <xdr:cNvPr id="3" name="Slika 2">
          <a:extLst>
            <a:ext uri="{FF2B5EF4-FFF2-40B4-BE49-F238E27FC236}">
              <a16:creationId xmlns:a16="http://schemas.microsoft.com/office/drawing/2014/main" id="{3119418A-7C1F-4A34-816C-BC4A3B4242D1}"/>
            </a:ext>
          </a:extLst>
        </xdr:cNvPr>
        <xdr:cNvPicPr>
          <a:picLocks noChangeAspect="1"/>
        </xdr:cNvPicPr>
      </xdr:nvPicPr>
      <xdr:blipFill>
        <a:blip xmlns:r="http://schemas.openxmlformats.org/officeDocument/2006/relationships" r:embed="rId2"/>
        <a:stretch>
          <a:fillRect/>
        </a:stretch>
      </xdr:blipFill>
      <xdr:spPr>
        <a:xfrm>
          <a:off x="47625" y="266700"/>
          <a:ext cx="790575" cy="119665"/>
        </a:xfrm>
        <a:prstGeom prst="rect">
          <a:avLst/>
        </a:prstGeom>
      </xdr:spPr>
    </xdr:pic>
    <xdr:clientData/>
  </xdr:twoCellAnchor>
  <xdr:twoCellAnchor>
    <xdr:from>
      <xdr:col>2</xdr:col>
      <xdr:colOff>409575</xdr:colOff>
      <xdr:row>3</xdr:row>
      <xdr:rowOff>95250</xdr:rowOff>
    </xdr:from>
    <xdr:to>
      <xdr:col>3</xdr:col>
      <xdr:colOff>571500</xdr:colOff>
      <xdr:row>3</xdr:row>
      <xdr:rowOff>95250</xdr:rowOff>
    </xdr:to>
    <xdr:pic>
      <xdr:nvPicPr>
        <xdr:cNvPr id="6" name="Picture 28">
          <a:extLst>
            <a:ext uri="{FF2B5EF4-FFF2-40B4-BE49-F238E27FC236}">
              <a16:creationId xmlns:a16="http://schemas.microsoft.com/office/drawing/2014/main" id="{EA65A39F-A2D0-4DC2-B913-79952ADF315A}"/>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3971925" y="581025"/>
          <a:ext cx="647700" cy="0"/>
        </a:xfrm>
        <a:prstGeom prst="rect">
          <a:avLst/>
        </a:prstGeom>
        <a:noFill/>
        <a:ln w="9525">
          <a:noFill/>
          <a:miter lim="800000"/>
          <a:headEnd/>
          <a:tailEnd/>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676275</xdr:colOff>
      <xdr:row>0</xdr:row>
      <xdr:rowOff>0</xdr:rowOff>
    </xdr:to>
    <xdr:pic>
      <xdr:nvPicPr>
        <xdr:cNvPr id="2" name="Picture 28">
          <a:extLst>
            <a:ext uri="{FF2B5EF4-FFF2-40B4-BE49-F238E27FC236}">
              <a16:creationId xmlns:a16="http://schemas.microsoft.com/office/drawing/2014/main" id="{5435EB8D-EBE1-453E-B14B-BB9526AF0E37}"/>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twoCellAnchor>
    <xdr:from>
      <xdr:col>2</xdr:col>
      <xdr:colOff>409575</xdr:colOff>
      <xdr:row>3</xdr:row>
      <xdr:rowOff>95250</xdr:rowOff>
    </xdr:from>
    <xdr:to>
      <xdr:col>3</xdr:col>
      <xdr:colOff>571500</xdr:colOff>
      <xdr:row>3</xdr:row>
      <xdr:rowOff>95250</xdr:rowOff>
    </xdr:to>
    <xdr:pic>
      <xdr:nvPicPr>
        <xdr:cNvPr id="7" name="Picture 28">
          <a:extLst>
            <a:ext uri="{FF2B5EF4-FFF2-40B4-BE49-F238E27FC236}">
              <a16:creationId xmlns:a16="http://schemas.microsoft.com/office/drawing/2014/main" id="{79DA2189-D3C4-4A26-B23F-D5F17506B127}"/>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3971925" y="581025"/>
          <a:ext cx="647700" cy="0"/>
        </a:xfrm>
        <a:prstGeom prst="rect">
          <a:avLst/>
        </a:prstGeom>
        <a:noFill/>
        <a:ln w="9525">
          <a:noFill/>
          <a:miter lim="800000"/>
          <a:headEnd/>
          <a:tailEnd/>
        </a:ln>
        <a:effectLst/>
      </xdr:spPr>
    </xdr:pic>
    <xdr:clientData/>
  </xdr:twoCellAnchor>
  <xdr:twoCellAnchor editAs="oneCell">
    <xdr:from>
      <xdr:col>0</xdr:col>
      <xdr:colOff>28575</xdr:colOff>
      <xdr:row>1</xdr:row>
      <xdr:rowOff>104774</xdr:rowOff>
    </xdr:from>
    <xdr:to>
      <xdr:col>1</xdr:col>
      <xdr:colOff>22579</xdr:colOff>
      <xdr:row>2</xdr:row>
      <xdr:rowOff>104720</xdr:rowOff>
    </xdr:to>
    <xdr:pic>
      <xdr:nvPicPr>
        <xdr:cNvPr id="9" name="Slika 8">
          <a:extLst>
            <a:ext uri="{FF2B5EF4-FFF2-40B4-BE49-F238E27FC236}">
              <a16:creationId xmlns:a16="http://schemas.microsoft.com/office/drawing/2014/main" id="{1E7C90C4-D31E-4BCD-9F0C-7D4112D57013}"/>
            </a:ext>
          </a:extLst>
        </xdr:cNvPr>
        <xdr:cNvPicPr>
          <a:picLocks noChangeAspect="1"/>
        </xdr:cNvPicPr>
      </xdr:nvPicPr>
      <xdr:blipFill>
        <a:blip xmlns:r="http://schemas.openxmlformats.org/officeDocument/2006/relationships" r:embed="rId2"/>
        <a:stretch>
          <a:fillRect/>
        </a:stretch>
      </xdr:blipFill>
      <xdr:spPr>
        <a:xfrm>
          <a:off x="28575" y="266699"/>
          <a:ext cx="841729" cy="1618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P138"/>
  <sheetViews>
    <sheetView showZeros="0" view="pageBreakPreview" topLeftCell="A154" zoomScaleNormal="100" zoomScaleSheetLayoutView="100" workbookViewId="0">
      <selection activeCell="C31" sqref="C31:F31"/>
    </sheetView>
  </sheetViews>
  <sheetFormatPr defaultRowHeight="12.75"/>
  <cols>
    <col min="1" max="1" width="12.7109375" style="13" customWidth="1"/>
    <col min="2" max="2" width="40.7109375" style="44" customWidth="1"/>
    <col min="3" max="3" width="7.28515625" style="45" customWidth="1"/>
    <col min="4" max="4" width="10.7109375" style="46" customWidth="1"/>
    <col min="5" max="5" width="13.7109375" style="43" customWidth="1"/>
    <col min="6" max="6" width="16.7109375" style="9" customWidth="1"/>
    <col min="7" max="16384" width="9.140625" style="1"/>
  </cols>
  <sheetData>
    <row r="1" spans="1:6">
      <c r="A1" s="113"/>
      <c r="B1" s="94" t="s">
        <v>342</v>
      </c>
      <c r="C1" s="95" t="s">
        <v>254</v>
      </c>
      <c r="D1" s="387" t="s">
        <v>544</v>
      </c>
      <c r="E1" s="387"/>
      <c r="F1" s="387"/>
    </row>
    <row r="2" spans="1:6">
      <c r="A2" s="66" t="s">
        <v>1</v>
      </c>
      <c r="B2" s="96" t="s">
        <v>343</v>
      </c>
      <c r="C2" s="97"/>
      <c r="D2" s="388"/>
      <c r="E2" s="388"/>
      <c r="F2" s="388"/>
    </row>
    <row r="3" spans="1:6">
      <c r="A3" s="66"/>
      <c r="B3" s="2" t="s">
        <v>344</v>
      </c>
      <c r="C3" s="97" t="s">
        <v>2</v>
      </c>
      <c r="D3" s="98" t="s">
        <v>545</v>
      </c>
      <c r="E3" s="99"/>
      <c r="F3" s="100"/>
    </row>
    <row r="4" spans="1:6">
      <c r="A4" s="67"/>
      <c r="B4" s="8" t="s">
        <v>345</v>
      </c>
      <c r="C4" s="101" t="s">
        <v>3</v>
      </c>
      <c r="D4" s="68" t="s">
        <v>540</v>
      </c>
      <c r="E4" s="102"/>
      <c r="F4" s="103"/>
    </row>
    <row r="5" spans="1:6">
      <c r="A5" s="5"/>
      <c r="B5" s="2"/>
      <c r="C5" s="3"/>
      <c r="D5" s="6"/>
      <c r="E5" s="7"/>
    </row>
    <row r="6" spans="1:6">
      <c r="A6" s="5"/>
      <c r="B6" s="10"/>
      <c r="C6" s="11"/>
      <c r="D6" s="12"/>
      <c r="E6" s="4"/>
      <c r="F6" s="4"/>
    </row>
    <row r="7" spans="1:6">
      <c r="A7" s="5"/>
      <c r="B7" s="10"/>
      <c r="C7" s="11"/>
      <c r="D7" s="12"/>
      <c r="E7" s="4"/>
      <c r="F7" s="4"/>
    </row>
    <row r="8" spans="1:6">
      <c r="A8" s="5"/>
      <c r="B8" s="10"/>
      <c r="C8" s="11"/>
      <c r="D8" s="12"/>
      <c r="E8" s="4"/>
      <c r="F8" s="4"/>
    </row>
    <row r="9" spans="1:6">
      <c r="A9" s="5"/>
      <c r="B9" s="10"/>
      <c r="C9" s="11"/>
      <c r="D9" s="12"/>
      <c r="E9" s="4"/>
      <c r="F9" s="4"/>
    </row>
    <row r="10" spans="1:6">
      <c r="A10" s="5"/>
      <c r="B10" s="10"/>
      <c r="C10" s="11"/>
      <c r="D10" s="12"/>
      <c r="E10" s="4"/>
      <c r="F10" s="4"/>
    </row>
    <row r="11" spans="1:6">
      <c r="A11" s="5"/>
      <c r="B11" s="10"/>
      <c r="C11" s="11"/>
      <c r="D11" s="12"/>
      <c r="E11" s="4"/>
      <c r="F11" s="4"/>
    </row>
    <row r="12" spans="1:6">
      <c r="A12" s="5"/>
      <c r="B12" s="10"/>
      <c r="C12" s="11"/>
      <c r="D12" s="12"/>
      <c r="E12" s="4"/>
      <c r="F12" s="4"/>
    </row>
    <row r="13" spans="1:6">
      <c r="A13" s="5"/>
      <c r="B13" s="10"/>
      <c r="C13" s="11"/>
      <c r="D13" s="12"/>
      <c r="E13" s="4"/>
      <c r="F13" s="4"/>
    </row>
    <row r="14" spans="1:6">
      <c r="A14" s="5"/>
      <c r="B14" s="10"/>
      <c r="C14" s="11"/>
      <c r="D14" s="12"/>
      <c r="E14" s="4"/>
      <c r="F14" s="4"/>
    </row>
    <row r="15" spans="1:6">
      <c r="A15" s="5"/>
      <c r="B15" s="10"/>
      <c r="C15" s="11"/>
      <c r="D15" s="12"/>
      <c r="E15" s="4"/>
      <c r="F15" s="4"/>
    </row>
    <row r="16" spans="1:6">
      <c r="A16" s="5"/>
      <c r="B16" s="10"/>
      <c r="C16" s="11"/>
      <c r="D16" s="12"/>
      <c r="E16" s="4"/>
      <c r="F16" s="4"/>
    </row>
    <row r="17" spans="1:6">
      <c r="A17" s="5"/>
      <c r="B17" s="10"/>
      <c r="C17" s="11"/>
      <c r="D17" s="12"/>
      <c r="E17" s="4"/>
      <c r="F17" s="4"/>
    </row>
    <row r="18" spans="1:6">
      <c r="A18" s="5"/>
      <c r="B18" s="10"/>
      <c r="C18" s="11"/>
      <c r="D18" s="12"/>
      <c r="E18" s="4"/>
      <c r="F18" s="4"/>
    </row>
    <row r="19" spans="1:6" ht="15.75">
      <c r="B19" s="390" t="s">
        <v>4</v>
      </c>
      <c r="C19" s="390"/>
      <c r="D19" s="390"/>
      <c r="E19" s="390"/>
      <c r="F19" s="4"/>
    </row>
    <row r="20" spans="1:6">
      <c r="A20" s="5"/>
      <c r="B20" s="14"/>
      <c r="C20" s="15"/>
      <c r="D20" s="16"/>
      <c r="E20" s="15"/>
      <c r="F20" s="4"/>
    </row>
    <row r="21" spans="1:6">
      <c r="A21" s="5"/>
      <c r="B21" s="14"/>
      <c r="C21" s="15"/>
      <c r="D21" s="16"/>
      <c r="E21" s="15"/>
      <c r="F21" s="4"/>
    </row>
    <row r="22" spans="1:6">
      <c r="A22" s="5"/>
      <c r="B22" s="14"/>
      <c r="C22" s="15"/>
      <c r="D22" s="16"/>
      <c r="E22" s="15"/>
      <c r="F22" s="4"/>
    </row>
    <row r="23" spans="1:6">
      <c r="A23" s="5"/>
      <c r="B23" s="14"/>
      <c r="C23" s="15"/>
      <c r="D23" s="16"/>
      <c r="E23" s="15"/>
      <c r="F23" s="4"/>
    </row>
    <row r="24" spans="1:6">
      <c r="A24" s="5"/>
      <c r="B24" s="14"/>
      <c r="C24" s="15"/>
      <c r="D24" s="16"/>
      <c r="E24" s="15"/>
      <c r="F24" s="4"/>
    </row>
    <row r="25" spans="1:6">
      <c r="A25" s="5"/>
      <c r="B25" s="14"/>
      <c r="C25" s="17"/>
      <c r="D25" s="18"/>
      <c r="E25" s="19"/>
      <c r="F25" s="4"/>
    </row>
    <row r="26" spans="1:6">
      <c r="A26" s="5"/>
      <c r="B26" s="14"/>
      <c r="C26" s="17"/>
      <c r="D26" s="18"/>
      <c r="E26" s="19"/>
      <c r="F26" s="4"/>
    </row>
    <row r="27" spans="1:6">
      <c r="A27" s="5"/>
      <c r="B27" s="20" t="s">
        <v>0</v>
      </c>
      <c r="C27" s="21" t="s">
        <v>533</v>
      </c>
      <c r="D27" s="4"/>
      <c r="E27" s="4"/>
      <c r="F27" s="4"/>
    </row>
    <row r="28" spans="1:6">
      <c r="A28" s="5"/>
      <c r="B28" s="20"/>
      <c r="C28" s="21" t="s">
        <v>534</v>
      </c>
      <c r="D28" s="111"/>
      <c r="E28" s="107"/>
      <c r="F28" s="4"/>
    </row>
    <row r="29" spans="1:6" ht="12.75" customHeight="1">
      <c r="A29" s="5"/>
      <c r="B29" s="110"/>
      <c r="C29" s="120" t="s">
        <v>535</v>
      </c>
      <c r="D29" s="111"/>
      <c r="E29" s="107"/>
      <c r="F29" s="109"/>
    </row>
    <row r="30" spans="1:6" ht="12.75" customHeight="1">
      <c r="A30" s="5"/>
      <c r="B30" s="20" t="s">
        <v>5</v>
      </c>
      <c r="C30" s="389" t="s">
        <v>536</v>
      </c>
      <c r="D30" s="389"/>
      <c r="E30" s="389"/>
      <c r="F30" s="389"/>
    </row>
    <row r="31" spans="1:6" ht="12.75" customHeight="1">
      <c r="A31" s="5"/>
      <c r="B31" s="110"/>
      <c r="C31" s="389" t="s">
        <v>537</v>
      </c>
      <c r="D31" s="389"/>
      <c r="E31" s="389"/>
      <c r="F31" s="389"/>
    </row>
    <row r="32" spans="1:6" ht="12.75" customHeight="1">
      <c r="A32" s="5"/>
      <c r="B32" s="20"/>
      <c r="C32" s="389" t="s">
        <v>538</v>
      </c>
      <c r="D32" s="389"/>
      <c r="E32" s="389"/>
      <c r="F32" s="389"/>
    </row>
    <row r="33" spans="1:6" ht="12.75" customHeight="1">
      <c r="A33" s="5"/>
      <c r="B33" s="20"/>
      <c r="C33" s="389"/>
      <c r="D33" s="389"/>
      <c r="E33" s="389"/>
      <c r="F33" s="389"/>
    </row>
    <row r="34" spans="1:6">
      <c r="A34" s="5"/>
      <c r="B34" s="20" t="s">
        <v>2</v>
      </c>
      <c r="C34" s="22" t="s">
        <v>539</v>
      </c>
      <c r="D34" s="4"/>
      <c r="E34" s="4"/>
      <c r="F34" s="4"/>
    </row>
    <row r="35" spans="1:6">
      <c r="A35" s="5"/>
      <c r="B35" s="20" t="s">
        <v>3</v>
      </c>
      <c r="C35" s="23" t="s">
        <v>540</v>
      </c>
      <c r="D35" s="24"/>
      <c r="E35" s="4"/>
      <c r="F35" s="4"/>
    </row>
    <row r="36" spans="1:6">
      <c r="A36" s="5"/>
      <c r="B36" s="20" t="s">
        <v>6</v>
      </c>
      <c r="C36" s="23" t="s">
        <v>7</v>
      </c>
      <c r="D36" s="24"/>
      <c r="E36" s="4"/>
      <c r="F36" s="4"/>
    </row>
    <row r="37" spans="1:6">
      <c r="A37" s="5"/>
      <c r="B37" s="104" t="s">
        <v>542</v>
      </c>
      <c r="C37" s="121" t="s">
        <v>543</v>
      </c>
      <c r="D37" s="106"/>
      <c r="E37" s="48"/>
      <c r="F37" s="48"/>
    </row>
    <row r="38" spans="1:6">
      <c r="A38" s="5"/>
      <c r="B38" s="110"/>
      <c r="C38" s="108"/>
      <c r="D38" s="111"/>
      <c r="E38" s="107"/>
      <c r="F38" s="48"/>
    </row>
    <row r="39" spans="1:6">
      <c r="A39" s="5"/>
      <c r="B39" s="105" t="s">
        <v>8</v>
      </c>
      <c r="C39" s="23" t="s">
        <v>547</v>
      </c>
      <c r="D39" s="51"/>
      <c r="E39" s="48"/>
      <c r="F39" s="48"/>
    </row>
    <row r="40" spans="1:6">
      <c r="A40" s="5"/>
      <c r="B40" s="104"/>
      <c r="D40" s="51"/>
      <c r="E40" s="48"/>
      <c r="F40" s="48"/>
    </row>
    <row r="41" spans="1:6">
      <c r="A41" s="5"/>
      <c r="B41" s="10"/>
      <c r="C41" s="11"/>
      <c r="D41" s="12"/>
      <c r="E41" s="4"/>
      <c r="F41" s="48"/>
    </row>
    <row r="42" spans="1:6">
      <c r="A42" s="5"/>
      <c r="F42" s="4"/>
    </row>
    <row r="43" spans="1:6">
      <c r="A43" s="5"/>
      <c r="B43" s="25"/>
      <c r="C43" s="26"/>
      <c r="D43" s="27"/>
      <c r="E43" s="28"/>
      <c r="F43" s="4"/>
    </row>
    <row r="44" spans="1:6">
      <c r="A44" s="5"/>
      <c r="B44" s="25"/>
      <c r="C44" s="26"/>
      <c r="D44" s="27"/>
      <c r="E44" s="28"/>
      <c r="F44" s="4"/>
    </row>
    <row r="45" spans="1:6">
      <c r="A45" s="5"/>
      <c r="B45" s="25"/>
      <c r="C45" s="26"/>
      <c r="D45" s="29"/>
      <c r="E45" s="28"/>
      <c r="F45" s="4"/>
    </row>
    <row r="46" spans="1:6">
      <c r="A46" s="5"/>
      <c r="B46" s="25"/>
      <c r="C46" s="26"/>
      <c r="D46" s="29"/>
      <c r="E46" s="28"/>
      <c r="F46" s="4"/>
    </row>
    <row r="47" spans="1:6">
      <c r="A47" s="5"/>
      <c r="B47" s="25"/>
      <c r="C47" s="26"/>
      <c r="D47" s="29"/>
      <c r="E47" s="28"/>
      <c r="F47" s="4"/>
    </row>
    <row r="48" spans="1:6">
      <c r="A48" s="5"/>
      <c r="B48" s="25"/>
      <c r="C48" s="26"/>
      <c r="D48" s="29"/>
      <c r="E48" s="28"/>
      <c r="F48" s="4"/>
    </row>
    <row r="49" spans="1:6">
      <c r="A49" s="5"/>
      <c r="B49" s="25"/>
      <c r="C49" s="26"/>
      <c r="D49" s="27"/>
      <c r="E49" s="28"/>
      <c r="F49" s="4"/>
    </row>
    <row r="50" spans="1:6">
      <c r="A50" s="5"/>
      <c r="B50" s="25"/>
      <c r="C50" s="26"/>
      <c r="D50" s="27"/>
      <c r="E50" s="28"/>
      <c r="F50" s="4"/>
    </row>
    <row r="51" spans="1:6">
      <c r="A51" s="5"/>
      <c r="B51" s="25"/>
      <c r="C51" s="26"/>
      <c r="D51" s="27"/>
      <c r="E51" s="28"/>
      <c r="F51" s="4"/>
    </row>
    <row r="52" spans="1:6">
      <c r="A52" s="5"/>
      <c r="B52" s="25"/>
      <c r="C52" s="26"/>
      <c r="D52" s="27"/>
      <c r="E52" s="28"/>
      <c r="F52" s="4"/>
    </row>
    <row r="53" spans="1:6">
      <c r="A53" s="5"/>
      <c r="B53" s="2"/>
      <c r="C53" s="3"/>
      <c r="D53" s="6"/>
      <c r="E53" s="7"/>
    </row>
    <row r="54" spans="1:6">
      <c r="A54" s="5"/>
      <c r="B54" s="2"/>
      <c r="C54" s="3"/>
      <c r="D54" s="6"/>
      <c r="E54" s="7"/>
    </row>
    <row r="55" spans="1:6">
      <c r="A55" s="5"/>
      <c r="B55" s="2"/>
      <c r="C55" s="3"/>
      <c r="D55" s="6"/>
      <c r="E55" s="7"/>
    </row>
    <row r="56" spans="1:6">
      <c r="A56" s="5"/>
      <c r="B56" s="2"/>
      <c r="C56" s="3"/>
      <c r="D56" s="6"/>
      <c r="E56" s="7"/>
    </row>
    <row r="57" spans="1:6">
      <c r="A57" s="5"/>
      <c r="B57" s="2"/>
      <c r="C57" s="3"/>
      <c r="D57" s="6"/>
      <c r="E57" s="7"/>
    </row>
    <row r="58" spans="1:6">
      <c r="A58" s="5"/>
      <c r="B58" s="2"/>
      <c r="C58" s="3"/>
      <c r="D58" s="6"/>
      <c r="E58" s="7"/>
    </row>
    <row r="59" spans="1:6">
      <c r="A59" s="5"/>
      <c r="B59" s="2"/>
      <c r="C59" s="3"/>
      <c r="D59" s="6"/>
      <c r="E59" s="7"/>
    </row>
    <row r="60" spans="1:6">
      <c r="A60" s="5"/>
      <c r="B60" s="2"/>
      <c r="C60" s="3"/>
      <c r="D60" s="6"/>
      <c r="E60" s="7"/>
    </row>
    <row r="61" spans="1:6">
      <c r="A61" s="5"/>
      <c r="B61" s="2"/>
      <c r="C61" s="3"/>
      <c r="D61" s="6"/>
      <c r="E61" s="7"/>
    </row>
    <row r="62" spans="1:6">
      <c r="A62" s="5"/>
      <c r="B62" s="2"/>
      <c r="C62" s="3"/>
      <c r="D62" s="6"/>
      <c r="E62" s="7"/>
    </row>
    <row r="63" spans="1:6">
      <c r="A63" s="5"/>
      <c r="B63" s="2"/>
      <c r="C63" s="3"/>
      <c r="D63" s="6"/>
      <c r="E63" s="7"/>
    </row>
    <row r="64" spans="1:6">
      <c r="A64" s="5"/>
      <c r="B64" s="2"/>
      <c r="C64" s="3"/>
      <c r="D64" s="6"/>
      <c r="E64" s="7"/>
    </row>
    <row r="65" spans="1:6">
      <c r="A65" s="5"/>
      <c r="B65" s="2"/>
      <c r="C65" s="3"/>
      <c r="D65" s="6"/>
      <c r="E65" s="7"/>
    </row>
    <row r="66" spans="1:6">
      <c r="A66" s="5"/>
      <c r="B66" s="2"/>
      <c r="C66" s="3"/>
      <c r="D66" s="6"/>
      <c r="E66" s="7"/>
    </row>
    <row r="67" spans="1:6">
      <c r="A67" s="5"/>
      <c r="B67" s="2"/>
      <c r="C67" s="3"/>
      <c r="D67" s="6"/>
      <c r="E67" s="7"/>
    </row>
    <row r="68" spans="1:6" ht="39">
      <c r="A68" s="5"/>
      <c r="B68" s="30" t="s">
        <v>9</v>
      </c>
      <c r="C68" s="3"/>
      <c r="D68" s="6"/>
      <c r="E68" s="7"/>
    </row>
    <row r="69" spans="1:6">
      <c r="A69" s="5"/>
      <c r="B69" s="2"/>
      <c r="C69" s="3"/>
      <c r="D69" s="6"/>
      <c r="E69" s="7"/>
    </row>
    <row r="70" spans="1:6">
      <c r="A70" s="5"/>
      <c r="B70" s="2"/>
      <c r="C70" s="3"/>
      <c r="D70" s="6"/>
      <c r="E70" s="7"/>
    </row>
    <row r="71" spans="1:6" s="47" customFormat="1">
      <c r="A71" s="69" t="s">
        <v>10</v>
      </c>
      <c r="B71" s="70" t="s">
        <v>20</v>
      </c>
      <c r="C71" s="31"/>
      <c r="D71" s="32"/>
      <c r="E71" s="33"/>
      <c r="F71" s="34"/>
    </row>
    <row r="72" spans="1:6" s="47" customFormat="1">
      <c r="A72" s="31"/>
      <c r="B72" s="25"/>
      <c r="C72" s="31"/>
      <c r="D72" s="32"/>
      <c r="E72" s="33"/>
      <c r="F72" s="34"/>
    </row>
    <row r="73" spans="1:6" s="47" customFormat="1">
      <c r="A73" s="31"/>
      <c r="B73" s="71" t="s">
        <v>11</v>
      </c>
      <c r="C73" s="72"/>
      <c r="D73" s="73"/>
      <c r="E73" s="73"/>
      <c r="F73" s="74">
        <f>'1.'!F76</f>
        <v>0</v>
      </c>
    </row>
    <row r="74" spans="1:6" s="47" customFormat="1">
      <c r="A74" s="31"/>
      <c r="B74" s="25"/>
      <c r="C74" s="31"/>
      <c r="D74" s="32"/>
      <c r="E74" s="32"/>
      <c r="F74" s="33"/>
    </row>
    <row r="75" spans="1:6" s="47" customFormat="1">
      <c r="A75" s="69" t="s">
        <v>12</v>
      </c>
      <c r="B75" s="70" t="s">
        <v>62</v>
      </c>
      <c r="C75" s="31"/>
      <c r="D75" s="32"/>
      <c r="E75" s="33"/>
      <c r="F75" s="34"/>
    </row>
    <row r="76" spans="1:6" s="47" customFormat="1">
      <c r="A76" s="31"/>
      <c r="B76" s="25"/>
      <c r="C76" s="31"/>
      <c r="D76" s="32"/>
      <c r="E76" s="33"/>
      <c r="F76" s="34"/>
    </row>
    <row r="77" spans="1:6" s="47" customFormat="1">
      <c r="A77" s="31"/>
      <c r="B77" s="71" t="s">
        <v>13</v>
      </c>
      <c r="C77" s="72"/>
      <c r="D77" s="73"/>
      <c r="E77" s="73"/>
      <c r="F77" s="74">
        <f>'2.'!F74</f>
        <v>0</v>
      </c>
    </row>
    <row r="78" spans="1:6">
      <c r="A78" s="31"/>
      <c r="B78" s="25"/>
      <c r="C78" s="31"/>
      <c r="D78" s="32"/>
      <c r="E78" s="32"/>
      <c r="F78" s="33"/>
    </row>
    <row r="79" spans="1:6">
      <c r="A79" s="69" t="s">
        <v>57</v>
      </c>
      <c r="B79" s="89" t="s">
        <v>144</v>
      </c>
      <c r="C79" s="31"/>
      <c r="D79" s="32"/>
      <c r="E79" s="32"/>
      <c r="F79" s="33"/>
    </row>
    <row r="80" spans="1:6">
      <c r="A80" s="69"/>
      <c r="B80" s="70"/>
      <c r="C80" s="31"/>
      <c r="D80" s="32"/>
      <c r="E80" s="32"/>
      <c r="F80" s="33"/>
    </row>
    <row r="81" spans="1:6">
      <c r="A81" s="31"/>
      <c r="B81" s="71" t="s">
        <v>14</v>
      </c>
      <c r="C81" s="72"/>
      <c r="D81" s="73"/>
      <c r="E81" s="73"/>
      <c r="F81" s="119">
        <f>'3.'!F72</f>
        <v>0</v>
      </c>
    </row>
    <row r="82" spans="1:6">
      <c r="A82" s="31"/>
      <c r="B82" s="25"/>
      <c r="C82" s="31"/>
      <c r="D82" s="32"/>
      <c r="E82" s="32"/>
      <c r="F82" s="33"/>
    </row>
    <row r="83" spans="1:6">
      <c r="A83" s="123" t="s">
        <v>58</v>
      </c>
      <c r="B83" s="89" t="s">
        <v>145</v>
      </c>
      <c r="C83" s="31"/>
      <c r="D83" s="32"/>
      <c r="E83" s="33"/>
      <c r="F83" s="34"/>
    </row>
    <row r="84" spans="1:6">
      <c r="A84" s="31"/>
      <c r="B84" s="25"/>
      <c r="C84" s="31"/>
      <c r="D84" s="32"/>
      <c r="E84" s="33"/>
      <c r="F84" s="34"/>
    </row>
    <row r="85" spans="1:6">
      <c r="A85" s="31"/>
      <c r="B85" s="71" t="s">
        <v>147</v>
      </c>
      <c r="C85" s="72"/>
      <c r="D85" s="73"/>
      <c r="E85" s="73"/>
      <c r="F85" s="74">
        <f>'4.'!F78</f>
        <v>0</v>
      </c>
    </row>
    <row r="86" spans="1:6">
      <c r="A86" s="31"/>
      <c r="B86" s="25"/>
      <c r="C86" s="31"/>
      <c r="D86" s="32"/>
      <c r="E86" s="32"/>
      <c r="F86" s="33"/>
    </row>
    <row r="87" spans="1:6">
      <c r="A87" s="123" t="s">
        <v>98</v>
      </c>
      <c r="B87" s="89" t="s">
        <v>146</v>
      </c>
      <c r="C87" s="31"/>
      <c r="D87" s="32"/>
      <c r="E87" s="32"/>
      <c r="F87" s="33"/>
    </row>
    <row r="88" spans="1:6">
      <c r="A88" s="69"/>
      <c r="B88" s="70"/>
      <c r="C88" s="31"/>
      <c r="D88" s="32"/>
      <c r="E88" s="32"/>
      <c r="F88" s="33"/>
    </row>
    <row r="89" spans="1:6">
      <c r="A89" s="31"/>
      <c r="B89" s="71" t="s">
        <v>148</v>
      </c>
      <c r="C89" s="72"/>
      <c r="D89" s="73"/>
      <c r="E89" s="73"/>
      <c r="F89" s="74">
        <f>'5.'!F76</f>
        <v>0</v>
      </c>
    </row>
    <row r="90" spans="1:6">
      <c r="A90" s="31"/>
      <c r="B90" s="25"/>
      <c r="C90" s="31"/>
      <c r="D90" s="32"/>
      <c r="E90" s="32"/>
      <c r="F90" s="33"/>
    </row>
    <row r="91" spans="1:6">
      <c r="A91" s="31"/>
      <c r="B91" s="35" t="s">
        <v>1161</v>
      </c>
      <c r="C91" s="36"/>
      <c r="D91" s="37"/>
      <c r="E91" s="37"/>
      <c r="F91" s="38">
        <f>SUM(F71:F90)</f>
        <v>0</v>
      </c>
    </row>
    <row r="92" spans="1:6">
      <c r="A92" s="31"/>
      <c r="B92" s="39"/>
      <c r="C92" s="36"/>
      <c r="D92" s="37"/>
      <c r="E92" s="37" t="s">
        <v>15</v>
      </c>
      <c r="F92" s="40">
        <f>F91*0.25</f>
        <v>0</v>
      </c>
    </row>
    <row r="93" spans="1:6">
      <c r="A93" s="31"/>
      <c r="B93" s="386" t="s">
        <v>16</v>
      </c>
      <c r="C93" s="386"/>
      <c r="D93" s="41"/>
      <c r="E93" s="41"/>
      <c r="F93" s="42">
        <f>SUM(F91:F92)</f>
        <v>0</v>
      </c>
    </row>
    <row r="94" spans="1:6">
      <c r="A94" s="31"/>
      <c r="B94" s="25"/>
      <c r="C94" s="31"/>
      <c r="D94" s="32"/>
      <c r="F94" s="33"/>
    </row>
    <row r="95" spans="1:6">
      <c r="A95" s="31"/>
      <c r="B95" s="25"/>
      <c r="C95" s="31"/>
      <c r="D95" s="32"/>
      <c r="E95" s="33"/>
      <c r="F95" s="34"/>
    </row>
    <row r="98" spans="1:250" s="56" customFormat="1">
      <c r="A98" s="49"/>
      <c r="B98" s="55" t="s">
        <v>33</v>
      </c>
      <c r="C98" s="50"/>
      <c r="D98" s="51"/>
      <c r="E98" s="48"/>
      <c r="F98" s="48"/>
    </row>
    <row r="99" spans="1:250" s="79" customFormat="1" ht="89.25">
      <c r="A99" s="75">
        <v>1</v>
      </c>
      <c r="B99" s="60" t="s">
        <v>532</v>
      </c>
      <c r="C99" s="60"/>
      <c r="D99" s="60"/>
      <c r="E99" s="60"/>
      <c r="F99" s="76"/>
    </row>
    <row r="100" spans="1:250" s="81" customFormat="1" ht="114.75">
      <c r="A100" s="75">
        <v>2</v>
      </c>
      <c r="B100" s="57" t="s">
        <v>333</v>
      </c>
      <c r="C100" s="60"/>
      <c r="D100" s="60"/>
      <c r="E100" s="60"/>
      <c r="F100" s="76"/>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c r="GC100" s="79"/>
      <c r="GD100" s="79"/>
      <c r="GE100" s="79"/>
      <c r="GF100" s="79"/>
      <c r="GG100" s="79"/>
      <c r="GH100" s="79"/>
      <c r="GI100" s="79"/>
      <c r="GJ100" s="79"/>
      <c r="GK100" s="79"/>
      <c r="GL100" s="79"/>
      <c r="GM100" s="79"/>
      <c r="GN100" s="79"/>
      <c r="GO100" s="79"/>
      <c r="GP100" s="79"/>
      <c r="GQ100" s="79"/>
      <c r="GR100" s="79"/>
      <c r="GS100" s="79"/>
      <c r="GT100" s="79"/>
      <c r="GU100" s="79"/>
      <c r="GV100" s="79"/>
      <c r="GW100" s="79"/>
      <c r="GX100" s="79"/>
      <c r="GY100" s="79"/>
      <c r="GZ100" s="79"/>
      <c r="HA100" s="79"/>
      <c r="HB100" s="79"/>
      <c r="HC100" s="79"/>
      <c r="HD100" s="79"/>
      <c r="HE100" s="79"/>
      <c r="HF100" s="79"/>
      <c r="HG100" s="79"/>
      <c r="HH100" s="79"/>
      <c r="HI100" s="79"/>
      <c r="HJ100" s="79"/>
      <c r="HK100" s="79"/>
      <c r="HL100" s="79"/>
      <c r="HM100" s="79"/>
      <c r="HN100" s="79"/>
      <c r="HO100" s="79"/>
      <c r="HP100" s="79"/>
      <c r="HQ100" s="79"/>
      <c r="HR100" s="79"/>
      <c r="HS100" s="79"/>
      <c r="HT100" s="79"/>
      <c r="HU100" s="79"/>
      <c r="HV100" s="79"/>
      <c r="HW100" s="79"/>
      <c r="HX100" s="79"/>
      <c r="HY100" s="79"/>
      <c r="HZ100" s="79"/>
      <c r="IA100" s="79"/>
      <c r="IB100" s="79"/>
      <c r="IC100" s="79"/>
      <c r="ID100" s="79"/>
      <c r="IE100" s="79"/>
      <c r="IF100" s="79"/>
      <c r="IG100" s="79"/>
      <c r="IH100" s="79"/>
      <c r="II100" s="79"/>
      <c r="IJ100" s="79"/>
      <c r="IK100" s="79"/>
      <c r="IL100" s="79"/>
      <c r="IM100" s="79"/>
      <c r="IN100" s="79"/>
      <c r="IO100" s="79"/>
      <c r="IP100" s="79"/>
    </row>
    <row r="101" spans="1:250" s="81" customFormat="1" ht="76.5">
      <c r="A101" s="75">
        <v>3</v>
      </c>
      <c r="B101" s="57" t="s">
        <v>330</v>
      </c>
      <c r="C101" s="60"/>
      <c r="D101" s="60"/>
      <c r="E101" s="60"/>
      <c r="F101" s="76"/>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c r="GC101" s="79"/>
      <c r="GD101" s="79"/>
      <c r="GE101" s="79"/>
      <c r="GF101" s="79"/>
      <c r="GG101" s="79"/>
      <c r="GH101" s="79"/>
      <c r="GI101" s="79"/>
      <c r="GJ101" s="79"/>
      <c r="GK101" s="79"/>
      <c r="GL101" s="79"/>
      <c r="GM101" s="79"/>
      <c r="GN101" s="79"/>
      <c r="GO101" s="79"/>
      <c r="GP101" s="79"/>
      <c r="GQ101" s="79"/>
      <c r="GR101" s="79"/>
      <c r="GS101" s="79"/>
      <c r="GT101" s="79"/>
      <c r="GU101" s="79"/>
      <c r="GV101" s="79"/>
      <c r="GW101" s="79"/>
      <c r="GX101" s="79"/>
      <c r="GY101" s="79"/>
      <c r="GZ101" s="79"/>
      <c r="HA101" s="79"/>
      <c r="HB101" s="79"/>
      <c r="HC101" s="79"/>
      <c r="HD101" s="79"/>
      <c r="HE101" s="79"/>
      <c r="HF101" s="79"/>
      <c r="HG101" s="79"/>
      <c r="HH101" s="79"/>
      <c r="HI101" s="79"/>
      <c r="HJ101" s="79"/>
      <c r="HK101" s="79"/>
      <c r="HL101" s="79"/>
      <c r="HM101" s="79"/>
      <c r="HN101" s="79"/>
      <c r="HO101" s="79"/>
      <c r="HP101" s="79"/>
      <c r="HQ101" s="79"/>
      <c r="HR101" s="79"/>
      <c r="HS101" s="79"/>
      <c r="HT101" s="79"/>
      <c r="HU101" s="79"/>
      <c r="HV101" s="79"/>
      <c r="HW101" s="79"/>
      <c r="HX101" s="79"/>
      <c r="HY101" s="79"/>
      <c r="HZ101" s="79"/>
      <c r="IA101" s="79"/>
      <c r="IB101" s="79"/>
      <c r="IC101" s="79"/>
      <c r="ID101" s="79"/>
      <c r="IE101" s="79"/>
      <c r="IF101" s="79"/>
      <c r="IG101" s="79"/>
      <c r="IH101" s="79"/>
      <c r="II101" s="79"/>
      <c r="IJ101" s="79"/>
      <c r="IK101" s="79"/>
      <c r="IL101" s="79"/>
      <c r="IM101" s="79"/>
      <c r="IN101" s="79"/>
      <c r="IO101" s="79"/>
      <c r="IP101" s="79"/>
    </row>
    <row r="102" spans="1:250" s="81" customFormat="1" ht="178.5">
      <c r="A102" s="75">
        <v>4</v>
      </c>
      <c r="B102" s="57" t="s">
        <v>34</v>
      </c>
      <c r="C102" s="60"/>
      <c r="D102" s="60"/>
      <c r="E102" s="60"/>
      <c r="F102" s="76"/>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c r="GC102" s="79"/>
      <c r="GD102" s="79"/>
      <c r="GE102" s="79"/>
      <c r="GF102" s="79"/>
      <c r="GG102" s="79"/>
      <c r="GH102" s="79"/>
      <c r="GI102" s="79"/>
      <c r="GJ102" s="79"/>
      <c r="GK102" s="79"/>
      <c r="GL102" s="79"/>
      <c r="GM102" s="79"/>
      <c r="GN102" s="79"/>
      <c r="GO102" s="79"/>
      <c r="GP102" s="79"/>
      <c r="GQ102" s="79"/>
      <c r="GR102" s="79"/>
      <c r="GS102" s="79"/>
      <c r="GT102" s="79"/>
      <c r="GU102" s="79"/>
      <c r="GV102" s="79"/>
      <c r="GW102" s="79"/>
      <c r="GX102" s="79"/>
      <c r="GY102" s="79"/>
      <c r="GZ102" s="79"/>
      <c r="HA102" s="79"/>
      <c r="HB102" s="79"/>
      <c r="HC102" s="79"/>
      <c r="HD102" s="79"/>
      <c r="HE102" s="79"/>
      <c r="HF102" s="79"/>
      <c r="HG102" s="79"/>
      <c r="HH102" s="79"/>
      <c r="HI102" s="79"/>
      <c r="HJ102" s="79"/>
      <c r="HK102" s="79"/>
      <c r="HL102" s="79"/>
      <c r="HM102" s="79"/>
      <c r="HN102" s="79"/>
      <c r="HO102" s="79"/>
      <c r="HP102" s="79"/>
      <c r="HQ102" s="79"/>
      <c r="HR102" s="79"/>
      <c r="HS102" s="79"/>
      <c r="HT102" s="79"/>
      <c r="HU102" s="79"/>
      <c r="HV102" s="79"/>
      <c r="HW102" s="79"/>
      <c r="HX102" s="79"/>
      <c r="HY102" s="79"/>
      <c r="HZ102" s="79"/>
      <c r="IA102" s="79"/>
      <c r="IB102" s="79"/>
      <c r="IC102" s="79"/>
      <c r="ID102" s="79"/>
      <c r="IE102" s="79"/>
      <c r="IF102" s="79"/>
      <c r="IG102" s="79"/>
      <c r="IH102" s="79"/>
      <c r="II102" s="79"/>
      <c r="IJ102" s="79"/>
      <c r="IK102" s="79"/>
      <c r="IL102" s="79"/>
      <c r="IM102" s="79"/>
      <c r="IN102" s="79"/>
      <c r="IO102" s="79"/>
      <c r="IP102" s="79"/>
    </row>
    <row r="103" spans="1:250" s="81" customFormat="1" ht="306">
      <c r="A103" s="75">
        <v>5</v>
      </c>
      <c r="B103" s="57" t="s">
        <v>530</v>
      </c>
      <c r="C103" s="83"/>
      <c r="D103" s="83"/>
      <c r="E103" s="83"/>
      <c r="F103" s="8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row>
    <row r="104" spans="1:250" s="79" customFormat="1" ht="178.5">
      <c r="A104" s="82"/>
      <c r="B104" s="57" t="s">
        <v>332</v>
      </c>
      <c r="C104" s="83"/>
      <c r="D104" s="83"/>
      <c r="E104" s="83"/>
      <c r="F104" s="83"/>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s="81"/>
      <c r="IB104" s="81"/>
      <c r="IC104" s="81"/>
      <c r="ID104" s="81"/>
      <c r="IE104" s="81"/>
      <c r="IF104" s="81"/>
      <c r="IG104" s="81"/>
      <c r="IH104" s="81"/>
      <c r="II104" s="81"/>
      <c r="IJ104" s="81"/>
      <c r="IK104" s="81"/>
      <c r="IL104" s="81"/>
      <c r="IM104" s="81"/>
      <c r="IN104" s="81"/>
      <c r="IO104" s="81"/>
      <c r="IP104" s="81"/>
    </row>
    <row r="105" spans="1:250" s="79" customFormat="1" ht="25.5">
      <c r="A105" s="75">
        <v>6</v>
      </c>
      <c r="B105" s="60" t="s">
        <v>35</v>
      </c>
      <c r="C105" s="60"/>
      <c r="D105" s="60"/>
      <c r="E105" s="60"/>
      <c r="F105" s="76"/>
    </row>
    <row r="106" spans="1:250" s="79" customFormat="1" ht="38.25">
      <c r="A106" s="75">
        <v>7</v>
      </c>
      <c r="B106" s="60" t="s">
        <v>36</v>
      </c>
      <c r="C106" s="60"/>
      <c r="D106" s="60"/>
      <c r="E106" s="60"/>
      <c r="F106" s="76"/>
    </row>
    <row r="107" spans="1:250" s="79" customFormat="1" ht="38.25">
      <c r="A107" s="75">
        <v>8</v>
      </c>
      <c r="B107" s="60" t="s">
        <v>37</v>
      </c>
      <c r="C107" s="60"/>
      <c r="D107" s="60"/>
      <c r="E107" s="60"/>
      <c r="F107" s="76"/>
    </row>
    <row r="108" spans="1:250" s="79" customFormat="1" ht="51">
      <c r="A108" s="75">
        <v>9</v>
      </c>
      <c r="B108" s="60" t="s">
        <v>38</v>
      </c>
      <c r="C108" s="60"/>
      <c r="D108" s="60"/>
      <c r="E108" s="60"/>
      <c r="F108" s="76"/>
    </row>
    <row r="109" spans="1:250" s="79" customFormat="1" ht="25.5">
      <c r="A109" s="75">
        <v>10</v>
      </c>
      <c r="B109" s="60" t="s">
        <v>39</v>
      </c>
      <c r="C109" s="60"/>
      <c r="D109" s="60"/>
      <c r="E109" s="60"/>
      <c r="F109" s="76"/>
    </row>
    <row r="110" spans="1:250" s="79" customFormat="1" ht="25.5">
      <c r="A110" s="75">
        <v>11</v>
      </c>
      <c r="B110" s="60" t="s">
        <v>40</v>
      </c>
      <c r="C110" s="60"/>
      <c r="D110" s="77"/>
      <c r="E110" s="80"/>
      <c r="F110" s="76"/>
    </row>
    <row r="111" spans="1:250" s="79" customFormat="1" ht="102">
      <c r="A111" s="75">
        <v>12</v>
      </c>
      <c r="B111" s="60" t="s">
        <v>41</v>
      </c>
      <c r="C111" s="60"/>
      <c r="D111" s="60"/>
      <c r="E111" s="60"/>
      <c r="F111" s="76"/>
    </row>
    <row r="112" spans="1:250" s="79" customFormat="1" ht="63.75">
      <c r="A112" s="75">
        <v>13</v>
      </c>
      <c r="B112" s="60" t="s">
        <v>42</v>
      </c>
      <c r="C112" s="60"/>
      <c r="D112" s="60"/>
      <c r="E112" s="60"/>
      <c r="F112" s="76"/>
    </row>
    <row r="113" spans="1:250" s="79" customFormat="1" ht="63.75">
      <c r="A113" s="75">
        <v>14</v>
      </c>
      <c r="B113" s="60" t="s">
        <v>43</v>
      </c>
      <c r="C113" s="60"/>
      <c r="D113" s="60"/>
      <c r="E113" s="60"/>
      <c r="F113" s="76"/>
    </row>
    <row r="114" spans="1:250" s="79" customFormat="1" ht="25.5">
      <c r="A114" s="75">
        <v>15</v>
      </c>
      <c r="B114" s="60" t="s">
        <v>44</v>
      </c>
      <c r="C114" s="60"/>
      <c r="D114" s="60"/>
      <c r="E114" s="60"/>
      <c r="F114" s="76"/>
    </row>
    <row r="115" spans="1:250" s="79" customFormat="1" ht="242.25">
      <c r="A115" s="75">
        <v>16</v>
      </c>
      <c r="B115" s="60" t="s">
        <v>331</v>
      </c>
      <c r="C115" s="60"/>
      <c r="D115" s="60"/>
      <c r="E115" s="60"/>
      <c r="F115" s="76"/>
    </row>
    <row r="116" spans="1:250" s="79" customFormat="1" ht="38.25">
      <c r="A116" s="75">
        <v>17</v>
      </c>
      <c r="B116" s="60" t="s">
        <v>45</v>
      </c>
      <c r="C116" s="60"/>
      <c r="D116" s="60"/>
      <c r="E116" s="60"/>
      <c r="F116" s="76"/>
    </row>
    <row r="117" spans="1:250" s="79" customFormat="1" ht="242.25">
      <c r="A117" s="75">
        <v>18</v>
      </c>
      <c r="B117" s="60" t="s">
        <v>46</v>
      </c>
      <c r="C117" s="60"/>
      <c r="D117" s="60"/>
      <c r="E117" s="60"/>
      <c r="F117" s="76"/>
    </row>
    <row r="118" spans="1:250" s="65" customFormat="1" ht="51">
      <c r="A118" s="75">
        <v>19</v>
      </c>
      <c r="B118" s="60" t="s">
        <v>47</v>
      </c>
      <c r="C118" s="60"/>
      <c r="D118" s="60"/>
      <c r="E118" s="60"/>
      <c r="F118" s="76"/>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c r="EO118" s="79"/>
      <c r="EP118" s="79"/>
      <c r="EQ118" s="79"/>
      <c r="ER118" s="79"/>
      <c r="ES118" s="79"/>
      <c r="ET118" s="79"/>
      <c r="EU118" s="79"/>
      <c r="EV118" s="79"/>
      <c r="EW118" s="79"/>
      <c r="EX118" s="79"/>
      <c r="EY118" s="79"/>
      <c r="EZ118" s="79"/>
      <c r="FA118" s="79"/>
      <c r="FB118" s="79"/>
      <c r="FC118" s="79"/>
      <c r="FD118" s="79"/>
      <c r="FE118" s="79"/>
      <c r="FF118" s="79"/>
      <c r="FG118" s="79"/>
      <c r="FH118" s="79"/>
      <c r="FI118" s="79"/>
      <c r="FJ118" s="79"/>
      <c r="FK118" s="79"/>
      <c r="FL118" s="79"/>
      <c r="FM118" s="79"/>
      <c r="FN118" s="79"/>
      <c r="FO118" s="79"/>
      <c r="FP118" s="79"/>
      <c r="FQ118" s="79"/>
      <c r="FR118" s="79"/>
      <c r="FS118" s="79"/>
      <c r="FT118" s="79"/>
      <c r="FU118" s="79"/>
      <c r="FV118" s="79"/>
      <c r="FW118" s="79"/>
      <c r="FX118" s="79"/>
      <c r="FY118" s="79"/>
      <c r="FZ118" s="79"/>
      <c r="GA118" s="79"/>
      <c r="GB118" s="79"/>
      <c r="GC118" s="79"/>
      <c r="GD118" s="79"/>
      <c r="GE118" s="79"/>
      <c r="GF118" s="79"/>
      <c r="GG118" s="79"/>
      <c r="GH118" s="79"/>
      <c r="GI118" s="79"/>
      <c r="GJ118" s="79"/>
      <c r="GK118" s="79"/>
      <c r="GL118" s="79"/>
      <c r="GM118" s="79"/>
      <c r="GN118" s="79"/>
      <c r="GO118" s="79"/>
      <c r="GP118" s="79"/>
      <c r="GQ118" s="79"/>
      <c r="GR118" s="79"/>
      <c r="GS118" s="79"/>
      <c r="GT118" s="79"/>
      <c r="GU118" s="79"/>
      <c r="GV118" s="79"/>
      <c r="GW118" s="79"/>
      <c r="GX118" s="79"/>
      <c r="GY118" s="79"/>
      <c r="GZ118" s="79"/>
      <c r="HA118" s="79"/>
      <c r="HB118" s="79"/>
      <c r="HC118" s="79"/>
      <c r="HD118" s="79"/>
      <c r="HE118" s="79"/>
      <c r="HF118" s="79"/>
      <c r="HG118" s="79"/>
      <c r="HH118" s="79"/>
      <c r="HI118" s="79"/>
      <c r="HJ118" s="79"/>
      <c r="HK118" s="79"/>
      <c r="HL118" s="79"/>
      <c r="HM118" s="79"/>
      <c r="HN118" s="79"/>
      <c r="HO118" s="79"/>
      <c r="HP118" s="79"/>
      <c r="HQ118" s="79"/>
      <c r="HR118" s="79"/>
      <c r="HS118" s="79"/>
      <c r="HT118" s="79"/>
      <c r="HU118" s="79"/>
      <c r="HV118" s="79"/>
      <c r="HW118" s="79"/>
      <c r="HX118" s="79"/>
      <c r="HY118" s="79"/>
      <c r="HZ118" s="79"/>
      <c r="IA118" s="79"/>
      <c r="IB118" s="79"/>
      <c r="IC118" s="79"/>
      <c r="ID118" s="79"/>
      <c r="IE118" s="79"/>
      <c r="IF118" s="79"/>
      <c r="IG118" s="79"/>
      <c r="IH118" s="79"/>
      <c r="II118" s="79"/>
      <c r="IJ118" s="79"/>
      <c r="IK118" s="79"/>
      <c r="IL118" s="79"/>
      <c r="IM118" s="79"/>
      <c r="IN118" s="79"/>
      <c r="IO118" s="79"/>
      <c r="IP118" s="79"/>
    </row>
    <row r="119" spans="1:250" s="65" customFormat="1" ht="63.75">
      <c r="A119" s="75">
        <v>20</v>
      </c>
      <c r="B119" s="60" t="s">
        <v>48</v>
      </c>
      <c r="C119" s="60"/>
      <c r="D119" s="60"/>
      <c r="E119" s="60"/>
      <c r="F119" s="76"/>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c r="FJ119" s="79"/>
      <c r="FK119" s="79"/>
      <c r="FL119" s="79"/>
      <c r="FM119" s="79"/>
      <c r="FN119" s="79"/>
      <c r="FO119" s="79"/>
      <c r="FP119" s="79"/>
      <c r="FQ119" s="79"/>
      <c r="FR119" s="79"/>
      <c r="FS119" s="79"/>
      <c r="FT119" s="79"/>
      <c r="FU119" s="79"/>
      <c r="FV119" s="79"/>
      <c r="FW119" s="79"/>
      <c r="FX119" s="79"/>
      <c r="FY119" s="79"/>
      <c r="FZ119" s="79"/>
      <c r="GA119" s="79"/>
      <c r="GB119" s="79"/>
      <c r="GC119" s="79"/>
      <c r="GD119" s="79"/>
      <c r="GE119" s="79"/>
      <c r="GF119" s="79"/>
      <c r="GG119" s="79"/>
      <c r="GH119" s="79"/>
      <c r="GI119" s="79"/>
      <c r="GJ119" s="79"/>
      <c r="GK119" s="79"/>
      <c r="GL119" s="79"/>
      <c r="GM119" s="79"/>
      <c r="GN119" s="79"/>
      <c r="GO119" s="79"/>
      <c r="GP119" s="79"/>
      <c r="GQ119" s="79"/>
      <c r="GR119" s="79"/>
      <c r="GS119" s="79"/>
      <c r="GT119" s="79"/>
      <c r="GU119" s="79"/>
      <c r="GV119" s="79"/>
      <c r="GW119" s="79"/>
      <c r="GX119" s="79"/>
      <c r="GY119" s="79"/>
      <c r="GZ119" s="79"/>
      <c r="HA119" s="79"/>
      <c r="HB119" s="79"/>
      <c r="HC119" s="79"/>
      <c r="HD119" s="79"/>
      <c r="HE119" s="79"/>
      <c r="HF119" s="79"/>
      <c r="HG119" s="79"/>
      <c r="HH119" s="79"/>
      <c r="HI119" s="79"/>
      <c r="HJ119" s="79"/>
      <c r="HK119" s="79"/>
      <c r="HL119" s="79"/>
      <c r="HM119" s="79"/>
      <c r="HN119" s="79"/>
      <c r="HO119" s="79"/>
      <c r="HP119" s="79"/>
      <c r="HQ119" s="79"/>
      <c r="HR119" s="79"/>
      <c r="HS119" s="79"/>
      <c r="HT119" s="79"/>
      <c r="HU119" s="79"/>
      <c r="HV119" s="79"/>
      <c r="HW119" s="79"/>
      <c r="HX119" s="79"/>
      <c r="HY119" s="79"/>
      <c r="HZ119" s="79"/>
      <c r="IA119" s="79"/>
      <c r="IB119" s="79"/>
      <c r="IC119" s="79"/>
      <c r="ID119" s="79"/>
      <c r="IE119" s="79"/>
      <c r="IF119" s="79"/>
      <c r="IG119" s="79"/>
      <c r="IH119" s="79"/>
      <c r="II119" s="79"/>
      <c r="IJ119" s="79"/>
      <c r="IK119" s="79"/>
      <c r="IL119" s="79"/>
      <c r="IM119" s="79"/>
      <c r="IN119" s="79"/>
      <c r="IO119" s="79"/>
      <c r="IP119" s="79"/>
    </row>
    <row r="120" spans="1:250" s="65" customFormat="1" ht="204">
      <c r="A120" s="75">
        <v>21</v>
      </c>
      <c r="B120" s="60" t="s">
        <v>334</v>
      </c>
      <c r="C120" s="60"/>
      <c r="D120" s="60"/>
      <c r="E120" s="60"/>
      <c r="F120" s="76"/>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c r="EO120" s="79"/>
      <c r="EP120" s="79"/>
      <c r="EQ120" s="79"/>
      <c r="ER120" s="79"/>
      <c r="ES120" s="79"/>
      <c r="ET120" s="79"/>
      <c r="EU120" s="79"/>
      <c r="EV120" s="79"/>
      <c r="EW120" s="79"/>
      <c r="EX120" s="79"/>
      <c r="EY120" s="79"/>
      <c r="EZ120" s="79"/>
      <c r="FA120" s="79"/>
      <c r="FB120" s="79"/>
      <c r="FC120" s="79"/>
      <c r="FD120" s="79"/>
      <c r="FE120" s="79"/>
      <c r="FF120" s="79"/>
      <c r="FG120" s="79"/>
      <c r="FH120" s="79"/>
      <c r="FI120" s="79"/>
      <c r="FJ120" s="79"/>
      <c r="FK120" s="79"/>
      <c r="FL120" s="79"/>
      <c r="FM120" s="79"/>
      <c r="FN120" s="79"/>
      <c r="FO120" s="79"/>
      <c r="FP120" s="79"/>
      <c r="FQ120" s="79"/>
      <c r="FR120" s="79"/>
      <c r="FS120" s="79"/>
      <c r="FT120" s="79"/>
      <c r="FU120" s="79"/>
      <c r="FV120" s="79"/>
      <c r="FW120" s="79"/>
      <c r="FX120" s="79"/>
      <c r="FY120" s="79"/>
      <c r="FZ120" s="79"/>
      <c r="GA120" s="79"/>
      <c r="GB120" s="79"/>
      <c r="GC120" s="79"/>
      <c r="GD120" s="79"/>
      <c r="GE120" s="79"/>
      <c r="GF120" s="79"/>
      <c r="GG120" s="79"/>
      <c r="GH120" s="79"/>
      <c r="GI120" s="79"/>
      <c r="GJ120" s="79"/>
      <c r="GK120" s="79"/>
      <c r="GL120" s="79"/>
      <c r="GM120" s="79"/>
      <c r="GN120" s="79"/>
      <c r="GO120" s="79"/>
      <c r="GP120" s="79"/>
      <c r="GQ120" s="79"/>
      <c r="GR120" s="79"/>
      <c r="GS120" s="79"/>
      <c r="GT120" s="79"/>
      <c r="GU120" s="79"/>
      <c r="GV120" s="79"/>
      <c r="GW120" s="79"/>
      <c r="GX120" s="79"/>
      <c r="GY120" s="79"/>
      <c r="GZ120" s="79"/>
      <c r="HA120" s="79"/>
      <c r="HB120" s="79"/>
      <c r="HC120" s="79"/>
      <c r="HD120" s="79"/>
      <c r="HE120" s="79"/>
      <c r="HF120" s="79"/>
      <c r="HG120" s="79"/>
      <c r="HH120" s="79"/>
      <c r="HI120" s="79"/>
      <c r="HJ120" s="79"/>
      <c r="HK120" s="79"/>
      <c r="HL120" s="79"/>
      <c r="HM120" s="79"/>
      <c r="HN120" s="79"/>
      <c r="HO120" s="79"/>
      <c r="HP120" s="79"/>
      <c r="HQ120" s="79"/>
      <c r="HR120" s="79"/>
      <c r="HS120" s="79"/>
      <c r="HT120" s="79"/>
      <c r="HU120" s="79"/>
      <c r="HV120" s="79"/>
      <c r="HW120" s="79"/>
      <c r="HX120" s="79"/>
      <c r="HY120" s="79"/>
      <c r="HZ120" s="79"/>
      <c r="IA120" s="79"/>
      <c r="IB120" s="79"/>
      <c r="IC120" s="79"/>
      <c r="ID120" s="79"/>
      <c r="IE120" s="79"/>
      <c r="IF120" s="79"/>
      <c r="IG120" s="79"/>
      <c r="IH120" s="79"/>
      <c r="II120" s="79"/>
      <c r="IJ120" s="79"/>
      <c r="IK120" s="79"/>
      <c r="IL120" s="79"/>
      <c r="IM120" s="79"/>
      <c r="IN120" s="79"/>
      <c r="IO120" s="79"/>
      <c r="IP120" s="79"/>
    </row>
    <row r="121" spans="1:250" s="65" customFormat="1" ht="229.5">
      <c r="A121" s="75"/>
      <c r="B121" s="60" t="s">
        <v>335</v>
      </c>
      <c r="C121" s="60"/>
      <c r="D121" s="60"/>
      <c r="E121" s="60"/>
      <c r="F121" s="76"/>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c r="EO121" s="79"/>
      <c r="EP121" s="79"/>
      <c r="EQ121" s="79"/>
      <c r="ER121" s="79"/>
      <c r="ES121" s="79"/>
      <c r="ET121" s="79"/>
      <c r="EU121" s="79"/>
      <c r="EV121" s="79"/>
      <c r="EW121" s="79"/>
      <c r="EX121" s="79"/>
      <c r="EY121" s="79"/>
      <c r="EZ121" s="79"/>
      <c r="FA121" s="79"/>
      <c r="FB121" s="79"/>
      <c r="FC121" s="79"/>
      <c r="FD121" s="79"/>
      <c r="FE121" s="79"/>
      <c r="FF121" s="79"/>
      <c r="FG121" s="79"/>
      <c r="FH121" s="79"/>
      <c r="FI121" s="79"/>
      <c r="FJ121" s="79"/>
      <c r="FK121" s="79"/>
      <c r="FL121" s="79"/>
      <c r="FM121" s="79"/>
      <c r="FN121" s="79"/>
      <c r="FO121" s="79"/>
      <c r="FP121" s="79"/>
      <c r="FQ121" s="79"/>
      <c r="FR121" s="79"/>
      <c r="FS121" s="79"/>
      <c r="FT121" s="79"/>
      <c r="FU121" s="79"/>
      <c r="FV121" s="79"/>
      <c r="FW121" s="79"/>
      <c r="FX121" s="79"/>
      <c r="FY121" s="79"/>
      <c r="FZ121" s="79"/>
      <c r="GA121" s="79"/>
      <c r="GB121" s="79"/>
      <c r="GC121" s="79"/>
      <c r="GD121" s="79"/>
      <c r="GE121" s="79"/>
      <c r="GF121" s="79"/>
      <c r="GG121" s="79"/>
      <c r="GH121" s="79"/>
      <c r="GI121" s="79"/>
      <c r="GJ121" s="79"/>
      <c r="GK121" s="79"/>
      <c r="GL121" s="79"/>
      <c r="GM121" s="79"/>
      <c r="GN121" s="79"/>
      <c r="GO121" s="79"/>
      <c r="GP121" s="79"/>
      <c r="GQ121" s="79"/>
      <c r="GR121" s="79"/>
      <c r="GS121" s="79"/>
      <c r="GT121" s="79"/>
      <c r="GU121" s="79"/>
      <c r="GV121" s="79"/>
      <c r="GW121" s="79"/>
      <c r="GX121" s="79"/>
      <c r="GY121" s="79"/>
      <c r="GZ121" s="79"/>
      <c r="HA121" s="79"/>
      <c r="HB121" s="79"/>
      <c r="HC121" s="79"/>
      <c r="HD121" s="79"/>
      <c r="HE121" s="79"/>
      <c r="HF121" s="79"/>
      <c r="HG121" s="79"/>
      <c r="HH121" s="79"/>
      <c r="HI121" s="79"/>
      <c r="HJ121" s="79"/>
      <c r="HK121" s="79"/>
      <c r="HL121" s="79"/>
      <c r="HM121" s="79"/>
      <c r="HN121" s="79"/>
      <c r="HO121" s="79"/>
      <c r="HP121" s="79"/>
      <c r="HQ121" s="79"/>
      <c r="HR121" s="79"/>
      <c r="HS121" s="79"/>
      <c r="HT121" s="79"/>
      <c r="HU121" s="79"/>
      <c r="HV121" s="79"/>
      <c r="HW121" s="79"/>
      <c r="HX121" s="79"/>
      <c r="HY121" s="79"/>
      <c r="HZ121" s="79"/>
      <c r="IA121" s="79"/>
      <c r="IB121" s="79"/>
      <c r="IC121" s="79"/>
      <c r="ID121" s="79"/>
      <c r="IE121" s="79"/>
      <c r="IF121" s="79"/>
      <c r="IG121" s="79"/>
      <c r="IH121" s="79"/>
      <c r="II121" s="79"/>
      <c r="IJ121" s="79"/>
      <c r="IK121" s="79"/>
      <c r="IL121" s="79"/>
      <c r="IM121" s="79"/>
      <c r="IN121" s="79"/>
      <c r="IO121" s="79"/>
      <c r="IP121" s="79"/>
    </row>
    <row r="122" spans="1:250" s="65" customFormat="1" ht="102">
      <c r="A122" s="75">
        <v>22</v>
      </c>
      <c r="B122" s="60" t="s">
        <v>336</v>
      </c>
      <c r="C122" s="60"/>
      <c r="D122" s="60"/>
      <c r="E122" s="60"/>
      <c r="F122" s="76"/>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c r="EO122" s="79"/>
      <c r="EP122" s="79"/>
      <c r="EQ122" s="79"/>
      <c r="ER122" s="79"/>
      <c r="ES122" s="79"/>
      <c r="ET122" s="79"/>
      <c r="EU122" s="79"/>
      <c r="EV122" s="79"/>
      <c r="EW122" s="79"/>
      <c r="EX122" s="79"/>
      <c r="EY122" s="79"/>
      <c r="EZ122" s="79"/>
      <c r="FA122" s="79"/>
      <c r="FB122" s="79"/>
      <c r="FC122" s="79"/>
      <c r="FD122" s="79"/>
      <c r="FE122" s="79"/>
      <c r="FF122" s="79"/>
      <c r="FG122" s="79"/>
      <c r="FH122" s="79"/>
      <c r="FI122" s="79"/>
      <c r="FJ122" s="79"/>
      <c r="FK122" s="79"/>
      <c r="FL122" s="79"/>
      <c r="FM122" s="79"/>
      <c r="FN122" s="79"/>
      <c r="FO122" s="79"/>
      <c r="FP122" s="79"/>
      <c r="FQ122" s="79"/>
      <c r="FR122" s="79"/>
      <c r="FS122" s="79"/>
      <c r="FT122" s="79"/>
      <c r="FU122" s="79"/>
      <c r="FV122" s="79"/>
      <c r="FW122" s="79"/>
      <c r="FX122" s="79"/>
      <c r="FY122" s="79"/>
      <c r="FZ122" s="79"/>
      <c r="GA122" s="79"/>
      <c r="GB122" s="79"/>
      <c r="GC122" s="79"/>
      <c r="GD122" s="79"/>
      <c r="GE122" s="79"/>
      <c r="GF122" s="79"/>
      <c r="GG122" s="79"/>
      <c r="GH122" s="79"/>
      <c r="GI122" s="79"/>
      <c r="GJ122" s="79"/>
      <c r="GK122" s="79"/>
      <c r="GL122" s="79"/>
      <c r="GM122" s="79"/>
      <c r="GN122" s="79"/>
      <c r="GO122" s="79"/>
      <c r="GP122" s="79"/>
      <c r="GQ122" s="79"/>
      <c r="GR122" s="79"/>
      <c r="GS122" s="79"/>
      <c r="GT122" s="79"/>
      <c r="GU122" s="79"/>
      <c r="GV122" s="79"/>
      <c r="GW122" s="79"/>
      <c r="GX122" s="79"/>
      <c r="GY122" s="79"/>
      <c r="GZ122" s="79"/>
      <c r="HA122" s="79"/>
      <c r="HB122" s="79"/>
      <c r="HC122" s="79"/>
      <c r="HD122" s="79"/>
      <c r="HE122" s="79"/>
      <c r="HF122" s="79"/>
      <c r="HG122" s="79"/>
      <c r="HH122" s="79"/>
      <c r="HI122" s="79"/>
      <c r="HJ122" s="79"/>
      <c r="HK122" s="79"/>
      <c r="HL122" s="79"/>
      <c r="HM122" s="79"/>
      <c r="HN122" s="79"/>
      <c r="HO122" s="79"/>
      <c r="HP122" s="79"/>
      <c r="HQ122" s="79"/>
      <c r="HR122" s="79"/>
      <c r="HS122" s="79"/>
      <c r="HT122" s="79"/>
      <c r="HU122" s="79"/>
      <c r="HV122" s="79"/>
      <c r="HW122" s="79"/>
      <c r="HX122" s="79"/>
      <c r="HY122" s="79"/>
      <c r="HZ122" s="79"/>
      <c r="IA122" s="79"/>
      <c r="IB122" s="79"/>
      <c r="IC122" s="79"/>
      <c r="ID122" s="79"/>
      <c r="IE122" s="79"/>
      <c r="IF122" s="79"/>
      <c r="IG122" s="79"/>
      <c r="IH122" s="79"/>
      <c r="II122" s="79"/>
      <c r="IJ122" s="79"/>
      <c r="IK122" s="79"/>
      <c r="IL122" s="79"/>
      <c r="IM122" s="79"/>
      <c r="IN122" s="79"/>
      <c r="IO122" s="79"/>
      <c r="IP122" s="79"/>
    </row>
    <row r="123" spans="1:250" s="65" customFormat="1" ht="63.75">
      <c r="A123" s="75">
        <v>23</v>
      </c>
      <c r="B123" s="60" t="s">
        <v>338</v>
      </c>
      <c r="C123" s="60"/>
      <c r="D123" s="60"/>
      <c r="E123" s="60"/>
      <c r="F123" s="76"/>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c r="GC123" s="79"/>
      <c r="GD123" s="79"/>
      <c r="GE123" s="79"/>
      <c r="GF123" s="79"/>
      <c r="GG123" s="79"/>
      <c r="GH123" s="79"/>
      <c r="GI123" s="79"/>
      <c r="GJ123" s="79"/>
      <c r="GK123" s="79"/>
      <c r="GL123" s="79"/>
      <c r="GM123" s="79"/>
      <c r="GN123" s="79"/>
      <c r="GO123" s="79"/>
      <c r="GP123" s="79"/>
      <c r="GQ123" s="79"/>
      <c r="GR123" s="79"/>
      <c r="GS123" s="79"/>
      <c r="GT123" s="79"/>
      <c r="GU123" s="79"/>
      <c r="GV123" s="79"/>
      <c r="GW123" s="79"/>
      <c r="GX123" s="79"/>
      <c r="GY123" s="79"/>
      <c r="GZ123" s="79"/>
      <c r="HA123" s="79"/>
      <c r="HB123" s="79"/>
      <c r="HC123" s="79"/>
      <c r="HD123" s="79"/>
      <c r="HE123" s="79"/>
      <c r="HF123" s="79"/>
      <c r="HG123" s="79"/>
      <c r="HH123" s="79"/>
      <c r="HI123" s="79"/>
      <c r="HJ123" s="79"/>
      <c r="HK123" s="79"/>
      <c r="HL123" s="79"/>
      <c r="HM123" s="79"/>
      <c r="HN123" s="79"/>
      <c r="HO123" s="79"/>
      <c r="HP123" s="79"/>
      <c r="HQ123" s="79"/>
      <c r="HR123" s="79"/>
      <c r="HS123" s="79"/>
      <c r="HT123" s="79"/>
      <c r="HU123" s="79"/>
      <c r="HV123" s="79"/>
      <c r="HW123" s="79"/>
      <c r="HX123" s="79"/>
      <c r="HY123" s="79"/>
      <c r="HZ123" s="79"/>
      <c r="IA123" s="79"/>
      <c r="IB123" s="79"/>
      <c r="IC123" s="79"/>
      <c r="ID123" s="79"/>
      <c r="IE123" s="79"/>
      <c r="IF123" s="79"/>
      <c r="IG123" s="79"/>
      <c r="IH123" s="79"/>
      <c r="II123" s="79"/>
      <c r="IJ123" s="79"/>
      <c r="IK123" s="79"/>
      <c r="IL123" s="79"/>
      <c r="IM123" s="79"/>
      <c r="IN123" s="79"/>
      <c r="IO123" s="79"/>
      <c r="IP123" s="79"/>
    </row>
    <row r="124" spans="1:250" s="65" customFormat="1" ht="229.5">
      <c r="A124" s="75">
        <v>24</v>
      </c>
      <c r="B124" s="60" t="s">
        <v>337</v>
      </c>
      <c r="C124" s="60"/>
      <c r="D124" s="60"/>
      <c r="E124" s="60"/>
      <c r="F124" s="76"/>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c r="EO124" s="79"/>
      <c r="EP124" s="79"/>
      <c r="EQ124" s="79"/>
      <c r="ER124" s="79"/>
      <c r="ES124" s="79"/>
      <c r="ET124" s="79"/>
      <c r="EU124" s="79"/>
      <c r="EV124" s="79"/>
      <c r="EW124" s="79"/>
      <c r="EX124" s="79"/>
      <c r="EY124" s="79"/>
      <c r="EZ124" s="79"/>
      <c r="FA124" s="79"/>
      <c r="FB124" s="79"/>
      <c r="FC124" s="79"/>
      <c r="FD124" s="79"/>
      <c r="FE124" s="79"/>
      <c r="FF124" s="79"/>
      <c r="FG124" s="79"/>
      <c r="FH124" s="79"/>
      <c r="FI124" s="79"/>
      <c r="FJ124" s="79"/>
      <c r="FK124" s="79"/>
      <c r="FL124" s="79"/>
      <c r="FM124" s="79"/>
      <c r="FN124" s="79"/>
      <c r="FO124" s="79"/>
      <c r="FP124" s="79"/>
      <c r="FQ124" s="79"/>
      <c r="FR124" s="79"/>
      <c r="FS124" s="79"/>
      <c r="FT124" s="79"/>
      <c r="FU124" s="79"/>
      <c r="FV124" s="79"/>
      <c r="FW124" s="79"/>
      <c r="FX124" s="79"/>
      <c r="FY124" s="79"/>
      <c r="FZ124" s="79"/>
      <c r="GA124" s="79"/>
      <c r="GB124" s="79"/>
      <c r="GC124" s="79"/>
      <c r="GD124" s="79"/>
      <c r="GE124" s="79"/>
      <c r="GF124" s="79"/>
      <c r="GG124" s="79"/>
      <c r="GH124" s="79"/>
      <c r="GI124" s="79"/>
      <c r="GJ124" s="79"/>
      <c r="GK124" s="79"/>
      <c r="GL124" s="79"/>
      <c r="GM124" s="79"/>
      <c r="GN124" s="79"/>
      <c r="GO124" s="79"/>
      <c r="GP124" s="79"/>
      <c r="GQ124" s="79"/>
      <c r="GR124" s="79"/>
      <c r="GS124" s="79"/>
      <c r="GT124" s="79"/>
      <c r="GU124" s="79"/>
      <c r="GV124" s="79"/>
      <c r="GW124" s="79"/>
      <c r="GX124" s="79"/>
      <c r="GY124" s="79"/>
      <c r="GZ124" s="79"/>
      <c r="HA124" s="79"/>
      <c r="HB124" s="79"/>
      <c r="HC124" s="79"/>
      <c r="HD124" s="79"/>
      <c r="HE124" s="79"/>
      <c r="HF124" s="79"/>
      <c r="HG124" s="79"/>
      <c r="HH124" s="79"/>
      <c r="HI124" s="79"/>
      <c r="HJ124" s="79"/>
      <c r="HK124" s="79"/>
      <c r="HL124" s="79"/>
      <c r="HM124" s="79"/>
      <c r="HN124" s="79"/>
      <c r="HO124" s="79"/>
      <c r="HP124" s="79"/>
      <c r="HQ124" s="79"/>
      <c r="HR124" s="79"/>
      <c r="HS124" s="79"/>
      <c r="HT124" s="79"/>
      <c r="HU124" s="79"/>
      <c r="HV124" s="79"/>
      <c r="HW124" s="79"/>
      <c r="HX124" s="79"/>
      <c r="HY124" s="79"/>
      <c r="HZ124" s="79"/>
      <c r="IA124" s="79"/>
      <c r="IB124" s="79"/>
      <c r="IC124" s="79"/>
      <c r="ID124" s="79"/>
      <c r="IE124" s="79"/>
      <c r="IF124" s="79"/>
      <c r="IG124" s="79"/>
      <c r="IH124" s="79"/>
      <c r="II124" s="79"/>
      <c r="IJ124" s="79"/>
      <c r="IK124" s="79"/>
      <c r="IL124" s="79"/>
      <c r="IM124" s="79"/>
      <c r="IN124" s="79"/>
      <c r="IO124" s="79"/>
      <c r="IP124" s="79"/>
    </row>
    <row r="125" spans="1:250" s="65" customFormat="1">
      <c r="A125" s="75">
        <v>25</v>
      </c>
      <c r="B125" s="60" t="s">
        <v>339</v>
      </c>
      <c r="C125" s="60"/>
      <c r="D125" s="60"/>
      <c r="E125" s="60"/>
      <c r="F125" s="76"/>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c r="EO125" s="79"/>
      <c r="EP125" s="79"/>
      <c r="EQ125" s="79"/>
      <c r="ER125" s="79"/>
      <c r="ES125" s="79"/>
      <c r="ET125" s="79"/>
      <c r="EU125" s="79"/>
      <c r="EV125" s="79"/>
      <c r="EW125" s="79"/>
      <c r="EX125" s="79"/>
      <c r="EY125" s="79"/>
      <c r="EZ125" s="79"/>
      <c r="FA125" s="79"/>
      <c r="FB125" s="79"/>
      <c r="FC125" s="79"/>
      <c r="FD125" s="79"/>
      <c r="FE125" s="79"/>
      <c r="FF125" s="79"/>
      <c r="FG125" s="79"/>
      <c r="FH125" s="79"/>
      <c r="FI125" s="79"/>
      <c r="FJ125" s="79"/>
      <c r="FK125" s="79"/>
      <c r="FL125" s="79"/>
      <c r="FM125" s="79"/>
      <c r="FN125" s="79"/>
      <c r="FO125" s="79"/>
      <c r="FP125" s="79"/>
      <c r="FQ125" s="79"/>
      <c r="FR125" s="79"/>
      <c r="FS125" s="79"/>
      <c r="FT125" s="79"/>
      <c r="FU125" s="79"/>
      <c r="FV125" s="79"/>
      <c r="FW125" s="79"/>
      <c r="FX125" s="79"/>
      <c r="FY125" s="79"/>
      <c r="FZ125" s="79"/>
      <c r="GA125" s="79"/>
      <c r="GB125" s="79"/>
      <c r="GC125" s="79"/>
      <c r="GD125" s="79"/>
      <c r="GE125" s="79"/>
      <c r="GF125" s="79"/>
      <c r="GG125" s="79"/>
      <c r="GH125" s="79"/>
      <c r="GI125" s="79"/>
      <c r="GJ125" s="79"/>
      <c r="GK125" s="79"/>
      <c r="GL125" s="79"/>
      <c r="GM125" s="79"/>
      <c r="GN125" s="79"/>
      <c r="GO125" s="79"/>
      <c r="GP125" s="79"/>
      <c r="GQ125" s="79"/>
      <c r="GR125" s="79"/>
      <c r="GS125" s="79"/>
      <c r="GT125" s="79"/>
      <c r="GU125" s="79"/>
      <c r="GV125" s="79"/>
      <c r="GW125" s="79"/>
      <c r="GX125" s="79"/>
      <c r="GY125" s="79"/>
      <c r="GZ125" s="79"/>
      <c r="HA125" s="79"/>
      <c r="HB125" s="79"/>
      <c r="HC125" s="79"/>
      <c r="HD125" s="79"/>
      <c r="HE125" s="79"/>
      <c r="HF125" s="79"/>
      <c r="HG125" s="79"/>
      <c r="HH125" s="79"/>
      <c r="HI125" s="79"/>
      <c r="HJ125" s="79"/>
      <c r="HK125" s="79"/>
      <c r="HL125" s="79"/>
      <c r="HM125" s="79"/>
      <c r="HN125" s="79"/>
      <c r="HO125" s="79"/>
      <c r="HP125" s="79"/>
      <c r="HQ125" s="79"/>
      <c r="HR125" s="79"/>
      <c r="HS125" s="79"/>
      <c r="HT125" s="79"/>
      <c r="HU125" s="79"/>
      <c r="HV125" s="79"/>
      <c r="HW125" s="79"/>
      <c r="HX125" s="79"/>
      <c r="HY125" s="79"/>
      <c r="HZ125" s="79"/>
      <c r="IA125" s="79"/>
      <c r="IB125" s="79"/>
      <c r="IC125" s="79"/>
      <c r="ID125" s="79"/>
      <c r="IE125" s="79"/>
      <c r="IF125" s="79"/>
      <c r="IG125" s="79"/>
      <c r="IH125" s="79"/>
      <c r="II125" s="79"/>
      <c r="IJ125" s="79"/>
      <c r="IK125" s="79"/>
      <c r="IL125" s="79"/>
      <c r="IM125" s="79"/>
      <c r="IN125" s="79"/>
      <c r="IO125" s="79"/>
      <c r="IP125" s="79"/>
    </row>
    <row r="126" spans="1:250" s="65" customFormat="1" ht="165.75">
      <c r="A126" s="75"/>
      <c r="B126" s="60" t="s">
        <v>523</v>
      </c>
      <c r="C126" s="60"/>
      <c r="D126" s="60"/>
      <c r="E126" s="60"/>
      <c r="F126" s="76"/>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c r="EO126" s="79"/>
      <c r="EP126" s="79"/>
      <c r="EQ126" s="79"/>
      <c r="ER126" s="79"/>
      <c r="ES126" s="79"/>
      <c r="ET126" s="79"/>
      <c r="EU126" s="79"/>
      <c r="EV126" s="79"/>
      <c r="EW126" s="79"/>
      <c r="EX126" s="79"/>
      <c r="EY126" s="79"/>
      <c r="EZ126" s="79"/>
      <c r="FA126" s="79"/>
      <c r="FB126" s="79"/>
      <c r="FC126" s="79"/>
      <c r="FD126" s="79"/>
      <c r="FE126" s="79"/>
      <c r="FF126" s="79"/>
      <c r="FG126" s="79"/>
      <c r="FH126" s="79"/>
      <c r="FI126" s="79"/>
      <c r="FJ126" s="79"/>
      <c r="FK126" s="79"/>
      <c r="FL126" s="79"/>
      <c r="FM126" s="79"/>
      <c r="FN126" s="79"/>
      <c r="FO126" s="79"/>
      <c r="FP126" s="79"/>
      <c r="FQ126" s="79"/>
      <c r="FR126" s="79"/>
      <c r="FS126" s="79"/>
      <c r="FT126" s="79"/>
      <c r="FU126" s="79"/>
      <c r="FV126" s="79"/>
      <c r="FW126" s="79"/>
      <c r="FX126" s="79"/>
      <c r="FY126" s="79"/>
      <c r="FZ126" s="79"/>
      <c r="GA126" s="79"/>
      <c r="GB126" s="79"/>
      <c r="GC126" s="79"/>
      <c r="GD126" s="79"/>
      <c r="GE126" s="79"/>
      <c r="GF126" s="79"/>
      <c r="GG126" s="79"/>
      <c r="GH126" s="79"/>
      <c r="GI126" s="79"/>
      <c r="GJ126" s="79"/>
      <c r="GK126" s="79"/>
      <c r="GL126" s="79"/>
      <c r="GM126" s="79"/>
      <c r="GN126" s="79"/>
      <c r="GO126" s="79"/>
      <c r="GP126" s="79"/>
      <c r="GQ126" s="79"/>
      <c r="GR126" s="79"/>
      <c r="GS126" s="79"/>
      <c r="GT126" s="79"/>
      <c r="GU126" s="79"/>
      <c r="GV126" s="79"/>
      <c r="GW126" s="79"/>
      <c r="GX126" s="79"/>
      <c r="GY126" s="79"/>
      <c r="GZ126" s="79"/>
      <c r="HA126" s="79"/>
      <c r="HB126" s="79"/>
      <c r="HC126" s="79"/>
      <c r="HD126" s="79"/>
      <c r="HE126" s="79"/>
      <c r="HF126" s="79"/>
      <c r="HG126" s="79"/>
      <c r="HH126" s="79"/>
      <c r="HI126" s="79"/>
      <c r="HJ126" s="79"/>
      <c r="HK126" s="79"/>
      <c r="HL126" s="79"/>
      <c r="HM126" s="79"/>
      <c r="HN126" s="79"/>
      <c r="HO126" s="79"/>
      <c r="HP126" s="79"/>
      <c r="HQ126" s="79"/>
      <c r="HR126" s="79"/>
      <c r="HS126" s="79"/>
      <c r="HT126" s="79"/>
      <c r="HU126" s="79"/>
      <c r="HV126" s="79"/>
      <c r="HW126" s="79"/>
      <c r="HX126" s="79"/>
      <c r="HY126" s="79"/>
      <c r="HZ126" s="79"/>
      <c r="IA126" s="79"/>
      <c r="IB126" s="79"/>
      <c r="IC126" s="79"/>
      <c r="ID126" s="79"/>
      <c r="IE126" s="79"/>
      <c r="IF126" s="79"/>
      <c r="IG126" s="79"/>
      <c r="IH126" s="79"/>
      <c r="II126" s="79"/>
      <c r="IJ126" s="79"/>
      <c r="IK126" s="79"/>
      <c r="IL126" s="79"/>
      <c r="IM126" s="79"/>
      <c r="IN126" s="79"/>
      <c r="IO126" s="79"/>
      <c r="IP126" s="79"/>
    </row>
    <row r="127" spans="1:250" s="65" customFormat="1" ht="63.75">
      <c r="A127" s="75"/>
      <c r="B127" s="60" t="s">
        <v>340</v>
      </c>
      <c r="C127" s="60"/>
      <c r="D127" s="60"/>
      <c r="E127" s="60"/>
      <c r="F127" s="76"/>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c r="EO127" s="79"/>
      <c r="EP127" s="79"/>
      <c r="EQ127" s="79"/>
      <c r="ER127" s="79"/>
      <c r="ES127" s="79"/>
      <c r="ET127" s="79"/>
      <c r="EU127" s="79"/>
      <c r="EV127" s="79"/>
      <c r="EW127" s="79"/>
      <c r="EX127" s="79"/>
      <c r="EY127" s="79"/>
      <c r="EZ127" s="79"/>
      <c r="FA127" s="79"/>
      <c r="FB127" s="79"/>
      <c r="FC127" s="79"/>
      <c r="FD127" s="79"/>
      <c r="FE127" s="79"/>
      <c r="FF127" s="79"/>
      <c r="FG127" s="79"/>
      <c r="FH127" s="79"/>
      <c r="FI127" s="79"/>
      <c r="FJ127" s="79"/>
      <c r="FK127" s="79"/>
      <c r="FL127" s="79"/>
      <c r="FM127" s="79"/>
      <c r="FN127" s="79"/>
      <c r="FO127" s="79"/>
      <c r="FP127" s="79"/>
      <c r="FQ127" s="79"/>
      <c r="FR127" s="79"/>
      <c r="FS127" s="79"/>
      <c r="FT127" s="79"/>
      <c r="FU127" s="79"/>
      <c r="FV127" s="79"/>
      <c r="FW127" s="79"/>
      <c r="FX127" s="79"/>
      <c r="FY127" s="79"/>
      <c r="FZ127" s="79"/>
      <c r="GA127" s="79"/>
      <c r="GB127" s="79"/>
      <c r="GC127" s="79"/>
      <c r="GD127" s="79"/>
      <c r="GE127" s="79"/>
      <c r="GF127" s="79"/>
      <c r="GG127" s="79"/>
      <c r="GH127" s="79"/>
      <c r="GI127" s="79"/>
      <c r="GJ127" s="79"/>
      <c r="GK127" s="79"/>
      <c r="GL127" s="79"/>
      <c r="GM127" s="79"/>
      <c r="GN127" s="79"/>
      <c r="GO127" s="79"/>
      <c r="GP127" s="79"/>
      <c r="GQ127" s="79"/>
      <c r="GR127" s="79"/>
      <c r="GS127" s="79"/>
      <c r="GT127" s="79"/>
      <c r="GU127" s="79"/>
      <c r="GV127" s="79"/>
      <c r="GW127" s="79"/>
      <c r="GX127" s="79"/>
      <c r="GY127" s="79"/>
      <c r="GZ127" s="79"/>
      <c r="HA127" s="79"/>
      <c r="HB127" s="79"/>
      <c r="HC127" s="79"/>
      <c r="HD127" s="79"/>
      <c r="HE127" s="79"/>
      <c r="HF127" s="79"/>
      <c r="HG127" s="79"/>
      <c r="HH127" s="79"/>
      <c r="HI127" s="79"/>
      <c r="HJ127" s="79"/>
      <c r="HK127" s="79"/>
      <c r="HL127" s="79"/>
      <c r="HM127" s="79"/>
      <c r="HN127" s="79"/>
      <c r="HO127" s="79"/>
      <c r="HP127" s="79"/>
      <c r="HQ127" s="79"/>
      <c r="HR127" s="79"/>
      <c r="HS127" s="79"/>
      <c r="HT127" s="79"/>
      <c r="HU127" s="79"/>
      <c r="HV127" s="79"/>
      <c r="HW127" s="79"/>
      <c r="HX127" s="79"/>
      <c r="HY127" s="79"/>
      <c r="HZ127" s="79"/>
      <c r="IA127" s="79"/>
      <c r="IB127" s="79"/>
      <c r="IC127" s="79"/>
      <c r="ID127" s="79"/>
      <c r="IE127" s="79"/>
      <c r="IF127" s="79"/>
      <c r="IG127" s="79"/>
      <c r="IH127" s="79"/>
      <c r="II127" s="79"/>
      <c r="IJ127" s="79"/>
      <c r="IK127" s="79"/>
      <c r="IL127" s="79"/>
      <c r="IM127" s="79"/>
      <c r="IN127" s="79"/>
      <c r="IO127" s="79"/>
      <c r="IP127" s="79"/>
    </row>
    <row r="128" spans="1:250" s="65" customFormat="1" ht="89.25">
      <c r="A128" s="75"/>
      <c r="B128" s="60" t="s">
        <v>341</v>
      </c>
      <c r="C128" s="60"/>
      <c r="D128" s="60"/>
      <c r="E128" s="60"/>
      <c r="F128" s="76"/>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c r="EO128" s="79"/>
      <c r="EP128" s="79"/>
      <c r="EQ128" s="79"/>
      <c r="ER128" s="79"/>
      <c r="ES128" s="79"/>
      <c r="ET128" s="79"/>
      <c r="EU128" s="79"/>
      <c r="EV128" s="79"/>
      <c r="EW128" s="79"/>
      <c r="EX128" s="79"/>
      <c r="EY128" s="79"/>
      <c r="EZ128" s="79"/>
      <c r="FA128" s="79"/>
      <c r="FB128" s="79"/>
      <c r="FC128" s="79"/>
      <c r="FD128" s="79"/>
      <c r="FE128" s="79"/>
      <c r="FF128" s="79"/>
      <c r="FG128" s="79"/>
      <c r="FH128" s="79"/>
      <c r="FI128" s="79"/>
      <c r="FJ128" s="79"/>
      <c r="FK128" s="79"/>
      <c r="FL128" s="79"/>
      <c r="FM128" s="79"/>
      <c r="FN128" s="79"/>
      <c r="FO128" s="79"/>
      <c r="FP128" s="79"/>
      <c r="FQ128" s="79"/>
      <c r="FR128" s="79"/>
      <c r="FS128" s="79"/>
      <c r="FT128" s="79"/>
      <c r="FU128" s="79"/>
      <c r="FV128" s="79"/>
      <c r="FW128" s="79"/>
      <c r="FX128" s="79"/>
      <c r="FY128" s="79"/>
      <c r="FZ128" s="79"/>
      <c r="GA128" s="79"/>
      <c r="GB128" s="79"/>
      <c r="GC128" s="79"/>
      <c r="GD128" s="79"/>
      <c r="GE128" s="79"/>
      <c r="GF128" s="79"/>
      <c r="GG128" s="79"/>
      <c r="GH128" s="79"/>
      <c r="GI128" s="79"/>
      <c r="GJ128" s="79"/>
      <c r="GK128" s="79"/>
      <c r="GL128" s="79"/>
      <c r="GM128" s="79"/>
      <c r="GN128" s="79"/>
      <c r="GO128" s="79"/>
      <c r="GP128" s="79"/>
      <c r="GQ128" s="79"/>
      <c r="GR128" s="79"/>
      <c r="GS128" s="79"/>
      <c r="GT128" s="79"/>
      <c r="GU128" s="79"/>
      <c r="GV128" s="79"/>
      <c r="GW128" s="79"/>
      <c r="GX128" s="79"/>
      <c r="GY128" s="79"/>
      <c r="GZ128" s="79"/>
      <c r="HA128" s="79"/>
      <c r="HB128" s="79"/>
      <c r="HC128" s="79"/>
      <c r="HD128" s="79"/>
      <c r="HE128" s="79"/>
      <c r="HF128" s="79"/>
      <c r="HG128" s="79"/>
      <c r="HH128" s="79"/>
      <c r="HI128" s="79"/>
      <c r="HJ128" s="79"/>
      <c r="HK128" s="79"/>
      <c r="HL128" s="79"/>
      <c r="HM128" s="79"/>
      <c r="HN128" s="79"/>
      <c r="HO128" s="79"/>
      <c r="HP128" s="79"/>
      <c r="HQ128" s="79"/>
      <c r="HR128" s="79"/>
      <c r="HS128" s="79"/>
      <c r="HT128" s="79"/>
      <c r="HU128" s="79"/>
      <c r="HV128" s="79"/>
      <c r="HW128" s="79"/>
      <c r="HX128" s="79"/>
      <c r="HY128" s="79"/>
      <c r="HZ128" s="79"/>
      <c r="IA128" s="79"/>
      <c r="IB128" s="79"/>
      <c r="IC128" s="79"/>
      <c r="ID128" s="79"/>
      <c r="IE128" s="79"/>
      <c r="IF128" s="79"/>
      <c r="IG128" s="79"/>
      <c r="IH128" s="79"/>
      <c r="II128" s="79"/>
      <c r="IJ128" s="79"/>
      <c r="IK128" s="79"/>
      <c r="IL128" s="79"/>
      <c r="IM128" s="79"/>
      <c r="IN128" s="79"/>
      <c r="IO128" s="79"/>
      <c r="IP128" s="79"/>
    </row>
    <row r="129" spans="1:250" s="65" customFormat="1" ht="76.5">
      <c r="A129" s="75">
        <v>26</v>
      </c>
      <c r="B129" s="60" t="s">
        <v>528</v>
      </c>
      <c r="C129" s="60"/>
      <c r="D129" s="60"/>
      <c r="E129" s="60"/>
      <c r="F129" s="76"/>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c r="EO129" s="79"/>
      <c r="EP129" s="79"/>
      <c r="EQ129" s="79"/>
      <c r="ER129" s="79"/>
      <c r="ES129" s="79"/>
      <c r="ET129" s="79"/>
      <c r="EU129" s="79"/>
      <c r="EV129" s="79"/>
      <c r="EW129" s="79"/>
      <c r="EX129" s="79"/>
      <c r="EY129" s="79"/>
      <c r="EZ129" s="79"/>
      <c r="FA129" s="79"/>
      <c r="FB129" s="79"/>
      <c r="FC129" s="79"/>
      <c r="FD129" s="79"/>
      <c r="FE129" s="79"/>
      <c r="FF129" s="79"/>
      <c r="FG129" s="79"/>
      <c r="FH129" s="79"/>
      <c r="FI129" s="79"/>
      <c r="FJ129" s="79"/>
      <c r="FK129" s="79"/>
      <c r="FL129" s="79"/>
      <c r="FM129" s="79"/>
      <c r="FN129" s="79"/>
      <c r="FO129" s="79"/>
      <c r="FP129" s="79"/>
      <c r="FQ129" s="79"/>
      <c r="FR129" s="79"/>
      <c r="FS129" s="79"/>
      <c r="FT129" s="79"/>
      <c r="FU129" s="79"/>
      <c r="FV129" s="79"/>
      <c r="FW129" s="79"/>
      <c r="FX129" s="79"/>
      <c r="FY129" s="79"/>
      <c r="FZ129" s="79"/>
      <c r="GA129" s="79"/>
      <c r="GB129" s="79"/>
      <c r="GC129" s="79"/>
      <c r="GD129" s="79"/>
      <c r="GE129" s="79"/>
      <c r="GF129" s="79"/>
      <c r="GG129" s="79"/>
      <c r="GH129" s="79"/>
      <c r="GI129" s="79"/>
      <c r="GJ129" s="79"/>
      <c r="GK129" s="79"/>
      <c r="GL129" s="79"/>
      <c r="GM129" s="79"/>
      <c r="GN129" s="79"/>
      <c r="GO129" s="79"/>
      <c r="GP129" s="79"/>
      <c r="GQ129" s="79"/>
      <c r="GR129" s="79"/>
      <c r="GS129" s="79"/>
      <c r="GT129" s="79"/>
      <c r="GU129" s="79"/>
      <c r="GV129" s="79"/>
      <c r="GW129" s="79"/>
      <c r="GX129" s="79"/>
      <c r="GY129" s="79"/>
      <c r="GZ129" s="79"/>
      <c r="HA129" s="79"/>
      <c r="HB129" s="79"/>
      <c r="HC129" s="79"/>
      <c r="HD129" s="79"/>
      <c r="HE129" s="79"/>
      <c r="HF129" s="79"/>
      <c r="HG129" s="79"/>
      <c r="HH129" s="79"/>
      <c r="HI129" s="79"/>
      <c r="HJ129" s="79"/>
      <c r="HK129" s="79"/>
      <c r="HL129" s="79"/>
      <c r="HM129" s="79"/>
      <c r="HN129" s="79"/>
      <c r="HO129" s="79"/>
      <c r="HP129" s="79"/>
      <c r="HQ129" s="79"/>
      <c r="HR129" s="79"/>
      <c r="HS129" s="79"/>
      <c r="HT129" s="79"/>
      <c r="HU129" s="79"/>
      <c r="HV129" s="79"/>
      <c r="HW129" s="79"/>
      <c r="HX129" s="79"/>
      <c r="HY129" s="79"/>
      <c r="HZ129" s="79"/>
      <c r="IA129" s="79"/>
      <c r="IB129" s="79"/>
      <c r="IC129" s="79"/>
      <c r="ID129" s="79"/>
      <c r="IE129" s="79"/>
      <c r="IF129" s="79"/>
      <c r="IG129" s="79"/>
      <c r="IH129" s="79"/>
      <c r="II129" s="79"/>
      <c r="IJ129" s="79"/>
      <c r="IK129" s="79"/>
      <c r="IL129" s="79"/>
      <c r="IM129" s="79"/>
      <c r="IN129" s="79"/>
      <c r="IO129" s="79"/>
      <c r="IP129" s="79"/>
    </row>
    <row r="130" spans="1:250" s="65" customFormat="1">
      <c r="A130" s="75"/>
      <c r="B130" s="60"/>
      <c r="C130" s="60"/>
      <c r="D130" s="60"/>
      <c r="E130" s="60"/>
      <c r="F130" s="76"/>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c r="FW130" s="79"/>
      <c r="FX130" s="79"/>
      <c r="FY130" s="79"/>
      <c r="FZ130" s="79"/>
      <c r="GA130" s="79"/>
      <c r="GB130" s="79"/>
      <c r="GC130" s="79"/>
      <c r="GD130" s="79"/>
      <c r="GE130" s="79"/>
      <c r="GF130" s="79"/>
      <c r="GG130" s="79"/>
      <c r="GH130" s="79"/>
      <c r="GI130" s="79"/>
      <c r="GJ130" s="79"/>
      <c r="GK130" s="79"/>
      <c r="GL130" s="79"/>
      <c r="GM130" s="79"/>
      <c r="GN130" s="79"/>
      <c r="GO130" s="79"/>
      <c r="GP130" s="79"/>
      <c r="GQ130" s="79"/>
      <c r="GR130" s="79"/>
      <c r="GS130" s="79"/>
      <c r="GT130" s="79"/>
      <c r="GU130" s="79"/>
      <c r="GV130" s="79"/>
      <c r="GW130" s="79"/>
      <c r="GX130" s="79"/>
      <c r="GY130" s="79"/>
      <c r="GZ130" s="79"/>
      <c r="HA130" s="79"/>
      <c r="HB130" s="79"/>
      <c r="HC130" s="79"/>
      <c r="HD130" s="79"/>
      <c r="HE130" s="79"/>
      <c r="HF130" s="79"/>
      <c r="HG130" s="79"/>
      <c r="HH130" s="79"/>
      <c r="HI130" s="79"/>
      <c r="HJ130" s="79"/>
      <c r="HK130" s="79"/>
      <c r="HL130" s="79"/>
      <c r="HM130" s="79"/>
      <c r="HN130" s="79"/>
      <c r="HO130" s="79"/>
      <c r="HP130" s="79"/>
      <c r="HQ130" s="79"/>
      <c r="HR130" s="79"/>
      <c r="HS130" s="79"/>
      <c r="HT130" s="79"/>
      <c r="HU130" s="79"/>
      <c r="HV130" s="79"/>
      <c r="HW130" s="79"/>
      <c r="HX130" s="79"/>
      <c r="HY130" s="79"/>
      <c r="HZ130" s="79"/>
      <c r="IA130" s="79"/>
      <c r="IB130" s="79"/>
      <c r="IC130" s="79"/>
      <c r="ID130" s="79"/>
      <c r="IE130" s="79"/>
      <c r="IF130" s="79"/>
      <c r="IG130" s="79"/>
      <c r="IH130" s="79"/>
      <c r="II130" s="79"/>
      <c r="IJ130" s="79"/>
      <c r="IK130" s="79"/>
      <c r="IL130" s="79"/>
      <c r="IM130" s="79"/>
      <c r="IN130" s="79"/>
      <c r="IO130" s="79"/>
      <c r="IP130" s="79"/>
    </row>
    <row r="131" spans="1:250" s="65" customFormat="1">
      <c r="A131" s="75"/>
      <c r="B131" s="60"/>
      <c r="C131" s="60"/>
      <c r="D131" s="60"/>
      <c r="E131" s="60"/>
      <c r="F131" s="76"/>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c r="EO131" s="79"/>
      <c r="EP131" s="79"/>
      <c r="EQ131" s="79"/>
      <c r="ER131" s="79"/>
      <c r="ES131" s="79"/>
      <c r="ET131" s="79"/>
      <c r="EU131" s="79"/>
      <c r="EV131" s="79"/>
      <c r="EW131" s="79"/>
      <c r="EX131" s="79"/>
      <c r="EY131" s="79"/>
      <c r="EZ131" s="79"/>
      <c r="FA131" s="79"/>
      <c r="FB131" s="79"/>
      <c r="FC131" s="79"/>
      <c r="FD131" s="79"/>
      <c r="FE131" s="79"/>
      <c r="FF131" s="79"/>
      <c r="FG131" s="79"/>
      <c r="FH131" s="79"/>
      <c r="FI131" s="79"/>
      <c r="FJ131" s="79"/>
      <c r="FK131" s="79"/>
      <c r="FL131" s="79"/>
      <c r="FM131" s="79"/>
      <c r="FN131" s="79"/>
      <c r="FO131" s="79"/>
      <c r="FP131" s="79"/>
      <c r="FQ131" s="79"/>
      <c r="FR131" s="79"/>
      <c r="FS131" s="79"/>
      <c r="FT131" s="79"/>
      <c r="FU131" s="79"/>
      <c r="FV131" s="79"/>
      <c r="FW131" s="79"/>
      <c r="FX131" s="79"/>
      <c r="FY131" s="79"/>
      <c r="FZ131" s="79"/>
      <c r="GA131" s="79"/>
      <c r="GB131" s="79"/>
      <c r="GC131" s="79"/>
      <c r="GD131" s="79"/>
      <c r="GE131" s="79"/>
      <c r="GF131" s="79"/>
      <c r="GG131" s="79"/>
      <c r="GH131" s="79"/>
      <c r="GI131" s="79"/>
      <c r="GJ131" s="79"/>
      <c r="GK131" s="79"/>
      <c r="GL131" s="79"/>
      <c r="GM131" s="79"/>
      <c r="GN131" s="79"/>
      <c r="GO131" s="79"/>
      <c r="GP131" s="79"/>
      <c r="GQ131" s="79"/>
      <c r="GR131" s="79"/>
      <c r="GS131" s="79"/>
      <c r="GT131" s="79"/>
      <c r="GU131" s="79"/>
      <c r="GV131" s="79"/>
      <c r="GW131" s="79"/>
      <c r="GX131" s="79"/>
      <c r="GY131" s="79"/>
      <c r="GZ131" s="79"/>
      <c r="HA131" s="79"/>
      <c r="HB131" s="79"/>
      <c r="HC131" s="79"/>
      <c r="HD131" s="79"/>
      <c r="HE131" s="79"/>
      <c r="HF131" s="79"/>
      <c r="HG131" s="79"/>
      <c r="HH131" s="79"/>
      <c r="HI131" s="79"/>
      <c r="HJ131" s="79"/>
      <c r="HK131" s="79"/>
      <c r="HL131" s="79"/>
      <c r="HM131" s="79"/>
      <c r="HN131" s="79"/>
      <c r="HO131" s="79"/>
      <c r="HP131" s="79"/>
      <c r="HQ131" s="79"/>
      <c r="HR131" s="79"/>
      <c r="HS131" s="79"/>
      <c r="HT131" s="79"/>
      <c r="HU131" s="79"/>
      <c r="HV131" s="79"/>
      <c r="HW131" s="79"/>
      <c r="HX131" s="79"/>
      <c r="HY131" s="79"/>
      <c r="HZ131" s="79"/>
      <c r="IA131" s="79"/>
      <c r="IB131" s="79"/>
      <c r="IC131" s="79"/>
      <c r="ID131" s="79"/>
      <c r="IE131" s="79"/>
      <c r="IF131" s="79"/>
      <c r="IG131" s="79"/>
      <c r="IH131" s="79"/>
      <c r="II131" s="79"/>
      <c r="IJ131" s="79"/>
      <c r="IK131" s="79"/>
      <c r="IL131" s="79"/>
      <c r="IM131" s="79"/>
      <c r="IN131" s="79"/>
      <c r="IO131" s="79"/>
      <c r="IP131" s="79"/>
    </row>
    <row r="132" spans="1:250" s="65" customFormat="1">
      <c r="A132" s="75"/>
      <c r="B132" s="117" t="s">
        <v>525</v>
      </c>
      <c r="C132" s="60"/>
      <c r="D132" s="60"/>
      <c r="E132" s="60"/>
      <c r="F132" s="76"/>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c r="EO132" s="79"/>
      <c r="EP132" s="79"/>
      <c r="EQ132" s="79"/>
      <c r="ER132" s="79"/>
      <c r="ES132" s="79"/>
      <c r="ET132" s="79"/>
      <c r="EU132" s="79"/>
      <c r="EV132" s="79"/>
      <c r="EW132" s="79"/>
      <c r="EX132" s="79"/>
      <c r="EY132" s="79"/>
      <c r="EZ132" s="79"/>
      <c r="FA132" s="79"/>
      <c r="FB132" s="79"/>
      <c r="FC132" s="79"/>
      <c r="FD132" s="79"/>
      <c r="FE132" s="79"/>
      <c r="FF132" s="79"/>
      <c r="FG132" s="79"/>
      <c r="FH132" s="79"/>
      <c r="FI132" s="79"/>
      <c r="FJ132" s="79"/>
      <c r="FK132" s="79"/>
      <c r="FL132" s="79"/>
      <c r="FM132" s="79"/>
      <c r="FN132" s="79"/>
      <c r="FO132" s="79"/>
      <c r="FP132" s="79"/>
      <c r="FQ132" s="79"/>
      <c r="FR132" s="79"/>
      <c r="FS132" s="79"/>
      <c r="FT132" s="79"/>
      <c r="FU132" s="79"/>
      <c r="FV132" s="79"/>
      <c r="FW132" s="79"/>
      <c r="FX132" s="79"/>
      <c r="FY132" s="79"/>
      <c r="FZ132" s="79"/>
      <c r="GA132" s="79"/>
      <c r="GB132" s="79"/>
      <c r="GC132" s="79"/>
      <c r="GD132" s="79"/>
      <c r="GE132" s="79"/>
      <c r="GF132" s="79"/>
      <c r="GG132" s="79"/>
      <c r="GH132" s="79"/>
      <c r="GI132" s="79"/>
      <c r="GJ132" s="79"/>
      <c r="GK132" s="79"/>
      <c r="GL132" s="79"/>
      <c r="GM132" s="79"/>
      <c r="GN132" s="79"/>
      <c r="GO132" s="79"/>
      <c r="GP132" s="79"/>
      <c r="GQ132" s="79"/>
      <c r="GR132" s="79"/>
      <c r="GS132" s="79"/>
      <c r="GT132" s="79"/>
      <c r="GU132" s="79"/>
      <c r="GV132" s="79"/>
      <c r="GW132" s="79"/>
      <c r="GX132" s="79"/>
      <c r="GY132" s="79"/>
      <c r="GZ132" s="79"/>
      <c r="HA132" s="79"/>
      <c r="HB132" s="79"/>
      <c r="HC132" s="79"/>
      <c r="HD132" s="79"/>
      <c r="HE132" s="79"/>
      <c r="HF132" s="79"/>
      <c r="HG132" s="79"/>
      <c r="HH132" s="79"/>
      <c r="HI132" s="79"/>
      <c r="HJ132" s="79"/>
      <c r="HK132" s="79"/>
      <c r="HL132" s="79"/>
      <c r="HM132" s="79"/>
      <c r="HN132" s="79"/>
      <c r="HO132" s="79"/>
      <c r="HP132" s="79"/>
      <c r="HQ132" s="79"/>
      <c r="HR132" s="79"/>
      <c r="HS132" s="79"/>
      <c r="HT132" s="79"/>
      <c r="HU132" s="79"/>
      <c r="HV132" s="79"/>
      <c r="HW132" s="79"/>
      <c r="HX132" s="79"/>
      <c r="HY132" s="79"/>
      <c r="HZ132" s="79"/>
      <c r="IA132" s="79"/>
      <c r="IB132" s="79"/>
      <c r="IC132" s="79"/>
      <c r="ID132" s="79"/>
      <c r="IE132" s="79"/>
      <c r="IF132" s="79"/>
      <c r="IG132" s="79"/>
      <c r="IH132" s="79"/>
      <c r="II132" s="79"/>
      <c r="IJ132" s="79"/>
      <c r="IK132" s="79"/>
      <c r="IL132" s="79"/>
      <c r="IM132" s="79"/>
      <c r="IN132" s="79"/>
      <c r="IO132" s="79"/>
      <c r="IP132" s="79"/>
    </row>
    <row r="133" spans="1:250" s="65" customFormat="1">
      <c r="A133" s="75"/>
      <c r="B133" s="112"/>
      <c r="C133" s="60"/>
      <c r="D133" s="60"/>
      <c r="E133" s="60"/>
      <c r="F133" s="76"/>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c r="EO133" s="79"/>
      <c r="EP133" s="79"/>
      <c r="EQ133" s="79"/>
      <c r="ER133" s="79"/>
      <c r="ES133" s="79"/>
      <c r="ET133" s="79"/>
      <c r="EU133" s="79"/>
      <c r="EV133" s="79"/>
      <c r="EW133" s="79"/>
      <c r="EX133" s="79"/>
      <c r="EY133" s="79"/>
      <c r="EZ133" s="79"/>
      <c r="FA133" s="79"/>
      <c r="FB133" s="79"/>
      <c r="FC133" s="79"/>
      <c r="FD133" s="79"/>
      <c r="FE133" s="79"/>
      <c r="FF133" s="79"/>
      <c r="FG133" s="79"/>
      <c r="FH133" s="79"/>
      <c r="FI133" s="79"/>
      <c r="FJ133" s="79"/>
      <c r="FK133" s="79"/>
      <c r="FL133" s="79"/>
      <c r="FM133" s="79"/>
      <c r="FN133" s="79"/>
      <c r="FO133" s="79"/>
      <c r="FP133" s="79"/>
      <c r="FQ133" s="79"/>
      <c r="FR133" s="79"/>
      <c r="FS133" s="79"/>
      <c r="FT133" s="79"/>
      <c r="FU133" s="79"/>
      <c r="FV133" s="79"/>
      <c r="FW133" s="79"/>
      <c r="FX133" s="79"/>
      <c r="FY133" s="79"/>
      <c r="FZ133" s="79"/>
      <c r="GA133" s="79"/>
      <c r="GB133" s="79"/>
      <c r="GC133" s="79"/>
      <c r="GD133" s="79"/>
      <c r="GE133" s="79"/>
      <c r="GF133" s="79"/>
      <c r="GG133" s="79"/>
      <c r="GH133" s="79"/>
      <c r="GI133" s="79"/>
      <c r="GJ133" s="79"/>
      <c r="GK133" s="79"/>
      <c r="GL133" s="79"/>
      <c r="GM133" s="79"/>
      <c r="GN133" s="79"/>
      <c r="GO133" s="79"/>
      <c r="GP133" s="79"/>
      <c r="GQ133" s="79"/>
      <c r="GR133" s="79"/>
      <c r="GS133" s="79"/>
      <c r="GT133" s="79"/>
      <c r="GU133" s="79"/>
      <c r="GV133" s="79"/>
      <c r="GW133" s="79"/>
      <c r="GX133" s="79"/>
      <c r="GY133" s="79"/>
      <c r="GZ133" s="79"/>
      <c r="HA133" s="79"/>
      <c r="HB133" s="79"/>
      <c r="HC133" s="79"/>
      <c r="HD133" s="79"/>
      <c r="HE133" s="79"/>
      <c r="HF133" s="79"/>
      <c r="HG133" s="79"/>
      <c r="HH133" s="79"/>
      <c r="HI133" s="79"/>
      <c r="HJ133" s="79"/>
      <c r="HK133" s="79"/>
      <c r="HL133" s="79"/>
      <c r="HM133" s="79"/>
      <c r="HN133" s="79"/>
      <c r="HO133" s="79"/>
      <c r="HP133" s="79"/>
      <c r="HQ133" s="79"/>
      <c r="HR133" s="79"/>
      <c r="HS133" s="79"/>
      <c r="HT133" s="79"/>
      <c r="HU133" s="79"/>
      <c r="HV133" s="79"/>
      <c r="HW133" s="79"/>
      <c r="HX133" s="79"/>
      <c r="HY133" s="79"/>
      <c r="HZ133" s="79"/>
      <c r="IA133" s="79"/>
      <c r="IB133" s="79"/>
      <c r="IC133" s="79"/>
      <c r="ID133" s="79"/>
      <c r="IE133" s="79"/>
      <c r="IF133" s="79"/>
      <c r="IG133" s="79"/>
      <c r="IH133" s="79"/>
      <c r="II133" s="79"/>
      <c r="IJ133" s="79"/>
      <c r="IK133" s="79"/>
      <c r="IL133" s="79"/>
      <c r="IM133" s="79"/>
      <c r="IN133" s="79"/>
      <c r="IO133" s="79"/>
      <c r="IP133" s="79"/>
    </row>
    <row r="134" spans="1:250">
      <c r="B134" s="112" t="s">
        <v>557</v>
      </c>
    </row>
    <row r="135" spans="1:250">
      <c r="B135" s="112" t="s">
        <v>526</v>
      </c>
    </row>
    <row r="136" spans="1:250">
      <c r="B136" s="112" t="s">
        <v>527</v>
      </c>
    </row>
    <row r="137" spans="1:250" ht="18" customHeight="1">
      <c r="B137" s="118" t="s">
        <v>558</v>
      </c>
    </row>
    <row r="138" spans="1:250">
      <c r="B138" s="118" t="s">
        <v>559</v>
      </c>
    </row>
  </sheetData>
  <sheetProtection algorithmName="SHA-512" hashValue="rYfsdWiBSFcX2oRUT5i2DUJ305/iRWuZ2M0a+iqp1PFNJzD8VaknC3kRHEnl/WQu7RXzCSmuPiAAmFkf6XzWEA==" saltValue="jEkFl8DkXMpDDXZEaVY5mQ==" spinCount="100000" sheet="1" objects="1" scenarios="1"/>
  <mergeCells count="7">
    <mergeCell ref="B93:C93"/>
    <mergeCell ref="D1:F2"/>
    <mergeCell ref="C32:F32"/>
    <mergeCell ref="C33:F33"/>
    <mergeCell ref="B19:E19"/>
    <mergeCell ref="C30:F30"/>
    <mergeCell ref="C31:F31"/>
  </mergeCells>
  <pageMargins left="0.78740157480314965" right="0.15748031496062992" top="0.59055118110236227" bottom="0.59055118110236227" header="0.55118110236220474" footer="0.51181102362204722"/>
  <pageSetup paperSize="9" scale="90" orientation="portrait" r:id="rId1"/>
  <headerFooter alignWithMargins="0"/>
  <rowBreaks count="2" manualBreakCount="2">
    <brk id="67" max="5" man="1"/>
    <brk id="131" max="11" man="1"/>
  </rowBreaks>
  <ignoredErrors>
    <ignoredError sqref="A87 A83 A79 A75 A7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337"/>
  <sheetViews>
    <sheetView showZeros="0" view="pageBreakPreview" topLeftCell="A343" zoomScaleNormal="100" zoomScaleSheetLayoutView="100" workbookViewId="0">
      <selection activeCell="B49" sqref="B49"/>
    </sheetView>
  </sheetViews>
  <sheetFormatPr defaultRowHeight="12.75"/>
  <cols>
    <col min="1" max="1" width="12.7109375" style="147" customWidth="1"/>
    <col min="2" max="2" width="40.7109375" style="249" customWidth="1"/>
    <col min="3" max="3" width="7.28515625" style="156" customWidth="1"/>
    <col min="4" max="4" width="10.7109375" style="160" customWidth="1"/>
    <col min="5" max="5" width="13.7109375" style="161" customWidth="1"/>
    <col min="6" max="6" width="16.7109375" style="163" customWidth="1"/>
    <col min="7" max="16384" width="9.140625" style="127"/>
  </cols>
  <sheetData>
    <row r="1" spans="1:6" ht="12.75" customHeight="1">
      <c r="A1" s="124"/>
      <c r="B1" s="125" t="s">
        <v>342</v>
      </c>
      <c r="C1" s="126" t="s">
        <v>254</v>
      </c>
      <c r="D1" s="243" t="s">
        <v>544</v>
      </c>
      <c r="E1" s="243"/>
      <c r="F1" s="243"/>
    </row>
    <row r="2" spans="1:6">
      <c r="A2" s="129" t="s">
        <v>1</v>
      </c>
      <c r="B2" s="130" t="s">
        <v>343</v>
      </c>
      <c r="C2" s="131"/>
      <c r="D2" s="244"/>
      <c r="E2" s="244"/>
      <c r="F2" s="244"/>
    </row>
    <row r="3" spans="1:6">
      <c r="A3" s="129"/>
      <c r="B3" s="132" t="s">
        <v>344</v>
      </c>
      <c r="C3" s="131" t="s">
        <v>2</v>
      </c>
      <c r="D3" s="133" t="s">
        <v>545</v>
      </c>
      <c r="E3" s="134"/>
      <c r="F3" s="135"/>
    </row>
    <row r="4" spans="1:6">
      <c r="A4" s="136"/>
      <c r="B4" s="137" t="s">
        <v>345</v>
      </c>
      <c r="C4" s="138" t="s">
        <v>3</v>
      </c>
      <c r="D4" s="139" t="s">
        <v>540</v>
      </c>
      <c r="E4" s="140"/>
      <c r="F4" s="141"/>
    </row>
    <row r="5" spans="1:6">
      <c r="A5" s="142"/>
      <c r="B5" s="143"/>
      <c r="C5" s="144"/>
      <c r="D5" s="145"/>
      <c r="E5" s="146"/>
      <c r="F5" s="146"/>
    </row>
    <row r="6" spans="1:6">
      <c r="A6" s="142"/>
      <c r="B6" s="143"/>
      <c r="C6" s="144"/>
      <c r="D6" s="145"/>
      <c r="E6" s="146"/>
      <c r="F6" s="146"/>
    </row>
    <row r="7" spans="1:6">
      <c r="A7" s="142"/>
      <c r="B7" s="143"/>
      <c r="C7" s="144"/>
      <c r="D7" s="145"/>
      <c r="E7" s="146"/>
      <c r="F7" s="146"/>
    </row>
    <row r="8" spans="1:6">
      <c r="A8" s="142"/>
      <c r="B8" s="143"/>
      <c r="C8" s="144"/>
      <c r="D8" s="145"/>
      <c r="E8" s="146"/>
      <c r="F8" s="146"/>
    </row>
    <row r="9" spans="1:6">
      <c r="A9" s="142"/>
      <c r="B9" s="143"/>
      <c r="C9" s="144"/>
      <c r="D9" s="145"/>
      <c r="E9" s="146"/>
      <c r="F9" s="146"/>
    </row>
    <row r="10" spans="1:6">
      <c r="A10" s="142"/>
      <c r="B10" s="143"/>
      <c r="C10" s="144"/>
      <c r="D10" s="145"/>
      <c r="E10" s="146"/>
      <c r="F10" s="146"/>
    </row>
    <row r="11" spans="1:6">
      <c r="A11" s="142"/>
      <c r="B11" s="143"/>
      <c r="C11" s="144"/>
      <c r="D11" s="145"/>
      <c r="E11" s="146"/>
      <c r="F11" s="146"/>
    </row>
    <row r="12" spans="1:6">
      <c r="A12" s="142"/>
      <c r="B12" s="143"/>
      <c r="C12" s="144"/>
      <c r="D12" s="145"/>
      <c r="E12" s="146"/>
      <c r="F12" s="146"/>
    </row>
    <row r="13" spans="1:6">
      <c r="A13" s="142"/>
      <c r="B13" s="143"/>
      <c r="C13" s="144"/>
      <c r="D13" s="145"/>
      <c r="E13" s="146"/>
      <c r="F13" s="146"/>
    </row>
    <row r="14" spans="1:6">
      <c r="A14" s="142"/>
      <c r="B14" s="143"/>
      <c r="C14" s="144"/>
      <c r="D14" s="145"/>
      <c r="E14" s="146"/>
      <c r="F14" s="146"/>
    </row>
    <row r="15" spans="1:6">
      <c r="A15" s="142"/>
      <c r="B15" s="143"/>
      <c r="C15" s="144"/>
      <c r="D15" s="145"/>
      <c r="E15" s="146"/>
      <c r="F15" s="146"/>
    </row>
    <row r="16" spans="1:6">
      <c r="A16" s="142"/>
      <c r="B16" s="143"/>
      <c r="C16" s="144"/>
      <c r="D16" s="145"/>
      <c r="E16" s="146"/>
      <c r="F16" s="146"/>
    </row>
    <row r="17" spans="1:6">
      <c r="A17" s="142"/>
      <c r="B17" s="143"/>
      <c r="C17" s="144"/>
      <c r="D17" s="145"/>
      <c r="E17" s="146"/>
      <c r="F17" s="146"/>
    </row>
    <row r="18" spans="1:6">
      <c r="A18" s="142"/>
      <c r="B18" s="143"/>
      <c r="C18" s="144"/>
      <c r="D18" s="145"/>
      <c r="E18" s="146"/>
      <c r="F18" s="146"/>
    </row>
    <row r="19" spans="1:6">
      <c r="A19" s="142"/>
      <c r="B19" s="143"/>
      <c r="C19" s="144"/>
      <c r="D19" s="145"/>
      <c r="E19" s="146"/>
      <c r="F19" s="146"/>
    </row>
    <row r="20" spans="1:6" ht="15.75">
      <c r="B20" s="248" t="s">
        <v>150</v>
      </c>
      <c r="C20" s="148"/>
      <c r="D20" s="148"/>
      <c r="E20" s="148"/>
      <c r="F20" s="146"/>
    </row>
    <row r="21" spans="1:6">
      <c r="A21" s="142"/>
      <c r="B21" s="149"/>
      <c r="C21" s="150"/>
      <c r="D21" s="151"/>
      <c r="E21" s="150"/>
      <c r="F21" s="146"/>
    </row>
    <row r="22" spans="1:6">
      <c r="A22" s="142"/>
      <c r="B22" s="152"/>
      <c r="C22" s="153"/>
      <c r="D22" s="154"/>
      <c r="E22" s="146"/>
      <c r="F22" s="146"/>
    </row>
    <row r="23" spans="1:6">
      <c r="A23" s="142"/>
      <c r="B23" s="152"/>
      <c r="C23" s="153"/>
      <c r="D23" s="154"/>
      <c r="E23" s="146"/>
      <c r="F23" s="146"/>
    </row>
    <row r="24" spans="1:6">
      <c r="A24" s="142"/>
      <c r="D24" s="157"/>
      <c r="E24" s="157"/>
      <c r="F24" s="146"/>
    </row>
    <row r="25" spans="1:6">
      <c r="A25" s="142"/>
      <c r="B25" s="158" t="s">
        <v>0</v>
      </c>
      <c r="C25" s="159" t="s">
        <v>533</v>
      </c>
      <c r="D25" s="157"/>
      <c r="E25" s="157"/>
      <c r="F25" s="157"/>
    </row>
    <row r="26" spans="1:6">
      <c r="A26" s="142"/>
      <c r="B26" s="158"/>
      <c r="C26" s="159" t="s">
        <v>534</v>
      </c>
      <c r="F26" s="157"/>
    </row>
    <row r="27" spans="1:6" ht="12.75" customHeight="1">
      <c r="A27" s="142"/>
      <c r="C27" s="162" t="s">
        <v>535</v>
      </c>
    </row>
    <row r="28" spans="1:6" ht="12.75" customHeight="1">
      <c r="A28" s="142"/>
      <c r="B28" s="158" t="s">
        <v>5</v>
      </c>
      <c r="C28" s="391" t="s">
        <v>536</v>
      </c>
      <c r="D28" s="391"/>
      <c r="E28" s="391"/>
      <c r="F28" s="391"/>
    </row>
    <row r="29" spans="1:6" ht="12.75" customHeight="1">
      <c r="A29" s="142"/>
      <c r="C29" s="391" t="s">
        <v>537</v>
      </c>
      <c r="D29" s="391"/>
      <c r="E29" s="391"/>
      <c r="F29" s="391"/>
    </row>
    <row r="30" spans="1:6" ht="12.75" customHeight="1">
      <c r="A30" s="142"/>
      <c r="B30" s="158"/>
      <c r="C30" s="391" t="s">
        <v>538</v>
      </c>
      <c r="D30" s="391"/>
      <c r="E30" s="391"/>
      <c r="F30" s="391"/>
    </row>
    <row r="31" spans="1:6" ht="12.75" customHeight="1">
      <c r="A31" s="142"/>
      <c r="B31" s="158"/>
      <c r="C31" s="245"/>
      <c r="D31" s="245"/>
      <c r="E31" s="245"/>
      <c r="F31" s="245"/>
    </row>
    <row r="32" spans="1:6">
      <c r="A32" s="142"/>
      <c r="B32" s="158" t="s">
        <v>2</v>
      </c>
      <c r="C32" s="164" t="s">
        <v>539</v>
      </c>
      <c r="D32" s="157"/>
      <c r="E32" s="157"/>
      <c r="F32" s="157"/>
    </row>
    <row r="33" spans="1:6">
      <c r="A33" s="142"/>
      <c r="B33" s="158" t="s">
        <v>3</v>
      </c>
      <c r="C33" s="165" t="s">
        <v>540</v>
      </c>
      <c r="D33" s="166"/>
      <c r="E33" s="157"/>
      <c r="F33" s="157"/>
    </row>
    <row r="34" spans="1:6">
      <c r="A34" s="142"/>
      <c r="B34" s="158" t="s">
        <v>6</v>
      </c>
      <c r="C34" s="165" t="s">
        <v>7</v>
      </c>
      <c r="D34" s="166"/>
      <c r="E34" s="157"/>
      <c r="F34" s="157"/>
    </row>
    <row r="35" spans="1:6">
      <c r="A35" s="142"/>
      <c r="B35" s="152" t="s">
        <v>17</v>
      </c>
      <c r="C35" s="167" t="s">
        <v>541</v>
      </c>
      <c r="D35" s="145"/>
      <c r="E35" s="146"/>
      <c r="F35" s="146"/>
    </row>
    <row r="36" spans="1:6">
      <c r="A36" s="142"/>
      <c r="B36" s="143" t="s">
        <v>542</v>
      </c>
      <c r="C36" s="167" t="s">
        <v>543</v>
      </c>
      <c r="D36" s="168"/>
      <c r="E36" s="146"/>
      <c r="F36" s="146"/>
    </row>
    <row r="37" spans="1:6">
      <c r="A37" s="142"/>
      <c r="F37" s="146"/>
    </row>
    <row r="38" spans="1:6">
      <c r="A38" s="142"/>
      <c r="B38" s="152" t="s">
        <v>18</v>
      </c>
      <c r="C38" s="153" t="s">
        <v>546</v>
      </c>
      <c r="D38" s="145"/>
      <c r="E38" s="146"/>
      <c r="F38" s="146"/>
    </row>
    <row r="39" spans="1:6">
      <c r="A39" s="142"/>
      <c r="B39" s="143"/>
      <c r="C39" s="165" t="s">
        <v>547</v>
      </c>
      <c r="D39" s="145"/>
      <c r="E39" s="146"/>
      <c r="F39" s="146"/>
    </row>
    <row r="40" spans="1:6">
      <c r="A40" s="142"/>
      <c r="B40" s="143"/>
      <c r="C40" s="165"/>
      <c r="D40" s="145"/>
      <c r="E40" s="146"/>
      <c r="F40" s="146"/>
    </row>
    <row r="41" spans="1:6">
      <c r="A41" s="142"/>
      <c r="B41" s="143"/>
      <c r="C41" s="144"/>
      <c r="D41" s="145"/>
      <c r="E41" s="170"/>
      <c r="F41" s="146"/>
    </row>
    <row r="42" spans="1:6">
      <c r="A42" s="142"/>
      <c r="B42" s="143"/>
      <c r="C42" s="144"/>
      <c r="D42" s="171"/>
      <c r="E42" s="170"/>
      <c r="F42" s="146"/>
    </row>
    <row r="43" spans="1:6">
      <c r="A43" s="142"/>
      <c r="B43" s="143"/>
      <c r="C43" s="144"/>
      <c r="D43" s="145"/>
      <c r="E43" s="170"/>
      <c r="F43" s="146"/>
    </row>
    <row r="44" spans="1:6">
      <c r="A44" s="142"/>
      <c r="B44" s="143"/>
      <c r="C44" s="144"/>
      <c r="D44" s="171"/>
      <c r="E44" s="170"/>
      <c r="F44" s="146"/>
    </row>
    <row r="45" spans="1:6">
      <c r="A45" s="142"/>
      <c r="B45" s="143"/>
      <c r="C45" s="144"/>
      <c r="D45" s="145"/>
      <c r="E45" s="170"/>
      <c r="F45" s="146"/>
    </row>
    <row r="46" spans="1:6">
      <c r="A46" s="142"/>
      <c r="B46" s="143"/>
      <c r="C46" s="144"/>
      <c r="D46" s="145"/>
      <c r="E46" s="170"/>
      <c r="F46" s="146"/>
    </row>
    <row r="47" spans="1:6">
      <c r="A47" s="142"/>
      <c r="B47" s="143"/>
      <c r="C47" s="144"/>
      <c r="D47" s="145"/>
      <c r="E47" s="170"/>
      <c r="F47" s="146"/>
    </row>
    <row r="48" spans="1:6">
      <c r="A48" s="142"/>
      <c r="B48" s="143"/>
      <c r="C48" s="144"/>
      <c r="D48" s="145"/>
      <c r="E48" s="170"/>
      <c r="F48" s="146"/>
    </row>
    <row r="49" spans="1:6">
      <c r="A49" s="142"/>
      <c r="B49" s="143"/>
      <c r="C49" s="144"/>
      <c r="D49" s="145"/>
      <c r="E49" s="170"/>
      <c r="F49" s="146"/>
    </row>
    <row r="50" spans="1:6">
      <c r="A50" s="142"/>
      <c r="B50" s="143"/>
      <c r="C50" s="144"/>
      <c r="D50" s="171"/>
      <c r="E50" s="170"/>
      <c r="F50" s="146"/>
    </row>
    <row r="51" spans="1:6">
      <c r="A51" s="142"/>
      <c r="B51" s="143"/>
      <c r="C51" s="144"/>
      <c r="D51" s="171"/>
      <c r="E51" s="170"/>
      <c r="F51" s="146"/>
    </row>
    <row r="52" spans="1:6">
      <c r="A52" s="142"/>
      <c r="B52" s="142"/>
      <c r="C52" s="142"/>
      <c r="D52" s="142"/>
      <c r="E52" s="142"/>
      <c r="F52" s="142"/>
    </row>
    <row r="53" spans="1:6">
      <c r="A53" s="142"/>
      <c r="B53" s="142"/>
      <c r="C53" s="142"/>
      <c r="D53" s="142"/>
      <c r="E53" s="142"/>
      <c r="F53" s="142"/>
    </row>
    <row r="54" spans="1:6">
      <c r="A54" s="142"/>
      <c r="B54" s="142"/>
      <c r="C54" s="142"/>
      <c r="D54" s="142"/>
      <c r="E54" s="142"/>
      <c r="F54" s="142"/>
    </row>
    <row r="55" spans="1:6">
      <c r="A55" s="142"/>
      <c r="B55" s="143"/>
      <c r="C55" s="144"/>
      <c r="D55" s="171"/>
      <c r="E55" s="170"/>
      <c r="F55" s="146"/>
    </row>
    <row r="56" spans="1:6">
      <c r="A56" s="142"/>
      <c r="B56" s="143"/>
      <c r="C56" s="144"/>
      <c r="D56" s="145"/>
      <c r="E56" s="170"/>
      <c r="F56" s="146"/>
    </row>
    <row r="57" spans="1:6">
      <c r="A57" s="142"/>
      <c r="B57" s="143"/>
      <c r="C57" s="144"/>
      <c r="D57" s="171"/>
      <c r="E57" s="170"/>
      <c r="F57" s="146"/>
    </row>
    <row r="58" spans="1:6">
      <c r="A58" s="142"/>
      <c r="B58" s="143"/>
      <c r="C58" s="144"/>
      <c r="D58" s="171"/>
      <c r="E58" s="170"/>
      <c r="F58" s="146"/>
    </row>
    <row r="59" spans="1:6">
      <c r="A59" s="142"/>
      <c r="B59" s="143"/>
      <c r="C59" s="144"/>
      <c r="D59" s="145"/>
      <c r="E59" s="170"/>
      <c r="F59" s="146"/>
    </row>
    <row r="60" spans="1:6">
      <c r="A60" s="142"/>
      <c r="B60" s="143"/>
      <c r="C60" s="144"/>
      <c r="D60" s="145"/>
      <c r="E60" s="170"/>
      <c r="F60" s="146"/>
    </row>
    <row r="61" spans="1:6">
      <c r="A61" s="142"/>
      <c r="B61" s="143"/>
      <c r="C61" s="144"/>
      <c r="D61" s="145"/>
      <c r="E61" s="170"/>
      <c r="F61" s="146"/>
    </row>
    <row r="62" spans="1:6">
      <c r="A62" s="142"/>
      <c r="B62" s="250" t="s">
        <v>19</v>
      </c>
      <c r="C62" s="144"/>
      <c r="D62" s="145"/>
      <c r="E62" s="170"/>
      <c r="F62" s="146"/>
    </row>
    <row r="63" spans="1:6">
      <c r="A63" s="173"/>
      <c r="B63" s="143"/>
      <c r="C63" s="144"/>
      <c r="D63" s="145"/>
      <c r="E63" s="170"/>
      <c r="F63" s="146"/>
    </row>
    <row r="64" spans="1:6">
      <c r="A64" s="142" t="s">
        <v>10</v>
      </c>
      <c r="B64" s="250" t="s">
        <v>20</v>
      </c>
      <c r="C64" s="144"/>
      <c r="D64" s="145"/>
      <c r="E64" s="170"/>
      <c r="F64" s="146"/>
    </row>
    <row r="65" spans="1:6">
      <c r="A65" s="173"/>
      <c r="B65" s="143"/>
      <c r="C65" s="144"/>
      <c r="D65" s="145"/>
      <c r="E65" s="170"/>
      <c r="F65" s="146"/>
    </row>
    <row r="66" spans="1:6">
      <c r="A66" s="173" t="s">
        <v>21</v>
      </c>
      <c r="B66" s="143" t="s">
        <v>64</v>
      </c>
      <c r="C66" s="144"/>
      <c r="D66" s="145"/>
      <c r="F66" s="170">
        <f>F167</f>
        <v>0</v>
      </c>
    </row>
    <row r="67" spans="1:6">
      <c r="A67" s="173"/>
      <c r="B67" s="143"/>
      <c r="C67" s="144"/>
      <c r="D67" s="145"/>
      <c r="F67" s="170"/>
    </row>
    <row r="68" spans="1:6">
      <c r="A68" s="173" t="s">
        <v>22</v>
      </c>
      <c r="B68" s="143" t="s">
        <v>23</v>
      </c>
      <c r="C68" s="144"/>
      <c r="D68" s="145"/>
      <c r="F68" s="170">
        <f>F190</f>
        <v>0</v>
      </c>
    </row>
    <row r="69" spans="1:6">
      <c r="A69" s="173"/>
      <c r="B69" s="143"/>
      <c r="C69" s="144"/>
      <c r="D69" s="145"/>
      <c r="F69" s="170"/>
    </row>
    <row r="70" spans="1:6">
      <c r="A70" s="173" t="s">
        <v>24</v>
      </c>
      <c r="B70" s="143" t="s">
        <v>65</v>
      </c>
      <c r="C70" s="144"/>
      <c r="D70" s="145"/>
      <c r="F70" s="170">
        <f>F245</f>
        <v>0</v>
      </c>
    </row>
    <row r="71" spans="1:6">
      <c r="A71" s="173"/>
      <c r="B71" s="143"/>
      <c r="C71" s="144"/>
      <c r="D71" s="145"/>
      <c r="F71" s="170"/>
    </row>
    <row r="72" spans="1:6">
      <c r="A72" s="173" t="s">
        <v>25</v>
      </c>
      <c r="B72" s="143" t="s">
        <v>66</v>
      </c>
      <c r="C72" s="144"/>
      <c r="D72" s="145"/>
      <c r="F72" s="170">
        <f>F299</f>
        <v>0</v>
      </c>
    </row>
    <row r="73" spans="1:6">
      <c r="A73" s="173"/>
      <c r="B73" s="143"/>
      <c r="C73" s="144"/>
      <c r="D73" s="145"/>
      <c r="F73" s="170"/>
    </row>
    <row r="74" spans="1:6">
      <c r="A74" s="173" t="s">
        <v>63</v>
      </c>
      <c r="B74" s="143" t="s">
        <v>67</v>
      </c>
      <c r="C74" s="144"/>
      <c r="D74" s="145"/>
      <c r="F74" s="170">
        <f>F333</f>
        <v>0</v>
      </c>
    </row>
    <row r="75" spans="1:6">
      <c r="A75" s="173"/>
      <c r="B75" s="143"/>
      <c r="C75" s="144"/>
      <c r="D75" s="145"/>
      <c r="F75" s="170"/>
    </row>
    <row r="76" spans="1:6">
      <c r="A76" s="173"/>
      <c r="B76" s="251" t="s">
        <v>11</v>
      </c>
      <c r="C76" s="175"/>
      <c r="D76" s="176"/>
      <c r="E76" s="176"/>
      <c r="F76" s="177">
        <f>SUM(F64:F75)</f>
        <v>0</v>
      </c>
    </row>
    <row r="77" spans="1:6">
      <c r="A77" s="173"/>
      <c r="B77" s="143"/>
      <c r="C77" s="144"/>
      <c r="D77" s="145"/>
      <c r="E77" s="145" t="s">
        <v>15</v>
      </c>
      <c r="F77" s="177">
        <f>0.25*F76</f>
        <v>0</v>
      </c>
    </row>
    <row r="78" spans="1:6">
      <c r="A78" s="173"/>
      <c r="B78" s="246" t="s">
        <v>629</v>
      </c>
      <c r="C78" s="246"/>
      <c r="D78" s="246"/>
      <c r="E78" s="176"/>
      <c r="F78" s="179">
        <f>SUM(F76:F77)</f>
        <v>0</v>
      </c>
    </row>
    <row r="79" spans="1:6">
      <c r="A79" s="173"/>
      <c r="B79" s="143"/>
      <c r="C79" s="144"/>
      <c r="D79" s="145"/>
      <c r="E79" s="170"/>
      <c r="F79" s="146"/>
    </row>
    <row r="80" spans="1:6" s="192" customFormat="1">
      <c r="A80" s="208"/>
      <c r="B80" s="252"/>
      <c r="C80" s="233"/>
      <c r="D80" s="253"/>
      <c r="E80" s="235"/>
      <c r="F80" s="236"/>
    </row>
    <row r="81" spans="1:6">
      <c r="A81" s="254"/>
      <c r="B81" s="255"/>
      <c r="D81" s="256"/>
    </row>
    <row r="82" spans="1:6">
      <c r="A82" s="142" t="s">
        <v>21</v>
      </c>
      <c r="B82" s="250" t="s">
        <v>64</v>
      </c>
      <c r="C82" s="144"/>
      <c r="D82" s="145"/>
      <c r="E82" s="53"/>
      <c r="F82" s="146"/>
    </row>
    <row r="83" spans="1:6" s="192" customFormat="1">
      <c r="A83" s="187"/>
      <c r="B83" s="242"/>
      <c r="C83" s="189"/>
      <c r="D83" s="190"/>
      <c r="E83" s="59"/>
      <c r="F83" s="191"/>
    </row>
    <row r="84" spans="1:6" s="192" customFormat="1" ht="89.25">
      <c r="A84" s="187"/>
      <c r="B84" s="242" t="s">
        <v>75</v>
      </c>
      <c r="C84" s="195"/>
      <c r="D84" s="195"/>
      <c r="E84" s="61"/>
      <c r="F84" s="191"/>
    </row>
    <row r="85" spans="1:6" s="192" customFormat="1" ht="76.5">
      <c r="A85" s="187"/>
      <c r="B85" s="242" t="s">
        <v>76</v>
      </c>
      <c r="C85" s="195"/>
      <c r="D85" s="195"/>
      <c r="E85" s="61"/>
      <c r="F85" s="191"/>
    </row>
    <row r="86" spans="1:6" s="192" customFormat="1" ht="102">
      <c r="A86" s="187"/>
      <c r="B86" s="242" t="s">
        <v>77</v>
      </c>
      <c r="C86" s="195"/>
      <c r="D86" s="195"/>
      <c r="E86" s="61"/>
      <c r="F86" s="191"/>
    </row>
    <row r="87" spans="1:6" s="192" customFormat="1" ht="140.25">
      <c r="A87" s="187"/>
      <c r="B87" s="242" t="s">
        <v>78</v>
      </c>
      <c r="C87" s="195"/>
      <c r="D87" s="195"/>
      <c r="E87" s="61"/>
      <c r="F87" s="191"/>
    </row>
    <row r="88" spans="1:6" s="192" customFormat="1" ht="165.75">
      <c r="A88" s="187"/>
      <c r="B88" s="242" t="s">
        <v>79</v>
      </c>
      <c r="C88" s="195"/>
      <c r="D88" s="195"/>
      <c r="E88" s="61"/>
      <c r="F88" s="191"/>
    </row>
    <row r="89" spans="1:6" s="192" customFormat="1" ht="229.5">
      <c r="A89" s="187"/>
      <c r="B89" s="242" t="s">
        <v>80</v>
      </c>
      <c r="C89" s="195"/>
      <c r="D89" s="195"/>
      <c r="E89" s="61"/>
      <c r="F89" s="191"/>
    </row>
    <row r="90" spans="1:6" s="192" customFormat="1" ht="63.75">
      <c r="A90" s="187"/>
      <c r="B90" s="242" t="s">
        <v>81</v>
      </c>
      <c r="C90" s="195"/>
      <c r="D90" s="195"/>
      <c r="E90" s="61"/>
      <c r="F90" s="191"/>
    </row>
    <row r="91" spans="1:6" s="192" customFormat="1" ht="25.5">
      <c r="A91" s="187"/>
      <c r="B91" s="242" t="s">
        <v>82</v>
      </c>
      <c r="C91" s="195"/>
      <c r="D91" s="195"/>
      <c r="E91" s="61"/>
      <c r="F91" s="191"/>
    </row>
    <row r="92" spans="1:6" s="192" customFormat="1">
      <c r="A92" s="187"/>
      <c r="B92" s="242"/>
      <c r="C92" s="189"/>
      <c r="D92" s="190"/>
      <c r="E92" s="59"/>
      <c r="F92" s="191"/>
    </row>
    <row r="93" spans="1:6" s="192" customFormat="1" ht="153">
      <c r="A93" s="187"/>
      <c r="B93" s="242" t="s">
        <v>592</v>
      </c>
      <c r="C93" s="189"/>
      <c r="D93" s="190"/>
      <c r="E93" s="59"/>
      <c r="F93" s="191"/>
    </row>
    <row r="94" spans="1:6" s="192" customFormat="1" ht="51">
      <c r="A94" s="187"/>
      <c r="B94" s="242" t="s">
        <v>593</v>
      </c>
      <c r="C94" s="189"/>
      <c r="D94" s="190"/>
      <c r="E94" s="59"/>
      <c r="F94" s="191"/>
    </row>
    <row r="95" spans="1:6" s="192" customFormat="1">
      <c r="A95" s="187"/>
      <c r="B95" s="242"/>
      <c r="C95" s="189"/>
      <c r="D95" s="190"/>
      <c r="E95" s="59"/>
      <c r="F95" s="191"/>
    </row>
    <row r="96" spans="1:6" s="207" customFormat="1">
      <c r="A96" s="203" t="s">
        <v>50</v>
      </c>
      <c r="B96" s="257" t="s">
        <v>51</v>
      </c>
      <c r="C96" s="204" t="s">
        <v>52</v>
      </c>
      <c r="D96" s="205" t="s">
        <v>53</v>
      </c>
      <c r="E96" s="62" t="s">
        <v>54</v>
      </c>
      <c r="F96" s="206" t="s">
        <v>55</v>
      </c>
    </row>
    <row r="97" spans="1:6" s="192" customFormat="1" ht="90">
      <c r="A97" s="187" t="s">
        <v>123</v>
      </c>
      <c r="B97" s="258" t="s">
        <v>560</v>
      </c>
      <c r="C97" s="189"/>
      <c r="D97" s="190"/>
      <c r="E97" s="59"/>
      <c r="F97" s="191"/>
    </row>
    <row r="98" spans="1:6" s="192" customFormat="1" ht="30">
      <c r="A98" s="187"/>
      <c r="B98" s="258" t="s">
        <v>83</v>
      </c>
      <c r="C98" s="189"/>
      <c r="D98" s="190"/>
      <c r="E98" s="59"/>
      <c r="F98" s="191"/>
    </row>
    <row r="99" spans="1:6" s="192" customFormat="1" ht="15">
      <c r="A99" s="187" t="s">
        <v>87</v>
      </c>
      <c r="B99" s="259" t="s">
        <v>561</v>
      </c>
      <c r="C99" s="189" t="s">
        <v>56</v>
      </c>
      <c r="D99" s="190">
        <v>13</v>
      </c>
      <c r="E99" s="59"/>
      <c r="F99" s="191">
        <f>E99*D99</f>
        <v>0</v>
      </c>
    </row>
    <row r="100" spans="1:6" s="192" customFormat="1" ht="15">
      <c r="A100" s="187" t="s">
        <v>88</v>
      </c>
      <c r="B100" s="259" t="s">
        <v>562</v>
      </c>
      <c r="C100" s="189" t="s">
        <v>56</v>
      </c>
      <c r="D100" s="190">
        <v>11</v>
      </c>
      <c r="E100" s="59"/>
      <c r="F100" s="191">
        <f t="shared" ref="F100:F163" si="0">E100*D100</f>
        <v>0</v>
      </c>
    </row>
    <row r="101" spans="1:6" s="192" customFormat="1" ht="15">
      <c r="A101" s="187" t="s">
        <v>89</v>
      </c>
      <c r="B101" s="259" t="s">
        <v>563</v>
      </c>
      <c r="C101" s="189" t="s">
        <v>56</v>
      </c>
      <c r="D101" s="190">
        <v>5</v>
      </c>
      <c r="E101" s="59"/>
      <c r="F101" s="191">
        <f t="shared" si="0"/>
        <v>0</v>
      </c>
    </row>
    <row r="102" spans="1:6" s="192" customFormat="1" ht="15">
      <c r="A102" s="187" t="s">
        <v>90</v>
      </c>
      <c r="B102" s="259" t="s">
        <v>564</v>
      </c>
      <c r="C102" s="189" t="s">
        <v>56</v>
      </c>
      <c r="D102" s="190">
        <v>26</v>
      </c>
      <c r="E102" s="59"/>
      <c r="F102" s="191">
        <f t="shared" si="0"/>
        <v>0</v>
      </c>
    </row>
    <row r="103" spans="1:6" s="192" customFormat="1" ht="15">
      <c r="A103" s="187" t="s">
        <v>91</v>
      </c>
      <c r="B103" s="259" t="s">
        <v>565</v>
      </c>
      <c r="C103" s="189" t="s">
        <v>56</v>
      </c>
      <c r="D103" s="190">
        <v>2</v>
      </c>
      <c r="E103" s="59"/>
      <c r="F103" s="191">
        <f t="shared" si="0"/>
        <v>0</v>
      </c>
    </row>
    <row r="104" spans="1:6" s="192" customFormat="1">
      <c r="A104" s="187"/>
      <c r="B104" s="242"/>
      <c r="C104" s="189"/>
      <c r="D104" s="190"/>
      <c r="E104" s="59"/>
      <c r="F104" s="191">
        <f t="shared" si="0"/>
        <v>0</v>
      </c>
    </row>
    <row r="105" spans="1:6" s="192" customFormat="1" ht="75">
      <c r="A105" s="187" t="s">
        <v>124</v>
      </c>
      <c r="B105" s="259" t="s">
        <v>566</v>
      </c>
      <c r="C105" s="189"/>
      <c r="D105" s="190"/>
      <c r="E105" s="59"/>
      <c r="F105" s="191">
        <f t="shared" si="0"/>
        <v>0</v>
      </c>
    </row>
    <row r="106" spans="1:6" s="192" customFormat="1" ht="15">
      <c r="A106" s="187"/>
      <c r="B106" s="259" t="s">
        <v>1154</v>
      </c>
      <c r="C106" s="189"/>
      <c r="D106" s="190"/>
      <c r="E106" s="59"/>
      <c r="F106" s="191">
        <f t="shared" si="0"/>
        <v>0</v>
      </c>
    </row>
    <row r="107" spans="1:6" s="192" customFormat="1" ht="15">
      <c r="A107" s="187" t="s">
        <v>87</v>
      </c>
      <c r="B107" s="259" t="s">
        <v>567</v>
      </c>
      <c r="C107" s="189" t="s">
        <v>56</v>
      </c>
      <c r="D107" s="190">
        <v>13</v>
      </c>
      <c r="E107" s="59"/>
      <c r="F107" s="191">
        <f t="shared" si="0"/>
        <v>0</v>
      </c>
    </row>
    <row r="108" spans="1:6" s="192" customFormat="1" ht="15">
      <c r="A108" s="187" t="s">
        <v>88</v>
      </c>
      <c r="B108" s="259" t="s">
        <v>562</v>
      </c>
      <c r="C108" s="189" t="s">
        <v>56</v>
      </c>
      <c r="D108" s="190">
        <v>11</v>
      </c>
      <c r="E108" s="59"/>
      <c r="F108" s="191">
        <f t="shared" si="0"/>
        <v>0</v>
      </c>
    </row>
    <row r="109" spans="1:6" s="192" customFormat="1" ht="15">
      <c r="A109" s="187" t="s">
        <v>89</v>
      </c>
      <c r="B109" s="259" t="s">
        <v>563</v>
      </c>
      <c r="C109" s="189" t="s">
        <v>56</v>
      </c>
      <c r="D109" s="190">
        <v>5</v>
      </c>
      <c r="E109" s="59"/>
      <c r="F109" s="191">
        <f t="shared" si="0"/>
        <v>0</v>
      </c>
    </row>
    <row r="110" spans="1:6" s="192" customFormat="1" ht="15">
      <c r="A110" s="187" t="s">
        <v>90</v>
      </c>
      <c r="B110" s="259" t="s">
        <v>564</v>
      </c>
      <c r="C110" s="189" t="s">
        <v>56</v>
      </c>
      <c r="D110" s="190">
        <v>26</v>
      </c>
      <c r="E110" s="59"/>
      <c r="F110" s="191">
        <f t="shared" si="0"/>
        <v>0</v>
      </c>
    </row>
    <row r="111" spans="1:6" s="192" customFormat="1">
      <c r="A111" s="187" t="s">
        <v>91</v>
      </c>
      <c r="B111" s="260" t="s">
        <v>565</v>
      </c>
      <c r="C111" s="189" t="s">
        <v>56</v>
      </c>
      <c r="D111" s="190">
        <v>2</v>
      </c>
      <c r="E111" s="59"/>
      <c r="F111" s="191">
        <f t="shared" si="0"/>
        <v>0</v>
      </c>
    </row>
    <row r="112" spans="1:6" s="192" customFormat="1">
      <c r="A112" s="187"/>
      <c r="B112" s="242"/>
      <c r="C112" s="189"/>
      <c r="D112" s="190"/>
      <c r="E112" s="59"/>
      <c r="F112" s="191">
        <f t="shared" si="0"/>
        <v>0</v>
      </c>
    </row>
    <row r="113" spans="1:6" s="192" customFormat="1" ht="51">
      <c r="A113" s="187" t="s">
        <v>125</v>
      </c>
      <c r="B113" s="260" t="s">
        <v>84</v>
      </c>
      <c r="C113" s="189"/>
      <c r="D113" s="190"/>
      <c r="E113" s="59"/>
      <c r="F113" s="191">
        <f t="shared" si="0"/>
        <v>0</v>
      </c>
    </row>
    <row r="114" spans="1:6" s="192" customFormat="1" ht="25.5">
      <c r="A114" s="187"/>
      <c r="B114" s="260" t="s">
        <v>85</v>
      </c>
      <c r="C114" s="189"/>
      <c r="D114" s="190"/>
      <c r="E114" s="59"/>
      <c r="F114" s="191">
        <f t="shared" si="0"/>
        <v>0</v>
      </c>
    </row>
    <row r="115" spans="1:6" s="192" customFormat="1" ht="25.5">
      <c r="A115" s="187"/>
      <c r="B115" s="260" t="s">
        <v>1151</v>
      </c>
      <c r="C115" s="189"/>
      <c r="D115" s="190"/>
      <c r="E115" s="59"/>
      <c r="F115" s="191">
        <f t="shared" si="0"/>
        <v>0</v>
      </c>
    </row>
    <row r="116" spans="1:6" s="192" customFormat="1">
      <c r="A116" s="187" t="s">
        <v>87</v>
      </c>
      <c r="B116" s="260" t="s">
        <v>568</v>
      </c>
      <c r="C116" s="189" t="s">
        <v>179</v>
      </c>
      <c r="D116" s="190">
        <v>73.400000000000006</v>
      </c>
      <c r="E116" s="59"/>
      <c r="F116" s="191">
        <f t="shared" si="0"/>
        <v>0</v>
      </c>
    </row>
    <row r="117" spans="1:6" s="192" customFormat="1">
      <c r="A117" s="187" t="s">
        <v>88</v>
      </c>
      <c r="B117" s="260" t="s">
        <v>569</v>
      </c>
      <c r="C117" s="189" t="s">
        <v>179</v>
      </c>
      <c r="D117" s="190">
        <v>178.1</v>
      </c>
      <c r="E117" s="59"/>
      <c r="F117" s="191">
        <f t="shared" si="0"/>
        <v>0</v>
      </c>
    </row>
    <row r="118" spans="1:6" s="192" customFormat="1">
      <c r="A118" s="187"/>
      <c r="B118" s="242"/>
      <c r="C118" s="189"/>
      <c r="D118" s="190"/>
      <c r="E118" s="59"/>
      <c r="F118" s="191">
        <f t="shared" si="0"/>
        <v>0</v>
      </c>
    </row>
    <row r="119" spans="1:6" s="192" customFormat="1" ht="51">
      <c r="A119" s="187" t="s">
        <v>126</v>
      </c>
      <c r="B119" s="242" t="s">
        <v>84</v>
      </c>
      <c r="C119" s="189"/>
      <c r="D119" s="190"/>
      <c r="E119" s="59"/>
      <c r="F119" s="191">
        <f t="shared" si="0"/>
        <v>0</v>
      </c>
    </row>
    <row r="120" spans="1:6" s="192" customFormat="1" ht="25.5">
      <c r="A120" s="187"/>
      <c r="B120" s="242" t="s">
        <v>85</v>
      </c>
      <c r="C120" s="189"/>
      <c r="D120" s="190"/>
      <c r="E120" s="59"/>
      <c r="F120" s="191">
        <f t="shared" si="0"/>
        <v>0</v>
      </c>
    </row>
    <row r="121" spans="1:6" s="192" customFormat="1" ht="25.5">
      <c r="A121" s="187"/>
      <c r="B121" s="242" t="s">
        <v>1151</v>
      </c>
      <c r="C121" s="189"/>
      <c r="D121" s="190"/>
      <c r="E121" s="59"/>
      <c r="F121" s="191">
        <f t="shared" si="0"/>
        <v>0</v>
      </c>
    </row>
    <row r="122" spans="1:6" s="192" customFormat="1">
      <c r="A122" s="187" t="s">
        <v>87</v>
      </c>
      <c r="B122" s="242" t="s">
        <v>626</v>
      </c>
      <c r="C122" s="189" t="s">
        <v>179</v>
      </c>
      <c r="D122" s="190">
        <v>8.4</v>
      </c>
      <c r="E122" s="59"/>
      <c r="F122" s="191">
        <f t="shared" si="0"/>
        <v>0</v>
      </c>
    </row>
    <row r="123" spans="1:6" s="192" customFormat="1">
      <c r="A123" s="187" t="s">
        <v>88</v>
      </c>
      <c r="B123" s="242" t="s">
        <v>627</v>
      </c>
      <c r="C123" s="189" t="s">
        <v>179</v>
      </c>
      <c r="D123" s="190">
        <v>127.2</v>
      </c>
      <c r="E123" s="59"/>
      <c r="F123" s="191">
        <f t="shared" si="0"/>
        <v>0</v>
      </c>
    </row>
    <row r="124" spans="1:6" s="192" customFormat="1" ht="25.5">
      <c r="A124" s="187" t="s">
        <v>89</v>
      </c>
      <c r="B124" s="242" t="s">
        <v>628</v>
      </c>
      <c r="C124" s="189" t="s">
        <v>179</v>
      </c>
      <c r="D124" s="190">
        <v>17.2</v>
      </c>
      <c r="E124" s="59"/>
      <c r="F124" s="191">
        <f t="shared" si="0"/>
        <v>0</v>
      </c>
    </row>
    <row r="125" spans="1:6" s="192" customFormat="1">
      <c r="A125" s="187"/>
      <c r="B125" s="242"/>
      <c r="C125" s="189"/>
      <c r="D125" s="190"/>
      <c r="E125" s="59"/>
      <c r="F125" s="191">
        <f t="shared" si="0"/>
        <v>0</v>
      </c>
    </row>
    <row r="126" spans="1:6" s="192" customFormat="1" ht="25.5">
      <c r="A126" s="187" t="s">
        <v>127</v>
      </c>
      <c r="B126" s="242" t="s">
        <v>570</v>
      </c>
      <c r="C126" s="189"/>
      <c r="D126" s="190"/>
      <c r="E126" s="59"/>
      <c r="F126" s="191">
        <f t="shared" si="0"/>
        <v>0</v>
      </c>
    </row>
    <row r="127" spans="1:6" s="192" customFormat="1" ht="153">
      <c r="A127" s="187"/>
      <c r="B127" s="242" t="s">
        <v>571</v>
      </c>
      <c r="C127" s="189"/>
      <c r="D127" s="190"/>
      <c r="E127" s="59"/>
      <c r="F127" s="191">
        <f t="shared" si="0"/>
        <v>0</v>
      </c>
    </row>
    <row r="128" spans="1:6" s="192" customFormat="1" ht="25.5">
      <c r="A128" s="187"/>
      <c r="B128" s="242" t="s">
        <v>572</v>
      </c>
      <c r="C128" s="189"/>
      <c r="D128" s="190"/>
      <c r="E128" s="59"/>
      <c r="F128" s="191">
        <f t="shared" si="0"/>
        <v>0</v>
      </c>
    </row>
    <row r="129" spans="1:6" s="192" customFormat="1" ht="25.5">
      <c r="A129" s="187"/>
      <c r="B129" s="242" t="s">
        <v>573</v>
      </c>
      <c r="C129" s="189"/>
      <c r="D129" s="190"/>
      <c r="E129" s="59"/>
      <c r="F129" s="191">
        <f t="shared" si="0"/>
        <v>0</v>
      </c>
    </row>
    <row r="130" spans="1:6" s="192" customFormat="1">
      <c r="A130" s="187"/>
      <c r="B130" s="242" t="s">
        <v>1019</v>
      </c>
      <c r="C130" s="189" t="s">
        <v>86</v>
      </c>
      <c r="D130" s="190">
        <v>1</v>
      </c>
      <c r="E130" s="59"/>
      <c r="F130" s="191">
        <f t="shared" si="0"/>
        <v>0</v>
      </c>
    </row>
    <row r="131" spans="1:6" s="192" customFormat="1">
      <c r="A131" s="187"/>
      <c r="B131" s="242"/>
      <c r="C131" s="189"/>
      <c r="D131" s="190"/>
      <c r="E131" s="59"/>
      <c r="F131" s="191">
        <f t="shared" si="0"/>
        <v>0</v>
      </c>
    </row>
    <row r="132" spans="1:6" s="192" customFormat="1" ht="51">
      <c r="A132" s="187" t="s">
        <v>128</v>
      </c>
      <c r="B132" s="242" t="s">
        <v>574</v>
      </c>
      <c r="C132" s="189"/>
      <c r="D132" s="190"/>
      <c r="E132" s="59"/>
      <c r="F132" s="191">
        <f t="shared" si="0"/>
        <v>0</v>
      </c>
    </row>
    <row r="133" spans="1:6" s="192" customFormat="1" ht="25.5">
      <c r="A133" s="187"/>
      <c r="B133" s="242" t="s">
        <v>85</v>
      </c>
      <c r="C133" s="189"/>
      <c r="D133" s="190"/>
      <c r="E133" s="59"/>
      <c r="F133" s="191">
        <f t="shared" si="0"/>
        <v>0</v>
      </c>
    </row>
    <row r="134" spans="1:6" s="192" customFormat="1">
      <c r="A134" s="187"/>
      <c r="B134" s="242" t="s">
        <v>1020</v>
      </c>
      <c r="C134" s="189"/>
      <c r="D134" s="190"/>
      <c r="E134" s="59"/>
      <c r="F134" s="191">
        <f t="shared" si="0"/>
        <v>0</v>
      </c>
    </row>
    <row r="135" spans="1:6" s="192" customFormat="1">
      <c r="A135" s="187" t="s">
        <v>87</v>
      </c>
      <c r="B135" s="242" t="s">
        <v>575</v>
      </c>
      <c r="C135" s="189" t="s">
        <v>56</v>
      </c>
      <c r="D135" s="190">
        <v>2</v>
      </c>
      <c r="E135" s="59"/>
      <c r="F135" s="191">
        <f t="shared" si="0"/>
        <v>0</v>
      </c>
    </row>
    <row r="136" spans="1:6" s="192" customFormat="1">
      <c r="A136" s="187" t="s">
        <v>88</v>
      </c>
      <c r="B136" s="242" t="s">
        <v>576</v>
      </c>
      <c r="C136" s="189" t="s">
        <v>56</v>
      </c>
      <c r="D136" s="190">
        <v>12</v>
      </c>
      <c r="E136" s="59"/>
      <c r="F136" s="191">
        <f t="shared" si="0"/>
        <v>0</v>
      </c>
    </row>
    <row r="137" spans="1:6" s="192" customFormat="1">
      <c r="A137" s="187" t="s">
        <v>89</v>
      </c>
      <c r="B137" s="242" t="s">
        <v>577</v>
      </c>
      <c r="C137" s="189" t="s">
        <v>56</v>
      </c>
      <c r="D137" s="190">
        <v>9</v>
      </c>
      <c r="E137" s="59"/>
      <c r="F137" s="191">
        <f t="shared" si="0"/>
        <v>0</v>
      </c>
    </row>
    <row r="138" spans="1:6" s="192" customFormat="1">
      <c r="A138" s="187" t="s">
        <v>90</v>
      </c>
      <c r="B138" s="242" t="s">
        <v>578</v>
      </c>
      <c r="C138" s="189" t="s">
        <v>56</v>
      </c>
      <c r="D138" s="190">
        <v>2</v>
      </c>
      <c r="E138" s="59"/>
      <c r="F138" s="191">
        <f t="shared" si="0"/>
        <v>0</v>
      </c>
    </row>
    <row r="139" spans="1:6" s="192" customFormat="1">
      <c r="A139" s="187"/>
      <c r="B139" s="242"/>
      <c r="C139" s="189"/>
      <c r="D139" s="190"/>
      <c r="E139" s="59"/>
      <c r="F139" s="191">
        <f t="shared" si="0"/>
        <v>0</v>
      </c>
    </row>
    <row r="140" spans="1:6" s="192" customFormat="1" ht="25.5">
      <c r="A140" s="187" t="s">
        <v>129</v>
      </c>
      <c r="B140" s="261" t="s">
        <v>579</v>
      </c>
      <c r="C140" s="189"/>
      <c r="D140" s="190"/>
      <c r="E140" s="59"/>
      <c r="F140" s="191">
        <f t="shared" si="0"/>
        <v>0</v>
      </c>
    </row>
    <row r="141" spans="1:6" s="192" customFormat="1" ht="63.75">
      <c r="B141" s="242" t="s">
        <v>580</v>
      </c>
      <c r="C141" s="189"/>
      <c r="D141" s="190"/>
      <c r="E141" s="59"/>
      <c r="F141" s="191">
        <f t="shared" si="0"/>
        <v>0</v>
      </c>
    </row>
    <row r="142" spans="1:6" s="192" customFormat="1" ht="51">
      <c r="A142" s="187" t="s">
        <v>87</v>
      </c>
      <c r="B142" s="242" t="s">
        <v>581</v>
      </c>
      <c r="C142" s="189" t="s">
        <v>59</v>
      </c>
      <c r="D142" s="190">
        <v>179.6</v>
      </c>
      <c r="E142" s="59"/>
      <c r="F142" s="191">
        <f t="shared" si="0"/>
        <v>0</v>
      </c>
    </row>
    <row r="143" spans="1:6" s="192" customFormat="1" ht="63.75">
      <c r="A143" s="187" t="s">
        <v>88</v>
      </c>
      <c r="B143" s="242" t="s">
        <v>582</v>
      </c>
      <c r="C143" s="189" t="s">
        <v>59</v>
      </c>
      <c r="D143" s="190">
        <v>179.6</v>
      </c>
      <c r="E143" s="59"/>
      <c r="F143" s="191">
        <f t="shared" si="0"/>
        <v>0</v>
      </c>
    </row>
    <row r="144" spans="1:6" s="192" customFormat="1" ht="38.25">
      <c r="A144" s="187" t="s">
        <v>89</v>
      </c>
      <c r="B144" s="242" t="s">
        <v>583</v>
      </c>
      <c r="C144" s="189" t="s">
        <v>179</v>
      </c>
      <c r="D144" s="190">
        <v>57.9</v>
      </c>
      <c r="E144" s="59"/>
      <c r="F144" s="191">
        <f t="shared" si="0"/>
        <v>0</v>
      </c>
    </row>
    <row r="145" spans="1:6" s="192" customFormat="1">
      <c r="A145" s="187"/>
      <c r="B145" s="242"/>
      <c r="C145" s="189"/>
      <c r="D145" s="190"/>
      <c r="E145" s="59"/>
      <c r="F145" s="191">
        <f t="shared" si="0"/>
        <v>0</v>
      </c>
    </row>
    <row r="146" spans="1:6" s="192" customFormat="1" ht="25.5">
      <c r="A146" s="187" t="s">
        <v>130</v>
      </c>
      <c r="B146" s="242" t="s">
        <v>94</v>
      </c>
      <c r="C146" s="189"/>
      <c r="D146" s="190"/>
      <c r="E146" s="59"/>
      <c r="F146" s="191">
        <f t="shared" si="0"/>
        <v>0</v>
      </c>
    </row>
    <row r="147" spans="1:6" s="192" customFormat="1" ht="63.75">
      <c r="A147" s="187"/>
      <c r="B147" s="242" t="s">
        <v>584</v>
      </c>
      <c r="C147" s="189" t="s">
        <v>59</v>
      </c>
      <c r="D147" s="190">
        <v>53.7</v>
      </c>
      <c r="E147" s="59"/>
      <c r="F147" s="191">
        <f t="shared" si="0"/>
        <v>0</v>
      </c>
    </row>
    <row r="148" spans="1:6" s="192" customFormat="1">
      <c r="A148" s="187"/>
      <c r="B148" s="242"/>
      <c r="C148" s="189"/>
      <c r="D148" s="190"/>
      <c r="E148" s="59"/>
      <c r="F148" s="191">
        <f t="shared" si="0"/>
        <v>0</v>
      </c>
    </row>
    <row r="149" spans="1:6" s="192" customFormat="1" ht="51">
      <c r="A149" s="187" t="s">
        <v>131</v>
      </c>
      <c r="B149" s="242" t="s">
        <v>585</v>
      </c>
      <c r="C149" s="189"/>
      <c r="D149" s="190"/>
      <c r="E149" s="59"/>
      <c r="F149" s="191">
        <f t="shared" si="0"/>
        <v>0</v>
      </c>
    </row>
    <row r="150" spans="1:6" s="192" customFormat="1" ht="25.5">
      <c r="A150" s="187"/>
      <c r="B150" s="242" t="s">
        <v>97</v>
      </c>
      <c r="C150" s="189"/>
      <c r="D150" s="190"/>
      <c r="E150" s="59"/>
      <c r="F150" s="191">
        <f t="shared" si="0"/>
        <v>0</v>
      </c>
    </row>
    <row r="151" spans="1:6" s="192" customFormat="1" ht="51">
      <c r="A151" s="187"/>
      <c r="B151" s="242" t="s">
        <v>1152</v>
      </c>
      <c r="C151" s="189"/>
      <c r="D151" s="190"/>
      <c r="E151" s="59"/>
      <c r="F151" s="191">
        <f t="shared" si="0"/>
        <v>0</v>
      </c>
    </row>
    <row r="152" spans="1:6" s="192" customFormat="1" ht="25.5">
      <c r="A152" s="187" t="s">
        <v>87</v>
      </c>
      <c r="B152" s="242" t="s">
        <v>524</v>
      </c>
      <c r="C152" s="189" t="s">
        <v>49</v>
      </c>
      <c r="D152" s="190">
        <v>2</v>
      </c>
      <c r="E152" s="59"/>
      <c r="F152" s="191">
        <f t="shared" si="0"/>
        <v>0</v>
      </c>
    </row>
    <row r="153" spans="1:6" s="192" customFormat="1" ht="25.5">
      <c r="A153" s="187" t="s">
        <v>88</v>
      </c>
      <c r="B153" s="242" t="s">
        <v>586</v>
      </c>
      <c r="C153" s="189" t="s">
        <v>56</v>
      </c>
      <c r="D153" s="190">
        <v>1</v>
      </c>
      <c r="E153" s="59"/>
      <c r="F153" s="191">
        <f t="shared" si="0"/>
        <v>0</v>
      </c>
    </row>
    <row r="154" spans="1:6" s="192" customFormat="1">
      <c r="A154" s="187"/>
      <c r="B154" s="242"/>
      <c r="C154" s="189"/>
      <c r="D154" s="190"/>
      <c r="E154" s="59"/>
      <c r="F154" s="191">
        <f t="shared" si="0"/>
        <v>0</v>
      </c>
    </row>
    <row r="155" spans="1:6" s="192" customFormat="1" ht="38.25">
      <c r="A155" s="187" t="s">
        <v>134</v>
      </c>
      <c r="B155" s="242" t="s">
        <v>587</v>
      </c>
      <c r="C155" s="189"/>
      <c r="D155" s="190"/>
      <c r="E155" s="59"/>
      <c r="F155" s="191">
        <f t="shared" si="0"/>
        <v>0</v>
      </c>
    </row>
    <row r="156" spans="1:6" s="192" customFormat="1" ht="25.5">
      <c r="A156" s="187"/>
      <c r="B156" s="242" t="s">
        <v>588</v>
      </c>
      <c r="C156" s="189"/>
      <c r="D156" s="190"/>
      <c r="E156" s="59"/>
      <c r="F156" s="191">
        <f t="shared" si="0"/>
        <v>0</v>
      </c>
    </row>
    <row r="157" spans="1:6" s="192" customFormat="1" ht="63.75">
      <c r="A157" s="187"/>
      <c r="B157" s="242" t="s">
        <v>1155</v>
      </c>
      <c r="C157" s="189" t="s">
        <v>56</v>
      </c>
      <c r="D157" s="190">
        <v>2</v>
      </c>
      <c r="E157" s="59"/>
      <c r="F157" s="191">
        <f t="shared" si="0"/>
        <v>0</v>
      </c>
    </row>
    <row r="158" spans="1:6" s="192" customFormat="1">
      <c r="A158" s="187"/>
      <c r="B158" s="242"/>
      <c r="C158" s="189"/>
      <c r="D158" s="190"/>
      <c r="E158" s="59"/>
      <c r="F158" s="191">
        <f t="shared" si="0"/>
        <v>0</v>
      </c>
    </row>
    <row r="159" spans="1:6" s="192" customFormat="1" ht="38.25">
      <c r="A159" s="187" t="s">
        <v>132</v>
      </c>
      <c r="B159" s="242" t="s">
        <v>589</v>
      </c>
      <c r="C159" s="189"/>
      <c r="D159" s="190"/>
      <c r="E159" s="59"/>
      <c r="F159" s="191">
        <f t="shared" si="0"/>
        <v>0</v>
      </c>
    </row>
    <row r="160" spans="1:6" s="192" customFormat="1" ht="25.5">
      <c r="A160" s="187"/>
      <c r="B160" s="242" t="s">
        <v>97</v>
      </c>
      <c r="C160" s="189"/>
      <c r="D160" s="190"/>
      <c r="E160" s="59"/>
      <c r="F160" s="191">
        <f t="shared" si="0"/>
        <v>0</v>
      </c>
    </row>
    <row r="161" spans="1:6" s="192" customFormat="1" ht="51">
      <c r="A161" s="187"/>
      <c r="B161" s="242" t="s">
        <v>1156</v>
      </c>
      <c r="C161" s="189" t="s">
        <v>56</v>
      </c>
      <c r="D161" s="190">
        <v>1</v>
      </c>
      <c r="E161" s="59"/>
      <c r="F161" s="191">
        <f t="shared" si="0"/>
        <v>0</v>
      </c>
    </row>
    <row r="162" spans="1:6" s="192" customFormat="1">
      <c r="A162" s="187"/>
      <c r="B162" s="242"/>
      <c r="C162" s="189"/>
      <c r="D162" s="190"/>
      <c r="E162" s="59"/>
      <c r="F162" s="191">
        <f t="shared" si="0"/>
        <v>0</v>
      </c>
    </row>
    <row r="163" spans="1:6" s="192" customFormat="1" ht="76.5">
      <c r="A163" s="187" t="s">
        <v>133</v>
      </c>
      <c r="B163" s="242" t="s">
        <v>590</v>
      </c>
      <c r="C163" s="189"/>
      <c r="D163" s="190"/>
      <c r="E163" s="59"/>
      <c r="F163" s="191">
        <f t="shared" si="0"/>
        <v>0</v>
      </c>
    </row>
    <row r="164" spans="1:6" s="192" customFormat="1">
      <c r="A164" s="187"/>
      <c r="B164" s="242" t="s">
        <v>591</v>
      </c>
      <c r="C164" s="189" t="s">
        <v>522</v>
      </c>
      <c r="D164" s="190">
        <v>52.6</v>
      </c>
      <c r="E164" s="59"/>
      <c r="F164" s="191">
        <f t="shared" ref="F164:F165" si="1">E164*D164</f>
        <v>0</v>
      </c>
    </row>
    <row r="165" spans="1:6" s="192" customFormat="1">
      <c r="A165" s="187"/>
      <c r="B165" s="242"/>
      <c r="C165" s="189"/>
      <c r="D165" s="190"/>
      <c r="E165" s="59"/>
      <c r="F165" s="191">
        <f t="shared" si="1"/>
        <v>0</v>
      </c>
    </row>
    <row r="166" spans="1:6" s="192" customFormat="1" ht="13.5" thickBot="1">
      <c r="A166" s="187"/>
      <c r="B166" s="242"/>
      <c r="C166" s="189"/>
      <c r="D166" s="190"/>
      <c r="E166" s="59"/>
      <c r="F166" s="191"/>
    </row>
    <row r="167" spans="1:6" s="192" customFormat="1" ht="13.5" thickBot="1">
      <c r="A167" s="187"/>
      <c r="B167" s="262" t="s">
        <v>60</v>
      </c>
      <c r="C167" s="214"/>
      <c r="D167" s="215"/>
      <c r="E167" s="63"/>
      <c r="F167" s="216">
        <f>SUM(F98:F166)</f>
        <v>0</v>
      </c>
    </row>
    <row r="168" spans="1:6">
      <c r="E168" s="54"/>
    </row>
    <row r="169" spans="1:6">
      <c r="E169" s="54"/>
    </row>
    <row r="170" spans="1:6">
      <c r="A170" s="142" t="s">
        <v>22</v>
      </c>
      <c r="B170" s="250" t="s">
        <v>23</v>
      </c>
      <c r="C170" s="144"/>
      <c r="D170" s="145"/>
      <c r="E170" s="53"/>
      <c r="F170" s="146"/>
    </row>
    <row r="171" spans="1:6">
      <c r="A171" s="142"/>
      <c r="B171" s="250"/>
      <c r="C171" s="144"/>
      <c r="D171" s="145"/>
      <c r="E171" s="53"/>
      <c r="F171" s="146"/>
    </row>
    <row r="172" spans="1:6" s="192" customFormat="1" ht="51">
      <c r="A172" s="187"/>
      <c r="B172" s="242" t="s">
        <v>105</v>
      </c>
      <c r="C172" s="195"/>
      <c r="D172" s="195"/>
      <c r="E172" s="61"/>
      <c r="F172" s="191"/>
    </row>
    <row r="173" spans="1:6" s="192" customFormat="1" ht="25.5">
      <c r="A173" s="187"/>
      <c r="B173" s="242" t="s">
        <v>100</v>
      </c>
      <c r="C173" s="195"/>
      <c r="D173" s="195"/>
      <c r="E173" s="61"/>
      <c r="F173" s="191"/>
    </row>
    <row r="174" spans="1:6" s="192" customFormat="1" ht="25.5">
      <c r="A174" s="187"/>
      <c r="B174" s="242" t="s">
        <v>106</v>
      </c>
      <c r="C174" s="195"/>
      <c r="D174" s="195"/>
      <c r="E174" s="61"/>
      <c r="F174" s="191"/>
    </row>
    <row r="175" spans="1:6" s="192" customFormat="1" ht="25.5">
      <c r="A175" s="187"/>
      <c r="B175" s="242" t="s">
        <v>107</v>
      </c>
      <c r="C175" s="195"/>
      <c r="D175" s="195"/>
      <c r="E175" s="61"/>
      <c r="F175" s="191"/>
    </row>
    <row r="176" spans="1:6" s="192" customFormat="1" ht="153">
      <c r="A176" s="187"/>
      <c r="B176" s="242" t="s">
        <v>592</v>
      </c>
      <c r="C176" s="195"/>
      <c r="D176" s="195"/>
      <c r="E176" s="61"/>
      <c r="F176" s="191"/>
    </row>
    <row r="177" spans="1:6" s="192" customFormat="1">
      <c r="A177" s="187"/>
      <c r="B177" s="242"/>
      <c r="C177" s="189"/>
      <c r="D177" s="190"/>
      <c r="E177" s="59"/>
      <c r="F177" s="191"/>
    </row>
    <row r="178" spans="1:6" s="207" customFormat="1">
      <c r="A178" s="203" t="s">
        <v>50</v>
      </c>
      <c r="B178" s="257" t="s">
        <v>51</v>
      </c>
      <c r="C178" s="204" t="s">
        <v>52</v>
      </c>
      <c r="D178" s="205" t="s">
        <v>53</v>
      </c>
      <c r="E178" s="62" t="s">
        <v>54</v>
      </c>
      <c r="F178" s="206" t="s">
        <v>55</v>
      </c>
    </row>
    <row r="179" spans="1:6" s="192" customFormat="1" ht="38.25">
      <c r="A179" s="187" t="s">
        <v>135</v>
      </c>
      <c r="B179" s="242" t="s">
        <v>108</v>
      </c>
      <c r="C179" s="189"/>
      <c r="D179" s="190"/>
      <c r="E179" s="59"/>
      <c r="F179" s="191"/>
    </row>
    <row r="180" spans="1:6" s="192" customFormat="1" ht="51">
      <c r="A180" s="187" t="s">
        <v>87</v>
      </c>
      <c r="B180" s="242" t="s">
        <v>594</v>
      </c>
      <c r="C180" s="189"/>
      <c r="D180" s="190"/>
      <c r="E180" s="59"/>
      <c r="F180" s="191"/>
    </row>
    <row r="181" spans="1:6" s="192" customFormat="1" ht="25.5">
      <c r="A181" s="187"/>
      <c r="B181" s="242" t="s">
        <v>595</v>
      </c>
      <c r="C181" s="189"/>
      <c r="D181" s="190"/>
      <c r="E181" s="59"/>
      <c r="F181" s="191"/>
    </row>
    <row r="182" spans="1:6" s="192" customFormat="1">
      <c r="A182" s="187"/>
      <c r="B182" s="242" t="s">
        <v>109</v>
      </c>
      <c r="C182" s="189" t="s">
        <v>49</v>
      </c>
      <c r="D182" s="190">
        <v>11.1</v>
      </c>
      <c r="E182" s="59"/>
      <c r="F182" s="191">
        <f>E182*D182</f>
        <v>0</v>
      </c>
    </row>
    <row r="183" spans="1:6" s="192" customFormat="1" ht="63.75">
      <c r="A183" s="187" t="s">
        <v>88</v>
      </c>
      <c r="B183" s="242" t="s">
        <v>596</v>
      </c>
      <c r="C183" s="189"/>
      <c r="D183" s="190"/>
      <c r="E183" s="59"/>
      <c r="F183" s="191">
        <f t="shared" ref="F183:F189" si="2">E183*D183</f>
        <v>0</v>
      </c>
    </row>
    <row r="184" spans="1:6" s="192" customFormat="1" ht="25.5">
      <c r="A184" s="187"/>
      <c r="B184" s="242" t="s">
        <v>110</v>
      </c>
      <c r="C184" s="189"/>
      <c r="D184" s="190"/>
      <c r="E184" s="59"/>
      <c r="F184" s="191">
        <f t="shared" si="2"/>
        <v>0</v>
      </c>
    </row>
    <row r="185" spans="1:6" s="192" customFormat="1">
      <c r="A185" s="187"/>
      <c r="B185" s="242" t="s">
        <v>109</v>
      </c>
      <c r="C185" s="189" t="s">
        <v>49</v>
      </c>
      <c r="D185" s="190">
        <v>11.1</v>
      </c>
      <c r="E185" s="59"/>
      <c r="F185" s="191">
        <f t="shared" si="2"/>
        <v>0</v>
      </c>
    </row>
    <row r="186" spans="1:6" s="192" customFormat="1">
      <c r="A186" s="187"/>
      <c r="B186" s="242"/>
      <c r="C186" s="189"/>
      <c r="D186" s="190"/>
      <c r="E186" s="59"/>
      <c r="F186" s="191">
        <f t="shared" si="2"/>
        <v>0</v>
      </c>
    </row>
    <row r="187" spans="1:6" s="192" customFormat="1" ht="38.25">
      <c r="A187" s="187" t="s">
        <v>136</v>
      </c>
      <c r="B187" s="242" t="s">
        <v>597</v>
      </c>
      <c r="C187" s="189"/>
      <c r="D187" s="190"/>
      <c r="E187" s="59"/>
      <c r="F187" s="191">
        <f t="shared" si="2"/>
        <v>0</v>
      </c>
    </row>
    <row r="188" spans="1:6" s="192" customFormat="1">
      <c r="A188" s="187"/>
      <c r="B188" s="242" t="s">
        <v>598</v>
      </c>
      <c r="C188" s="189" t="s">
        <v>59</v>
      </c>
      <c r="D188" s="190">
        <v>82.9</v>
      </c>
      <c r="E188" s="59"/>
      <c r="F188" s="191">
        <f t="shared" si="2"/>
        <v>0</v>
      </c>
    </row>
    <row r="189" spans="1:6" s="192" customFormat="1" ht="13.5" thickBot="1">
      <c r="A189" s="187"/>
      <c r="B189" s="242"/>
      <c r="C189" s="189"/>
      <c r="D189" s="190"/>
      <c r="E189" s="59"/>
      <c r="F189" s="191">
        <f t="shared" si="2"/>
        <v>0</v>
      </c>
    </row>
    <row r="190" spans="1:6" s="192" customFormat="1" ht="13.5" thickBot="1">
      <c r="A190" s="187"/>
      <c r="B190" s="262" t="s">
        <v>60</v>
      </c>
      <c r="C190" s="214"/>
      <c r="D190" s="215"/>
      <c r="E190" s="63"/>
      <c r="F190" s="216">
        <f>SUM(F179:F189)</f>
        <v>0</v>
      </c>
    </row>
    <row r="191" spans="1:6" s="192" customFormat="1">
      <c r="A191" s="187"/>
      <c r="B191" s="242"/>
      <c r="C191" s="189"/>
      <c r="D191" s="190"/>
      <c r="E191" s="59"/>
      <c r="F191" s="191"/>
    </row>
    <row r="192" spans="1:6">
      <c r="A192" s="142"/>
      <c r="B192" s="143"/>
      <c r="C192" s="144"/>
      <c r="D192" s="145"/>
      <c r="E192" s="52"/>
      <c r="F192" s="146"/>
    </row>
    <row r="193" spans="1:6">
      <c r="A193" s="142" t="s">
        <v>24</v>
      </c>
      <c r="B193" s="250" t="s">
        <v>65</v>
      </c>
      <c r="C193" s="144"/>
      <c r="D193" s="145"/>
      <c r="E193" s="53"/>
      <c r="F193" s="146"/>
    </row>
    <row r="194" spans="1:6">
      <c r="A194" s="142"/>
      <c r="B194" s="250"/>
      <c r="C194" s="144"/>
      <c r="D194" s="145"/>
      <c r="E194" s="53"/>
      <c r="F194" s="146"/>
    </row>
    <row r="195" spans="1:6" ht="409.5">
      <c r="A195" s="142"/>
      <c r="B195" s="263" t="s">
        <v>1215</v>
      </c>
      <c r="C195" s="144"/>
      <c r="D195" s="145"/>
      <c r="E195" s="53"/>
      <c r="F195" s="146"/>
    </row>
    <row r="196" spans="1:6">
      <c r="A196" s="142"/>
      <c r="B196" s="263"/>
      <c r="C196" s="144"/>
      <c r="D196" s="145"/>
      <c r="E196" s="53"/>
      <c r="F196" s="146"/>
    </row>
    <row r="197" spans="1:6" ht="369.75">
      <c r="A197" s="142"/>
      <c r="B197" s="263" t="s">
        <v>1216</v>
      </c>
      <c r="C197" s="144"/>
      <c r="D197" s="145"/>
      <c r="E197" s="53"/>
      <c r="F197" s="146"/>
    </row>
    <row r="198" spans="1:6">
      <c r="A198" s="142"/>
      <c r="B198" s="263"/>
      <c r="C198" s="144"/>
      <c r="D198" s="145"/>
      <c r="E198" s="53"/>
      <c r="F198" s="146"/>
    </row>
    <row r="199" spans="1:6" ht="165.75">
      <c r="A199" s="142"/>
      <c r="B199" s="263" t="s">
        <v>1201</v>
      </c>
      <c r="C199" s="144"/>
      <c r="D199" s="145"/>
      <c r="E199" s="53"/>
      <c r="F199" s="146"/>
    </row>
    <row r="200" spans="1:6" ht="245.25" customHeight="1">
      <c r="A200" s="142"/>
      <c r="B200" s="220" t="s">
        <v>1021</v>
      </c>
      <c r="C200" s="144"/>
      <c r="D200" s="145"/>
      <c r="E200" s="53"/>
      <c r="F200" s="146"/>
    </row>
    <row r="201" spans="1:6" ht="140.25">
      <c r="A201" s="142"/>
      <c r="B201" s="263" t="s">
        <v>599</v>
      </c>
      <c r="C201" s="144"/>
      <c r="D201" s="145"/>
      <c r="E201" s="53"/>
      <c r="F201" s="146"/>
    </row>
    <row r="202" spans="1:6">
      <c r="A202" s="142"/>
      <c r="B202" s="263"/>
      <c r="C202" s="144"/>
      <c r="D202" s="145"/>
      <c r="E202" s="53"/>
      <c r="F202" s="146"/>
    </row>
    <row r="203" spans="1:6" ht="102">
      <c r="A203" s="142"/>
      <c r="B203" s="263" t="s">
        <v>111</v>
      </c>
      <c r="C203" s="144"/>
      <c r="D203" s="145"/>
      <c r="E203" s="53"/>
      <c r="F203" s="146"/>
    </row>
    <row r="204" spans="1:6">
      <c r="A204" s="142"/>
      <c r="B204" s="263"/>
      <c r="C204" s="144"/>
      <c r="D204" s="145"/>
      <c r="E204" s="53"/>
      <c r="F204" s="146"/>
    </row>
    <row r="205" spans="1:6" ht="140.25">
      <c r="A205" s="142"/>
      <c r="B205" s="263" t="s">
        <v>112</v>
      </c>
      <c r="C205" s="144"/>
      <c r="D205" s="145"/>
      <c r="E205" s="53"/>
      <c r="F205" s="146"/>
    </row>
    <row r="206" spans="1:6">
      <c r="A206" s="142"/>
      <c r="B206" s="263"/>
      <c r="C206" s="144"/>
      <c r="D206" s="145"/>
      <c r="E206" s="53"/>
      <c r="F206" s="146"/>
    </row>
    <row r="207" spans="1:6" ht="127.5">
      <c r="A207" s="142"/>
      <c r="B207" s="263" t="s">
        <v>113</v>
      </c>
      <c r="C207" s="144"/>
      <c r="D207" s="145"/>
      <c r="E207" s="53"/>
      <c r="F207" s="146"/>
    </row>
    <row r="208" spans="1:6" s="192" customFormat="1">
      <c r="A208" s="187"/>
      <c r="B208" s="263"/>
      <c r="C208" s="189"/>
      <c r="D208" s="190"/>
      <c r="E208" s="59"/>
      <c r="F208" s="191"/>
    </row>
    <row r="209" spans="1:6" s="192" customFormat="1" ht="140.25">
      <c r="A209" s="187"/>
      <c r="B209" s="263" t="s">
        <v>114</v>
      </c>
      <c r="C209" s="195"/>
      <c r="D209" s="195"/>
      <c r="E209" s="61"/>
      <c r="F209" s="191"/>
    </row>
    <row r="210" spans="1:6" s="192" customFormat="1">
      <c r="A210" s="187"/>
      <c r="B210" s="263"/>
      <c r="C210" s="195"/>
      <c r="D210" s="195"/>
      <c r="E210" s="61"/>
      <c r="F210" s="191"/>
    </row>
    <row r="211" spans="1:6" s="201" customFormat="1" ht="216.75">
      <c r="A211" s="197"/>
      <c r="B211" s="264" t="s">
        <v>115</v>
      </c>
      <c r="C211" s="199"/>
      <c r="D211" s="199"/>
      <c r="E211" s="114"/>
      <c r="F211" s="200"/>
    </row>
    <row r="212" spans="1:6" s="192" customFormat="1">
      <c r="A212" s="187"/>
      <c r="B212" s="263"/>
      <c r="C212" s="195"/>
      <c r="D212" s="195"/>
      <c r="E212" s="61"/>
      <c r="F212" s="191"/>
    </row>
    <row r="213" spans="1:6" s="192" customFormat="1" ht="140.25">
      <c r="A213" s="187"/>
      <c r="B213" s="263" t="s">
        <v>116</v>
      </c>
      <c r="C213" s="195"/>
      <c r="D213" s="195"/>
      <c r="E213" s="61"/>
      <c r="F213" s="191"/>
    </row>
    <row r="214" spans="1:6" s="192" customFormat="1">
      <c r="A214" s="187"/>
      <c r="B214" s="263"/>
      <c r="C214" s="195"/>
      <c r="D214" s="195"/>
      <c r="E214" s="61"/>
      <c r="F214" s="191"/>
    </row>
    <row r="215" spans="1:6" s="192" customFormat="1" ht="306">
      <c r="A215" s="187"/>
      <c r="B215" s="263" t="s">
        <v>1217</v>
      </c>
      <c r="C215" s="195"/>
      <c r="D215" s="195"/>
      <c r="E215" s="61"/>
      <c r="F215" s="191"/>
    </row>
    <row r="216" spans="1:6" s="192" customFormat="1">
      <c r="A216" s="187"/>
      <c r="B216" s="263"/>
      <c r="C216" s="195"/>
      <c r="D216" s="195"/>
      <c r="E216" s="61"/>
      <c r="F216" s="191"/>
    </row>
    <row r="217" spans="1:6" s="192" customFormat="1" ht="204">
      <c r="A217" s="187"/>
      <c r="B217" s="263" t="s">
        <v>117</v>
      </c>
      <c r="C217" s="195"/>
      <c r="D217" s="195"/>
      <c r="E217" s="61"/>
      <c r="F217" s="191"/>
    </row>
    <row r="218" spans="1:6" s="192" customFormat="1">
      <c r="A218" s="187"/>
      <c r="B218" s="263"/>
      <c r="C218" s="195"/>
      <c r="D218" s="195"/>
      <c r="E218" s="61"/>
      <c r="F218" s="191"/>
    </row>
    <row r="219" spans="1:6" s="192" customFormat="1" ht="51">
      <c r="A219" s="187"/>
      <c r="B219" s="263" t="s">
        <v>600</v>
      </c>
      <c r="C219" s="195"/>
      <c r="D219" s="195"/>
      <c r="E219" s="61"/>
      <c r="F219" s="191"/>
    </row>
    <row r="220" spans="1:6" s="192" customFormat="1">
      <c r="A220" s="187"/>
      <c r="B220" s="263"/>
      <c r="C220" s="195"/>
      <c r="D220" s="195"/>
      <c r="E220" s="61"/>
      <c r="F220" s="191"/>
    </row>
    <row r="221" spans="1:6" s="192" customFormat="1" ht="153">
      <c r="A221" s="187"/>
      <c r="B221" s="263" t="s">
        <v>592</v>
      </c>
      <c r="C221" s="195"/>
      <c r="D221" s="195"/>
      <c r="E221" s="61"/>
      <c r="F221" s="191"/>
    </row>
    <row r="222" spans="1:6" s="192" customFormat="1">
      <c r="A222" s="187"/>
      <c r="B222" s="242"/>
      <c r="C222" s="189"/>
      <c r="D222" s="190"/>
      <c r="E222" s="59"/>
      <c r="F222" s="191"/>
    </row>
    <row r="223" spans="1:6" s="207" customFormat="1">
      <c r="A223" s="203" t="s">
        <v>50</v>
      </c>
      <c r="B223" s="257" t="s">
        <v>51</v>
      </c>
      <c r="C223" s="204" t="s">
        <v>52</v>
      </c>
      <c r="D223" s="205" t="s">
        <v>53</v>
      </c>
      <c r="E223" s="62" t="s">
        <v>54</v>
      </c>
      <c r="F223" s="206" t="s">
        <v>55</v>
      </c>
    </row>
    <row r="224" spans="1:6" s="192" customFormat="1">
      <c r="A224" s="187"/>
      <c r="B224" s="242"/>
      <c r="C224" s="189"/>
      <c r="D224" s="190"/>
      <c r="E224" s="59"/>
      <c r="F224" s="191"/>
    </row>
    <row r="225" spans="1:6" s="192" customFormat="1" ht="51">
      <c r="A225" s="187" t="s">
        <v>137</v>
      </c>
      <c r="B225" s="242" t="s">
        <v>602</v>
      </c>
      <c r="C225" s="189" t="s">
        <v>49</v>
      </c>
      <c r="D225" s="190">
        <v>20.2</v>
      </c>
      <c r="E225" s="59"/>
      <c r="F225" s="191">
        <f>E225*D225</f>
        <v>0</v>
      </c>
    </row>
    <row r="226" spans="1:6" s="192" customFormat="1">
      <c r="A226" s="187"/>
      <c r="B226" s="242"/>
      <c r="C226" s="189"/>
      <c r="D226" s="190"/>
      <c r="E226" s="59"/>
      <c r="F226" s="191">
        <f t="shared" ref="F226:F244" si="3">E226*D226</f>
        <v>0</v>
      </c>
    </row>
    <row r="227" spans="1:6" s="192" customFormat="1" ht="38.25">
      <c r="A227" s="187" t="s">
        <v>138</v>
      </c>
      <c r="B227" s="242" t="s">
        <v>603</v>
      </c>
      <c r="C227" s="189" t="s">
        <v>59</v>
      </c>
      <c r="D227" s="190">
        <v>69.5</v>
      </c>
      <c r="E227" s="59"/>
      <c r="F227" s="191">
        <f t="shared" si="3"/>
        <v>0</v>
      </c>
    </row>
    <row r="228" spans="1:6" s="192" customFormat="1">
      <c r="A228" s="187"/>
      <c r="B228" s="242"/>
      <c r="C228" s="189"/>
      <c r="D228" s="190"/>
      <c r="E228" s="59"/>
      <c r="F228" s="191">
        <f t="shared" si="3"/>
        <v>0</v>
      </c>
    </row>
    <row r="229" spans="1:6" s="192" customFormat="1" ht="102">
      <c r="A229" s="187" t="s">
        <v>139</v>
      </c>
      <c r="B229" s="242" t="s">
        <v>604</v>
      </c>
      <c r="C229" s="189"/>
      <c r="D229" s="190"/>
      <c r="E229" s="59"/>
      <c r="F229" s="191">
        <f t="shared" si="3"/>
        <v>0</v>
      </c>
    </row>
    <row r="230" spans="1:6" s="192" customFormat="1">
      <c r="A230" s="187" t="s">
        <v>87</v>
      </c>
      <c r="B230" s="242" t="s">
        <v>102</v>
      </c>
      <c r="C230" s="189" t="s">
        <v>49</v>
      </c>
      <c r="D230" s="190">
        <v>0.1</v>
      </c>
      <c r="E230" s="59"/>
      <c r="F230" s="191">
        <f t="shared" si="3"/>
        <v>0</v>
      </c>
    </row>
    <row r="231" spans="1:6" s="192" customFormat="1">
      <c r="A231" s="187" t="s">
        <v>88</v>
      </c>
      <c r="B231" s="242" t="s">
        <v>103</v>
      </c>
      <c r="C231" s="189" t="s">
        <v>59</v>
      </c>
      <c r="D231" s="190">
        <v>1</v>
      </c>
      <c r="E231" s="59"/>
      <c r="F231" s="191">
        <f t="shared" si="3"/>
        <v>0</v>
      </c>
    </row>
    <row r="232" spans="1:6" s="192" customFormat="1">
      <c r="A232" s="187" t="s">
        <v>89</v>
      </c>
      <c r="B232" s="242" t="s">
        <v>104</v>
      </c>
      <c r="C232" s="189" t="s">
        <v>101</v>
      </c>
      <c r="D232" s="190">
        <v>11</v>
      </c>
      <c r="E232" s="59"/>
      <c r="F232" s="191">
        <f t="shared" si="3"/>
        <v>0</v>
      </c>
    </row>
    <row r="233" spans="1:6" s="192" customFormat="1">
      <c r="A233" s="187"/>
      <c r="B233" s="242"/>
      <c r="C233" s="189"/>
      <c r="D233" s="190"/>
      <c r="E233" s="59"/>
      <c r="F233" s="191">
        <f t="shared" si="3"/>
        <v>0</v>
      </c>
    </row>
    <row r="234" spans="1:6" s="192" customFormat="1" ht="38.25">
      <c r="A234" s="187" t="s">
        <v>601</v>
      </c>
      <c r="B234" s="242" t="s">
        <v>605</v>
      </c>
      <c r="C234" s="189"/>
      <c r="D234" s="190"/>
      <c r="E234" s="59"/>
      <c r="F234" s="191">
        <f t="shared" si="3"/>
        <v>0</v>
      </c>
    </row>
    <row r="235" spans="1:6" s="192" customFormat="1" ht="76.5">
      <c r="A235" s="187"/>
      <c r="B235" s="242" t="s">
        <v>606</v>
      </c>
      <c r="C235" s="189"/>
      <c r="D235" s="190"/>
      <c r="E235" s="59"/>
      <c r="F235" s="191">
        <f t="shared" si="3"/>
        <v>0</v>
      </c>
    </row>
    <row r="236" spans="1:6" s="192" customFormat="1" ht="38.25">
      <c r="A236" s="187"/>
      <c r="B236" s="242" t="s">
        <v>1157</v>
      </c>
      <c r="C236" s="189"/>
      <c r="D236" s="190"/>
      <c r="E236" s="59"/>
      <c r="F236" s="191">
        <f t="shared" si="3"/>
        <v>0</v>
      </c>
    </row>
    <row r="237" spans="1:6" s="192" customFormat="1" ht="38.25">
      <c r="A237" s="187"/>
      <c r="B237" s="242" t="s">
        <v>607</v>
      </c>
      <c r="C237" s="189"/>
      <c r="D237" s="190"/>
      <c r="E237" s="59"/>
      <c r="F237" s="191">
        <f t="shared" si="3"/>
        <v>0</v>
      </c>
    </row>
    <row r="238" spans="1:6" s="192" customFormat="1" ht="114.75">
      <c r="A238" s="187"/>
      <c r="B238" s="242" t="s">
        <v>608</v>
      </c>
      <c r="C238" s="189"/>
      <c r="D238" s="190"/>
      <c r="E238" s="59"/>
      <c r="F238" s="191">
        <f t="shared" si="3"/>
        <v>0</v>
      </c>
    </row>
    <row r="239" spans="1:6" s="192" customFormat="1" ht="38.25">
      <c r="A239" s="187"/>
      <c r="B239" s="242" t="s">
        <v>609</v>
      </c>
      <c r="C239" s="189"/>
      <c r="D239" s="190"/>
      <c r="E239" s="59"/>
      <c r="F239" s="191">
        <f t="shared" si="3"/>
        <v>0</v>
      </c>
    </row>
    <row r="240" spans="1:6" s="192" customFormat="1" ht="51">
      <c r="A240" s="187"/>
      <c r="B240" s="242" t="s">
        <v>610</v>
      </c>
      <c r="C240" s="189"/>
      <c r="D240" s="190"/>
      <c r="E240" s="59"/>
      <c r="F240" s="191">
        <f t="shared" si="3"/>
        <v>0</v>
      </c>
    </row>
    <row r="241" spans="1:6" s="192" customFormat="1" ht="25.5">
      <c r="A241" s="187"/>
      <c r="B241" s="242" t="s">
        <v>118</v>
      </c>
      <c r="C241" s="189"/>
      <c r="D241" s="190"/>
      <c r="E241" s="59"/>
      <c r="F241" s="191">
        <f t="shared" si="3"/>
        <v>0</v>
      </c>
    </row>
    <row r="242" spans="1:6" s="192" customFormat="1">
      <c r="A242" s="187"/>
      <c r="B242" s="242" t="s">
        <v>1022</v>
      </c>
      <c r="C242" s="189"/>
      <c r="D242" s="190"/>
      <c r="E242" s="59"/>
      <c r="F242" s="191">
        <f t="shared" si="3"/>
        <v>0</v>
      </c>
    </row>
    <row r="243" spans="1:6" s="192" customFormat="1">
      <c r="A243" s="187"/>
      <c r="B243" s="242" t="s">
        <v>611</v>
      </c>
      <c r="C243" s="189" t="s">
        <v>179</v>
      </c>
      <c r="D243" s="190">
        <v>130.5</v>
      </c>
      <c r="E243" s="59"/>
      <c r="F243" s="191">
        <f t="shared" si="3"/>
        <v>0</v>
      </c>
    </row>
    <row r="244" spans="1:6" s="192" customFormat="1" ht="13.5" thickBot="1">
      <c r="A244" s="187"/>
      <c r="B244" s="242"/>
      <c r="C244" s="189"/>
      <c r="D244" s="190"/>
      <c r="E244" s="59"/>
      <c r="F244" s="191">
        <f t="shared" si="3"/>
        <v>0</v>
      </c>
    </row>
    <row r="245" spans="1:6" s="192" customFormat="1" ht="13.5" thickBot="1">
      <c r="A245" s="187"/>
      <c r="B245" s="262" t="s">
        <v>60</v>
      </c>
      <c r="C245" s="214"/>
      <c r="D245" s="215"/>
      <c r="E245" s="63"/>
      <c r="F245" s="216">
        <f>SUM(F225:F244)</f>
        <v>0</v>
      </c>
    </row>
    <row r="246" spans="1:6" s="192" customFormat="1">
      <c r="A246" s="187"/>
      <c r="B246" s="242"/>
      <c r="C246" s="189"/>
      <c r="D246" s="190"/>
      <c r="E246" s="59"/>
      <c r="F246" s="191"/>
    </row>
    <row r="247" spans="1:6">
      <c r="E247" s="54"/>
    </row>
    <row r="248" spans="1:6">
      <c r="A248" s="142" t="s">
        <v>63</v>
      </c>
      <c r="B248" s="250" t="s">
        <v>66</v>
      </c>
      <c r="C248" s="144"/>
      <c r="D248" s="145"/>
      <c r="E248" s="53"/>
      <c r="F248" s="146"/>
    </row>
    <row r="249" spans="1:6">
      <c r="A249" s="142"/>
      <c r="B249" s="250"/>
      <c r="C249" s="144"/>
      <c r="D249" s="145"/>
      <c r="E249" s="53"/>
      <c r="F249" s="146"/>
    </row>
    <row r="250" spans="1:6" ht="153">
      <c r="A250" s="142"/>
      <c r="B250" s="263" t="s">
        <v>1202</v>
      </c>
      <c r="C250" s="144"/>
      <c r="D250" s="145"/>
      <c r="E250" s="53"/>
      <c r="F250" s="146"/>
    </row>
    <row r="251" spans="1:6" ht="38.25">
      <c r="A251" s="142"/>
      <c r="B251" s="263" t="s">
        <v>1023</v>
      </c>
      <c r="C251" s="144"/>
      <c r="D251" s="145"/>
      <c r="E251" s="53"/>
      <c r="F251" s="146"/>
    </row>
    <row r="252" spans="1:6">
      <c r="A252" s="142"/>
      <c r="B252" s="263"/>
      <c r="C252" s="144"/>
      <c r="D252" s="145"/>
      <c r="E252" s="53"/>
      <c r="F252" s="146"/>
    </row>
    <row r="253" spans="1:6" ht="140.25">
      <c r="A253" s="142"/>
      <c r="B253" s="263" t="s">
        <v>1203</v>
      </c>
      <c r="C253" s="144"/>
      <c r="D253" s="145"/>
      <c r="E253" s="53"/>
      <c r="F253" s="146"/>
    </row>
    <row r="254" spans="1:6" ht="51">
      <c r="A254" s="142"/>
      <c r="B254" s="263" t="s">
        <v>1024</v>
      </c>
      <c r="C254" s="144"/>
      <c r="D254" s="145"/>
      <c r="E254" s="53"/>
      <c r="F254" s="146"/>
    </row>
    <row r="255" spans="1:6">
      <c r="A255" s="142"/>
      <c r="B255" s="263"/>
      <c r="C255" s="144"/>
      <c r="D255" s="145"/>
      <c r="E255" s="53"/>
      <c r="F255" s="146"/>
    </row>
    <row r="256" spans="1:6" ht="76.5">
      <c r="A256" s="142"/>
      <c r="B256" s="263" t="s">
        <v>119</v>
      </c>
      <c r="C256" s="144"/>
      <c r="D256" s="145"/>
      <c r="E256" s="53"/>
      <c r="F256" s="146"/>
    </row>
    <row r="257" spans="1:6">
      <c r="A257" s="142"/>
      <c r="B257" s="263"/>
      <c r="C257" s="144"/>
      <c r="D257" s="145"/>
      <c r="E257" s="53"/>
      <c r="F257" s="146"/>
    </row>
    <row r="258" spans="1:6" ht="76.5">
      <c r="A258" s="142"/>
      <c r="B258" s="263" t="s">
        <v>120</v>
      </c>
      <c r="C258" s="144"/>
      <c r="D258" s="145"/>
      <c r="E258" s="53"/>
      <c r="F258" s="146"/>
    </row>
    <row r="259" spans="1:6">
      <c r="A259" s="142"/>
      <c r="B259" s="263" t="s">
        <v>121</v>
      </c>
      <c r="C259" s="144"/>
      <c r="D259" s="145"/>
      <c r="E259" s="53"/>
      <c r="F259" s="146"/>
    </row>
    <row r="260" spans="1:6" ht="153">
      <c r="A260" s="142"/>
      <c r="B260" s="265" t="s">
        <v>1218</v>
      </c>
      <c r="C260" s="144"/>
      <c r="D260" s="145"/>
      <c r="E260" s="53"/>
      <c r="F260" s="146"/>
    </row>
    <row r="261" spans="1:6" ht="63.75">
      <c r="A261" s="142"/>
      <c r="B261" s="265" t="s">
        <v>1219</v>
      </c>
      <c r="C261" s="144"/>
      <c r="D261" s="145"/>
      <c r="E261" s="53"/>
      <c r="F261" s="146"/>
    </row>
    <row r="262" spans="1:6" ht="63.75">
      <c r="A262" s="142"/>
      <c r="B262" s="265" t="s">
        <v>1200</v>
      </c>
      <c r="C262" s="144"/>
      <c r="D262" s="145"/>
      <c r="E262" s="53"/>
      <c r="F262" s="146"/>
    </row>
    <row r="263" spans="1:6" ht="51">
      <c r="A263" s="142"/>
      <c r="B263" s="265" t="s">
        <v>1204</v>
      </c>
      <c r="C263" s="144"/>
      <c r="D263" s="145"/>
      <c r="E263" s="53"/>
      <c r="F263" s="146"/>
    </row>
    <row r="264" spans="1:6" ht="63.75">
      <c r="A264" s="142"/>
      <c r="B264" s="265" t="s">
        <v>1205</v>
      </c>
      <c r="C264" s="144"/>
      <c r="D264" s="145"/>
      <c r="E264" s="53"/>
      <c r="F264" s="146"/>
    </row>
    <row r="265" spans="1:6" ht="63.75">
      <c r="A265" s="142"/>
      <c r="B265" s="265" t="s">
        <v>1206</v>
      </c>
      <c r="C265" s="144"/>
      <c r="D265" s="145"/>
      <c r="E265" s="53"/>
      <c r="F265" s="146"/>
    </row>
    <row r="266" spans="1:6" ht="63.75">
      <c r="A266" s="142"/>
      <c r="B266" s="265" t="s">
        <v>1207</v>
      </c>
      <c r="C266" s="144"/>
      <c r="D266" s="145"/>
      <c r="E266" s="53"/>
      <c r="F266" s="146"/>
    </row>
    <row r="267" spans="1:6" ht="76.5">
      <c r="A267" s="142"/>
      <c r="B267" s="265" t="s">
        <v>1208</v>
      </c>
      <c r="C267" s="144"/>
      <c r="D267" s="145"/>
      <c r="E267" s="53"/>
      <c r="F267" s="146"/>
    </row>
    <row r="268" spans="1:6" ht="63.75">
      <c r="A268" s="142"/>
      <c r="B268" s="265" t="s">
        <v>1209</v>
      </c>
      <c r="C268" s="144"/>
      <c r="D268" s="145"/>
      <c r="E268" s="53"/>
      <c r="F268" s="146"/>
    </row>
    <row r="269" spans="1:6" ht="51">
      <c r="A269" s="142"/>
      <c r="B269" s="265" t="s">
        <v>1210</v>
      </c>
      <c r="C269" s="144"/>
      <c r="D269" s="145"/>
      <c r="E269" s="53"/>
      <c r="F269" s="146"/>
    </row>
    <row r="270" spans="1:6" ht="63.75">
      <c r="A270" s="142"/>
      <c r="B270" s="265" t="s">
        <v>1211</v>
      </c>
      <c r="C270" s="144"/>
      <c r="D270" s="145"/>
      <c r="E270" s="53"/>
      <c r="F270" s="146"/>
    </row>
    <row r="271" spans="1:6" ht="51">
      <c r="A271" s="142"/>
      <c r="B271" s="265" t="s">
        <v>1212</v>
      </c>
      <c r="C271" s="144"/>
      <c r="D271" s="145"/>
      <c r="E271" s="53"/>
      <c r="F271" s="146"/>
    </row>
    <row r="272" spans="1:6" ht="51">
      <c r="A272" s="142"/>
      <c r="B272" s="265" t="s">
        <v>1213</v>
      </c>
      <c r="C272" s="144"/>
      <c r="D272" s="145"/>
      <c r="E272" s="53"/>
      <c r="F272" s="146"/>
    </row>
    <row r="273" spans="1:6" ht="191.25">
      <c r="A273" s="142"/>
      <c r="B273" s="265" t="s">
        <v>1025</v>
      </c>
      <c r="C273" s="144"/>
      <c r="D273" s="145"/>
      <c r="E273" s="53"/>
      <c r="F273" s="146"/>
    </row>
    <row r="274" spans="1:6" ht="63.75">
      <c r="A274" s="142"/>
      <c r="B274" s="263" t="s">
        <v>612</v>
      </c>
      <c r="C274" s="144"/>
      <c r="D274" s="145"/>
      <c r="E274" s="53"/>
      <c r="F274" s="146"/>
    </row>
    <row r="275" spans="1:6" ht="63.75">
      <c r="A275" s="142"/>
      <c r="B275" s="263" t="s">
        <v>613</v>
      </c>
      <c r="C275" s="144"/>
      <c r="D275" s="145"/>
      <c r="E275" s="53"/>
      <c r="F275" s="146"/>
    </row>
    <row r="276" spans="1:6">
      <c r="A276" s="142"/>
      <c r="B276" s="263"/>
      <c r="C276" s="144"/>
      <c r="D276" s="145"/>
      <c r="E276" s="53"/>
      <c r="F276" s="146"/>
    </row>
    <row r="277" spans="1:6" ht="114.75">
      <c r="A277" s="142"/>
      <c r="B277" s="263" t="s">
        <v>122</v>
      </c>
      <c r="C277" s="144"/>
      <c r="D277" s="145"/>
      <c r="E277" s="53"/>
      <c r="F277" s="146"/>
    </row>
    <row r="278" spans="1:6">
      <c r="A278" s="142"/>
      <c r="B278" s="250"/>
      <c r="C278" s="144"/>
      <c r="D278" s="145"/>
      <c r="E278" s="53"/>
      <c r="F278" s="146"/>
    </row>
    <row r="279" spans="1:6" ht="153">
      <c r="A279" s="142"/>
      <c r="B279" s="263" t="s">
        <v>592</v>
      </c>
      <c r="C279" s="144"/>
      <c r="D279" s="145"/>
      <c r="E279" s="53"/>
      <c r="F279" s="146"/>
    </row>
    <row r="280" spans="1:6" s="192" customFormat="1">
      <c r="A280" s="187"/>
      <c r="B280" s="242"/>
      <c r="C280" s="189"/>
      <c r="D280" s="190"/>
      <c r="E280" s="59"/>
      <c r="F280" s="191"/>
    </row>
    <row r="281" spans="1:6" s="207" customFormat="1">
      <c r="A281" s="203" t="s">
        <v>50</v>
      </c>
      <c r="B281" s="257" t="s">
        <v>51</v>
      </c>
      <c r="C281" s="204" t="s">
        <v>52</v>
      </c>
      <c r="D281" s="205" t="s">
        <v>53</v>
      </c>
      <c r="E281" s="62" t="s">
        <v>54</v>
      </c>
      <c r="F281" s="206" t="s">
        <v>55</v>
      </c>
    </row>
    <row r="282" spans="1:6" s="192" customFormat="1" ht="25.5">
      <c r="A282" s="187" t="s">
        <v>140</v>
      </c>
      <c r="B282" s="242" t="s">
        <v>143</v>
      </c>
      <c r="C282" s="189"/>
      <c r="D282" s="190"/>
      <c r="E282" s="59"/>
      <c r="F282" s="191"/>
    </row>
    <row r="283" spans="1:6" s="192" customFormat="1" ht="89.25">
      <c r="A283" s="187"/>
      <c r="B283" s="242" t="s">
        <v>619</v>
      </c>
      <c r="C283" s="189"/>
      <c r="D283" s="190"/>
      <c r="E283" s="59"/>
      <c r="F283" s="191"/>
    </row>
    <row r="284" spans="1:6" s="192" customFormat="1">
      <c r="A284" s="187"/>
      <c r="B284" s="242" t="s">
        <v>1027</v>
      </c>
      <c r="C284" s="189"/>
      <c r="D284" s="190"/>
      <c r="E284" s="59"/>
      <c r="F284" s="191"/>
    </row>
    <row r="285" spans="1:6" s="192" customFormat="1">
      <c r="A285" s="187"/>
      <c r="B285" s="242" t="s">
        <v>1026</v>
      </c>
      <c r="C285" s="189" t="s">
        <v>179</v>
      </c>
      <c r="D285" s="190">
        <v>70.8</v>
      </c>
      <c r="E285" s="59"/>
      <c r="F285" s="191">
        <f>E285*D285</f>
        <v>0</v>
      </c>
    </row>
    <row r="286" spans="1:6" s="192" customFormat="1">
      <c r="A286" s="187"/>
      <c r="B286" s="242"/>
      <c r="C286" s="189"/>
      <c r="D286" s="190"/>
      <c r="E286" s="59"/>
      <c r="F286" s="191">
        <f t="shared" ref="F286:F298" si="4">E286*D286</f>
        <v>0</v>
      </c>
    </row>
    <row r="287" spans="1:6" s="192" customFormat="1" ht="25.5">
      <c r="A287" s="187" t="s">
        <v>141</v>
      </c>
      <c r="B287" s="242" t="s">
        <v>614</v>
      </c>
      <c r="C287" s="189"/>
      <c r="D287" s="190"/>
      <c r="E287" s="59"/>
      <c r="F287" s="191">
        <f t="shared" si="4"/>
        <v>0</v>
      </c>
    </row>
    <row r="288" spans="1:6" s="192" customFormat="1" ht="89.25">
      <c r="A288" s="187"/>
      <c r="B288" s="242" t="s">
        <v>615</v>
      </c>
      <c r="C288" s="189"/>
      <c r="D288" s="190"/>
      <c r="E288" s="59"/>
      <c r="F288" s="191">
        <f t="shared" si="4"/>
        <v>0</v>
      </c>
    </row>
    <row r="289" spans="1:6" s="192" customFormat="1" ht="38.25">
      <c r="A289" s="187"/>
      <c r="B289" s="242" t="s">
        <v>616</v>
      </c>
      <c r="C289" s="189"/>
      <c r="D289" s="190"/>
      <c r="E289" s="59"/>
      <c r="F289" s="191">
        <f t="shared" si="4"/>
        <v>0</v>
      </c>
    </row>
    <row r="290" spans="1:6" s="192" customFormat="1" ht="25.5">
      <c r="A290" s="187"/>
      <c r="B290" s="242" t="s">
        <v>617</v>
      </c>
      <c r="C290" s="189"/>
      <c r="D290" s="190"/>
      <c r="E290" s="59"/>
      <c r="F290" s="191">
        <f t="shared" si="4"/>
        <v>0</v>
      </c>
    </row>
    <row r="291" spans="1:6" s="192" customFormat="1">
      <c r="A291" s="187"/>
      <c r="B291" s="242" t="s">
        <v>618</v>
      </c>
      <c r="C291" s="189" t="s">
        <v>522</v>
      </c>
      <c r="D291" s="190">
        <v>70.400000000000006</v>
      </c>
      <c r="E291" s="59"/>
      <c r="F291" s="191">
        <f t="shared" si="4"/>
        <v>0</v>
      </c>
    </row>
    <row r="292" spans="1:6" s="192" customFormat="1">
      <c r="A292" s="187"/>
      <c r="B292" s="242"/>
      <c r="C292" s="189"/>
      <c r="D292" s="190"/>
      <c r="E292" s="59"/>
      <c r="F292" s="191">
        <f t="shared" si="4"/>
        <v>0</v>
      </c>
    </row>
    <row r="293" spans="1:6" s="192" customFormat="1" ht="25.5">
      <c r="A293" s="187" t="s">
        <v>142</v>
      </c>
      <c r="B293" s="242" t="s">
        <v>620</v>
      </c>
      <c r="C293" s="189"/>
      <c r="D293" s="190"/>
      <c r="E293" s="59"/>
      <c r="F293" s="191">
        <f t="shared" si="4"/>
        <v>0</v>
      </c>
    </row>
    <row r="294" spans="1:6" s="192" customFormat="1" ht="114.75">
      <c r="A294" s="187"/>
      <c r="B294" s="242" t="s">
        <v>621</v>
      </c>
      <c r="C294" s="189"/>
      <c r="D294" s="190"/>
      <c r="E294" s="59"/>
      <c r="F294" s="191">
        <f t="shared" si="4"/>
        <v>0</v>
      </c>
    </row>
    <row r="295" spans="1:6" s="192" customFormat="1" ht="38.25">
      <c r="A295" s="187"/>
      <c r="B295" s="242" t="s">
        <v>616</v>
      </c>
      <c r="C295" s="189"/>
      <c r="D295" s="190"/>
      <c r="E295" s="59"/>
      <c r="F295" s="191">
        <f t="shared" si="4"/>
        <v>0</v>
      </c>
    </row>
    <row r="296" spans="1:6" s="192" customFormat="1" ht="25.5">
      <c r="A296" s="187"/>
      <c r="B296" s="242" t="s">
        <v>617</v>
      </c>
      <c r="C296" s="189"/>
      <c r="D296" s="190"/>
      <c r="E296" s="59"/>
      <c r="F296" s="191">
        <f t="shared" si="4"/>
        <v>0</v>
      </c>
    </row>
    <row r="297" spans="1:6" s="192" customFormat="1">
      <c r="A297" s="187"/>
      <c r="B297" s="242" t="s">
        <v>618</v>
      </c>
      <c r="C297" s="189" t="s">
        <v>522</v>
      </c>
      <c r="D297" s="190">
        <v>17.600000000000001</v>
      </c>
      <c r="E297" s="59"/>
      <c r="F297" s="191">
        <f t="shared" si="4"/>
        <v>0</v>
      </c>
    </row>
    <row r="298" spans="1:6" s="192" customFormat="1" ht="13.5" thickBot="1">
      <c r="A298" s="187"/>
      <c r="B298" s="242"/>
      <c r="C298" s="189"/>
      <c r="D298" s="190"/>
      <c r="E298" s="59"/>
      <c r="F298" s="191">
        <f t="shared" si="4"/>
        <v>0</v>
      </c>
    </row>
    <row r="299" spans="1:6" s="192" customFormat="1" ht="13.5" thickBot="1">
      <c r="A299" s="187"/>
      <c r="B299" s="262" t="s">
        <v>60</v>
      </c>
      <c r="C299" s="214"/>
      <c r="D299" s="215"/>
      <c r="E299" s="63"/>
      <c r="F299" s="216">
        <f>SUM(F284:F297)</f>
        <v>0</v>
      </c>
    </row>
    <row r="300" spans="1:6" s="192" customFormat="1">
      <c r="A300" s="208"/>
      <c r="B300" s="260"/>
      <c r="C300" s="233"/>
      <c r="D300" s="234"/>
      <c r="E300" s="64"/>
      <c r="F300" s="236"/>
    </row>
    <row r="301" spans="1:6" s="185" customFormat="1">
      <c r="A301" s="180" t="s">
        <v>63</v>
      </c>
      <c r="B301" s="266" t="s">
        <v>67</v>
      </c>
      <c r="C301" s="182"/>
      <c r="D301" s="183"/>
      <c r="E301" s="78"/>
      <c r="F301" s="184"/>
    </row>
    <row r="302" spans="1:6" s="192" customFormat="1">
      <c r="A302" s="187"/>
      <c r="B302" s="242"/>
      <c r="C302" s="189"/>
      <c r="D302" s="190"/>
      <c r="E302" s="59"/>
      <c r="F302" s="191"/>
    </row>
    <row r="303" spans="1:6" s="192" customFormat="1" ht="140.25">
      <c r="A303" s="187"/>
      <c r="B303" s="242" t="s">
        <v>152</v>
      </c>
      <c r="C303" s="195"/>
      <c r="D303" s="195"/>
      <c r="E303" s="61"/>
      <c r="F303" s="191"/>
    </row>
    <row r="304" spans="1:6" s="192" customFormat="1" ht="140.25">
      <c r="A304" s="187"/>
      <c r="B304" s="242" t="s">
        <v>153</v>
      </c>
      <c r="C304" s="195"/>
      <c r="D304" s="195"/>
      <c r="E304" s="61"/>
      <c r="F304" s="191"/>
    </row>
    <row r="305" spans="1:6" s="192" customFormat="1" ht="140.25">
      <c r="A305" s="187"/>
      <c r="B305" s="242" t="s">
        <v>154</v>
      </c>
      <c r="C305" s="195"/>
      <c r="D305" s="195"/>
      <c r="E305" s="61"/>
      <c r="F305" s="191"/>
    </row>
    <row r="306" spans="1:6" s="192" customFormat="1" ht="191.25">
      <c r="A306" s="187"/>
      <c r="B306" s="242" t="s">
        <v>1153</v>
      </c>
      <c r="C306" s="195"/>
      <c r="D306" s="195"/>
      <c r="E306" s="61"/>
      <c r="F306" s="191"/>
    </row>
    <row r="307" spans="1:6" s="192" customFormat="1" ht="38.25">
      <c r="A307" s="187"/>
      <c r="B307" s="242" t="s">
        <v>155</v>
      </c>
      <c r="C307" s="195"/>
      <c r="D307" s="195"/>
      <c r="E307" s="61"/>
      <c r="F307" s="191"/>
    </row>
    <row r="308" spans="1:6" s="192" customFormat="1" ht="127.5">
      <c r="A308" s="187"/>
      <c r="B308" s="242" t="s">
        <v>156</v>
      </c>
      <c r="C308" s="195"/>
      <c r="D308" s="195"/>
      <c r="E308" s="61"/>
      <c r="F308" s="191"/>
    </row>
    <row r="309" spans="1:6" s="192" customFormat="1">
      <c r="A309" s="187"/>
      <c r="B309" s="242"/>
      <c r="C309" s="195"/>
      <c r="D309" s="195"/>
      <c r="E309" s="61"/>
      <c r="F309" s="191"/>
    </row>
    <row r="310" spans="1:6" s="201" customFormat="1" ht="318.75">
      <c r="A310" s="197"/>
      <c r="B310" s="267" t="s">
        <v>1214</v>
      </c>
      <c r="C310" s="199"/>
      <c r="D310" s="199"/>
      <c r="E310" s="114"/>
      <c r="F310" s="200"/>
    </row>
    <row r="311" spans="1:6" s="201" customFormat="1" ht="89.25">
      <c r="A311" s="197"/>
      <c r="B311" s="268" t="s">
        <v>1028</v>
      </c>
      <c r="C311" s="199"/>
      <c r="D311" s="199"/>
      <c r="E311" s="114"/>
      <c r="F311" s="200"/>
    </row>
    <row r="312" spans="1:6" s="192" customFormat="1" ht="255">
      <c r="A312" s="187"/>
      <c r="B312" s="242" t="s">
        <v>1150</v>
      </c>
      <c r="C312" s="195"/>
      <c r="D312" s="195"/>
      <c r="E312" s="61"/>
      <c r="F312" s="191"/>
    </row>
    <row r="313" spans="1:6" s="192" customFormat="1" ht="51">
      <c r="A313" s="187"/>
      <c r="B313" s="242" t="s">
        <v>157</v>
      </c>
      <c r="C313" s="195"/>
      <c r="D313" s="195"/>
      <c r="E313" s="61"/>
      <c r="F313" s="191"/>
    </row>
    <row r="314" spans="1:6" s="192" customFormat="1" ht="280.5">
      <c r="A314" s="187"/>
      <c r="B314" s="242" t="s">
        <v>1158</v>
      </c>
      <c r="C314" s="195"/>
      <c r="D314" s="195"/>
      <c r="E314" s="61"/>
      <c r="F314" s="191"/>
    </row>
    <row r="315" spans="1:6" s="192" customFormat="1">
      <c r="A315" s="187"/>
      <c r="B315" s="242"/>
      <c r="C315" s="195"/>
      <c r="D315" s="195"/>
      <c r="E315" s="61"/>
      <c r="F315" s="191"/>
    </row>
    <row r="316" spans="1:6" s="192" customFormat="1" ht="153">
      <c r="A316" s="187"/>
      <c r="B316" s="242" t="s">
        <v>592</v>
      </c>
      <c r="C316" s="195"/>
      <c r="D316" s="195"/>
      <c r="E316" s="61"/>
      <c r="F316" s="191"/>
    </row>
    <row r="317" spans="1:6" s="192" customFormat="1">
      <c r="A317" s="187"/>
      <c r="B317" s="242"/>
      <c r="C317" s="189"/>
      <c r="D317" s="190"/>
      <c r="E317" s="59"/>
      <c r="F317" s="191"/>
    </row>
    <row r="318" spans="1:6" s="207" customFormat="1">
      <c r="A318" s="203" t="s">
        <v>50</v>
      </c>
      <c r="B318" s="257" t="s">
        <v>51</v>
      </c>
      <c r="C318" s="204" t="s">
        <v>52</v>
      </c>
      <c r="D318" s="205" t="s">
        <v>53</v>
      </c>
      <c r="E318" s="62" t="s">
        <v>54</v>
      </c>
      <c r="F318" s="206" t="s">
        <v>55</v>
      </c>
    </row>
    <row r="319" spans="1:6" s="192" customFormat="1">
      <c r="A319" s="187" t="s">
        <v>1017</v>
      </c>
      <c r="B319" s="242" t="s">
        <v>158</v>
      </c>
      <c r="C319" s="189"/>
      <c r="D319" s="190"/>
      <c r="E319" s="59"/>
      <c r="F319" s="191"/>
    </row>
    <row r="320" spans="1:6" s="192" customFormat="1" ht="51">
      <c r="A320" s="187"/>
      <c r="B320" s="242" t="s">
        <v>1159</v>
      </c>
      <c r="C320" s="189"/>
      <c r="D320" s="190"/>
      <c r="E320" s="59"/>
      <c r="F320" s="191"/>
    </row>
    <row r="321" spans="1:6" s="192" customFormat="1">
      <c r="A321" s="187"/>
      <c r="B321" s="242" t="s">
        <v>159</v>
      </c>
      <c r="C321" s="189" t="s">
        <v>86</v>
      </c>
      <c r="D321" s="190">
        <v>1</v>
      </c>
      <c r="E321" s="59"/>
      <c r="F321" s="191">
        <f>E321*D321</f>
        <v>0</v>
      </c>
    </row>
    <row r="322" spans="1:6" s="192" customFormat="1">
      <c r="A322" s="187"/>
      <c r="B322" s="242"/>
      <c r="C322" s="189"/>
      <c r="D322" s="190"/>
      <c r="E322" s="59"/>
      <c r="F322" s="191">
        <f t="shared" ref="F322:F332" si="5">E322*D322</f>
        <v>0</v>
      </c>
    </row>
    <row r="323" spans="1:6" s="192" customFormat="1">
      <c r="A323" s="187" t="s">
        <v>1018</v>
      </c>
      <c r="B323" s="242" t="s">
        <v>160</v>
      </c>
      <c r="C323" s="189"/>
      <c r="D323" s="190"/>
      <c r="E323" s="59"/>
      <c r="F323" s="191">
        <f t="shared" si="5"/>
        <v>0</v>
      </c>
    </row>
    <row r="324" spans="1:6" s="192" customFormat="1" ht="293.25">
      <c r="A324" s="187"/>
      <c r="B324" s="242" t="s">
        <v>622</v>
      </c>
      <c r="C324" s="189"/>
      <c r="D324" s="190"/>
      <c r="E324" s="59"/>
      <c r="F324" s="191">
        <f t="shared" si="5"/>
        <v>0</v>
      </c>
    </row>
    <row r="325" spans="1:6" s="192" customFormat="1" ht="25.5">
      <c r="A325" s="187"/>
      <c r="B325" s="242" t="s">
        <v>623</v>
      </c>
      <c r="C325" s="189"/>
      <c r="D325" s="190"/>
      <c r="E325" s="59"/>
      <c r="F325" s="191">
        <f t="shared" si="5"/>
        <v>0</v>
      </c>
    </row>
    <row r="326" spans="1:6" s="192" customFormat="1">
      <c r="A326" s="187"/>
      <c r="B326" s="242" t="s">
        <v>624</v>
      </c>
      <c r="C326" s="189"/>
      <c r="D326" s="190"/>
      <c r="E326" s="59"/>
      <c r="F326" s="191">
        <f t="shared" si="5"/>
        <v>0</v>
      </c>
    </row>
    <row r="327" spans="1:6" s="192" customFormat="1" ht="25.5">
      <c r="A327" s="187" t="s">
        <v>87</v>
      </c>
      <c r="B327" s="242" t="s">
        <v>1014</v>
      </c>
      <c r="C327" s="189"/>
      <c r="D327" s="190"/>
      <c r="E327" s="59"/>
      <c r="F327" s="191">
        <f t="shared" si="5"/>
        <v>0</v>
      </c>
    </row>
    <row r="328" spans="1:6" s="192" customFormat="1" ht="25.5">
      <c r="A328" s="187" t="s">
        <v>88</v>
      </c>
      <c r="B328" s="242" t="s">
        <v>1015</v>
      </c>
      <c r="C328" s="189"/>
      <c r="D328" s="190"/>
      <c r="E328" s="59"/>
      <c r="F328" s="191">
        <f t="shared" si="5"/>
        <v>0</v>
      </c>
    </row>
    <row r="329" spans="1:6" s="192" customFormat="1" ht="25.5">
      <c r="A329" s="187" t="s">
        <v>89</v>
      </c>
      <c r="B329" s="242" t="s">
        <v>1016</v>
      </c>
      <c r="C329" s="189"/>
      <c r="D329" s="190"/>
      <c r="E329" s="59"/>
      <c r="F329" s="191">
        <f t="shared" si="5"/>
        <v>0</v>
      </c>
    </row>
    <row r="330" spans="1:6" s="192" customFormat="1" ht="102">
      <c r="A330" s="187"/>
      <c r="B330" s="242" t="s">
        <v>161</v>
      </c>
      <c r="C330" s="189"/>
      <c r="D330" s="190"/>
      <c r="E330" s="59"/>
      <c r="F330" s="191">
        <f t="shared" si="5"/>
        <v>0</v>
      </c>
    </row>
    <row r="331" spans="1:6" s="192" customFormat="1">
      <c r="A331" s="187"/>
      <c r="B331" s="242" t="s">
        <v>625</v>
      </c>
      <c r="C331" s="189" t="s">
        <v>59</v>
      </c>
      <c r="D331" s="190">
        <v>1520</v>
      </c>
      <c r="E331" s="59"/>
      <c r="F331" s="191">
        <f t="shared" si="5"/>
        <v>0</v>
      </c>
    </row>
    <row r="332" spans="1:6" s="192" customFormat="1" ht="13.5" thickBot="1">
      <c r="A332" s="187"/>
      <c r="B332" s="242"/>
      <c r="C332" s="189"/>
      <c r="D332" s="190"/>
      <c r="E332" s="59"/>
      <c r="F332" s="191">
        <f t="shared" si="5"/>
        <v>0</v>
      </c>
    </row>
    <row r="333" spans="1:6" s="192" customFormat="1" ht="13.5" thickBot="1">
      <c r="A333" s="187"/>
      <c r="B333" s="262" t="s">
        <v>60</v>
      </c>
      <c r="C333" s="214"/>
      <c r="D333" s="215"/>
      <c r="E333" s="63"/>
      <c r="F333" s="216">
        <f>SUM(F320:F331)</f>
        <v>0</v>
      </c>
    </row>
    <row r="334" spans="1:6" s="192" customFormat="1">
      <c r="A334" s="187"/>
      <c r="B334" s="242"/>
      <c r="C334" s="189"/>
      <c r="D334" s="190"/>
      <c r="E334" s="59"/>
      <c r="F334" s="191"/>
    </row>
    <row r="335" spans="1:6" s="192" customFormat="1">
      <c r="A335" s="208"/>
      <c r="B335" s="260"/>
      <c r="C335" s="233"/>
      <c r="D335" s="234"/>
      <c r="E335" s="235"/>
      <c r="F335" s="236"/>
    </row>
    <row r="336" spans="1:6" s="192" customFormat="1">
      <c r="A336" s="208"/>
      <c r="B336" s="260"/>
      <c r="C336" s="233"/>
      <c r="D336" s="234"/>
      <c r="E336" s="235"/>
      <c r="F336" s="236"/>
    </row>
    <row r="337" spans="1:6" s="192" customFormat="1">
      <c r="A337" s="208"/>
      <c r="B337" s="260"/>
      <c r="C337" s="233"/>
      <c r="D337" s="234"/>
      <c r="E337" s="235"/>
      <c r="F337" s="236"/>
    </row>
  </sheetData>
  <sheetProtection algorithmName="SHA-512" hashValue="syjvUlAJfZ7oWm5soMz+kemzFJhqzZgdVt3qtwc1kJk9FW7ZgZrJyFAVwQJp7j6d5NKzprxEOMIS317dlqqRaQ==" saltValue="I7XZBE0K+MtNwI6Umw8VZw==" spinCount="100000" sheet="1" objects="1" scenarios="1"/>
  <sortState ref="I101:I109">
    <sortCondition ref="I101"/>
  </sortState>
  <mergeCells count="3">
    <mergeCell ref="C28:F28"/>
    <mergeCell ref="C29:F29"/>
    <mergeCell ref="C30:F30"/>
  </mergeCells>
  <pageMargins left="0.25" right="0.25" top="0.75" bottom="0.75" header="0.3" footer="0.3"/>
  <pageSetup paperSize="9" scale="97" orientation="portrait" r:id="rId1"/>
  <headerFooter alignWithMargins="0"/>
  <rowBreaks count="6" manualBreakCount="6">
    <brk id="60" max="11" man="1"/>
    <brk id="81" max="11" man="1"/>
    <brk id="169" max="11" man="1"/>
    <brk id="192" max="11" man="1"/>
    <brk id="247" max="11" man="1"/>
    <brk id="300" max="11" man="1"/>
  </rowBreaks>
  <ignoredErrors>
    <ignoredError sqref="A6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792"/>
  <sheetViews>
    <sheetView showZeros="0" tabSelected="1" view="pageBreakPreview" topLeftCell="A289" zoomScaleSheetLayoutView="100" workbookViewId="0">
      <selection activeCell="B291" sqref="B291"/>
    </sheetView>
  </sheetViews>
  <sheetFormatPr defaultRowHeight="12.75"/>
  <cols>
    <col min="1" max="1" width="12.7109375" style="147" customWidth="1"/>
    <col min="2" max="2" width="40.7109375" style="155" customWidth="1"/>
    <col min="3" max="3" width="7.28515625" style="156" customWidth="1"/>
    <col min="4" max="4" width="10.7109375" style="160" customWidth="1"/>
    <col min="5" max="5" width="13.7109375" style="161" customWidth="1"/>
    <col min="6" max="6" width="16.7109375" style="163" customWidth="1"/>
    <col min="7" max="7" width="15.28515625" style="127" customWidth="1"/>
    <col min="8" max="8" width="26.140625" style="128" customWidth="1"/>
    <col min="9" max="16384" width="9.140625" style="127"/>
  </cols>
  <sheetData>
    <row r="1" spans="1:6" ht="12.75" customHeight="1">
      <c r="A1" s="124"/>
      <c r="B1" s="125" t="s">
        <v>342</v>
      </c>
      <c r="C1" s="126" t="s">
        <v>254</v>
      </c>
      <c r="D1" s="243" t="s">
        <v>544</v>
      </c>
      <c r="E1" s="243"/>
      <c r="F1" s="243"/>
    </row>
    <row r="2" spans="1:6">
      <c r="A2" s="129" t="s">
        <v>1</v>
      </c>
      <c r="B2" s="130" t="s">
        <v>343</v>
      </c>
      <c r="C2" s="131"/>
      <c r="D2" s="244"/>
      <c r="E2" s="244"/>
      <c r="F2" s="244"/>
    </row>
    <row r="3" spans="1:6">
      <c r="A3" s="129"/>
      <c r="B3" s="132" t="s">
        <v>344</v>
      </c>
      <c r="C3" s="131" t="s">
        <v>2</v>
      </c>
      <c r="D3" s="133" t="s">
        <v>545</v>
      </c>
      <c r="E3" s="134"/>
      <c r="F3" s="135"/>
    </row>
    <row r="4" spans="1:6">
      <c r="A4" s="136"/>
      <c r="B4" s="137" t="s">
        <v>345</v>
      </c>
      <c r="C4" s="138" t="s">
        <v>3</v>
      </c>
      <c r="D4" s="139" t="s">
        <v>540</v>
      </c>
      <c r="E4" s="140"/>
      <c r="F4" s="141"/>
    </row>
    <row r="5" spans="1:6">
      <c r="A5" s="142"/>
      <c r="B5" s="143"/>
      <c r="C5" s="144"/>
      <c r="D5" s="145"/>
      <c r="E5" s="146"/>
      <c r="F5" s="146"/>
    </row>
    <row r="6" spans="1:6">
      <c r="A6" s="142"/>
      <c r="B6" s="143"/>
      <c r="C6" s="144"/>
      <c r="D6" s="145"/>
      <c r="E6" s="146"/>
      <c r="F6" s="146"/>
    </row>
    <row r="7" spans="1:6">
      <c r="A7" s="142"/>
      <c r="B7" s="143"/>
      <c r="C7" s="144"/>
      <c r="D7" s="145"/>
      <c r="E7" s="146"/>
      <c r="F7" s="146"/>
    </row>
    <row r="8" spans="1:6">
      <c r="A8" s="142"/>
      <c r="B8" s="143"/>
      <c r="C8" s="144"/>
      <c r="D8" s="145"/>
      <c r="E8" s="146"/>
      <c r="F8" s="146"/>
    </row>
    <row r="9" spans="1:6">
      <c r="A9" s="142"/>
      <c r="B9" s="143"/>
      <c r="C9" s="144"/>
      <c r="D9" s="145"/>
      <c r="E9" s="146"/>
      <c r="F9" s="146"/>
    </row>
    <row r="10" spans="1:6">
      <c r="A10" s="142"/>
      <c r="B10" s="143"/>
      <c r="C10" s="144"/>
      <c r="D10" s="145"/>
      <c r="E10" s="146"/>
      <c r="F10" s="146"/>
    </row>
    <row r="11" spans="1:6">
      <c r="A11" s="142"/>
      <c r="B11" s="143"/>
      <c r="C11" s="144"/>
      <c r="D11" s="145"/>
      <c r="E11" s="146"/>
      <c r="F11" s="146"/>
    </row>
    <row r="12" spans="1:6">
      <c r="A12" s="142"/>
      <c r="B12" s="143"/>
      <c r="C12" s="144"/>
      <c r="D12" s="145"/>
      <c r="E12" s="146"/>
      <c r="F12" s="146"/>
    </row>
    <row r="13" spans="1:6">
      <c r="A13" s="142"/>
      <c r="B13" s="143"/>
      <c r="C13" s="144"/>
      <c r="D13" s="145"/>
      <c r="E13" s="146"/>
      <c r="F13" s="146"/>
    </row>
    <row r="14" spans="1:6">
      <c r="A14" s="142"/>
      <c r="B14" s="143"/>
      <c r="C14" s="144"/>
      <c r="D14" s="145"/>
      <c r="E14" s="146"/>
      <c r="F14" s="146"/>
    </row>
    <row r="15" spans="1:6">
      <c r="A15" s="142"/>
      <c r="B15" s="143"/>
      <c r="C15" s="144"/>
      <c r="D15" s="145"/>
      <c r="E15" s="146"/>
      <c r="F15" s="146"/>
    </row>
    <row r="16" spans="1:6">
      <c r="A16" s="142"/>
      <c r="B16" s="143"/>
      <c r="C16" s="144"/>
      <c r="D16" s="145"/>
      <c r="E16" s="146"/>
      <c r="F16" s="146"/>
    </row>
    <row r="17" spans="1:6">
      <c r="A17" s="142"/>
      <c r="B17" s="143"/>
      <c r="C17" s="144"/>
      <c r="D17" s="145"/>
      <c r="E17" s="146"/>
      <c r="F17" s="146"/>
    </row>
    <row r="18" spans="1:6">
      <c r="A18" s="142"/>
      <c r="B18" s="143"/>
      <c r="C18" s="144"/>
      <c r="D18" s="145"/>
      <c r="E18" s="146"/>
      <c r="F18" s="146"/>
    </row>
    <row r="19" spans="1:6">
      <c r="A19" s="142"/>
      <c r="B19" s="143"/>
      <c r="C19" s="144"/>
      <c r="D19" s="145"/>
      <c r="E19" s="146"/>
      <c r="F19" s="146"/>
    </row>
    <row r="20" spans="1:6" ht="15.75">
      <c r="B20" s="148" t="s">
        <v>149</v>
      </c>
      <c r="C20" s="148"/>
      <c r="D20" s="148"/>
      <c r="E20" s="148"/>
      <c r="F20" s="146"/>
    </row>
    <row r="21" spans="1:6">
      <c r="A21" s="142"/>
      <c r="B21" s="149"/>
      <c r="C21" s="150"/>
      <c r="D21" s="151"/>
      <c r="E21" s="150"/>
      <c r="F21" s="146"/>
    </row>
    <row r="22" spans="1:6">
      <c r="A22" s="142"/>
      <c r="B22" s="152"/>
      <c r="C22" s="153"/>
      <c r="D22" s="154"/>
      <c r="E22" s="146"/>
      <c r="F22" s="146"/>
    </row>
    <row r="23" spans="1:6">
      <c r="A23" s="142"/>
      <c r="B23" s="152"/>
      <c r="C23" s="153"/>
      <c r="D23" s="154"/>
      <c r="E23" s="146"/>
      <c r="F23" s="146"/>
    </row>
    <row r="24" spans="1:6">
      <c r="A24" s="142"/>
      <c r="D24" s="157"/>
      <c r="E24" s="157"/>
      <c r="F24" s="146"/>
    </row>
    <row r="25" spans="1:6">
      <c r="A25" s="142"/>
      <c r="B25" s="158" t="s">
        <v>0</v>
      </c>
      <c r="C25" s="159" t="s">
        <v>533</v>
      </c>
      <c r="D25" s="157"/>
      <c r="E25" s="157"/>
      <c r="F25" s="157"/>
    </row>
    <row r="26" spans="1:6">
      <c r="A26" s="142"/>
      <c r="B26" s="158"/>
      <c r="C26" s="159" t="s">
        <v>534</v>
      </c>
      <c r="F26" s="157"/>
    </row>
    <row r="27" spans="1:6" ht="12.75" customHeight="1">
      <c r="A27" s="142"/>
      <c r="C27" s="162" t="s">
        <v>535</v>
      </c>
    </row>
    <row r="28" spans="1:6" ht="12.75" customHeight="1">
      <c r="A28" s="142"/>
      <c r="B28" s="158" t="s">
        <v>5</v>
      </c>
      <c r="C28" s="391" t="s">
        <v>536</v>
      </c>
      <c r="D28" s="391"/>
      <c r="E28" s="391"/>
      <c r="F28" s="391"/>
    </row>
    <row r="29" spans="1:6" ht="12.75" customHeight="1">
      <c r="A29" s="142"/>
      <c r="C29" s="391" t="s">
        <v>537</v>
      </c>
      <c r="D29" s="391"/>
      <c r="E29" s="391"/>
      <c r="F29" s="391"/>
    </row>
    <row r="30" spans="1:6" ht="12.75" customHeight="1">
      <c r="A30" s="142"/>
      <c r="B30" s="158"/>
      <c r="C30" s="391" t="s">
        <v>538</v>
      </c>
      <c r="D30" s="391"/>
      <c r="E30" s="391"/>
      <c r="F30" s="391"/>
    </row>
    <row r="31" spans="1:6" ht="12.75" customHeight="1">
      <c r="A31" s="142"/>
      <c r="B31" s="158"/>
      <c r="C31" s="245"/>
      <c r="D31" s="245"/>
      <c r="E31" s="245"/>
      <c r="F31" s="245"/>
    </row>
    <row r="32" spans="1:6">
      <c r="A32" s="142"/>
      <c r="B32" s="158" t="s">
        <v>2</v>
      </c>
      <c r="C32" s="164" t="s">
        <v>539</v>
      </c>
      <c r="D32" s="157"/>
      <c r="E32" s="157"/>
      <c r="F32" s="157"/>
    </row>
    <row r="33" spans="1:6">
      <c r="A33" s="142"/>
      <c r="B33" s="158" t="s">
        <v>3</v>
      </c>
      <c r="C33" s="165" t="s">
        <v>540</v>
      </c>
      <c r="D33" s="166"/>
      <c r="E33" s="157"/>
      <c r="F33" s="157"/>
    </row>
    <row r="34" spans="1:6">
      <c r="A34" s="142"/>
      <c r="B34" s="158" t="s">
        <v>6</v>
      </c>
      <c r="C34" s="165" t="s">
        <v>7</v>
      </c>
      <c r="D34" s="166"/>
      <c r="E34" s="157"/>
      <c r="F34" s="157"/>
    </row>
    <row r="35" spans="1:6">
      <c r="A35" s="142"/>
      <c r="B35" s="152" t="s">
        <v>17</v>
      </c>
      <c r="C35" s="167" t="s">
        <v>541</v>
      </c>
      <c r="D35" s="145"/>
      <c r="E35" s="146"/>
      <c r="F35" s="146"/>
    </row>
    <row r="36" spans="1:6">
      <c r="A36" s="142"/>
      <c r="B36" s="143" t="s">
        <v>542</v>
      </c>
      <c r="C36" s="167" t="s">
        <v>543</v>
      </c>
      <c r="D36" s="168"/>
      <c r="E36" s="146"/>
      <c r="F36" s="146"/>
    </row>
    <row r="37" spans="1:6">
      <c r="A37" s="142"/>
      <c r="F37" s="146"/>
    </row>
    <row r="38" spans="1:6">
      <c r="A38" s="142"/>
      <c r="B38" s="152" t="s">
        <v>18</v>
      </c>
      <c r="C38" s="153" t="s">
        <v>546</v>
      </c>
      <c r="D38" s="145"/>
      <c r="E38" s="146"/>
      <c r="F38" s="146"/>
    </row>
    <row r="39" spans="1:6">
      <c r="A39" s="142"/>
      <c r="B39" s="143"/>
      <c r="C39" s="165"/>
      <c r="D39" s="145"/>
      <c r="E39" s="146"/>
      <c r="F39" s="146"/>
    </row>
    <row r="40" spans="1:6">
      <c r="A40" s="142"/>
      <c r="B40" s="143"/>
      <c r="C40" s="165"/>
      <c r="D40" s="145"/>
      <c r="E40" s="146"/>
      <c r="F40" s="146"/>
    </row>
    <row r="41" spans="1:6">
      <c r="A41" s="142"/>
      <c r="B41" s="169"/>
      <c r="C41" s="144"/>
      <c r="D41" s="145"/>
      <c r="E41" s="170"/>
      <c r="F41" s="146"/>
    </row>
    <row r="42" spans="1:6">
      <c r="A42" s="142"/>
      <c r="B42" s="169"/>
      <c r="C42" s="144"/>
      <c r="D42" s="171"/>
      <c r="E42" s="170"/>
      <c r="F42" s="146"/>
    </row>
    <row r="43" spans="1:6">
      <c r="A43" s="142"/>
      <c r="B43" s="169"/>
      <c r="C43" s="144"/>
      <c r="D43" s="145"/>
      <c r="E43" s="170"/>
      <c r="F43" s="146"/>
    </row>
    <row r="44" spans="1:6">
      <c r="A44" s="142"/>
      <c r="B44" s="169"/>
      <c r="C44" s="144"/>
      <c r="D44" s="171"/>
      <c r="E44" s="170"/>
      <c r="F44" s="146"/>
    </row>
    <row r="45" spans="1:6">
      <c r="A45" s="142"/>
      <c r="B45" s="169"/>
      <c r="C45" s="144"/>
      <c r="D45" s="145"/>
      <c r="E45" s="170"/>
      <c r="F45" s="146"/>
    </row>
    <row r="46" spans="1:6">
      <c r="A46" s="142"/>
      <c r="B46" s="142"/>
      <c r="C46" s="142"/>
      <c r="D46" s="142"/>
      <c r="E46" s="142"/>
      <c r="F46" s="142"/>
    </row>
    <row r="47" spans="1:6">
      <c r="A47" s="142"/>
      <c r="B47" s="142"/>
      <c r="C47" s="142"/>
      <c r="D47" s="142"/>
      <c r="E47" s="142"/>
      <c r="F47" s="142"/>
    </row>
    <row r="48" spans="1:6">
      <c r="A48" s="142"/>
      <c r="B48" s="169"/>
      <c r="C48" s="144"/>
      <c r="D48" s="171"/>
      <c r="E48" s="170"/>
      <c r="F48" s="146"/>
    </row>
    <row r="49" spans="1:6">
      <c r="A49" s="142"/>
      <c r="B49" s="169"/>
      <c r="C49" s="144"/>
      <c r="D49" s="145"/>
      <c r="E49" s="170"/>
      <c r="F49" s="146"/>
    </row>
    <row r="50" spans="1:6">
      <c r="A50" s="142"/>
      <c r="B50" s="169"/>
      <c r="C50" s="144"/>
      <c r="D50" s="145"/>
      <c r="E50" s="170"/>
      <c r="F50" s="146"/>
    </row>
    <row r="51" spans="1:6">
      <c r="A51" s="142"/>
      <c r="B51" s="169"/>
      <c r="C51" s="144"/>
      <c r="D51" s="145"/>
      <c r="E51" s="170"/>
      <c r="F51" s="146"/>
    </row>
    <row r="52" spans="1:6">
      <c r="A52" s="142"/>
      <c r="B52" s="172" t="s">
        <v>19</v>
      </c>
      <c r="C52" s="144"/>
      <c r="D52" s="145"/>
      <c r="E52" s="170"/>
      <c r="F52" s="146"/>
    </row>
    <row r="53" spans="1:6">
      <c r="A53" s="173"/>
      <c r="B53" s="169"/>
      <c r="C53" s="144"/>
      <c r="D53" s="145"/>
      <c r="E53" s="170"/>
      <c r="F53" s="146"/>
    </row>
    <row r="54" spans="1:6">
      <c r="A54" s="142" t="s">
        <v>12</v>
      </c>
      <c r="B54" s="172" t="s">
        <v>62</v>
      </c>
      <c r="C54" s="144"/>
      <c r="D54" s="145"/>
      <c r="F54" s="170"/>
    </row>
    <row r="55" spans="1:6">
      <c r="A55" s="142"/>
      <c r="B55" s="172"/>
      <c r="C55" s="144"/>
      <c r="D55" s="145"/>
      <c r="F55" s="170"/>
    </row>
    <row r="56" spans="1:6">
      <c r="A56" s="173" t="s">
        <v>27</v>
      </c>
      <c r="B56" s="169" t="s">
        <v>26</v>
      </c>
      <c r="C56" s="144"/>
      <c r="D56" s="145"/>
      <c r="F56" s="170">
        <f>F194</f>
        <v>0</v>
      </c>
    </row>
    <row r="57" spans="1:6">
      <c r="A57" s="142"/>
      <c r="B57" s="172"/>
      <c r="C57" s="144"/>
      <c r="D57" s="145"/>
      <c r="F57" s="170"/>
    </row>
    <row r="58" spans="1:6">
      <c r="A58" s="173" t="s">
        <v>28</v>
      </c>
      <c r="B58" s="169" t="s">
        <v>61</v>
      </c>
      <c r="C58" s="144"/>
      <c r="D58" s="145"/>
      <c r="F58" s="170">
        <f>F253</f>
        <v>0</v>
      </c>
    </row>
    <row r="59" spans="1:6">
      <c r="A59" s="173"/>
      <c r="B59" s="169"/>
      <c r="C59" s="144"/>
      <c r="D59" s="145"/>
      <c r="F59" s="170"/>
    </row>
    <row r="60" spans="1:6">
      <c r="A60" s="173" t="s">
        <v>29</v>
      </c>
      <c r="B60" s="169" t="s">
        <v>30</v>
      </c>
      <c r="C60" s="144"/>
      <c r="D60" s="145"/>
      <c r="F60" s="170">
        <f>F470</f>
        <v>0</v>
      </c>
    </row>
    <row r="61" spans="1:6">
      <c r="A61" s="173"/>
      <c r="B61" s="169"/>
      <c r="C61" s="144"/>
      <c r="D61" s="145"/>
      <c r="F61" s="170"/>
    </row>
    <row r="62" spans="1:6">
      <c r="A62" s="173" t="s">
        <v>31</v>
      </c>
      <c r="B62" s="169" t="s">
        <v>68</v>
      </c>
      <c r="C62" s="144"/>
      <c r="D62" s="145"/>
      <c r="F62" s="170">
        <f>F542</f>
        <v>0</v>
      </c>
    </row>
    <row r="63" spans="1:6">
      <c r="A63" s="173"/>
      <c r="B63" s="169"/>
      <c r="C63" s="144"/>
      <c r="D63" s="145"/>
      <c r="F63" s="170"/>
    </row>
    <row r="64" spans="1:6">
      <c r="A64" s="173" t="s">
        <v>32</v>
      </c>
      <c r="B64" s="169" t="s">
        <v>69</v>
      </c>
      <c r="C64" s="144"/>
      <c r="D64" s="145"/>
      <c r="F64" s="170">
        <f>F625</f>
        <v>0</v>
      </c>
    </row>
    <row r="65" spans="1:8">
      <c r="A65" s="142"/>
      <c r="B65" s="172"/>
      <c r="C65" s="144"/>
      <c r="D65" s="145"/>
      <c r="F65" s="170"/>
    </row>
    <row r="66" spans="1:8">
      <c r="A66" s="173" t="s">
        <v>162</v>
      </c>
      <c r="B66" s="169" t="s">
        <v>70</v>
      </c>
      <c r="C66" s="144"/>
      <c r="D66" s="145"/>
      <c r="F66" s="170">
        <f>F683</f>
        <v>0</v>
      </c>
    </row>
    <row r="67" spans="1:8">
      <c r="A67" s="142"/>
      <c r="B67" s="172"/>
      <c r="C67" s="144"/>
      <c r="D67" s="145"/>
      <c r="F67" s="170"/>
    </row>
    <row r="68" spans="1:8">
      <c r="A68" s="173" t="s">
        <v>163</v>
      </c>
      <c r="B68" s="169" t="s">
        <v>71</v>
      </c>
      <c r="C68" s="144"/>
      <c r="D68" s="145"/>
      <c r="F68" s="170">
        <f>F745</f>
        <v>0</v>
      </c>
    </row>
    <row r="69" spans="1:8">
      <c r="A69" s="173"/>
      <c r="B69" s="169"/>
      <c r="C69" s="144"/>
      <c r="D69" s="145"/>
      <c r="F69" s="170"/>
    </row>
    <row r="70" spans="1:8">
      <c r="A70" s="173" t="s">
        <v>164</v>
      </c>
      <c r="B70" s="169" t="s">
        <v>72</v>
      </c>
      <c r="C70" s="144"/>
      <c r="D70" s="145"/>
      <c r="F70" s="170">
        <f>F772</f>
        <v>0</v>
      </c>
    </row>
    <row r="71" spans="1:8">
      <c r="A71" s="173"/>
      <c r="B71" s="169"/>
      <c r="C71" s="144"/>
      <c r="D71" s="145"/>
      <c r="F71" s="170"/>
    </row>
    <row r="72" spans="1:8">
      <c r="A72" s="173" t="s">
        <v>165</v>
      </c>
      <c r="B72" s="169" t="s">
        <v>73</v>
      </c>
      <c r="C72" s="144"/>
      <c r="D72" s="145"/>
      <c r="F72" s="170">
        <f>F790</f>
        <v>0</v>
      </c>
    </row>
    <row r="73" spans="1:8">
      <c r="A73" s="173"/>
      <c r="B73" s="169"/>
      <c r="C73" s="144"/>
      <c r="D73" s="145"/>
      <c r="F73" s="170"/>
    </row>
    <row r="74" spans="1:8">
      <c r="A74" s="173"/>
      <c r="B74" s="174" t="s">
        <v>13</v>
      </c>
      <c r="C74" s="175"/>
      <c r="D74" s="176"/>
      <c r="E74" s="176"/>
      <c r="F74" s="177">
        <f>SUM(F54:F73)</f>
        <v>0</v>
      </c>
      <c r="H74" s="178"/>
    </row>
    <row r="75" spans="1:8">
      <c r="A75" s="173"/>
      <c r="B75" s="169"/>
      <c r="C75" s="144"/>
      <c r="D75" s="145"/>
      <c r="E75" s="145" t="s">
        <v>15</v>
      </c>
      <c r="F75" s="146">
        <f>0.25*F74</f>
        <v>0</v>
      </c>
    </row>
    <row r="76" spans="1:8" ht="12.75" customHeight="1">
      <c r="A76" s="173"/>
      <c r="B76" s="246" t="s">
        <v>74</v>
      </c>
      <c r="C76" s="246"/>
      <c r="D76" s="246"/>
      <c r="E76" s="176"/>
      <c r="F76" s="179">
        <f>SUM(F74:F75)</f>
        <v>0</v>
      </c>
    </row>
    <row r="77" spans="1:8">
      <c r="A77" s="173"/>
      <c r="B77" s="169"/>
      <c r="C77" s="144"/>
      <c r="D77" s="145"/>
      <c r="E77" s="170"/>
      <c r="F77" s="146"/>
    </row>
    <row r="78" spans="1:8">
      <c r="A78" s="173"/>
      <c r="B78" s="169"/>
      <c r="C78" s="144"/>
      <c r="D78" s="145"/>
      <c r="E78" s="170"/>
      <c r="F78" s="146"/>
    </row>
    <row r="79" spans="1:8">
      <c r="A79" s="173"/>
      <c r="B79" s="169"/>
      <c r="C79" s="144"/>
      <c r="D79" s="145"/>
      <c r="E79" s="170"/>
      <c r="F79" s="146"/>
    </row>
    <row r="80" spans="1:8">
      <c r="A80" s="173"/>
      <c r="B80" s="169"/>
      <c r="C80" s="144"/>
      <c r="D80" s="145"/>
      <c r="E80" s="170"/>
      <c r="F80" s="146"/>
    </row>
    <row r="81" spans="1:8" s="185" customFormat="1">
      <c r="A81" s="180" t="s">
        <v>27</v>
      </c>
      <c r="B81" s="181" t="s">
        <v>26</v>
      </c>
      <c r="C81" s="182"/>
      <c r="D81" s="183"/>
      <c r="E81" s="78"/>
      <c r="F81" s="184"/>
      <c r="H81" s="186"/>
    </row>
    <row r="82" spans="1:8" s="192" customFormat="1">
      <c r="A82" s="187"/>
      <c r="B82" s="188"/>
      <c r="C82" s="189"/>
      <c r="D82" s="190"/>
      <c r="E82" s="59"/>
      <c r="F82" s="191"/>
      <c r="H82" s="193"/>
    </row>
    <row r="83" spans="1:8" s="192" customFormat="1" ht="191.25">
      <c r="A83" s="187"/>
      <c r="B83" s="188" t="s">
        <v>633</v>
      </c>
      <c r="C83" s="189"/>
      <c r="D83" s="190"/>
      <c r="E83" s="59"/>
      <c r="F83" s="191"/>
      <c r="H83" s="193"/>
    </row>
    <row r="84" spans="1:8" s="192" customFormat="1">
      <c r="A84" s="187"/>
      <c r="B84" s="188"/>
      <c r="C84" s="189"/>
      <c r="D84" s="190"/>
      <c r="E84" s="59"/>
      <c r="F84" s="191"/>
      <c r="H84" s="193"/>
    </row>
    <row r="85" spans="1:8" s="192" customFormat="1" ht="102">
      <c r="A85" s="187"/>
      <c r="B85" s="188" t="s">
        <v>166</v>
      </c>
      <c r="C85" s="189"/>
      <c r="D85" s="190"/>
      <c r="E85" s="59"/>
      <c r="F85" s="191"/>
      <c r="H85" s="193"/>
    </row>
    <row r="86" spans="1:8" s="192" customFormat="1">
      <c r="A86" s="187"/>
      <c r="B86" s="188"/>
      <c r="C86" s="189"/>
      <c r="D86" s="190"/>
      <c r="E86" s="59"/>
      <c r="F86" s="191"/>
      <c r="H86" s="193"/>
    </row>
    <row r="87" spans="1:8" s="192" customFormat="1" ht="204">
      <c r="A87" s="187"/>
      <c r="B87" s="188" t="s">
        <v>167</v>
      </c>
      <c r="C87" s="189"/>
      <c r="D87" s="190"/>
      <c r="E87" s="59"/>
      <c r="F87" s="191"/>
      <c r="H87" s="193"/>
    </row>
    <row r="88" spans="1:8" s="192" customFormat="1">
      <c r="A88" s="187"/>
      <c r="B88" s="188"/>
      <c r="C88" s="189"/>
      <c r="D88" s="190"/>
      <c r="E88" s="59"/>
      <c r="F88" s="191"/>
      <c r="H88" s="193"/>
    </row>
    <row r="89" spans="1:8" s="192" customFormat="1" ht="255">
      <c r="A89" s="187"/>
      <c r="B89" s="188" t="s">
        <v>1220</v>
      </c>
      <c r="C89" s="189"/>
      <c r="D89" s="190"/>
      <c r="E89" s="59"/>
      <c r="F89" s="191"/>
      <c r="H89" s="193"/>
    </row>
    <row r="90" spans="1:8" s="192" customFormat="1" ht="38.25">
      <c r="A90" s="187"/>
      <c r="B90" s="188" t="s">
        <v>1023</v>
      </c>
      <c r="C90" s="189"/>
      <c r="D90" s="190"/>
      <c r="E90" s="59"/>
      <c r="F90" s="191"/>
      <c r="H90" s="193"/>
    </row>
    <row r="91" spans="1:8" s="192" customFormat="1">
      <c r="A91" s="187"/>
      <c r="B91" s="188"/>
      <c r="C91" s="189"/>
      <c r="D91" s="190"/>
      <c r="E91" s="59"/>
      <c r="F91" s="191"/>
      <c r="H91" s="193"/>
    </row>
    <row r="92" spans="1:8" s="192" customFormat="1" ht="63.75">
      <c r="A92" s="187"/>
      <c r="B92" s="188" t="s">
        <v>168</v>
      </c>
      <c r="C92" s="189"/>
      <c r="D92" s="190"/>
      <c r="E92" s="59"/>
      <c r="F92" s="191"/>
      <c r="H92" s="193"/>
    </row>
    <row r="93" spans="1:8" s="192" customFormat="1">
      <c r="A93" s="187"/>
      <c r="B93" s="188"/>
      <c r="C93" s="189"/>
      <c r="D93" s="190"/>
      <c r="E93" s="59"/>
      <c r="F93" s="191"/>
      <c r="H93" s="193"/>
    </row>
    <row r="94" spans="1:8" s="192" customFormat="1" ht="127.5">
      <c r="A94" s="187"/>
      <c r="B94" s="188" t="s">
        <v>169</v>
      </c>
      <c r="C94" s="189"/>
      <c r="D94" s="190"/>
      <c r="E94" s="59"/>
      <c r="F94" s="191"/>
      <c r="H94" s="193"/>
    </row>
    <row r="95" spans="1:8" s="192" customFormat="1">
      <c r="A95" s="187"/>
      <c r="B95" s="188"/>
      <c r="C95" s="189"/>
      <c r="D95" s="190"/>
      <c r="E95" s="59"/>
      <c r="F95" s="191"/>
      <c r="H95" s="193"/>
    </row>
    <row r="96" spans="1:8" s="192" customFormat="1" ht="216.75">
      <c r="A96" s="187"/>
      <c r="B96" s="188" t="s">
        <v>1134</v>
      </c>
      <c r="C96" s="189"/>
      <c r="D96" s="190"/>
      <c r="E96" s="59"/>
      <c r="F96" s="191"/>
      <c r="H96" s="193"/>
    </row>
    <row r="97" spans="1:8" s="192" customFormat="1">
      <c r="A97" s="187"/>
      <c r="B97" s="188"/>
      <c r="C97" s="189"/>
      <c r="D97" s="190"/>
      <c r="E97" s="59"/>
      <c r="F97" s="191"/>
      <c r="H97" s="193"/>
    </row>
    <row r="98" spans="1:8" s="192" customFormat="1" ht="178.5">
      <c r="A98" s="187"/>
      <c r="B98" s="188" t="s">
        <v>1221</v>
      </c>
      <c r="C98" s="189"/>
      <c r="D98" s="190"/>
      <c r="E98" s="59"/>
      <c r="F98" s="191"/>
      <c r="H98" s="193"/>
    </row>
    <row r="99" spans="1:8" s="192" customFormat="1" ht="408">
      <c r="A99" s="187"/>
      <c r="B99" s="194" t="s">
        <v>1222</v>
      </c>
      <c r="C99" s="195"/>
      <c r="D99" s="195"/>
      <c r="E99" s="61"/>
      <c r="F99" s="191"/>
      <c r="H99" s="193"/>
    </row>
    <row r="100" spans="1:8" s="192" customFormat="1" ht="127.5">
      <c r="A100" s="187"/>
      <c r="B100" s="194" t="s">
        <v>1029</v>
      </c>
      <c r="C100" s="195"/>
      <c r="D100" s="195"/>
      <c r="E100" s="61"/>
      <c r="F100" s="191"/>
      <c r="H100" s="193"/>
    </row>
    <row r="101" spans="1:8" s="192" customFormat="1">
      <c r="A101" s="187"/>
      <c r="B101" s="194"/>
      <c r="C101" s="195"/>
      <c r="D101" s="195"/>
      <c r="E101" s="61"/>
      <c r="F101" s="191"/>
      <c r="H101" s="193"/>
    </row>
    <row r="102" spans="1:8" s="192" customFormat="1" ht="102">
      <c r="A102" s="187"/>
      <c r="B102" s="194" t="s">
        <v>1223</v>
      </c>
      <c r="C102" s="195"/>
      <c r="D102" s="195"/>
      <c r="E102" s="61"/>
      <c r="F102" s="191"/>
      <c r="H102" s="193"/>
    </row>
    <row r="103" spans="1:8" s="192" customFormat="1" ht="38.25">
      <c r="A103" s="187"/>
      <c r="B103" s="194" t="s">
        <v>1023</v>
      </c>
      <c r="C103" s="195"/>
      <c r="D103" s="195"/>
      <c r="E103" s="61"/>
      <c r="F103" s="191"/>
      <c r="H103" s="193"/>
    </row>
    <row r="104" spans="1:8" s="192" customFormat="1">
      <c r="A104" s="187"/>
      <c r="B104" s="194"/>
      <c r="C104" s="195"/>
      <c r="D104" s="195"/>
      <c r="E104" s="61"/>
      <c r="F104" s="191"/>
      <c r="H104" s="193"/>
    </row>
    <row r="105" spans="1:8" s="192" customFormat="1" ht="114.75">
      <c r="A105" s="187"/>
      <c r="B105" s="196" t="s">
        <v>170</v>
      </c>
      <c r="C105" s="195"/>
      <c r="D105" s="195"/>
      <c r="E105" s="61"/>
      <c r="F105" s="191"/>
      <c r="H105" s="193"/>
    </row>
    <row r="106" spans="1:8" s="192" customFormat="1">
      <c r="A106" s="187"/>
      <c r="B106" s="194"/>
      <c r="C106" s="195"/>
      <c r="D106" s="195"/>
      <c r="E106" s="61"/>
      <c r="F106" s="191"/>
      <c r="H106" s="193"/>
    </row>
    <row r="107" spans="1:8" s="192" customFormat="1" ht="204">
      <c r="A107" s="187"/>
      <c r="B107" s="194" t="s">
        <v>171</v>
      </c>
      <c r="C107" s="195"/>
      <c r="D107" s="195"/>
      <c r="E107" s="61"/>
      <c r="F107" s="191"/>
      <c r="H107" s="193"/>
    </row>
    <row r="108" spans="1:8" s="192" customFormat="1">
      <c r="A108" s="187"/>
      <c r="B108" s="194"/>
      <c r="C108" s="195"/>
      <c r="D108" s="195"/>
      <c r="E108" s="61"/>
      <c r="F108" s="191"/>
      <c r="H108" s="193"/>
    </row>
    <row r="109" spans="1:8" s="192" customFormat="1" ht="89.25">
      <c r="A109" s="187"/>
      <c r="B109" s="194" t="s">
        <v>172</v>
      </c>
      <c r="C109" s="195"/>
      <c r="D109" s="195"/>
      <c r="E109" s="61"/>
      <c r="F109" s="191"/>
      <c r="H109" s="193"/>
    </row>
    <row r="110" spans="1:8" s="192" customFormat="1">
      <c r="A110" s="187"/>
      <c r="B110" s="194"/>
      <c r="C110" s="195"/>
      <c r="D110" s="195"/>
      <c r="E110" s="61"/>
      <c r="F110" s="191"/>
      <c r="H110" s="193"/>
    </row>
    <row r="111" spans="1:8" s="201" customFormat="1" ht="76.5">
      <c r="A111" s="197"/>
      <c r="B111" s="198" t="s">
        <v>173</v>
      </c>
      <c r="C111" s="199"/>
      <c r="D111" s="199"/>
      <c r="E111" s="114"/>
      <c r="F111" s="200"/>
      <c r="H111" s="202"/>
    </row>
    <row r="112" spans="1:8" s="192" customFormat="1">
      <c r="A112" s="187"/>
      <c r="B112" s="194"/>
      <c r="C112" s="195"/>
      <c r="D112" s="195"/>
      <c r="E112" s="61"/>
      <c r="F112" s="191"/>
      <c r="H112" s="193"/>
    </row>
    <row r="113" spans="1:8" s="192" customFormat="1" ht="102">
      <c r="A113" s="187"/>
      <c r="B113" s="194" t="s">
        <v>174</v>
      </c>
      <c r="C113" s="195"/>
      <c r="D113" s="195"/>
      <c r="E113" s="61"/>
      <c r="F113" s="191"/>
      <c r="H113" s="193"/>
    </row>
    <row r="114" spans="1:8" s="192" customFormat="1" ht="153">
      <c r="A114" s="187"/>
      <c r="B114" s="194" t="s">
        <v>592</v>
      </c>
      <c r="C114" s="195"/>
      <c r="D114" s="195"/>
      <c r="E114" s="61"/>
      <c r="F114" s="191"/>
      <c r="H114" s="193"/>
    </row>
    <row r="115" spans="1:8" s="192" customFormat="1" ht="51">
      <c r="A115" s="187"/>
      <c r="B115" s="194" t="s">
        <v>593</v>
      </c>
      <c r="C115" s="195"/>
      <c r="D115" s="195"/>
      <c r="E115" s="61"/>
      <c r="F115" s="191"/>
      <c r="H115" s="193"/>
    </row>
    <row r="116" spans="1:8" s="192" customFormat="1">
      <c r="A116" s="187"/>
      <c r="B116" s="188"/>
      <c r="C116" s="189"/>
      <c r="D116" s="190"/>
      <c r="E116" s="59"/>
      <c r="F116" s="191"/>
      <c r="H116" s="193"/>
    </row>
    <row r="117" spans="1:8" s="207" customFormat="1">
      <c r="A117" s="203" t="s">
        <v>50</v>
      </c>
      <c r="B117" s="204" t="s">
        <v>51</v>
      </c>
      <c r="C117" s="204" t="s">
        <v>52</v>
      </c>
      <c r="D117" s="205" t="s">
        <v>53</v>
      </c>
      <c r="E117" s="62" t="s">
        <v>54</v>
      </c>
      <c r="F117" s="206" t="s">
        <v>55</v>
      </c>
      <c r="H117" s="208"/>
    </row>
    <row r="118" spans="1:8" s="192" customFormat="1">
      <c r="A118" s="187" t="s">
        <v>211</v>
      </c>
      <c r="B118" s="209" t="s">
        <v>630</v>
      </c>
      <c r="C118" s="189"/>
      <c r="D118" s="190"/>
      <c r="E118" s="59"/>
      <c r="F118" s="191"/>
      <c r="H118" s="193"/>
    </row>
    <row r="119" spans="1:8" s="192" customFormat="1" ht="25.5">
      <c r="A119" s="187"/>
      <c r="B119" s="188" t="s">
        <v>631</v>
      </c>
      <c r="C119" s="189"/>
      <c r="D119" s="190"/>
      <c r="E119" s="59"/>
      <c r="F119" s="191"/>
      <c r="H119" s="193"/>
    </row>
    <row r="120" spans="1:8" s="192" customFormat="1" ht="38.25">
      <c r="A120" s="187"/>
      <c r="B120" s="210" t="s">
        <v>632</v>
      </c>
      <c r="C120" s="189"/>
      <c r="D120" s="190"/>
      <c r="E120" s="59"/>
      <c r="F120" s="191"/>
      <c r="H120" s="193"/>
    </row>
    <row r="121" spans="1:8" s="192" customFormat="1" ht="38.25">
      <c r="A121" s="187"/>
      <c r="B121" s="188" t="s">
        <v>187</v>
      </c>
      <c r="C121" s="189"/>
      <c r="D121" s="190"/>
      <c r="E121" s="59"/>
      <c r="F121" s="191"/>
      <c r="H121" s="193"/>
    </row>
    <row r="122" spans="1:8" s="192" customFormat="1" ht="25.5">
      <c r="A122" s="187"/>
      <c r="B122" s="188" t="s">
        <v>188</v>
      </c>
      <c r="C122" s="189"/>
      <c r="D122" s="190"/>
      <c r="E122" s="59"/>
      <c r="F122" s="191"/>
      <c r="H122" s="193"/>
    </row>
    <row r="123" spans="1:8" s="192" customFormat="1" ht="229.5">
      <c r="A123" s="187"/>
      <c r="B123" s="211" t="s">
        <v>1224</v>
      </c>
      <c r="C123" s="189"/>
      <c r="D123" s="190"/>
      <c r="E123" s="59"/>
      <c r="F123" s="191"/>
      <c r="H123" s="193"/>
    </row>
    <row r="124" spans="1:8" s="192" customFormat="1" ht="178.5">
      <c r="A124" s="187"/>
      <c r="B124" s="210" t="s">
        <v>1225</v>
      </c>
      <c r="C124" s="189"/>
      <c r="D124" s="190"/>
      <c r="E124" s="59"/>
      <c r="F124" s="191"/>
      <c r="H124" s="193"/>
    </row>
    <row r="125" spans="1:8" s="192" customFormat="1" ht="153">
      <c r="A125" s="187"/>
      <c r="B125" s="188" t="s">
        <v>1226</v>
      </c>
      <c r="C125" s="189"/>
      <c r="D125" s="190"/>
      <c r="E125" s="59"/>
      <c r="F125" s="191"/>
      <c r="H125" s="193"/>
    </row>
    <row r="126" spans="1:8" s="192" customFormat="1" ht="89.25">
      <c r="A126" s="187"/>
      <c r="B126" s="188" t="s">
        <v>1030</v>
      </c>
      <c r="C126" s="189"/>
      <c r="D126" s="190"/>
      <c r="E126" s="59"/>
      <c r="F126" s="191"/>
      <c r="H126" s="193"/>
    </row>
    <row r="127" spans="1:8" s="201" customFormat="1" ht="25.5">
      <c r="A127" s="197"/>
      <c r="B127" s="198" t="s">
        <v>1116</v>
      </c>
      <c r="C127" s="199"/>
      <c r="D127" s="199"/>
      <c r="E127" s="114"/>
      <c r="F127" s="200"/>
      <c r="H127" s="202"/>
    </row>
    <row r="128" spans="1:8" s="192" customFormat="1">
      <c r="A128" s="187" t="s">
        <v>87</v>
      </c>
      <c r="B128" s="210" t="s">
        <v>189</v>
      </c>
      <c r="C128" s="189" t="s">
        <v>522</v>
      </c>
      <c r="D128" s="190">
        <v>631</v>
      </c>
      <c r="E128" s="59"/>
      <c r="F128" s="191">
        <f>E128*D128</f>
        <v>0</v>
      </c>
      <c r="H128" s="193"/>
    </row>
    <row r="129" spans="1:8" s="192" customFormat="1" ht="25.5">
      <c r="A129" s="187" t="s">
        <v>88</v>
      </c>
      <c r="B129" s="188" t="s">
        <v>634</v>
      </c>
      <c r="C129" s="189" t="s">
        <v>522</v>
      </c>
      <c r="D129" s="190">
        <v>217.7</v>
      </c>
      <c r="E129" s="59"/>
      <c r="F129" s="191">
        <f t="shared" ref="F129:F189" si="0">E129*D129</f>
        <v>0</v>
      </c>
      <c r="H129" s="193"/>
    </row>
    <row r="130" spans="1:8" s="192" customFormat="1" ht="25.5">
      <c r="A130" s="187" t="s">
        <v>89</v>
      </c>
      <c r="B130" s="210" t="s">
        <v>635</v>
      </c>
      <c r="C130" s="189" t="s">
        <v>522</v>
      </c>
      <c r="D130" s="190">
        <v>413.3</v>
      </c>
      <c r="E130" s="59"/>
      <c r="F130" s="191">
        <f t="shared" si="0"/>
        <v>0</v>
      </c>
      <c r="H130" s="193"/>
    </row>
    <row r="131" spans="1:8" s="192" customFormat="1">
      <c r="A131" s="187" t="s">
        <v>90</v>
      </c>
      <c r="B131" s="188" t="s">
        <v>636</v>
      </c>
      <c r="C131" s="189" t="s">
        <v>522</v>
      </c>
      <c r="D131" s="190">
        <v>631</v>
      </c>
      <c r="E131" s="59"/>
      <c r="F131" s="191">
        <f t="shared" si="0"/>
        <v>0</v>
      </c>
      <c r="H131" s="193"/>
    </row>
    <row r="132" spans="1:8" s="192" customFormat="1">
      <c r="A132" s="187"/>
      <c r="B132" s="188"/>
      <c r="C132" s="189"/>
      <c r="D132" s="190"/>
      <c r="E132" s="59"/>
      <c r="F132" s="191">
        <f t="shared" si="0"/>
        <v>0</v>
      </c>
      <c r="H132" s="193"/>
    </row>
    <row r="133" spans="1:8" s="192" customFormat="1">
      <c r="A133" s="187"/>
      <c r="B133" s="188"/>
      <c r="C133" s="189"/>
      <c r="D133" s="190"/>
      <c r="E133" s="59"/>
      <c r="F133" s="191">
        <f t="shared" si="0"/>
        <v>0</v>
      </c>
      <c r="H133" s="193"/>
    </row>
    <row r="134" spans="1:8" s="192" customFormat="1">
      <c r="A134" s="187"/>
      <c r="B134" s="188"/>
      <c r="C134" s="189"/>
      <c r="D134" s="190"/>
      <c r="E134" s="59"/>
      <c r="F134" s="191">
        <f t="shared" si="0"/>
        <v>0</v>
      </c>
      <c r="H134" s="193"/>
    </row>
    <row r="135" spans="1:8" s="192" customFormat="1">
      <c r="A135" s="187"/>
      <c r="B135" s="188"/>
      <c r="C135" s="189"/>
      <c r="D135" s="190"/>
      <c r="E135" s="59"/>
      <c r="F135" s="191">
        <f t="shared" si="0"/>
        <v>0</v>
      </c>
      <c r="H135" s="193"/>
    </row>
    <row r="136" spans="1:8" s="192" customFormat="1" ht="25.5">
      <c r="A136" s="212" t="s">
        <v>212</v>
      </c>
      <c r="B136" s="209" t="s">
        <v>637</v>
      </c>
      <c r="C136" s="189"/>
      <c r="D136" s="190"/>
      <c r="E136" s="59"/>
      <c r="F136" s="191">
        <f t="shared" si="0"/>
        <v>0</v>
      </c>
      <c r="H136" s="193"/>
    </row>
    <row r="137" spans="1:8" s="192" customFormat="1" ht="140.25">
      <c r="A137" s="187"/>
      <c r="B137" s="188" t="s">
        <v>1227</v>
      </c>
      <c r="C137" s="189"/>
      <c r="D137" s="190"/>
      <c r="E137" s="59"/>
      <c r="F137" s="191">
        <f t="shared" si="0"/>
        <v>0</v>
      </c>
      <c r="H137" s="193"/>
    </row>
    <row r="138" spans="1:8" s="192" customFormat="1" ht="38.25">
      <c r="A138" s="187"/>
      <c r="B138" s="188" t="s">
        <v>1023</v>
      </c>
      <c r="C138" s="189"/>
      <c r="D138" s="190"/>
      <c r="E138" s="59"/>
      <c r="F138" s="191"/>
      <c r="H138" s="193"/>
    </row>
    <row r="139" spans="1:8" s="192" customFormat="1" ht="51">
      <c r="A139" s="187"/>
      <c r="B139" s="210" t="s">
        <v>638</v>
      </c>
      <c r="C139" s="189"/>
      <c r="D139" s="190"/>
      <c r="E139" s="59"/>
      <c r="F139" s="191">
        <f t="shared" si="0"/>
        <v>0</v>
      </c>
      <c r="H139" s="193"/>
    </row>
    <row r="140" spans="1:8" s="192" customFormat="1" ht="38.25">
      <c r="A140" s="187"/>
      <c r="B140" s="188" t="s">
        <v>187</v>
      </c>
      <c r="C140" s="189"/>
      <c r="D140" s="190"/>
      <c r="E140" s="59"/>
      <c r="F140" s="191">
        <f t="shared" si="0"/>
        <v>0</v>
      </c>
      <c r="H140" s="193"/>
    </row>
    <row r="141" spans="1:8" s="192" customFormat="1" ht="25.5">
      <c r="A141" s="187"/>
      <c r="B141" s="210" t="s">
        <v>188</v>
      </c>
      <c r="C141" s="189"/>
      <c r="D141" s="190"/>
      <c r="E141" s="59"/>
      <c r="F141" s="191">
        <f t="shared" si="0"/>
        <v>0</v>
      </c>
      <c r="H141" s="193"/>
    </row>
    <row r="142" spans="1:8" s="192" customFormat="1" ht="229.5">
      <c r="A142" s="187"/>
      <c r="B142" s="211" t="s">
        <v>1228</v>
      </c>
      <c r="C142" s="189"/>
      <c r="D142" s="190"/>
      <c r="E142" s="59"/>
      <c r="F142" s="191">
        <f t="shared" si="0"/>
        <v>0</v>
      </c>
      <c r="H142" s="193"/>
    </row>
    <row r="143" spans="1:8" s="192" customFormat="1" ht="165.75">
      <c r="A143" s="187"/>
      <c r="B143" s="211" t="s">
        <v>1229</v>
      </c>
      <c r="C143" s="189"/>
      <c r="D143" s="190"/>
      <c r="E143" s="59"/>
      <c r="F143" s="191">
        <f t="shared" si="0"/>
        <v>0</v>
      </c>
      <c r="H143" s="193"/>
    </row>
    <row r="144" spans="1:8" s="201" customFormat="1" ht="153">
      <c r="A144" s="197"/>
      <c r="B144" s="198" t="s">
        <v>1226</v>
      </c>
      <c r="C144" s="199"/>
      <c r="D144" s="199"/>
      <c r="E144" s="114"/>
      <c r="F144" s="191">
        <f t="shared" si="0"/>
        <v>0</v>
      </c>
      <c r="H144" s="202"/>
    </row>
    <row r="145" spans="1:8" s="201" customFormat="1" ht="89.25">
      <c r="A145" s="197"/>
      <c r="B145" s="198" t="s">
        <v>1028</v>
      </c>
      <c r="C145" s="199"/>
      <c r="D145" s="199"/>
      <c r="E145" s="114"/>
      <c r="F145" s="191"/>
      <c r="H145" s="202"/>
    </row>
    <row r="146" spans="1:8" s="192" customFormat="1" ht="25.5">
      <c r="A146" s="187"/>
      <c r="B146" s="210" t="s">
        <v>1135</v>
      </c>
      <c r="C146" s="189"/>
      <c r="D146" s="190"/>
      <c r="E146" s="59"/>
      <c r="F146" s="191">
        <f t="shared" si="0"/>
        <v>0</v>
      </c>
      <c r="H146" s="193"/>
    </row>
    <row r="147" spans="1:8" s="192" customFormat="1">
      <c r="A147" s="187" t="s">
        <v>87</v>
      </c>
      <c r="B147" s="188" t="s">
        <v>189</v>
      </c>
      <c r="C147" s="189" t="s">
        <v>522</v>
      </c>
      <c r="D147" s="190">
        <v>103.1</v>
      </c>
      <c r="E147" s="59"/>
      <c r="F147" s="191">
        <f t="shared" si="0"/>
        <v>0</v>
      </c>
      <c r="H147" s="193"/>
    </row>
    <row r="148" spans="1:8" s="192" customFormat="1">
      <c r="A148" s="187" t="s">
        <v>88</v>
      </c>
      <c r="B148" s="188" t="s">
        <v>639</v>
      </c>
      <c r="C148" s="189" t="s">
        <v>522</v>
      </c>
      <c r="D148" s="190">
        <v>103.1</v>
      </c>
      <c r="E148" s="59"/>
      <c r="F148" s="191">
        <f t="shared" si="0"/>
        <v>0</v>
      </c>
      <c r="H148" s="193"/>
    </row>
    <row r="149" spans="1:8" s="192" customFormat="1">
      <c r="A149" s="187" t="s">
        <v>89</v>
      </c>
      <c r="B149" s="188" t="s">
        <v>636</v>
      </c>
      <c r="C149" s="189" t="s">
        <v>522</v>
      </c>
      <c r="D149" s="190">
        <v>103.1</v>
      </c>
      <c r="E149" s="59"/>
      <c r="F149" s="191">
        <f t="shared" si="0"/>
        <v>0</v>
      </c>
      <c r="H149" s="193"/>
    </row>
    <row r="150" spans="1:8" s="192" customFormat="1">
      <c r="A150" s="187"/>
      <c r="B150" s="210"/>
      <c r="C150" s="189"/>
      <c r="D150" s="190"/>
      <c r="E150" s="59"/>
      <c r="F150" s="191">
        <f t="shared" si="0"/>
        <v>0</v>
      </c>
      <c r="H150" s="193"/>
    </row>
    <row r="151" spans="1:8" s="192" customFormat="1">
      <c r="A151" s="187"/>
      <c r="B151" s="188"/>
      <c r="C151" s="189"/>
      <c r="D151" s="190"/>
      <c r="E151" s="59"/>
      <c r="F151" s="191">
        <f t="shared" si="0"/>
        <v>0</v>
      </c>
      <c r="H151" s="193"/>
    </row>
    <row r="152" spans="1:8" s="192" customFormat="1">
      <c r="A152" s="187"/>
      <c r="B152" s="188"/>
      <c r="C152" s="189"/>
      <c r="D152" s="190"/>
      <c r="E152" s="59"/>
      <c r="F152" s="191">
        <f t="shared" si="0"/>
        <v>0</v>
      </c>
      <c r="H152" s="193"/>
    </row>
    <row r="153" spans="1:8" s="192" customFormat="1">
      <c r="A153" s="187"/>
      <c r="B153" s="210"/>
      <c r="C153" s="189"/>
      <c r="D153" s="190"/>
      <c r="E153" s="59"/>
      <c r="F153" s="191">
        <f t="shared" si="0"/>
        <v>0</v>
      </c>
      <c r="H153" s="193"/>
    </row>
    <row r="154" spans="1:8" s="192" customFormat="1">
      <c r="A154" s="187" t="s">
        <v>213</v>
      </c>
      <c r="B154" s="209" t="s">
        <v>640</v>
      </c>
      <c r="C154" s="189"/>
      <c r="D154" s="190"/>
      <c r="E154" s="59"/>
      <c r="F154" s="191">
        <f t="shared" si="0"/>
        <v>0</v>
      </c>
      <c r="H154" s="193"/>
    </row>
    <row r="155" spans="1:8" s="192" customFormat="1" ht="76.5">
      <c r="A155" s="187"/>
      <c r="B155" s="188" t="s">
        <v>641</v>
      </c>
      <c r="C155" s="189" t="s">
        <v>59</v>
      </c>
      <c r="D155" s="190">
        <v>233.3</v>
      </c>
      <c r="E155" s="59"/>
      <c r="F155" s="191">
        <f t="shared" si="0"/>
        <v>0</v>
      </c>
      <c r="H155" s="193"/>
    </row>
    <row r="156" spans="1:8" s="192" customFormat="1">
      <c r="A156" s="187"/>
      <c r="B156" s="210"/>
      <c r="C156" s="189"/>
      <c r="D156" s="190"/>
      <c r="E156" s="59"/>
      <c r="F156" s="191">
        <f t="shared" si="0"/>
        <v>0</v>
      </c>
      <c r="H156" s="193"/>
    </row>
    <row r="157" spans="1:8" s="192" customFormat="1">
      <c r="A157" s="187"/>
      <c r="B157" s="188" t="s">
        <v>642</v>
      </c>
      <c r="C157" s="189"/>
      <c r="D157" s="190"/>
      <c r="E157" s="59"/>
      <c r="F157" s="191">
        <f t="shared" si="0"/>
        <v>0</v>
      </c>
      <c r="H157" s="193"/>
    </row>
    <row r="158" spans="1:8" s="192" customFormat="1" ht="306">
      <c r="A158" s="187"/>
      <c r="B158" s="188" t="s">
        <v>1230</v>
      </c>
      <c r="C158" s="189" t="s">
        <v>177</v>
      </c>
      <c r="D158" s="190">
        <v>233.3</v>
      </c>
      <c r="E158" s="59"/>
      <c r="F158" s="191">
        <f>E158*D158</f>
        <v>0</v>
      </c>
      <c r="H158" s="193"/>
    </row>
    <row r="159" spans="1:8" s="192" customFormat="1" ht="51">
      <c r="A159" s="187"/>
      <c r="B159" s="198" t="s">
        <v>1031</v>
      </c>
      <c r="C159" s="199"/>
      <c r="D159" s="199"/>
      <c r="E159" s="114"/>
      <c r="F159" s="191"/>
      <c r="H159" s="193"/>
    </row>
    <row r="160" spans="1:8" s="192" customFormat="1">
      <c r="A160" s="187"/>
      <c r="B160" s="188"/>
      <c r="E160" s="247"/>
      <c r="H160" s="193"/>
    </row>
    <row r="161" spans="1:8" s="192" customFormat="1" ht="51">
      <c r="A161" s="187"/>
      <c r="B161" s="210" t="s">
        <v>643</v>
      </c>
      <c r="C161" s="189"/>
      <c r="D161" s="190"/>
      <c r="E161" s="59"/>
      <c r="F161" s="191">
        <f t="shared" si="0"/>
        <v>0</v>
      </c>
      <c r="H161" s="193"/>
    </row>
    <row r="162" spans="1:8" s="192" customFormat="1">
      <c r="A162" s="187"/>
      <c r="B162" s="188" t="s">
        <v>644</v>
      </c>
      <c r="C162" s="189"/>
      <c r="D162" s="190"/>
      <c r="E162" s="59"/>
      <c r="F162" s="191">
        <f t="shared" si="0"/>
        <v>0</v>
      </c>
      <c r="H162" s="193"/>
    </row>
    <row r="163" spans="1:8" s="201" customFormat="1" ht="51">
      <c r="A163" s="197"/>
      <c r="B163" s="198" t="s">
        <v>1032</v>
      </c>
      <c r="C163" s="189" t="s">
        <v>59</v>
      </c>
      <c r="D163" s="190">
        <v>167.4</v>
      </c>
      <c r="E163" s="59"/>
      <c r="F163" s="191">
        <f t="shared" si="0"/>
        <v>0</v>
      </c>
      <c r="H163" s="202"/>
    </row>
    <row r="164" spans="1:8" s="192" customFormat="1" ht="153">
      <c r="A164" s="187"/>
      <c r="B164" s="210" t="s">
        <v>175</v>
      </c>
      <c r="C164" s="189"/>
      <c r="D164" s="190"/>
      <c r="E164" s="59"/>
      <c r="F164" s="191">
        <f t="shared" si="0"/>
        <v>0</v>
      </c>
      <c r="H164" s="193"/>
    </row>
    <row r="165" spans="1:8" s="192" customFormat="1" ht="191.25">
      <c r="A165" s="187"/>
      <c r="B165" s="188" t="s">
        <v>176</v>
      </c>
      <c r="C165" s="189"/>
      <c r="D165" s="190"/>
      <c r="E165" s="59"/>
      <c r="F165" s="191">
        <f t="shared" si="0"/>
        <v>0</v>
      </c>
      <c r="H165" s="193"/>
    </row>
    <row r="166" spans="1:8" s="192" customFormat="1" ht="25.5">
      <c r="A166" s="187"/>
      <c r="B166" s="210" t="s">
        <v>186</v>
      </c>
      <c r="C166" s="189" t="s">
        <v>59</v>
      </c>
      <c r="D166" s="190">
        <v>400.7</v>
      </c>
      <c r="E166" s="59"/>
      <c r="F166" s="191">
        <f>E166*D166</f>
        <v>0</v>
      </c>
      <c r="H166" s="193"/>
    </row>
    <row r="167" spans="1:8" s="192" customFormat="1">
      <c r="A167" s="187"/>
      <c r="B167" s="188"/>
      <c r="E167" s="247"/>
      <c r="H167" s="193"/>
    </row>
    <row r="168" spans="1:8" s="192" customFormat="1" ht="63.75">
      <c r="A168" s="187"/>
      <c r="B168" s="188" t="s">
        <v>178</v>
      </c>
      <c r="C168" s="189" t="s">
        <v>179</v>
      </c>
      <c r="D168" s="190">
        <v>167.4</v>
      </c>
      <c r="E168" s="59"/>
      <c r="F168" s="191">
        <f t="shared" si="0"/>
        <v>0</v>
      </c>
      <c r="H168" s="193"/>
    </row>
    <row r="169" spans="1:8" s="192" customFormat="1">
      <c r="A169" s="187"/>
      <c r="B169" s="210"/>
      <c r="C169" s="189"/>
      <c r="D169" s="190"/>
      <c r="E169" s="59"/>
      <c r="F169" s="191">
        <f t="shared" si="0"/>
        <v>0</v>
      </c>
      <c r="H169" s="193"/>
    </row>
    <row r="170" spans="1:8" s="192" customFormat="1" ht="38.25">
      <c r="A170" s="187"/>
      <c r="B170" s="188" t="s">
        <v>180</v>
      </c>
      <c r="C170" s="189"/>
      <c r="D170" s="190"/>
      <c r="E170" s="59"/>
      <c r="F170" s="191">
        <f t="shared" si="0"/>
        <v>0</v>
      </c>
      <c r="H170" s="193"/>
    </row>
    <row r="171" spans="1:8" s="192" customFormat="1" ht="38.25">
      <c r="A171" s="187"/>
      <c r="B171" s="210" t="s">
        <v>181</v>
      </c>
      <c r="C171" s="189" t="s">
        <v>179</v>
      </c>
      <c r="D171" s="190">
        <v>167.4</v>
      </c>
      <c r="E171" s="59"/>
      <c r="F171" s="191">
        <f>E171*D171</f>
        <v>0</v>
      </c>
      <c r="H171" s="193"/>
    </row>
    <row r="172" spans="1:8" s="192" customFormat="1">
      <c r="A172" s="187"/>
      <c r="B172" s="188"/>
      <c r="E172" s="247"/>
      <c r="H172" s="193"/>
    </row>
    <row r="173" spans="1:8" s="192" customFormat="1" ht="38.25">
      <c r="A173" s="187"/>
      <c r="B173" s="188" t="s">
        <v>645</v>
      </c>
      <c r="C173" s="189" t="s">
        <v>56</v>
      </c>
      <c r="D173" s="190">
        <v>8</v>
      </c>
      <c r="E173" s="59"/>
      <c r="F173" s="191">
        <f>E173*D173</f>
        <v>0</v>
      </c>
      <c r="H173" s="193"/>
    </row>
    <row r="174" spans="1:8" s="192" customFormat="1">
      <c r="A174" s="187"/>
      <c r="B174" s="210"/>
      <c r="E174" s="247"/>
      <c r="H174" s="193"/>
    </row>
    <row r="175" spans="1:8" s="192" customFormat="1">
      <c r="A175" s="187"/>
      <c r="B175" s="188"/>
      <c r="C175" s="189"/>
      <c r="D175" s="190"/>
      <c r="E175" s="59"/>
      <c r="F175" s="191">
        <f t="shared" si="0"/>
        <v>0</v>
      </c>
      <c r="H175" s="193"/>
    </row>
    <row r="176" spans="1:8" s="192" customFormat="1" ht="114.75">
      <c r="A176" s="187" t="s">
        <v>214</v>
      </c>
      <c r="B176" s="188" t="s">
        <v>1033</v>
      </c>
      <c r="C176" s="189" t="s">
        <v>179</v>
      </c>
      <c r="D176" s="190">
        <v>94.7</v>
      </c>
      <c r="E176" s="59"/>
      <c r="F176" s="191">
        <f t="shared" si="0"/>
        <v>0</v>
      </c>
      <c r="H176" s="193"/>
    </row>
    <row r="177" spans="1:8" s="192" customFormat="1">
      <c r="A177" s="187"/>
      <c r="B177" s="188"/>
      <c r="C177" s="189"/>
      <c r="D177" s="190"/>
      <c r="E177" s="59"/>
      <c r="F177" s="191">
        <f t="shared" si="0"/>
        <v>0</v>
      </c>
      <c r="H177" s="193"/>
    </row>
    <row r="178" spans="1:8" s="192" customFormat="1">
      <c r="A178" s="187" t="s">
        <v>215</v>
      </c>
      <c r="B178" s="188" t="s">
        <v>646</v>
      </c>
      <c r="C178" s="189"/>
      <c r="D178" s="190"/>
      <c r="E178" s="59"/>
      <c r="F178" s="191">
        <f t="shared" si="0"/>
        <v>0</v>
      </c>
      <c r="H178" s="193"/>
    </row>
    <row r="179" spans="1:8" s="192" customFormat="1" ht="63.75">
      <c r="A179" s="187" t="s">
        <v>87</v>
      </c>
      <c r="B179" s="188" t="s">
        <v>647</v>
      </c>
      <c r="C179" s="189"/>
      <c r="D179" s="190"/>
      <c r="E179" s="59"/>
      <c r="F179" s="191">
        <f t="shared" si="0"/>
        <v>0</v>
      </c>
      <c r="H179" s="193"/>
    </row>
    <row r="180" spans="1:8" s="192" customFormat="1">
      <c r="A180" s="187" t="s">
        <v>88</v>
      </c>
      <c r="B180" s="188" t="s">
        <v>642</v>
      </c>
      <c r="C180" s="189"/>
      <c r="D180" s="190"/>
      <c r="E180" s="59"/>
      <c r="F180" s="191">
        <f t="shared" si="0"/>
        <v>0</v>
      </c>
      <c r="H180" s="193"/>
    </row>
    <row r="181" spans="1:8" s="192" customFormat="1" ht="280.5">
      <c r="A181" s="187"/>
      <c r="B181" s="188" t="s">
        <v>1231</v>
      </c>
      <c r="C181" s="189" t="s">
        <v>177</v>
      </c>
      <c r="D181" s="190">
        <v>80.599999999999994</v>
      </c>
      <c r="E181" s="59"/>
      <c r="F181" s="191">
        <f>E181*D181</f>
        <v>0</v>
      </c>
      <c r="H181" s="193"/>
    </row>
    <row r="182" spans="1:8" s="192" customFormat="1" ht="38.25">
      <c r="A182" s="187"/>
      <c r="B182" s="198" t="s">
        <v>1034</v>
      </c>
      <c r="C182" s="199"/>
      <c r="D182" s="199"/>
      <c r="E182" s="114"/>
      <c r="F182" s="191"/>
      <c r="H182" s="193"/>
    </row>
    <row r="183" spans="1:8" s="201" customFormat="1" ht="153">
      <c r="A183" s="197" t="s">
        <v>89</v>
      </c>
      <c r="B183" s="198" t="s">
        <v>175</v>
      </c>
      <c r="C183" s="199"/>
      <c r="D183" s="199"/>
      <c r="E183" s="114"/>
      <c r="F183" s="191">
        <f t="shared" si="0"/>
        <v>0</v>
      </c>
      <c r="H183" s="202"/>
    </row>
    <row r="184" spans="1:8" s="192" customFormat="1" ht="191.25">
      <c r="A184" s="187"/>
      <c r="B184" s="211" t="s">
        <v>648</v>
      </c>
      <c r="C184" s="189"/>
      <c r="D184" s="190"/>
      <c r="E184" s="59"/>
      <c r="F184" s="191">
        <f t="shared" si="0"/>
        <v>0</v>
      </c>
      <c r="H184" s="193"/>
    </row>
    <row r="185" spans="1:8" s="201" customFormat="1" ht="25.5">
      <c r="A185" s="197"/>
      <c r="B185" s="198" t="s">
        <v>186</v>
      </c>
      <c r="C185" s="189" t="s">
        <v>59</v>
      </c>
      <c r="D185" s="190">
        <v>93.6</v>
      </c>
      <c r="E185" s="59"/>
      <c r="F185" s="191">
        <f>E185*D185</f>
        <v>0</v>
      </c>
      <c r="H185" s="202"/>
    </row>
    <row r="186" spans="1:8" s="192" customFormat="1">
      <c r="A186" s="187"/>
      <c r="B186" s="188"/>
      <c r="E186" s="247"/>
      <c r="H186" s="193"/>
    </row>
    <row r="187" spans="1:8" s="192" customFormat="1" ht="63.75">
      <c r="A187" s="187" t="s">
        <v>90</v>
      </c>
      <c r="B187" s="188" t="s">
        <v>178</v>
      </c>
      <c r="C187" s="192" t="s">
        <v>179</v>
      </c>
      <c r="D187" s="192">
        <v>137.4</v>
      </c>
      <c r="E187" s="59"/>
      <c r="F187" s="191">
        <f t="shared" si="0"/>
        <v>0</v>
      </c>
      <c r="H187" s="193"/>
    </row>
    <row r="188" spans="1:8" s="192" customFormat="1">
      <c r="A188" s="187"/>
      <c r="B188" s="210"/>
      <c r="C188" s="189"/>
      <c r="D188" s="190"/>
      <c r="E188" s="59"/>
      <c r="F188" s="191">
        <f t="shared" si="0"/>
        <v>0</v>
      </c>
      <c r="H188" s="193"/>
    </row>
    <row r="189" spans="1:8" s="192" customFormat="1" ht="38.25">
      <c r="A189" s="187" t="s">
        <v>91</v>
      </c>
      <c r="B189" s="188" t="s">
        <v>180</v>
      </c>
      <c r="E189" s="59"/>
      <c r="F189" s="191">
        <f t="shared" si="0"/>
        <v>0</v>
      </c>
      <c r="H189" s="193"/>
    </row>
    <row r="190" spans="1:8" s="192" customFormat="1" ht="38.25">
      <c r="A190" s="187"/>
      <c r="B190" s="210" t="s">
        <v>181</v>
      </c>
      <c r="C190" s="189" t="s">
        <v>179</v>
      </c>
      <c r="D190" s="190">
        <v>137.4</v>
      </c>
      <c r="E190" s="59"/>
      <c r="F190" s="191">
        <f>E190*D190</f>
        <v>0</v>
      </c>
      <c r="H190" s="193"/>
    </row>
    <row r="191" spans="1:8" s="192" customFormat="1">
      <c r="A191" s="187"/>
      <c r="B191" s="188"/>
      <c r="E191" s="247"/>
      <c r="H191" s="193"/>
    </row>
    <row r="192" spans="1:8" s="192" customFormat="1">
      <c r="A192" s="187"/>
      <c r="B192" s="188"/>
      <c r="C192" s="189"/>
      <c r="D192" s="190"/>
      <c r="E192" s="59"/>
      <c r="F192" s="191">
        <f t="shared" ref="F192" si="1">E192*D192</f>
        <v>0</v>
      </c>
      <c r="H192" s="193"/>
    </row>
    <row r="193" spans="1:8" s="192" customFormat="1" ht="13.5" thickBot="1">
      <c r="A193" s="187"/>
      <c r="B193" s="188"/>
      <c r="C193" s="189"/>
      <c r="D193" s="190"/>
      <c r="E193" s="59"/>
      <c r="F193" s="191"/>
      <c r="H193" s="193"/>
    </row>
    <row r="194" spans="1:8" s="192" customFormat="1" ht="13.5" thickBot="1">
      <c r="A194" s="187"/>
      <c r="B194" s="213" t="s">
        <v>60</v>
      </c>
      <c r="C194" s="214"/>
      <c r="D194" s="215"/>
      <c r="E194" s="63"/>
      <c r="F194" s="216">
        <f>SUM(F119:F193)</f>
        <v>0</v>
      </c>
      <c r="H194" s="193"/>
    </row>
    <row r="195" spans="1:8" s="192" customFormat="1">
      <c r="A195" s="187"/>
      <c r="B195" s="188"/>
      <c r="C195" s="189"/>
      <c r="D195" s="190"/>
      <c r="E195" s="59"/>
      <c r="F195" s="191"/>
      <c r="H195" s="193"/>
    </row>
    <row r="196" spans="1:8" s="192" customFormat="1">
      <c r="A196" s="187"/>
      <c r="B196" s="188"/>
      <c r="C196" s="189"/>
      <c r="D196" s="190"/>
      <c r="E196" s="59"/>
      <c r="F196" s="191"/>
      <c r="H196" s="193"/>
    </row>
    <row r="197" spans="1:8" s="185" customFormat="1">
      <c r="A197" s="180" t="s">
        <v>28</v>
      </c>
      <c r="B197" s="181" t="s">
        <v>61</v>
      </c>
      <c r="C197" s="182"/>
      <c r="D197" s="183"/>
      <c r="E197" s="78"/>
      <c r="F197" s="184"/>
      <c r="H197" s="186"/>
    </row>
    <row r="198" spans="1:8" s="185" customFormat="1" ht="191.25">
      <c r="A198" s="180"/>
      <c r="B198" s="217" t="s">
        <v>190</v>
      </c>
      <c r="C198" s="182"/>
      <c r="D198" s="183"/>
      <c r="E198" s="78"/>
      <c r="F198" s="184"/>
      <c r="H198" s="186"/>
    </row>
    <row r="199" spans="1:8" s="185" customFormat="1" ht="204">
      <c r="A199" s="180"/>
      <c r="B199" s="217" t="s">
        <v>1232</v>
      </c>
      <c r="C199" s="182"/>
      <c r="D199" s="183"/>
      <c r="E199" s="78"/>
      <c r="F199" s="184"/>
      <c r="H199" s="186"/>
    </row>
    <row r="200" spans="1:8" s="185" customFormat="1" ht="114.75">
      <c r="A200" s="180"/>
      <c r="B200" s="217" t="s">
        <v>1036</v>
      </c>
      <c r="C200" s="182"/>
      <c r="D200" s="183"/>
      <c r="E200" s="78"/>
      <c r="F200" s="184"/>
      <c r="H200" s="186"/>
    </row>
    <row r="201" spans="1:8" s="185" customFormat="1">
      <c r="A201" s="180"/>
      <c r="B201" s="217"/>
      <c r="C201" s="182"/>
      <c r="D201" s="183"/>
      <c r="E201" s="78"/>
      <c r="F201" s="184"/>
      <c r="H201" s="186"/>
    </row>
    <row r="202" spans="1:8" s="185" customFormat="1" ht="38.25">
      <c r="A202" s="180"/>
      <c r="B202" s="217" t="s">
        <v>191</v>
      </c>
      <c r="C202" s="182"/>
      <c r="D202" s="183"/>
      <c r="E202" s="78"/>
      <c r="F202" s="184"/>
      <c r="H202" s="186"/>
    </row>
    <row r="203" spans="1:8" s="185" customFormat="1">
      <c r="A203" s="180"/>
      <c r="B203" s="217"/>
      <c r="C203" s="182"/>
      <c r="D203" s="183"/>
      <c r="E203" s="78"/>
      <c r="F203" s="184"/>
      <c r="H203" s="186"/>
    </row>
    <row r="204" spans="1:8" s="185" customFormat="1" ht="242.25">
      <c r="A204" s="180"/>
      <c r="B204" s="217" t="s">
        <v>192</v>
      </c>
      <c r="C204" s="182"/>
      <c r="D204" s="183"/>
      <c r="E204" s="78"/>
      <c r="F204" s="184"/>
      <c r="H204" s="186"/>
    </row>
    <row r="205" spans="1:8" s="185" customFormat="1">
      <c r="A205" s="180"/>
      <c r="B205" s="217"/>
      <c r="C205" s="182"/>
      <c r="D205" s="183"/>
      <c r="E205" s="78"/>
      <c r="F205" s="184"/>
      <c r="H205" s="186"/>
    </row>
    <row r="206" spans="1:8" s="185" customFormat="1" ht="114.75">
      <c r="A206" s="180"/>
      <c r="B206" s="217" t="s">
        <v>193</v>
      </c>
      <c r="C206" s="182"/>
      <c r="D206" s="183"/>
      <c r="E206" s="78"/>
      <c r="F206" s="184"/>
      <c r="H206" s="186"/>
    </row>
    <row r="207" spans="1:8" s="185" customFormat="1">
      <c r="A207" s="180"/>
      <c r="B207" s="217"/>
      <c r="C207" s="182"/>
      <c r="D207" s="183"/>
      <c r="E207" s="78"/>
      <c r="F207" s="184"/>
      <c r="H207" s="186"/>
    </row>
    <row r="208" spans="1:8" s="185" customFormat="1" ht="114.75">
      <c r="A208" s="180"/>
      <c r="B208" s="217" t="s">
        <v>194</v>
      </c>
      <c r="C208" s="182"/>
      <c r="D208" s="183"/>
      <c r="E208" s="78"/>
      <c r="F208" s="184"/>
      <c r="H208" s="186"/>
    </row>
    <row r="209" spans="1:8" s="185" customFormat="1">
      <c r="A209" s="180"/>
      <c r="B209" s="217"/>
      <c r="C209" s="182"/>
      <c r="D209" s="183"/>
      <c r="E209" s="78"/>
      <c r="F209" s="184"/>
      <c r="H209" s="186"/>
    </row>
    <row r="210" spans="1:8" s="185" customFormat="1" ht="102">
      <c r="A210" s="180"/>
      <c r="B210" s="217" t="s">
        <v>195</v>
      </c>
      <c r="C210" s="182"/>
      <c r="D210" s="183"/>
      <c r="E210" s="78"/>
      <c r="F210" s="184"/>
      <c r="H210" s="186"/>
    </row>
    <row r="211" spans="1:8" s="185" customFormat="1">
      <c r="A211" s="180"/>
      <c r="B211" s="217"/>
      <c r="C211" s="182"/>
      <c r="D211" s="183"/>
      <c r="E211" s="78"/>
      <c r="F211" s="184"/>
      <c r="H211" s="186"/>
    </row>
    <row r="212" spans="1:8" s="185" customFormat="1" ht="102">
      <c r="A212" s="180"/>
      <c r="B212" s="217" t="s">
        <v>196</v>
      </c>
      <c r="C212" s="182"/>
      <c r="D212" s="183"/>
      <c r="E212" s="78"/>
      <c r="F212" s="184"/>
      <c r="H212" s="186"/>
    </row>
    <row r="213" spans="1:8" s="192" customFormat="1">
      <c r="A213" s="187"/>
      <c r="B213" s="217"/>
      <c r="C213" s="189"/>
      <c r="D213" s="190"/>
      <c r="E213" s="59"/>
      <c r="F213" s="191"/>
      <c r="H213" s="193"/>
    </row>
    <row r="214" spans="1:8" s="192" customFormat="1" ht="267.75">
      <c r="A214" s="187"/>
      <c r="B214" s="217" t="s">
        <v>197</v>
      </c>
      <c r="C214" s="189"/>
      <c r="D214" s="190"/>
      <c r="E214" s="59"/>
      <c r="F214" s="191"/>
      <c r="H214" s="193"/>
    </row>
    <row r="215" spans="1:8" s="192" customFormat="1">
      <c r="A215" s="187"/>
      <c r="B215" s="217"/>
      <c r="C215" s="189"/>
      <c r="D215" s="190"/>
      <c r="E215" s="59"/>
      <c r="F215" s="191"/>
      <c r="H215" s="193"/>
    </row>
    <row r="216" spans="1:8" s="201" customFormat="1">
      <c r="A216" s="197"/>
      <c r="B216" s="218" t="s">
        <v>198</v>
      </c>
      <c r="C216" s="199"/>
      <c r="D216" s="199"/>
      <c r="E216" s="114"/>
      <c r="F216" s="200"/>
      <c r="H216" s="202"/>
    </row>
    <row r="217" spans="1:8" s="192" customFormat="1" ht="89.25">
      <c r="A217" s="187"/>
      <c r="B217" s="217" t="s">
        <v>199</v>
      </c>
      <c r="C217" s="189"/>
      <c r="D217" s="190"/>
      <c r="E217" s="59"/>
      <c r="F217" s="191"/>
      <c r="H217" s="193"/>
    </row>
    <row r="218" spans="1:8" s="192" customFormat="1">
      <c r="A218" s="187"/>
      <c r="B218" s="217"/>
      <c r="C218" s="189"/>
      <c r="D218" s="190"/>
      <c r="E218" s="59"/>
      <c r="F218" s="191"/>
      <c r="H218" s="193"/>
    </row>
    <row r="219" spans="1:8" s="192" customFormat="1" ht="63.75">
      <c r="A219" s="187"/>
      <c r="B219" s="217" t="s">
        <v>200</v>
      </c>
      <c r="C219" s="189"/>
      <c r="D219" s="190"/>
      <c r="E219" s="59"/>
      <c r="F219" s="191"/>
      <c r="H219" s="193"/>
    </row>
    <row r="220" spans="1:8" s="192" customFormat="1">
      <c r="A220" s="187"/>
      <c r="B220" s="217"/>
      <c r="C220" s="189"/>
      <c r="D220" s="190"/>
      <c r="E220" s="59"/>
      <c r="F220" s="191"/>
      <c r="H220" s="193"/>
    </row>
    <row r="221" spans="1:8" s="192" customFormat="1" ht="140.25">
      <c r="A221" s="187"/>
      <c r="B221" s="217" t="s">
        <v>201</v>
      </c>
      <c r="C221" s="189"/>
      <c r="D221" s="190"/>
      <c r="E221" s="59"/>
      <c r="F221" s="191"/>
      <c r="H221" s="193"/>
    </row>
    <row r="222" spans="1:8" s="192" customFormat="1">
      <c r="A222" s="187"/>
      <c r="B222" s="217"/>
      <c r="C222" s="189"/>
      <c r="D222" s="190"/>
      <c r="E222" s="59"/>
      <c r="F222" s="191"/>
      <c r="H222" s="193"/>
    </row>
    <row r="223" spans="1:8" s="192" customFormat="1" ht="153">
      <c r="A223" s="187"/>
      <c r="B223" s="217" t="s">
        <v>592</v>
      </c>
      <c r="C223" s="189"/>
      <c r="D223" s="190"/>
      <c r="E223" s="59"/>
      <c r="F223" s="191"/>
      <c r="H223" s="193"/>
    </row>
    <row r="224" spans="1:8" s="192" customFormat="1">
      <c r="A224" s="187"/>
      <c r="B224" s="217"/>
      <c r="C224" s="189"/>
      <c r="D224" s="190"/>
      <c r="E224" s="59"/>
      <c r="F224" s="191"/>
      <c r="H224" s="193"/>
    </row>
    <row r="225" spans="1:8" s="192" customFormat="1">
      <c r="A225" s="187"/>
      <c r="B225" s="188"/>
      <c r="C225" s="189"/>
      <c r="D225" s="190"/>
      <c r="E225" s="59"/>
      <c r="F225" s="191"/>
      <c r="H225" s="193"/>
    </row>
    <row r="226" spans="1:8" s="207" customFormat="1">
      <c r="A226" s="203" t="s">
        <v>50</v>
      </c>
      <c r="B226" s="204" t="s">
        <v>51</v>
      </c>
      <c r="C226" s="204" t="s">
        <v>52</v>
      </c>
      <c r="D226" s="205" t="s">
        <v>53</v>
      </c>
      <c r="E226" s="62"/>
      <c r="F226" s="206" t="s">
        <v>55</v>
      </c>
      <c r="H226" s="208"/>
    </row>
    <row r="227" spans="1:8" s="192" customFormat="1" ht="114.75">
      <c r="A227" s="187" t="s">
        <v>205</v>
      </c>
      <c r="B227" s="188" t="s">
        <v>649</v>
      </c>
      <c r="C227" s="189" t="s">
        <v>179</v>
      </c>
      <c r="D227" s="190">
        <v>127.2</v>
      </c>
      <c r="E227" s="59"/>
      <c r="F227" s="191">
        <f>E227*D227</f>
        <v>0</v>
      </c>
      <c r="H227" s="193"/>
    </row>
    <row r="228" spans="1:8" s="192" customFormat="1">
      <c r="A228" s="187"/>
      <c r="B228" s="219"/>
      <c r="C228" s="189"/>
      <c r="D228" s="190"/>
      <c r="E228" s="59"/>
      <c r="F228" s="191">
        <f t="shared" ref="F228:F252" si="2">E228*D228</f>
        <v>0</v>
      </c>
      <c r="H228" s="193"/>
    </row>
    <row r="229" spans="1:8" s="192" customFormat="1" ht="114.75">
      <c r="A229" s="187" t="s">
        <v>206</v>
      </c>
      <c r="B229" s="188" t="s">
        <v>650</v>
      </c>
      <c r="C229" s="189" t="s">
        <v>179</v>
      </c>
      <c r="D229" s="190">
        <v>17.2</v>
      </c>
      <c r="E229" s="59"/>
      <c r="F229" s="191">
        <f t="shared" si="2"/>
        <v>0</v>
      </c>
      <c r="H229" s="193"/>
    </row>
    <row r="230" spans="1:8" s="192" customFormat="1">
      <c r="A230" s="187"/>
      <c r="B230" s="219"/>
      <c r="C230" s="189"/>
      <c r="D230" s="190"/>
      <c r="E230" s="59"/>
      <c r="F230" s="191">
        <f t="shared" si="2"/>
        <v>0</v>
      </c>
      <c r="H230" s="193"/>
    </row>
    <row r="231" spans="1:8" s="192" customFormat="1" ht="114.75">
      <c r="A231" s="187" t="s">
        <v>207</v>
      </c>
      <c r="B231" s="188" t="s">
        <v>651</v>
      </c>
      <c r="C231" s="189" t="s">
        <v>179</v>
      </c>
      <c r="D231" s="190">
        <v>8.4</v>
      </c>
      <c r="E231" s="59"/>
      <c r="F231" s="191">
        <f t="shared" si="2"/>
        <v>0</v>
      </c>
      <c r="H231" s="193"/>
    </row>
    <row r="232" spans="1:8" s="192" customFormat="1">
      <c r="A232" s="187"/>
      <c r="B232" s="219"/>
      <c r="C232" s="189"/>
      <c r="D232" s="190"/>
      <c r="E232" s="59"/>
      <c r="F232" s="191">
        <f t="shared" si="2"/>
        <v>0</v>
      </c>
      <c r="H232" s="193"/>
    </row>
    <row r="233" spans="1:8" s="192" customFormat="1" ht="38.25">
      <c r="A233" s="187" t="s">
        <v>208</v>
      </c>
      <c r="B233" s="188" t="s">
        <v>652</v>
      </c>
      <c r="C233" s="189"/>
      <c r="D233" s="190"/>
      <c r="E233" s="59"/>
      <c r="F233" s="191">
        <f t="shared" si="2"/>
        <v>0</v>
      </c>
      <c r="H233" s="193"/>
    </row>
    <row r="234" spans="1:8" s="192" customFormat="1" ht="63.75">
      <c r="A234" s="187"/>
      <c r="B234" s="188" t="s">
        <v>653</v>
      </c>
      <c r="C234" s="189"/>
      <c r="D234" s="190"/>
      <c r="E234" s="59"/>
      <c r="F234" s="191">
        <f t="shared" si="2"/>
        <v>0</v>
      </c>
      <c r="H234" s="193"/>
    </row>
    <row r="235" spans="1:8" s="192" customFormat="1" ht="38.25">
      <c r="A235" s="187"/>
      <c r="B235" s="188" t="s">
        <v>202</v>
      </c>
      <c r="C235" s="189"/>
      <c r="D235" s="190"/>
      <c r="E235" s="59"/>
      <c r="F235" s="191">
        <f t="shared" si="2"/>
        <v>0</v>
      </c>
      <c r="H235" s="193"/>
    </row>
    <row r="236" spans="1:8" s="192" customFormat="1" ht="76.5">
      <c r="A236" s="187"/>
      <c r="B236" s="188" t="s">
        <v>203</v>
      </c>
      <c r="C236" s="189"/>
      <c r="D236" s="190"/>
      <c r="E236" s="59"/>
      <c r="F236" s="191">
        <f t="shared" si="2"/>
        <v>0</v>
      </c>
      <c r="H236" s="193"/>
    </row>
    <row r="237" spans="1:8" s="192" customFormat="1" ht="63.75">
      <c r="A237" s="187"/>
      <c r="B237" s="188" t="s">
        <v>1037</v>
      </c>
      <c r="C237" s="189"/>
      <c r="D237" s="190"/>
      <c r="E237" s="59"/>
      <c r="F237" s="191">
        <f t="shared" si="2"/>
        <v>0</v>
      </c>
      <c r="H237" s="193"/>
    </row>
    <row r="238" spans="1:8" s="192" customFormat="1">
      <c r="A238" s="187"/>
      <c r="B238" s="188" t="s">
        <v>1038</v>
      </c>
      <c r="C238" s="189"/>
      <c r="D238" s="190"/>
      <c r="E238" s="59"/>
      <c r="F238" s="191">
        <f t="shared" si="2"/>
        <v>0</v>
      </c>
      <c r="H238" s="193"/>
    </row>
    <row r="239" spans="1:8" s="192" customFormat="1">
      <c r="A239" s="187"/>
      <c r="B239" s="188" t="s">
        <v>654</v>
      </c>
      <c r="C239" s="189" t="s">
        <v>179</v>
      </c>
      <c r="D239" s="190">
        <v>94.7</v>
      </c>
      <c r="E239" s="59"/>
      <c r="F239" s="191">
        <f t="shared" si="2"/>
        <v>0</v>
      </c>
      <c r="H239" s="193"/>
    </row>
    <row r="240" spans="1:8" s="192" customFormat="1">
      <c r="A240" s="187"/>
      <c r="B240" s="188"/>
      <c r="C240" s="189"/>
      <c r="D240" s="190"/>
      <c r="E240" s="59"/>
      <c r="F240" s="191">
        <f t="shared" si="2"/>
        <v>0</v>
      </c>
      <c r="H240" s="193"/>
    </row>
    <row r="241" spans="1:8" s="192" customFormat="1" ht="76.5">
      <c r="A241" s="187" t="s">
        <v>209</v>
      </c>
      <c r="B241" s="188" t="s">
        <v>655</v>
      </c>
      <c r="C241" s="189"/>
      <c r="D241" s="190"/>
      <c r="E241" s="59"/>
      <c r="F241" s="191">
        <f t="shared" si="2"/>
        <v>0</v>
      </c>
      <c r="H241" s="193"/>
    </row>
    <row r="242" spans="1:8" s="192" customFormat="1" ht="51">
      <c r="A242" s="187"/>
      <c r="B242" s="188" t="s">
        <v>656</v>
      </c>
      <c r="C242" s="189"/>
      <c r="D242" s="190"/>
      <c r="E242" s="59"/>
      <c r="F242" s="191">
        <f t="shared" si="2"/>
        <v>0</v>
      </c>
      <c r="H242" s="193"/>
    </row>
    <row r="243" spans="1:8" s="192" customFormat="1" ht="25.5">
      <c r="A243" s="187"/>
      <c r="B243" s="188" t="s">
        <v>657</v>
      </c>
      <c r="C243" s="189"/>
      <c r="D243" s="190"/>
      <c r="E243" s="59"/>
      <c r="F243" s="191">
        <f t="shared" si="2"/>
        <v>0</v>
      </c>
      <c r="H243" s="193"/>
    </row>
    <row r="244" spans="1:8" s="192" customFormat="1" ht="38.25">
      <c r="A244" s="187"/>
      <c r="B244" s="188" t="s">
        <v>1039</v>
      </c>
      <c r="C244" s="189"/>
      <c r="D244" s="190"/>
      <c r="E244" s="59"/>
      <c r="F244" s="191">
        <f t="shared" si="2"/>
        <v>0</v>
      </c>
      <c r="H244" s="193"/>
    </row>
    <row r="245" spans="1:8" s="192" customFormat="1">
      <c r="A245" s="187"/>
      <c r="B245" s="188" t="s">
        <v>1040</v>
      </c>
      <c r="C245" s="189" t="s">
        <v>179</v>
      </c>
      <c r="D245" s="190">
        <v>73.400000000000006</v>
      </c>
      <c r="E245" s="59"/>
      <c r="F245" s="191">
        <f t="shared" si="2"/>
        <v>0</v>
      </c>
      <c r="H245" s="193"/>
    </row>
    <row r="246" spans="1:8" s="192" customFormat="1">
      <c r="A246" s="187"/>
      <c r="B246" s="188"/>
      <c r="C246" s="189"/>
      <c r="D246" s="190"/>
      <c r="E246" s="59"/>
      <c r="F246" s="191">
        <f t="shared" si="2"/>
        <v>0</v>
      </c>
      <c r="H246" s="193"/>
    </row>
    <row r="247" spans="1:8" s="192" customFormat="1" ht="89.25">
      <c r="A247" s="187" t="s">
        <v>210</v>
      </c>
      <c r="B247" s="188" t="s">
        <v>658</v>
      </c>
      <c r="C247" s="189"/>
      <c r="D247" s="190"/>
      <c r="E247" s="59"/>
      <c r="F247" s="191">
        <f t="shared" si="2"/>
        <v>0</v>
      </c>
      <c r="H247" s="193"/>
    </row>
    <row r="248" spans="1:8" s="192" customFormat="1" ht="25.5">
      <c r="A248" s="187"/>
      <c r="B248" s="188" t="s">
        <v>659</v>
      </c>
      <c r="C248" s="189"/>
      <c r="D248" s="190"/>
      <c r="E248" s="59"/>
      <c r="F248" s="191">
        <f t="shared" si="2"/>
        <v>0</v>
      </c>
      <c r="H248" s="193"/>
    </row>
    <row r="249" spans="1:8" s="192" customFormat="1" ht="25.5">
      <c r="A249" s="187"/>
      <c r="B249" s="188" t="s">
        <v>657</v>
      </c>
      <c r="C249" s="189"/>
      <c r="D249" s="190"/>
      <c r="E249" s="59"/>
      <c r="F249" s="191">
        <f t="shared" si="2"/>
        <v>0</v>
      </c>
      <c r="H249" s="193"/>
    </row>
    <row r="250" spans="1:8" s="192" customFormat="1" ht="38.25">
      <c r="A250" s="187"/>
      <c r="B250" s="188" t="s">
        <v>1041</v>
      </c>
      <c r="C250" s="189"/>
      <c r="D250" s="190"/>
      <c r="E250" s="59"/>
      <c r="F250" s="191">
        <f t="shared" si="2"/>
        <v>0</v>
      </c>
      <c r="H250" s="193"/>
    </row>
    <row r="251" spans="1:8" s="192" customFormat="1">
      <c r="A251" s="187"/>
      <c r="B251" s="188" t="s">
        <v>1042</v>
      </c>
      <c r="C251" s="189" t="s">
        <v>179</v>
      </c>
      <c r="D251" s="190">
        <v>178.1</v>
      </c>
      <c r="E251" s="59"/>
      <c r="F251" s="191">
        <f t="shared" si="2"/>
        <v>0</v>
      </c>
      <c r="H251" s="193"/>
    </row>
    <row r="252" spans="1:8" s="192" customFormat="1" ht="13.5" thickBot="1">
      <c r="A252" s="187"/>
      <c r="B252" s="188"/>
      <c r="C252" s="189"/>
      <c r="D252" s="190"/>
      <c r="E252" s="59"/>
      <c r="F252" s="191">
        <f t="shared" si="2"/>
        <v>0</v>
      </c>
      <c r="H252" s="193"/>
    </row>
    <row r="253" spans="1:8" s="192" customFormat="1" ht="13.5" thickBot="1">
      <c r="A253" s="187"/>
      <c r="B253" s="213" t="s">
        <v>60</v>
      </c>
      <c r="C253" s="214"/>
      <c r="D253" s="215"/>
      <c r="E253" s="63"/>
      <c r="F253" s="216">
        <f>SUM(F227:F252)</f>
        <v>0</v>
      </c>
      <c r="H253" s="193"/>
    </row>
    <row r="254" spans="1:8" s="192" customFormat="1">
      <c r="A254" s="187"/>
      <c r="B254" s="188"/>
      <c r="C254" s="189"/>
      <c r="D254" s="190"/>
      <c r="E254" s="59"/>
      <c r="F254" s="191"/>
      <c r="H254" s="193"/>
    </row>
    <row r="255" spans="1:8" s="192" customFormat="1">
      <c r="A255" s="187"/>
      <c r="B255" s="188"/>
      <c r="C255" s="189"/>
      <c r="D255" s="190"/>
      <c r="E255" s="59"/>
      <c r="F255" s="191"/>
      <c r="H255" s="193"/>
    </row>
    <row r="256" spans="1:8" s="185" customFormat="1">
      <c r="A256" s="180" t="s">
        <v>29</v>
      </c>
      <c r="B256" s="181" t="s">
        <v>30</v>
      </c>
      <c r="C256" s="182"/>
      <c r="D256" s="183"/>
      <c r="E256" s="78"/>
      <c r="F256" s="184"/>
      <c r="H256" s="186"/>
    </row>
    <row r="257" spans="1:8" s="192" customFormat="1">
      <c r="A257" s="187"/>
      <c r="B257" s="188"/>
      <c r="C257" s="189"/>
      <c r="D257" s="190"/>
      <c r="E257" s="59"/>
      <c r="F257" s="191"/>
      <c r="H257" s="193"/>
    </row>
    <row r="258" spans="1:8" s="192" customFormat="1" ht="229.5">
      <c r="A258" s="187"/>
      <c r="B258" s="188" t="s">
        <v>216</v>
      </c>
      <c r="C258" s="195"/>
      <c r="D258" s="195"/>
      <c r="E258" s="61"/>
      <c r="F258" s="191"/>
      <c r="H258" s="193"/>
    </row>
    <row r="259" spans="1:8" s="192" customFormat="1" ht="409.5">
      <c r="A259" s="187"/>
      <c r="B259" s="188" t="s">
        <v>1233</v>
      </c>
      <c r="C259" s="195"/>
      <c r="D259" s="195"/>
      <c r="E259" s="61"/>
      <c r="F259" s="191"/>
      <c r="H259" s="193"/>
    </row>
    <row r="260" spans="1:8" s="192" customFormat="1" ht="165.75">
      <c r="A260" s="187"/>
      <c r="B260" s="220" t="s">
        <v>1043</v>
      </c>
      <c r="C260" s="195"/>
      <c r="D260" s="195"/>
      <c r="E260" s="61"/>
      <c r="F260" s="191"/>
      <c r="H260" s="193"/>
    </row>
    <row r="261" spans="1:8" s="192" customFormat="1">
      <c r="A261" s="187"/>
      <c r="B261" s="188"/>
      <c r="C261" s="195"/>
      <c r="D261" s="195"/>
      <c r="E261" s="61"/>
      <c r="F261" s="191"/>
      <c r="H261" s="193"/>
    </row>
    <row r="262" spans="1:8" s="192" customFormat="1" ht="51">
      <c r="A262" s="187"/>
      <c r="B262" s="188" t="s">
        <v>217</v>
      </c>
      <c r="C262" s="195"/>
      <c r="D262" s="195"/>
      <c r="E262" s="61"/>
      <c r="F262" s="191"/>
      <c r="H262" s="193"/>
    </row>
    <row r="263" spans="1:8" s="192" customFormat="1" ht="114.75">
      <c r="A263" s="187"/>
      <c r="B263" s="188" t="s">
        <v>218</v>
      </c>
      <c r="C263" s="195"/>
      <c r="D263" s="195"/>
      <c r="E263" s="61"/>
      <c r="F263" s="191"/>
      <c r="H263" s="193"/>
    </row>
    <row r="264" spans="1:8" s="192" customFormat="1">
      <c r="A264" s="187"/>
      <c r="B264" s="188"/>
      <c r="C264" s="195"/>
      <c r="D264" s="195"/>
      <c r="E264" s="61"/>
      <c r="F264" s="191"/>
      <c r="H264" s="193"/>
    </row>
    <row r="265" spans="1:8" s="192" customFormat="1" ht="89.25">
      <c r="A265" s="187"/>
      <c r="B265" s="188" t="s">
        <v>1066</v>
      </c>
      <c r="C265" s="195"/>
      <c r="D265" s="195"/>
      <c r="E265" s="61"/>
      <c r="F265" s="191"/>
      <c r="H265" s="193"/>
    </row>
    <row r="266" spans="1:8" s="192" customFormat="1" ht="76.5">
      <c r="A266" s="187"/>
      <c r="B266" s="188" t="s">
        <v>219</v>
      </c>
      <c r="C266" s="195"/>
      <c r="D266" s="195"/>
      <c r="E266" s="61"/>
      <c r="F266" s="191"/>
      <c r="H266" s="193"/>
    </row>
    <row r="267" spans="1:8" s="192" customFormat="1" ht="63.75">
      <c r="A267" s="187"/>
      <c r="B267" s="188" t="s">
        <v>660</v>
      </c>
      <c r="C267" s="195"/>
      <c r="D267" s="195"/>
      <c r="E267" s="61"/>
      <c r="F267" s="191"/>
      <c r="H267" s="193"/>
    </row>
    <row r="268" spans="1:8" s="192" customFormat="1" ht="25.5">
      <c r="A268" s="187"/>
      <c r="B268" s="188" t="s">
        <v>220</v>
      </c>
      <c r="C268" s="195"/>
      <c r="D268" s="195"/>
      <c r="E268" s="61"/>
      <c r="F268" s="191"/>
      <c r="H268" s="193"/>
    </row>
    <row r="269" spans="1:8" s="192" customFormat="1" ht="38.25">
      <c r="A269" s="187"/>
      <c r="B269" s="188" t="s">
        <v>221</v>
      </c>
      <c r="C269" s="195"/>
      <c r="D269" s="195"/>
      <c r="E269" s="61"/>
      <c r="F269" s="191"/>
      <c r="H269" s="193"/>
    </row>
    <row r="270" spans="1:8" s="192" customFormat="1">
      <c r="A270" s="187"/>
      <c r="B270" s="188"/>
      <c r="C270" s="195"/>
      <c r="D270" s="195"/>
      <c r="E270" s="61"/>
      <c r="F270" s="191"/>
      <c r="H270" s="193"/>
    </row>
    <row r="271" spans="1:8" s="192" customFormat="1" ht="140.25">
      <c r="A271" s="187"/>
      <c r="B271" s="188" t="s">
        <v>222</v>
      </c>
      <c r="C271" s="195"/>
      <c r="D271" s="195"/>
      <c r="E271" s="61"/>
      <c r="F271" s="191"/>
      <c r="H271" s="193"/>
    </row>
    <row r="272" spans="1:8" s="192" customFormat="1" ht="89.25">
      <c r="A272" s="187"/>
      <c r="B272" s="188" t="s">
        <v>223</v>
      </c>
      <c r="C272" s="195"/>
      <c r="D272" s="195"/>
      <c r="E272" s="61"/>
      <c r="F272" s="191"/>
      <c r="H272" s="193"/>
    </row>
    <row r="273" spans="1:8" s="192" customFormat="1" ht="153">
      <c r="A273" s="187"/>
      <c r="B273" s="188" t="s">
        <v>661</v>
      </c>
      <c r="C273" s="195"/>
      <c r="D273" s="195"/>
      <c r="E273" s="61"/>
      <c r="F273" s="191"/>
      <c r="H273" s="193"/>
    </row>
    <row r="274" spans="1:8" s="192" customFormat="1">
      <c r="A274" s="187"/>
      <c r="B274" s="188"/>
      <c r="C274" s="195"/>
      <c r="D274" s="195"/>
      <c r="E274" s="61"/>
      <c r="F274" s="191"/>
      <c r="H274" s="193"/>
    </row>
    <row r="275" spans="1:8" s="192" customFormat="1" ht="204">
      <c r="A275" s="187"/>
      <c r="B275" s="188" t="s">
        <v>252</v>
      </c>
      <c r="C275" s="195"/>
      <c r="D275" s="195"/>
      <c r="E275" s="61"/>
      <c r="F275" s="191"/>
      <c r="H275" s="193"/>
    </row>
    <row r="276" spans="1:8" s="192" customFormat="1" ht="89.25">
      <c r="A276" s="187"/>
      <c r="B276" s="188" t="s">
        <v>224</v>
      </c>
      <c r="C276" s="195"/>
      <c r="D276" s="195"/>
      <c r="E276" s="61"/>
      <c r="F276" s="191"/>
      <c r="H276" s="193"/>
    </row>
    <row r="277" spans="1:8" s="192" customFormat="1" ht="114.75">
      <c r="A277" s="187"/>
      <c r="B277" s="188" t="s">
        <v>225</v>
      </c>
      <c r="C277" s="195"/>
      <c r="D277" s="195"/>
      <c r="E277" s="61"/>
      <c r="F277" s="191"/>
      <c r="H277" s="193"/>
    </row>
    <row r="278" spans="1:8" s="192" customFormat="1" ht="51">
      <c r="A278" s="187"/>
      <c r="B278" s="188" t="s">
        <v>226</v>
      </c>
      <c r="C278" s="195"/>
      <c r="D278" s="195"/>
      <c r="E278" s="61"/>
      <c r="F278" s="191"/>
      <c r="H278" s="193"/>
    </row>
    <row r="279" spans="1:8" s="192" customFormat="1" ht="178.5">
      <c r="A279" s="187"/>
      <c r="B279" s="188" t="s">
        <v>227</v>
      </c>
      <c r="C279" s="195"/>
      <c r="D279" s="195"/>
      <c r="E279" s="61"/>
      <c r="F279" s="191"/>
      <c r="H279" s="193"/>
    </row>
    <row r="280" spans="1:8" s="192" customFormat="1">
      <c r="A280" s="187"/>
      <c r="B280" s="194"/>
      <c r="C280" s="195"/>
      <c r="D280" s="195"/>
      <c r="E280" s="61"/>
      <c r="F280" s="191"/>
      <c r="H280" s="193"/>
    </row>
    <row r="281" spans="1:8" s="201" customFormat="1" ht="63.75">
      <c r="A281" s="197"/>
      <c r="B281" s="198" t="s">
        <v>228</v>
      </c>
      <c r="C281" s="199"/>
      <c r="D281" s="199"/>
      <c r="E281" s="114"/>
      <c r="F281" s="200"/>
      <c r="H281" s="202"/>
    </row>
    <row r="282" spans="1:8" s="192" customFormat="1">
      <c r="A282" s="187"/>
      <c r="B282" s="194"/>
      <c r="C282" s="195"/>
      <c r="D282" s="195"/>
      <c r="E282" s="61"/>
      <c r="F282" s="191"/>
      <c r="H282" s="193"/>
    </row>
    <row r="283" spans="1:8" s="192" customFormat="1" ht="63.75">
      <c r="A283" s="187"/>
      <c r="B283" s="194" t="s">
        <v>229</v>
      </c>
      <c r="C283" s="195"/>
      <c r="D283" s="195"/>
      <c r="E283" s="61"/>
      <c r="F283" s="191"/>
      <c r="H283" s="193"/>
    </row>
    <row r="284" spans="1:8" s="192" customFormat="1">
      <c r="A284" s="187"/>
      <c r="B284" s="194"/>
      <c r="C284" s="195"/>
      <c r="D284" s="195"/>
      <c r="E284" s="61"/>
      <c r="F284" s="191"/>
      <c r="H284" s="193"/>
    </row>
    <row r="285" spans="1:8" s="192" customFormat="1" ht="242.25">
      <c r="A285" s="187"/>
      <c r="B285" s="194" t="s">
        <v>1234</v>
      </c>
      <c r="C285" s="195"/>
      <c r="D285" s="195"/>
      <c r="E285" s="61"/>
      <c r="F285" s="191"/>
      <c r="H285" s="193"/>
    </row>
    <row r="286" spans="1:8" s="192" customFormat="1" ht="38.25">
      <c r="A286" s="187"/>
      <c r="B286" s="194" t="s">
        <v>1023</v>
      </c>
      <c r="C286" s="195"/>
      <c r="D286" s="195"/>
      <c r="E286" s="61"/>
      <c r="F286" s="191"/>
      <c r="H286" s="193"/>
    </row>
    <row r="287" spans="1:8" s="192" customFormat="1" ht="76.5">
      <c r="A287" s="187"/>
      <c r="B287" s="194" t="s">
        <v>231</v>
      </c>
      <c r="C287" s="195"/>
      <c r="D287" s="195"/>
      <c r="E287" s="61"/>
      <c r="F287" s="191"/>
      <c r="H287" s="193"/>
    </row>
    <row r="288" spans="1:8" s="192" customFormat="1" ht="102">
      <c r="A288" s="187"/>
      <c r="B288" s="194" t="s">
        <v>232</v>
      </c>
      <c r="C288" s="195"/>
      <c r="D288" s="195"/>
      <c r="E288" s="61"/>
      <c r="F288" s="191"/>
      <c r="H288" s="193"/>
    </row>
    <row r="289" spans="1:8" s="192" customFormat="1" ht="25.5">
      <c r="A289" s="187"/>
      <c r="B289" s="194" t="s">
        <v>233</v>
      </c>
      <c r="C289" s="195"/>
      <c r="D289" s="195"/>
      <c r="E289" s="61"/>
      <c r="F289" s="191"/>
      <c r="H289" s="193"/>
    </row>
    <row r="290" spans="1:8" s="192" customFormat="1">
      <c r="A290" s="187"/>
      <c r="B290" s="194"/>
      <c r="C290" s="195"/>
      <c r="D290" s="195"/>
      <c r="E290" s="61"/>
      <c r="F290" s="191"/>
      <c r="H290" s="193"/>
    </row>
    <row r="291" spans="1:8" s="192" customFormat="1" ht="153">
      <c r="A291" s="187"/>
      <c r="B291" s="194" t="s">
        <v>592</v>
      </c>
      <c r="C291" s="195"/>
      <c r="D291" s="195"/>
      <c r="E291" s="61"/>
      <c r="F291" s="191"/>
      <c r="H291" s="193"/>
    </row>
    <row r="292" spans="1:8" s="192" customFormat="1" ht="114.75">
      <c r="A292" s="187"/>
      <c r="B292" s="194" t="s">
        <v>662</v>
      </c>
      <c r="C292" s="195"/>
      <c r="D292" s="195"/>
      <c r="E292" s="61"/>
      <c r="F292" s="191"/>
      <c r="H292" s="193"/>
    </row>
    <row r="293" spans="1:8" s="192" customFormat="1" ht="102">
      <c r="A293" s="187"/>
      <c r="B293" s="194" t="s">
        <v>1117</v>
      </c>
      <c r="C293" s="195"/>
      <c r="D293" s="195"/>
      <c r="E293" s="61"/>
      <c r="F293" s="191"/>
      <c r="H293" s="193"/>
    </row>
    <row r="294" spans="1:8" s="192" customFormat="1" ht="51">
      <c r="A294" s="187"/>
      <c r="B294" s="194" t="s">
        <v>1251</v>
      </c>
      <c r="C294" s="195"/>
      <c r="D294" s="195"/>
      <c r="E294" s="61"/>
      <c r="F294" s="191"/>
      <c r="H294" s="193"/>
    </row>
    <row r="295" spans="1:8" s="192" customFormat="1">
      <c r="A295" s="187"/>
      <c r="B295" s="194"/>
      <c r="C295" s="195"/>
      <c r="D295" s="195"/>
      <c r="E295" s="61"/>
      <c r="F295" s="191"/>
      <c r="H295" s="193"/>
    </row>
    <row r="296" spans="1:8" s="207" customFormat="1">
      <c r="A296" s="203" t="s">
        <v>50</v>
      </c>
      <c r="B296" s="204" t="s">
        <v>51</v>
      </c>
      <c r="C296" s="204" t="s">
        <v>52</v>
      </c>
      <c r="D296" s="205" t="s">
        <v>53</v>
      </c>
      <c r="E296" s="62" t="s">
        <v>54</v>
      </c>
      <c r="F296" s="206" t="s">
        <v>55</v>
      </c>
      <c r="H296" s="208"/>
    </row>
    <row r="297" spans="1:8" s="226" customFormat="1">
      <c r="A297" s="221"/>
      <c r="B297" s="222"/>
      <c r="C297" s="223"/>
      <c r="D297" s="223"/>
      <c r="E297" s="93"/>
      <c r="F297" s="224"/>
      <c r="G297" s="225"/>
    </row>
    <row r="298" spans="1:8" s="192" customFormat="1" ht="38.25">
      <c r="A298" s="187" t="s">
        <v>235</v>
      </c>
      <c r="B298" s="188" t="s">
        <v>1118</v>
      </c>
      <c r="C298" s="189"/>
      <c r="D298" s="190"/>
      <c r="E298" s="59"/>
      <c r="F298" s="191"/>
      <c r="H298" s="193"/>
    </row>
    <row r="299" spans="1:8" s="192" customFormat="1" ht="51">
      <c r="A299" s="187"/>
      <c r="B299" s="188" t="s">
        <v>663</v>
      </c>
      <c r="C299" s="189"/>
      <c r="D299" s="190"/>
      <c r="E299" s="59"/>
      <c r="F299" s="191"/>
      <c r="H299" s="193"/>
    </row>
    <row r="300" spans="1:8" s="192" customFormat="1">
      <c r="A300" s="187"/>
      <c r="B300" s="188" t="s">
        <v>1044</v>
      </c>
      <c r="C300" s="189"/>
      <c r="D300" s="190"/>
      <c r="E300" s="59"/>
      <c r="F300" s="191"/>
      <c r="H300" s="193"/>
    </row>
    <row r="301" spans="1:8" s="192" customFormat="1" ht="38.25">
      <c r="A301" s="187"/>
      <c r="B301" s="188" t="s">
        <v>531</v>
      </c>
      <c r="C301" s="189"/>
      <c r="D301" s="190"/>
      <c r="E301" s="59"/>
      <c r="F301" s="191"/>
      <c r="H301" s="193"/>
    </row>
    <row r="302" spans="1:8" s="192" customFormat="1" ht="38.25">
      <c r="A302" s="187"/>
      <c r="B302" s="188" t="s">
        <v>1045</v>
      </c>
      <c r="C302" s="189"/>
      <c r="D302" s="190"/>
      <c r="E302" s="59"/>
      <c r="F302" s="191"/>
      <c r="H302" s="193"/>
    </row>
    <row r="303" spans="1:8" s="192" customFormat="1" ht="178.5">
      <c r="A303" s="187"/>
      <c r="B303" s="188" t="s">
        <v>1119</v>
      </c>
      <c r="C303" s="189"/>
      <c r="D303" s="190"/>
      <c r="E303" s="59"/>
      <c r="F303" s="191"/>
      <c r="H303" s="193"/>
    </row>
    <row r="304" spans="1:8" s="192" customFormat="1" ht="51">
      <c r="A304" s="187"/>
      <c r="B304" s="188" t="s">
        <v>234</v>
      </c>
      <c r="C304" s="189"/>
      <c r="D304" s="190"/>
      <c r="E304" s="59"/>
      <c r="F304" s="191"/>
      <c r="H304" s="193"/>
    </row>
    <row r="305" spans="1:8" s="192" customFormat="1" ht="25.5">
      <c r="A305" s="187"/>
      <c r="B305" s="227" t="s">
        <v>1160</v>
      </c>
      <c r="C305" s="228"/>
      <c r="D305" s="229"/>
      <c r="E305" s="84"/>
      <c r="F305" s="200">
        <f t="shared" ref="F305" si="3">D305*E305</f>
        <v>0</v>
      </c>
      <c r="H305" s="193"/>
    </row>
    <row r="306" spans="1:8" s="192" customFormat="1" ht="25.5">
      <c r="A306" s="187"/>
      <c r="B306" s="188" t="s">
        <v>1046</v>
      </c>
      <c r="C306" s="189" t="s">
        <v>56</v>
      </c>
      <c r="D306" s="190">
        <v>12</v>
      </c>
      <c r="E306" s="59"/>
      <c r="F306" s="191">
        <f>E306*D306</f>
        <v>0</v>
      </c>
      <c r="H306" s="193"/>
    </row>
    <row r="307" spans="1:8" s="192" customFormat="1">
      <c r="A307" s="187"/>
      <c r="B307" s="188"/>
      <c r="C307" s="189"/>
      <c r="D307" s="190"/>
      <c r="E307" s="59"/>
      <c r="F307" s="191">
        <f t="shared" ref="F307:F377" si="4">E307*D307</f>
        <v>0</v>
      </c>
      <c r="H307" s="193"/>
    </row>
    <row r="308" spans="1:8" s="192" customFormat="1" ht="38.25">
      <c r="A308" s="187" t="s">
        <v>236</v>
      </c>
      <c r="B308" s="188" t="s">
        <v>1120</v>
      </c>
      <c r="C308" s="189"/>
      <c r="D308" s="190"/>
      <c r="E308" s="59"/>
      <c r="F308" s="191">
        <f t="shared" si="4"/>
        <v>0</v>
      </c>
      <c r="H308" s="193"/>
    </row>
    <row r="309" spans="1:8" s="192" customFormat="1" ht="51">
      <c r="A309" s="187"/>
      <c r="B309" s="188" t="s">
        <v>663</v>
      </c>
      <c r="C309" s="189"/>
      <c r="D309" s="190"/>
      <c r="E309" s="59"/>
      <c r="F309" s="191">
        <f t="shared" si="4"/>
        <v>0</v>
      </c>
      <c r="H309" s="193"/>
    </row>
    <row r="310" spans="1:8" s="192" customFormat="1">
      <c r="A310" s="187"/>
      <c r="B310" s="188" t="s">
        <v>1044</v>
      </c>
      <c r="C310" s="189"/>
      <c r="D310" s="190"/>
      <c r="E310" s="59"/>
      <c r="F310" s="191">
        <f t="shared" si="4"/>
        <v>0</v>
      </c>
      <c r="H310" s="193"/>
    </row>
    <row r="311" spans="1:8" s="192" customFormat="1" ht="38.25">
      <c r="A311" s="187"/>
      <c r="B311" s="188" t="s">
        <v>531</v>
      </c>
      <c r="C311" s="189"/>
      <c r="D311" s="190"/>
      <c r="E311" s="59"/>
      <c r="F311" s="191">
        <f t="shared" si="4"/>
        <v>0</v>
      </c>
      <c r="H311" s="193"/>
    </row>
    <row r="312" spans="1:8" s="192" customFormat="1" ht="38.25">
      <c r="A312" s="187"/>
      <c r="B312" s="188" t="s">
        <v>1045</v>
      </c>
      <c r="C312" s="189"/>
      <c r="D312" s="190"/>
      <c r="E312" s="59"/>
      <c r="F312" s="191">
        <f t="shared" si="4"/>
        <v>0</v>
      </c>
      <c r="H312" s="193"/>
    </row>
    <row r="313" spans="1:8" s="192" customFormat="1" ht="178.5">
      <c r="A313" s="187"/>
      <c r="B313" s="188" t="s">
        <v>1121</v>
      </c>
      <c r="C313" s="189"/>
      <c r="D313" s="190"/>
      <c r="E313" s="59"/>
      <c r="F313" s="191">
        <f t="shared" si="4"/>
        <v>0</v>
      </c>
      <c r="H313" s="193"/>
    </row>
    <row r="314" spans="1:8" s="192" customFormat="1" ht="51">
      <c r="A314" s="187"/>
      <c r="B314" s="188" t="s">
        <v>234</v>
      </c>
      <c r="C314" s="189"/>
      <c r="D314" s="190"/>
      <c r="E314" s="59"/>
      <c r="F314" s="191">
        <f t="shared" si="4"/>
        <v>0</v>
      </c>
      <c r="H314" s="193"/>
    </row>
    <row r="315" spans="1:8" s="192" customFormat="1" ht="25.5">
      <c r="A315" s="187"/>
      <c r="B315" s="227" t="s">
        <v>1160</v>
      </c>
      <c r="C315" s="228"/>
      <c r="D315" s="229"/>
      <c r="E315" s="84"/>
      <c r="F315" s="200"/>
      <c r="H315" s="193"/>
    </row>
    <row r="316" spans="1:8" s="192" customFormat="1" ht="25.5">
      <c r="A316" s="187"/>
      <c r="B316" s="188" t="s">
        <v>1047</v>
      </c>
      <c r="C316" s="189" t="s">
        <v>56</v>
      </c>
      <c r="D316" s="190">
        <v>4</v>
      </c>
      <c r="E316" s="59"/>
      <c r="F316" s="191">
        <f t="shared" si="4"/>
        <v>0</v>
      </c>
      <c r="H316" s="193"/>
    </row>
    <row r="317" spans="1:8" s="192" customFormat="1">
      <c r="A317" s="187"/>
      <c r="B317" s="188"/>
      <c r="C317" s="189"/>
      <c r="D317" s="190"/>
      <c r="E317" s="59"/>
      <c r="F317" s="191">
        <f t="shared" si="4"/>
        <v>0</v>
      </c>
      <c r="H317" s="193"/>
    </row>
    <row r="318" spans="1:8" s="192" customFormat="1" ht="38.25">
      <c r="A318" s="187" t="s">
        <v>237</v>
      </c>
      <c r="B318" s="188" t="s">
        <v>1122</v>
      </c>
      <c r="C318" s="189"/>
      <c r="D318" s="190"/>
      <c r="E318" s="59"/>
      <c r="F318" s="191">
        <f t="shared" si="4"/>
        <v>0</v>
      </c>
      <c r="H318" s="193"/>
    </row>
    <row r="319" spans="1:8" s="192" customFormat="1" ht="51">
      <c r="A319" s="187"/>
      <c r="B319" s="188" t="s">
        <v>663</v>
      </c>
      <c r="C319" s="189"/>
      <c r="D319" s="190"/>
      <c r="E319" s="59"/>
      <c r="F319" s="191">
        <f t="shared" si="4"/>
        <v>0</v>
      </c>
      <c r="H319" s="193"/>
    </row>
    <row r="320" spans="1:8" s="192" customFormat="1">
      <c r="A320" s="187"/>
      <c r="B320" s="188" t="s">
        <v>1044</v>
      </c>
      <c r="C320" s="189"/>
      <c r="D320" s="190"/>
      <c r="E320" s="59"/>
      <c r="F320" s="191">
        <f t="shared" si="4"/>
        <v>0</v>
      </c>
      <c r="H320" s="193"/>
    </row>
    <row r="321" spans="1:8" s="192" customFormat="1" ht="38.25">
      <c r="A321" s="187"/>
      <c r="B321" s="188" t="s">
        <v>531</v>
      </c>
      <c r="C321" s="189"/>
      <c r="D321" s="190"/>
      <c r="E321" s="59"/>
      <c r="F321" s="191">
        <f t="shared" si="4"/>
        <v>0</v>
      </c>
      <c r="H321" s="193"/>
    </row>
    <row r="322" spans="1:8" s="192" customFormat="1" ht="38.25">
      <c r="A322" s="187"/>
      <c r="B322" s="188" t="s">
        <v>1045</v>
      </c>
      <c r="C322" s="189"/>
      <c r="D322" s="190"/>
      <c r="E322" s="59"/>
      <c r="F322" s="191">
        <f t="shared" si="4"/>
        <v>0</v>
      </c>
      <c r="H322" s="193"/>
    </row>
    <row r="323" spans="1:8" s="192" customFormat="1" ht="178.5">
      <c r="A323" s="187"/>
      <c r="B323" s="188" t="s">
        <v>1121</v>
      </c>
      <c r="C323" s="189"/>
      <c r="D323" s="190"/>
      <c r="E323" s="59"/>
      <c r="F323" s="191">
        <f t="shared" si="4"/>
        <v>0</v>
      </c>
      <c r="H323" s="193"/>
    </row>
    <row r="324" spans="1:8" s="192" customFormat="1" ht="51">
      <c r="A324" s="187"/>
      <c r="B324" s="188" t="s">
        <v>234</v>
      </c>
      <c r="C324" s="189"/>
      <c r="D324" s="190"/>
      <c r="E324" s="59"/>
      <c r="F324" s="191">
        <f t="shared" si="4"/>
        <v>0</v>
      </c>
      <c r="H324" s="193"/>
    </row>
    <row r="325" spans="1:8" s="192" customFormat="1" ht="25.5">
      <c r="A325" s="187"/>
      <c r="B325" s="227" t="s">
        <v>1160</v>
      </c>
      <c r="C325" s="228"/>
      <c r="D325" s="229"/>
      <c r="E325" s="84"/>
      <c r="F325" s="200"/>
      <c r="H325" s="193"/>
    </row>
    <row r="326" spans="1:8" s="192" customFormat="1" ht="25.5">
      <c r="A326" s="187"/>
      <c r="B326" s="188" t="s">
        <v>1048</v>
      </c>
      <c r="C326" s="189" t="s">
        <v>56</v>
      </c>
      <c r="D326" s="190">
        <v>9</v>
      </c>
      <c r="E326" s="59"/>
      <c r="F326" s="191">
        <f t="shared" si="4"/>
        <v>0</v>
      </c>
      <c r="H326" s="193"/>
    </row>
    <row r="327" spans="1:8" s="192" customFormat="1">
      <c r="A327" s="187"/>
      <c r="B327" s="188"/>
      <c r="C327" s="189"/>
      <c r="D327" s="190"/>
      <c r="E327" s="59"/>
      <c r="F327" s="191">
        <f t="shared" si="4"/>
        <v>0</v>
      </c>
      <c r="H327" s="193"/>
    </row>
    <row r="328" spans="1:8" s="192" customFormat="1" ht="38.25">
      <c r="A328" s="187" t="s">
        <v>238</v>
      </c>
      <c r="B328" s="188" t="s">
        <v>1123</v>
      </c>
      <c r="C328" s="189"/>
      <c r="D328" s="190"/>
      <c r="E328" s="59"/>
      <c r="F328" s="191">
        <f t="shared" si="4"/>
        <v>0</v>
      </c>
      <c r="H328" s="193"/>
    </row>
    <row r="329" spans="1:8" s="192" customFormat="1" ht="51">
      <c r="A329" s="187"/>
      <c r="B329" s="188" t="s">
        <v>663</v>
      </c>
      <c r="C329" s="189"/>
      <c r="D329" s="190"/>
      <c r="E329" s="59"/>
      <c r="F329" s="191">
        <f t="shared" si="4"/>
        <v>0</v>
      </c>
      <c r="H329" s="193"/>
    </row>
    <row r="330" spans="1:8" s="192" customFormat="1">
      <c r="A330" s="187"/>
      <c r="B330" s="188" t="s">
        <v>1044</v>
      </c>
      <c r="C330" s="189"/>
      <c r="D330" s="190"/>
      <c r="E330" s="59"/>
      <c r="F330" s="191">
        <f t="shared" si="4"/>
        <v>0</v>
      </c>
      <c r="H330" s="193"/>
    </row>
    <row r="331" spans="1:8" s="192" customFormat="1" ht="38.25">
      <c r="A331" s="187"/>
      <c r="B331" s="188" t="s">
        <v>531</v>
      </c>
      <c r="C331" s="189"/>
      <c r="D331" s="190"/>
      <c r="E331" s="59"/>
      <c r="F331" s="191">
        <f t="shared" si="4"/>
        <v>0</v>
      </c>
      <c r="H331" s="193"/>
    </row>
    <row r="332" spans="1:8" s="192" customFormat="1" ht="38.25">
      <c r="A332" s="187"/>
      <c r="B332" s="188" t="s">
        <v>1045</v>
      </c>
      <c r="C332" s="189"/>
      <c r="D332" s="190"/>
      <c r="E332" s="59"/>
      <c r="F332" s="191">
        <f t="shared" si="4"/>
        <v>0</v>
      </c>
      <c r="H332" s="193"/>
    </row>
    <row r="333" spans="1:8" s="192" customFormat="1" ht="178.5">
      <c r="A333" s="187"/>
      <c r="B333" s="188" t="s">
        <v>1121</v>
      </c>
      <c r="C333" s="189"/>
      <c r="D333" s="190"/>
      <c r="E333" s="59"/>
      <c r="F333" s="191">
        <f t="shared" si="4"/>
        <v>0</v>
      </c>
      <c r="H333" s="193"/>
    </row>
    <row r="334" spans="1:8" s="192" customFormat="1" ht="51">
      <c r="A334" s="187"/>
      <c r="B334" s="188" t="s">
        <v>234</v>
      </c>
      <c r="C334" s="189"/>
      <c r="D334" s="190"/>
      <c r="E334" s="59"/>
      <c r="F334" s="191">
        <f t="shared" si="4"/>
        <v>0</v>
      </c>
      <c r="H334" s="193"/>
    </row>
    <row r="335" spans="1:8" s="192" customFormat="1" ht="25.5">
      <c r="A335" s="187"/>
      <c r="B335" s="227" t="s">
        <v>1160</v>
      </c>
      <c r="C335" s="228"/>
      <c r="D335" s="229"/>
      <c r="E335" s="84"/>
      <c r="F335" s="200"/>
      <c r="H335" s="193"/>
    </row>
    <row r="336" spans="1:8" s="192" customFormat="1" ht="25.5">
      <c r="A336" s="187"/>
      <c r="B336" s="188" t="s">
        <v>1049</v>
      </c>
      <c r="C336" s="189" t="s">
        <v>56</v>
      </c>
      <c r="D336" s="190">
        <v>1</v>
      </c>
      <c r="E336" s="59"/>
      <c r="F336" s="191">
        <f t="shared" si="4"/>
        <v>0</v>
      </c>
      <c r="H336" s="193"/>
    </row>
    <row r="337" spans="1:8" s="192" customFormat="1">
      <c r="A337" s="187"/>
      <c r="B337" s="188"/>
      <c r="C337" s="189"/>
      <c r="D337" s="190"/>
      <c r="E337" s="59"/>
      <c r="F337" s="191">
        <f t="shared" si="4"/>
        <v>0</v>
      </c>
      <c r="H337" s="193"/>
    </row>
    <row r="338" spans="1:8" s="192" customFormat="1" ht="38.25">
      <c r="A338" s="187" t="s">
        <v>239</v>
      </c>
      <c r="B338" s="188" t="s">
        <v>1124</v>
      </c>
      <c r="C338" s="189"/>
      <c r="D338" s="190"/>
      <c r="E338" s="59"/>
      <c r="F338" s="191">
        <f t="shared" si="4"/>
        <v>0</v>
      </c>
      <c r="H338" s="193"/>
    </row>
    <row r="339" spans="1:8" s="192" customFormat="1" ht="51">
      <c r="A339" s="187"/>
      <c r="B339" s="188" t="s">
        <v>663</v>
      </c>
      <c r="C339" s="189"/>
      <c r="D339" s="190"/>
      <c r="E339" s="59"/>
      <c r="F339" s="191">
        <f t="shared" si="4"/>
        <v>0</v>
      </c>
      <c r="H339" s="193"/>
    </row>
    <row r="340" spans="1:8" s="192" customFormat="1">
      <c r="A340" s="187"/>
      <c r="B340" s="188" t="s">
        <v>1044</v>
      </c>
      <c r="C340" s="189"/>
      <c r="D340" s="190"/>
      <c r="E340" s="59"/>
      <c r="F340" s="191">
        <f t="shared" si="4"/>
        <v>0</v>
      </c>
      <c r="H340" s="193"/>
    </row>
    <row r="341" spans="1:8" s="192" customFormat="1" ht="38.25">
      <c r="A341" s="187"/>
      <c r="B341" s="188" t="s">
        <v>531</v>
      </c>
      <c r="C341" s="189"/>
      <c r="D341" s="190"/>
      <c r="E341" s="59"/>
      <c r="F341" s="191">
        <f t="shared" si="4"/>
        <v>0</v>
      </c>
      <c r="H341" s="193"/>
    </row>
    <row r="342" spans="1:8" s="192" customFormat="1" ht="38.25">
      <c r="A342" s="187"/>
      <c r="B342" s="188" t="s">
        <v>1045</v>
      </c>
      <c r="C342" s="189"/>
      <c r="D342" s="190"/>
      <c r="E342" s="59"/>
      <c r="F342" s="191">
        <f t="shared" si="4"/>
        <v>0</v>
      </c>
      <c r="H342" s="193"/>
    </row>
    <row r="343" spans="1:8" s="192" customFormat="1" ht="165.75">
      <c r="A343" s="187"/>
      <c r="B343" s="188" t="s">
        <v>1126</v>
      </c>
      <c r="C343" s="189"/>
      <c r="D343" s="190"/>
      <c r="E343" s="59"/>
      <c r="F343" s="191">
        <f t="shared" si="4"/>
        <v>0</v>
      </c>
      <c r="H343" s="193"/>
    </row>
    <row r="344" spans="1:8" s="192" customFormat="1" ht="51">
      <c r="A344" s="187"/>
      <c r="B344" s="188" t="s">
        <v>234</v>
      </c>
      <c r="C344" s="189"/>
      <c r="D344" s="190"/>
      <c r="E344" s="59"/>
      <c r="F344" s="191">
        <f t="shared" si="4"/>
        <v>0</v>
      </c>
      <c r="H344" s="193"/>
    </row>
    <row r="345" spans="1:8" s="192" customFormat="1" ht="25.5">
      <c r="A345" s="187"/>
      <c r="B345" s="227" t="s">
        <v>1160</v>
      </c>
      <c r="C345" s="228"/>
      <c r="D345" s="229"/>
      <c r="E345" s="84"/>
      <c r="F345" s="200"/>
      <c r="H345" s="193"/>
    </row>
    <row r="346" spans="1:8" s="192" customFormat="1" ht="25.5">
      <c r="A346" s="187"/>
      <c r="B346" s="188" t="s">
        <v>1050</v>
      </c>
      <c r="C346" s="189" t="s">
        <v>56</v>
      </c>
      <c r="D346" s="190">
        <v>8</v>
      </c>
      <c r="E346" s="59"/>
      <c r="F346" s="191">
        <f t="shared" si="4"/>
        <v>0</v>
      </c>
      <c r="H346" s="193"/>
    </row>
    <row r="347" spans="1:8" s="192" customFormat="1">
      <c r="A347" s="187"/>
      <c r="B347" s="188"/>
      <c r="C347" s="189"/>
      <c r="D347" s="190"/>
      <c r="E347" s="59"/>
      <c r="F347" s="191">
        <f t="shared" si="4"/>
        <v>0</v>
      </c>
      <c r="H347" s="193"/>
    </row>
    <row r="348" spans="1:8" s="192" customFormat="1" ht="38.25">
      <c r="A348" s="187" t="s">
        <v>240</v>
      </c>
      <c r="B348" s="188" t="s">
        <v>1125</v>
      </c>
      <c r="C348" s="189"/>
      <c r="D348" s="190"/>
      <c r="E348" s="59"/>
      <c r="F348" s="191">
        <f t="shared" si="4"/>
        <v>0</v>
      </c>
      <c r="H348" s="193"/>
    </row>
    <row r="349" spans="1:8" s="192" customFormat="1" ht="51">
      <c r="A349" s="187"/>
      <c r="B349" s="188" t="s">
        <v>663</v>
      </c>
      <c r="C349" s="189"/>
      <c r="D349" s="190"/>
      <c r="E349" s="59"/>
      <c r="F349" s="191">
        <f t="shared" si="4"/>
        <v>0</v>
      </c>
      <c r="H349" s="193"/>
    </row>
    <row r="350" spans="1:8" s="192" customFormat="1">
      <c r="A350" s="187"/>
      <c r="B350" s="188" t="s">
        <v>1044</v>
      </c>
      <c r="C350" s="189"/>
      <c r="D350" s="190"/>
      <c r="E350" s="59"/>
      <c r="F350" s="191">
        <f t="shared" si="4"/>
        <v>0</v>
      </c>
      <c r="H350" s="193"/>
    </row>
    <row r="351" spans="1:8" s="192" customFormat="1" ht="38.25">
      <c r="A351" s="187"/>
      <c r="B351" s="188" t="s">
        <v>531</v>
      </c>
      <c r="C351" s="189"/>
      <c r="D351" s="190"/>
      <c r="E351" s="59"/>
      <c r="F351" s="191">
        <f t="shared" si="4"/>
        <v>0</v>
      </c>
      <c r="H351" s="193"/>
    </row>
    <row r="352" spans="1:8" s="192" customFormat="1" ht="38.25">
      <c r="A352" s="187"/>
      <c r="B352" s="188" t="s">
        <v>1045</v>
      </c>
      <c r="C352" s="189"/>
      <c r="D352" s="190"/>
      <c r="E352" s="59"/>
      <c r="F352" s="191">
        <f t="shared" si="4"/>
        <v>0</v>
      </c>
      <c r="H352" s="193"/>
    </row>
    <row r="353" spans="1:8" s="192" customFormat="1" ht="165.75">
      <c r="A353" s="187"/>
      <c r="B353" s="188" t="s">
        <v>1126</v>
      </c>
      <c r="C353" s="189"/>
      <c r="D353" s="190"/>
      <c r="E353" s="59"/>
      <c r="F353" s="191">
        <f t="shared" si="4"/>
        <v>0</v>
      </c>
      <c r="H353" s="193"/>
    </row>
    <row r="354" spans="1:8" s="192" customFormat="1" ht="51">
      <c r="A354" s="187"/>
      <c r="B354" s="188" t="s">
        <v>234</v>
      </c>
      <c r="C354" s="189"/>
      <c r="D354" s="190"/>
      <c r="E354" s="59"/>
      <c r="F354" s="191">
        <f t="shared" si="4"/>
        <v>0</v>
      </c>
      <c r="H354" s="193"/>
    </row>
    <row r="355" spans="1:8" s="192" customFormat="1" ht="25.5">
      <c r="A355" s="187"/>
      <c r="B355" s="227" t="s">
        <v>1160</v>
      </c>
      <c r="C355" s="228"/>
      <c r="D355" s="229"/>
      <c r="E355" s="84"/>
      <c r="F355" s="200"/>
      <c r="H355" s="193"/>
    </row>
    <row r="356" spans="1:8" s="192" customFormat="1" ht="25.5">
      <c r="A356" s="187"/>
      <c r="B356" s="188" t="s">
        <v>1051</v>
      </c>
      <c r="C356" s="189" t="s">
        <v>56</v>
      </c>
      <c r="D356" s="190">
        <v>1</v>
      </c>
      <c r="E356" s="59"/>
      <c r="F356" s="191">
        <f t="shared" si="4"/>
        <v>0</v>
      </c>
      <c r="H356" s="193"/>
    </row>
    <row r="357" spans="1:8" s="192" customFormat="1">
      <c r="A357" s="187"/>
      <c r="B357" s="188"/>
      <c r="C357" s="189"/>
      <c r="D357" s="190"/>
      <c r="E357" s="59"/>
      <c r="F357" s="191">
        <f t="shared" si="4"/>
        <v>0</v>
      </c>
      <c r="H357" s="193"/>
    </row>
    <row r="358" spans="1:8" s="192" customFormat="1" ht="38.25">
      <c r="A358" s="187" t="s">
        <v>241</v>
      </c>
      <c r="B358" s="188" t="s">
        <v>1127</v>
      </c>
      <c r="C358" s="189"/>
      <c r="D358" s="190"/>
      <c r="E358" s="59"/>
      <c r="F358" s="191">
        <f t="shared" si="4"/>
        <v>0</v>
      </c>
      <c r="H358" s="193"/>
    </row>
    <row r="359" spans="1:8" s="192" customFormat="1" ht="51">
      <c r="A359" s="187"/>
      <c r="B359" s="188" t="s">
        <v>663</v>
      </c>
      <c r="C359" s="189"/>
      <c r="D359" s="190"/>
      <c r="E359" s="59"/>
      <c r="F359" s="191">
        <f t="shared" si="4"/>
        <v>0</v>
      </c>
      <c r="H359" s="193"/>
    </row>
    <row r="360" spans="1:8" s="192" customFormat="1">
      <c r="A360" s="187"/>
      <c r="B360" s="188" t="s">
        <v>1044</v>
      </c>
      <c r="C360" s="189"/>
      <c r="D360" s="190"/>
      <c r="E360" s="59"/>
      <c r="F360" s="191">
        <f t="shared" si="4"/>
        <v>0</v>
      </c>
      <c r="H360" s="193"/>
    </row>
    <row r="361" spans="1:8" s="192" customFormat="1" ht="38.25">
      <c r="A361" s="187"/>
      <c r="B361" s="188" t="s">
        <v>531</v>
      </c>
      <c r="C361" s="189"/>
      <c r="D361" s="190"/>
      <c r="E361" s="59"/>
      <c r="F361" s="191">
        <f t="shared" si="4"/>
        <v>0</v>
      </c>
      <c r="H361" s="193"/>
    </row>
    <row r="362" spans="1:8" s="192" customFormat="1" ht="38.25">
      <c r="A362" s="187"/>
      <c r="B362" s="188" t="s">
        <v>1045</v>
      </c>
      <c r="C362" s="189"/>
      <c r="D362" s="190"/>
      <c r="E362" s="59"/>
      <c r="F362" s="191">
        <f t="shared" si="4"/>
        <v>0</v>
      </c>
      <c r="H362" s="193"/>
    </row>
    <row r="363" spans="1:8" s="192" customFormat="1" ht="178.5">
      <c r="A363" s="187"/>
      <c r="B363" s="188" t="s">
        <v>1121</v>
      </c>
      <c r="C363" s="189"/>
      <c r="D363" s="190"/>
      <c r="E363" s="59"/>
      <c r="F363" s="191">
        <f t="shared" si="4"/>
        <v>0</v>
      </c>
      <c r="H363" s="193"/>
    </row>
    <row r="364" spans="1:8" s="192" customFormat="1" ht="51">
      <c r="A364" s="187"/>
      <c r="B364" s="188" t="s">
        <v>234</v>
      </c>
      <c r="C364" s="189"/>
      <c r="D364" s="190"/>
      <c r="E364" s="59"/>
      <c r="F364" s="191">
        <f t="shared" si="4"/>
        <v>0</v>
      </c>
      <c r="H364" s="193"/>
    </row>
    <row r="365" spans="1:8" s="192" customFormat="1" ht="25.5">
      <c r="A365" s="187"/>
      <c r="B365" s="227" t="s">
        <v>1160</v>
      </c>
      <c r="C365" s="228"/>
      <c r="D365" s="229"/>
      <c r="E365" s="84"/>
      <c r="F365" s="200"/>
      <c r="H365" s="193"/>
    </row>
    <row r="366" spans="1:8" s="192" customFormat="1" ht="25.5">
      <c r="A366" s="187"/>
      <c r="B366" s="188" t="s">
        <v>1052</v>
      </c>
      <c r="C366" s="189" t="s">
        <v>56</v>
      </c>
      <c r="D366" s="190">
        <v>2</v>
      </c>
      <c r="E366" s="59"/>
      <c r="F366" s="191">
        <f t="shared" si="4"/>
        <v>0</v>
      </c>
      <c r="H366" s="193"/>
    </row>
    <row r="367" spans="1:8" s="192" customFormat="1">
      <c r="A367" s="187"/>
      <c r="B367" s="188"/>
      <c r="C367" s="189"/>
      <c r="D367" s="190"/>
      <c r="E367" s="59"/>
      <c r="F367" s="191">
        <f t="shared" si="4"/>
        <v>0</v>
      </c>
      <c r="H367" s="193"/>
    </row>
    <row r="368" spans="1:8" s="192" customFormat="1" ht="38.25">
      <c r="A368" s="187" t="s">
        <v>242</v>
      </c>
      <c r="B368" s="188" t="s">
        <v>1128</v>
      </c>
      <c r="C368" s="189"/>
      <c r="D368" s="190"/>
      <c r="E368" s="59"/>
      <c r="F368" s="191">
        <f t="shared" si="4"/>
        <v>0</v>
      </c>
      <c r="H368" s="193"/>
    </row>
    <row r="369" spans="1:8" s="192" customFormat="1" ht="51">
      <c r="A369" s="187"/>
      <c r="B369" s="188" t="s">
        <v>663</v>
      </c>
      <c r="C369" s="189"/>
      <c r="D369" s="190"/>
      <c r="E369" s="59"/>
      <c r="F369" s="191">
        <f t="shared" si="4"/>
        <v>0</v>
      </c>
      <c r="H369" s="193"/>
    </row>
    <row r="370" spans="1:8" s="192" customFormat="1">
      <c r="A370" s="187"/>
      <c r="B370" s="188" t="s">
        <v>1044</v>
      </c>
      <c r="C370" s="189"/>
      <c r="D370" s="190"/>
      <c r="E370" s="59"/>
      <c r="F370" s="191">
        <f t="shared" si="4"/>
        <v>0</v>
      </c>
      <c r="H370" s="193"/>
    </row>
    <row r="371" spans="1:8" s="192" customFormat="1" ht="38.25">
      <c r="A371" s="187"/>
      <c r="B371" s="188" t="s">
        <v>531</v>
      </c>
      <c r="C371" s="189"/>
      <c r="D371" s="190"/>
      <c r="E371" s="59"/>
      <c r="F371" s="191">
        <f t="shared" si="4"/>
        <v>0</v>
      </c>
      <c r="H371" s="193"/>
    </row>
    <row r="372" spans="1:8" s="192" customFormat="1" ht="38.25">
      <c r="A372" s="187"/>
      <c r="B372" s="188" t="s">
        <v>1045</v>
      </c>
      <c r="C372" s="189"/>
      <c r="D372" s="190"/>
      <c r="E372" s="59"/>
      <c r="F372" s="191">
        <f t="shared" si="4"/>
        <v>0</v>
      </c>
      <c r="H372" s="193"/>
    </row>
    <row r="373" spans="1:8" s="192" customFormat="1" ht="165.75">
      <c r="A373" s="187"/>
      <c r="B373" s="188" t="s">
        <v>1126</v>
      </c>
      <c r="C373" s="189"/>
      <c r="D373" s="190"/>
      <c r="E373" s="59"/>
      <c r="F373" s="191">
        <f t="shared" si="4"/>
        <v>0</v>
      </c>
      <c r="H373" s="193"/>
    </row>
    <row r="374" spans="1:8" s="192" customFormat="1" ht="51">
      <c r="A374" s="187"/>
      <c r="B374" s="188" t="s">
        <v>234</v>
      </c>
      <c r="C374" s="189"/>
      <c r="D374" s="190"/>
      <c r="E374" s="59"/>
      <c r="F374" s="191">
        <f t="shared" si="4"/>
        <v>0</v>
      </c>
      <c r="H374" s="193"/>
    </row>
    <row r="375" spans="1:8" s="192" customFormat="1" ht="25.5">
      <c r="A375" s="187"/>
      <c r="B375" s="227" t="s">
        <v>1160</v>
      </c>
      <c r="C375" s="228"/>
      <c r="D375" s="229"/>
      <c r="E375" s="84"/>
      <c r="F375" s="200"/>
      <c r="H375" s="193"/>
    </row>
    <row r="376" spans="1:8" s="192" customFormat="1" ht="25.5">
      <c r="A376" s="187"/>
      <c r="B376" s="188" t="s">
        <v>1053</v>
      </c>
      <c r="C376" s="189" t="s">
        <v>56</v>
      </c>
      <c r="D376" s="190">
        <v>1</v>
      </c>
      <c r="E376" s="59"/>
      <c r="F376" s="191">
        <f t="shared" si="4"/>
        <v>0</v>
      </c>
      <c r="H376" s="193"/>
    </row>
    <row r="377" spans="1:8" s="192" customFormat="1">
      <c r="A377" s="187"/>
      <c r="B377" s="188"/>
      <c r="C377" s="189"/>
      <c r="D377" s="190"/>
      <c r="E377" s="59"/>
      <c r="F377" s="191">
        <f t="shared" si="4"/>
        <v>0</v>
      </c>
      <c r="H377" s="193"/>
    </row>
    <row r="378" spans="1:8" s="192" customFormat="1" ht="38.25">
      <c r="A378" s="187" t="s">
        <v>243</v>
      </c>
      <c r="B378" s="188" t="s">
        <v>1129</v>
      </c>
      <c r="C378" s="189"/>
      <c r="D378" s="190"/>
      <c r="E378" s="59"/>
      <c r="F378" s="191">
        <f t="shared" ref="F378:F448" si="5">E378*D378</f>
        <v>0</v>
      </c>
      <c r="H378" s="193"/>
    </row>
    <row r="379" spans="1:8" s="192" customFormat="1" ht="51">
      <c r="A379" s="187"/>
      <c r="B379" s="188" t="s">
        <v>663</v>
      </c>
      <c r="C379" s="189"/>
      <c r="D379" s="190"/>
      <c r="E379" s="59"/>
      <c r="F379" s="191">
        <f t="shared" si="5"/>
        <v>0</v>
      </c>
      <c r="H379" s="193"/>
    </row>
    <row r="380" spans="1:8" s="192" customFormat="1">
      <c r="A380" s="187"/>
      <c r="B380" s="188" t="s">
        <v>1054</v>
      </c>
      <c r="C380" s="189"/>
      <c r="D380" s="190"/>
      <c r="E380" s="59"/>
      <c r="F380" s="191">
        <f t="shared" si="5"/>
        <v>0</v>
      </c>
      <c r="H380" s="193"/>
    </row>
    <row r="381" spans="1:8" s="192" customFormat="1" ht="38.25">
      <c r="A381" s="187"/>
      <c r="B381" s="188" t="s">
        <v>531</v>
      </c>
      <c r="C381" s="189"/>
      <c r="D381" s="190"/>
      <c r="E381" s="59"/>
      <c r="F381" s="191">
        <f t="shared" si="5"/>
        <v>0</v>
      </c>
      <c r="H381" s="193"/>
    </row>
    <row r="382" spans="1:8" s="192" customFormat="1" ht="38.25">
      <c r="A382" s="187"/>
      <c r="B382" s="188" t="s">
        <v>1045</v>
      </c>
      <c r="C382" s="189"/>
      <c r="D382" s="190"/>
      <c r="E382" s="59"/>
      <c r="F382" s="191">
        <f t="shared" si="5"/>
        <v>0</v>
      </c>
      <c r="H382" s="193"/>
    </row>
    <row r="383" spans="1:8" s="192" customFormat="1" ht="165.75">
      <c r="A383" s="187"/>
      <c r="B383" s="188" t="s">
        <v>1131</v>
      </c>
      <c r="C383" s="189"/>
      <c r="D383" s="190"/>
      <c r="E383" s="59"/>
      <c r="F383" s="191">
        <f t="shared" si="5"/>
        <v>0</v>
      </c>
      <c r="H383" s="193"/>
    </row>
    <row r="384" spans="1:8" s="192" customFormat="1" ht="51">
      <c r="A384" s="187"/>
      <c r="B384" s="188" t="s">
        <v>234</v>
      </c>
      <c r="C384" s="189"/>
      <c r="D384" s="190"/>
      <c r="E384" s="59"/>
      <c r="F384" s="191">
        <f t="shared" si="5"/>
        <v>0</v>
      </c>
      <c r="H384" s="193"/>
    </row>
    <row r="385" spans="1:8" s="192" customFormat="1" ht="25.5">
      <c r="A385" s="187"/>
      <c r="B385" s="227" t="s">
        <v>1160</v>
      </c>
      <c r="C385" s="228"/>
      <c r="D385" s="229"/>
      <c r="E385" s="84"/>
      <c r="F385" s="200"/>
      <c r="H385" s="193"/>
    </row>
    <row r="386" spans="1:8" s="192" customFormat="1" ht="25.5">
      <c r="A386" s="187"/>
      <c r="B386" s="188" t="s">
        <v>1055</v>
      </c>
      <c r="C386" s="189" t="s">
        <v>56</v>
      </c>
      <c r="D386" s="190">
        <v>2</v>
      </c>
      <c r="E386" s="59"/>
      <c r="F386" s="191">
        <f t="shared" si="5"/>
        <v>0</v>
      </c>
      <c r="H386" s="193"/>
    </row>
    <row r="387" spans="1:8" s="192" customFormat="1">
      <c r="A387" s="187"/>
      <c r="B387" s="188"/>
      <c r="C387" s="189"/>
      <c r="D387" s="190"/>
      <c r="E387" s="59"/>
      <c r="F387" s="191">
        <f t="shared" si="5"/>
        <v>0</v>
      </c>
      <c r="H387" s="193"/>
    </row>
    <row r="388" spans="1:8" s="192" customFormat="1" ht="38.25">
      <c r="A388" s="187" t="s">
        <v>251</v>
      </c>
      <c r="B388" s="188" t="s">
        <v>1130</v>
      </c>
      <c r="C388" s="189"/>
      <c r="D388" s="190"/>
      <c r="E388" s="59"/>
      <c r="F388" s="191">
        <f t="shared" si="5"/>
        <v>0</v>
      </c>
      <c r="H388" s="193"/>
    </row>
    <row r="389" spans="1:8" s="192" customFormat="1" ht="51">
      <c r="A389" s="187"/>
      <c r="B389" s="188" t="s">
        <v>663</v>
      </c>
      <c r="C389" s="189"/>
      <c r="D389" s="190"/>
      <c r="E389" s="59"/>
      <c r="F389" s="191">
        <f t="shared" si="5"/>
        <v>0</v>
      </c>
      <c r="H389" s="193"/>
    </row>
    <row r="390" spans="1:8" s="192" customFormat="1">
      <c r="A390" s="187"/>
      <c r="B390" s="188" t="s">
        <v>1044</v>
      </c>
      <c r="C390" s="189"/>
      <c r="D390" s="190"/>
      <c r="E390" s="59"/>
      <c r="F390" s="191">
        <f t="shared" si="5"/>
        <v>0</v>
      </c>
      <c r="H390" s="193"/>
    </row>
    <row r="391" spans="1:8" s="192" customFormat="1" ht="38.25">
      <c r="A391" s="187"/>
      <c r="B391" s="188" t="s">
        <v>531</v>
      </c>
      <c r="C391" s="189"/>
      <c r="D391" s="190"/>
      <c r="E391" s="59"/>
      <c r="F391" s="191">
        <f t="shared" si="5"/>
        <v>0</v>
      </c>
      <c r="H391" s="193"/>
    </row>
    <row r="392" spans="1:8" s="192" customFormat="1" ht="38.25">
      <c r="A392" s="187"/>
      <c r="B392" s="188" t="s">
        <v>1045</v>
      </c>
      <c r="C392" s="189"/>
      <c r="D392" s="190"/>
      <c r="E392" s="59"/>
      <c r="F392" s="191">
        <f t="shared" si="5"/>
        <v>0</v>
      </c>
      <c r="H392" s="193"/>
    </row>
    <row r="393" spans="1:8" s="192" customFormat="1" ht="178.5">
      <c r="A393" s="187"/>
      <c r="B393" s="188" t="s">
        <v>1121</v>
      </c>
      <c r="C393" s="189"/>
      <c r="D393" s="190"/>
      <c r="E393" s="59"/>
      <c r="F393" s="191">
        <f t="shared" si="5"/>
        <v>0</v>
      </c>
      <c r="H393" s="193"/>
    </row>
    <row r="394" spans="1:8" s="192" customFormat="1" ht="51">
      <c r="A394" s="187"/>
      <c r="B394" s="188" t="s">
        <v>234</v>
      </c>
      <c r="C394" s="189"/>
      <c r="D394" s="190"/>
      <c r="E394" s="59"/>
      <c r="F394" s="191">
        <f t="shared" si="5"/>
        <v>0</v>
      </c>
      <c r="H394" s="193"/>
    </row>
    <row r="395" spans="1:8" s="192" customFormat="1" ht="25.5">
      <c r="A395" s="187"/>
      <c r="B395" s="227" t="s">
        <v>1160</v>
      </c>
      <c r="C395" s="228"/>
      <c r="D395" s="229"/>
      <c r="E395" s="84"/>
      <c r="F395" s="200"/>
      <c r="H395" s="193"/>
    </row>
    <row r="396" spans="1:8" s="192" customFormat="1" ht="25.5">
      <c r="A396" s="187"/>
      <c r="B396" s="188" t="s">
        <v>1056</v>
      </c>
      <c r="C396" s="189" t="s">
        <v>56</v>
      </c>
      <c r="D396" s="190">
        <v>4</v>
      </c>
      <c r="E396" s="59"/>
      <c r="F396" s="191">
        <f t="shared" si="5"/>
        <v>0</v>
      </c>
      <c r="H396" s="193"/>
    </row>
    <row r="397" spans="1:8" s="192" customFormat="1">
      <c r="A397" s="187"/>
      <c r="B397" s="188"/>
      <c r="C397" s="189"/>
      <c r="D397" s="190"/>
      <c r="E397" s="59"/>
      <c r="F397" s="191">
        <f t="shared" si="5"/>
        <v>0</v>
      </c>
      <c r="H397" s="193"/>
    </row>
    <row r="398" spans="1:8" s="192" customFormat="1" ht="38.25">
      <c r="A398" s="187" t="s">
        <v>244</v>
      </c>
      <c r="B398" s="188" t="s">
        <v>1132</v>
      </c>
      <c r="C398" s="189"/>
      <c r="D398" s="190"/>
      <c r="E398" s="59"/>
      <c r="F398" s="191">
        <f t="shared" si="5"/>
        <v>0</v>
      </c>
      <c r="H398" s="193"/>
    </row>
    <row r="399" spans="1:8" s="192" customFormat="1" ht="51">
      <c r="A399" s="187"/>
      <c r="B399" s="188" t="s">
        <v>663</v>
      </c>
      <c r="C399" s="189"/>
      <c r="D399" s="190"/>
      <c r="E399" s="59"/>
      <c r="F399" s="191">
        <f t="shared" si="5"/>
        <v>0</v>
      </c>
      <c r="H399" s="193"/>
    </row>
    <row r="400" spans="1:8" s="192" customFormat="1">
      <c r="A400" s="187"/>
      <c r="B400" s="188" t="s">
        <v>1044</v>
      </c>
      <c r="C400" s="189"/>
      <c r="D400" s="190"/>
      <c r="E400" s="59"/>
      <c r="F400" s="191">
        <f t="shared" si="5"/>
        <v>0</v>
      </c>
      <c r="H400" s="193"/>
    </row>
    <row r="401" spans="1:8" s="192" customFormat="1" ht="38.25">
      <c r="A401" s="187"/>
      <c r="B401" s="188" t="s">
        <v>531</v>
      </c>
      <c r="C401" s="189"/>
      <c r="D401" s="190"/>
      <c r="E401" s="59"/>
      <c r="F401" s="191">
        <f t="shared" si="5"/>
        <v>0</v>
      </c>
      <c r="H401" s="193"/>
    </row>
    <row r="402" spans="1:8" s="192" customFormat="1" ht="38.25">
      <c r="A402" s="187"/>
      <c r="B402" s="188" t="s">
        <v>1045</v>
      </c>
      <c r="C402" s="189"/>
      <c r="D402" s="190"/>
      <c r="E402" s="59"/>
      <c r="F402" s="191">
        <f t="shared" si="5"/>
        <v>0</v>
      </c>
      <c r="H402" s="193"/>
    </row>
    <row r="403" spans="1:8" s="192" customFormat="1" ht="165.75">
      <c r="A403" s="187"/>
      <c r="B403" s="188" t="s">
        <v>1126</v>
      </c>
      <c r="C403" s="189"/>
      <c r="D403" s="190"/>
      <c r="E403" s="59"/>
      <c r="F403" s="191">
        <f t="shared" si="5"/>
        <v>0</v>
      </c>
      <c r="H403" s="193"/>
    </row>
    <row r="404" spans="1:8" s="192" customFormat="1" ht="51">
      <c r="A404" s="187"/>
      <c r="B404" s="188" t="s">
        <v>234</v>
      </c>
      <c r="C404" s="189"/>
      <c r="D404" s="190"/>
      <c r="E404" s="59"/>
      <c r="F404" s="191">
        <f t="shared" si="5"/>
        <v>0</v>
      </c>
      <c r="H404" s="193"/>
    </row>
    <row r="405" spans="1:8" s="192" customFormat="1" ht="25.5">
      <c r="A405" s="187"/>
      <c r="B405" s="227" t="s">
        <v>1160</v>
      </c>
      <c r="C405" s="228"/>
      <c r="D405" s="229"/>
      <c r="E405" s="84"/>
      <c r="F405" s="200"/>
      <c r="H405" s="193"/>
    </row>
    <row r="406" spans="1:8" s="192" customFormat="1" ht="38.25">
      <c r="A406" s="187"/>
      <c r="B406" s="188" t="s">
        <v>1057</v>
      </c>
      <c r="C406" s="189" t="s">
        <v>56</v>
      </c>
      <c r="D406" s="190">
        <v>2</v>
      </c>
      <c r="E406" s="59"/>
      <c r="F406" s="191">
        <f t="shared" si="5"/>
        <v>0</v>
      </c>
      <c r="H406" s="193"/>
    </row>
    <row r="407" spans="1:8" s="192" customFormat="1">
      <c r="A407" s="187"/>
      <c r="B407" s="188"/>
      <c r="C407" s="189"/>
      <c r="D407" s="190"/>
      <c r="E407" s="59"/>
      <c r="F407" s="191">
        <f t="shared" si="5"/>
        <v>0</v>
      </c>
      <c r="H407" s="193"/>
    </row>
    <row r="408" spans="1:8" s="192" customFormat="1" ht="38.25">
      <c r="A408" s="187" t="s">
        <v>245</v>
      </c>
      <c r="B408" s="188" t="s">
        <v>1133</v>
      </c>
      <c r="C408" s="189"/>
      <c r="D408" s="190"/>
      <c r="E408" s="59"/>
      <c r="F408" s="191">
        <f t="shared" si="5"/>
        <v>0</v>
      </c>
      <c r="H408" s="193"/>
    </row>
    <row r="409" spans="1:8" s="192" customFormat="1" ht="51">
      <c r="A409" s="187"/>
      <c r="B409" s="188" t="s">
        <v>663</v>
      </c>
      <c r="C409" s="189"/>
      <c r="D409" s="190"/>
      <c r="E409" s="59"/>
      <c r="F409" s="191">
        <f t="shared" si="5"/>
        <v>0</v>
      </c>
      <c r="H409" s="193"/>
    </row>
    <row r="410" spans="1:8" s="192" customFormat="1">
      <c r="A410" s="187"/>
      <c r="B410" s="188" t="s">
        <v>1044</v>
      </c>
      <c r="C410" s="189"/>
      <c r="D410" s="190"/>
      <c r="E410" s="59"/>
      <c r="F410" s="191">
        <f t="shared" si="5"/>
        <v>0</v>
      </c>
      <c r="H410" s="193"/>
    </row>
    <row r="411" spans="1:8" s="192" customFormat="1" ht="38.25">
      <c r="A411" s="187"/>
      <c r="B411" s="188" t="s">
        <v>531</v>
      </c>
      <c r="C411" s="189"/>
      <c r="D411" s="190"/>
      <c r="E411" s="59"/>
      <c r="F411" s="191">
        <f t="shared" si="5"/>
        <v>0</v>
      </c>
      <c r="H411" s="193"/>
    </row>
    <row r="412" spans="1:8" s="192" customFormat="1" ht="38.25">
      <c r="A412" s="187"/>
      <c r="B412" s="188" t="s">
        <v>1045</v>
      </c>
      <c r="C412" s="189"/>
      <c r="D412" s="190"/>
      <c r="E412" s="59"/>
      <c r="F412" s="191">
        <f t="shared" si="5"/>
        <v>0</v>
      </c>
      <c r="H412" s="193"/>
    </row>
    <row r="413" spans="1:8" s="192" customFormat="1" ht="165.75">
      <c r="A413" s="187"/>
      <c r="B413" s="188" t="s">
        <v>1126</v>
      </c>
      <c r="C413" s="189"/>
      <c r="D413" s="190"/>
      <c r="E413" s="59"/>
      <c r="F413" s="191">
        <f t="shared" si="5"/>
        <v>0</v>
      </c>
      <c r="H413" s="193"/>
    </row>
    <row r="414" spans="1:8" s="192" customFormat="1" ht="51">
      <c r="A414" s="187"/>
      <c r="B414" s="188" t="s">
        <v>234</v>
      </c>
      <c r="C414" s="189"/>
      <c r="D414" s="190"/>
      <c r="E414" s="59"/>
      <c r="F414" s="191">
        <f t="shared" si="5"/>
        <v>0</v>
      </c>
      <c r="H414" s="193"/>
    </row>
    <row r="415" spans="1:8" s="192" customFormat="1" ht="25.5">
      <c r="A415" s="187"/>
      <c r="B415" s="227" t="s">
        <v>1160</v>
      </c>
      <c r="C415" s="228"/>
      <c r="D415" s="229"/>
      <c r="E415" s="84"/>
      <c r="F415" s="200"/>
      <c r="H415" s="193"/>
    </row>
    <row r="416" spans="1:8" s="192" customFormat="1" ht="25.5">
      <c r="A416" s="187"/>
      <c r="B416" s="188" t="s">
        <v>1058</v>
      </c>
      <c r="C416" s="189" t="s">
        <v>56</v>
      </c>
      <c r="D416" s="190">
        <v>1</v>
      </c>
      <c r="E416" s="59"/>
      <c r="F416" s="191">
        <f t="shared" si="5"/>
        <v>0</v>
      </c>
      <c r="H416" s="193"/>
    </row>
    <row r="417" spans="1:8" s="192" customFormat="1">
      <c r="A417" s="187"/>
      <c r="B417" s="188"/>
      <c r="C417" s="189"/>
      <c r="D417" s="190"/>
      <c r="E417" s="59"/>
      <c r="F417" s="191">
        <f t="shared" si="5"/>
        <v>0</v>
      </c>
      <c r="H417" s="193"/>
    </row>
    <row r="418" spans="1:8" s="192" customFormat="1" ht="38.25">
      <c r="A418" s="187" t="s">
        <v>246</v>
      </c>
      <c r="B418" s="188" t="s">
        <v>1136</v>
      </c>
      <c r="C418" s="189"/>
      <c r="D418" s="190"/>
      <c r="E418" s="59"/>
      <c r="F418" s="191">
        <f t="shared" si="5"/>
        <v>0</v>
      </c>
      <c r="H418" s="193"/>
    </row>
    <row r="419" spans="1:8" s="192" customFormat="1" ht="51">
      <c r="A419" s="187"/>
      <c r="B419" s="188" t="s">
        <v>663</v>
      </c>
      <c r="C419" s="189"/>
      <c r="D419" s="190"/>
      <c r="E419" s="59"/>
      <c r="F419" s="191">
        <f t="shared" si="5"/>
        <v>0</v>
      </c>
      <c r="H419" s="193"/>
    </row>
    <row r="420" spans="1:8" s="192" customFormat="1">
      <c r="A420" s="187"/>
      <c r="B420" s="188" t="s">
        <v>1044</v>
      </c>
      <c r="C420" s="189"/>
      <c r="D420" s="190"/>
      <c r="E420" s="59"/>
      <c r="F420" s="191">
        <f t="shared" si="5"/>
        <v>0</v>
      </c>
      <c r="H420" s="193"/>
    </row>
    <row r="421" spans="1:8" s="192" customFormat="1" ht="38.25">
      <c r="A421" s="187"/>
      <c r="B421" s="188" t="s">
        <v>531</v>
      </c>
      <c r="C421" s="189"/>
      <c r="D421" s="190"/>
      <c r="E421" s="59"/>
      <c r="F421" s="191">
        <f t="shared" si="5"/>
        <v>0</v>
      </c>
      <c r="H421" s="193"/>
    </row>
    <row r="422" spans="1:8" s="192" customFormat="1" ht="38.25">
      <c r="A422" s="187"/>
      <c r="B422" s="188" t="s">
        <v>1045</v>
      </c>
      <c r="C422" s="189"/>
      <c r="D422" s="190"/>
      <c r="E422" s="59"/>
      <c r="F422" s="191">
        <f t="shared" si="5"/>
        <v>0</v>
      </c>
      <c r="H422" s="193"/>
    </row>
    <row r="423" spans="1:8" s="192" customFormat="1" ht="165.75">
      <c r="A423" s="187"/>
      <c r="B423" s="188" t="s">
        <v>1137</v>
      </c>
      <c r="C423" s="189"/>
      <c r="D423" s="190"/>
      <c r="E423" s="59"/>
      <c r="F423" s="191">
        <f t="shared" si="5"/>
        <v>0</v>
      </c>
      <c r="H423" s="193"/>
    </row>
    <row r="424" spans="1:8" s="192" customFormat="1" ht="51">
      <c r="A424" s="187"/>
      <c r="B424" s="188" t="s">
        <v>234</v>
      </c>
      <c r="C424" s="189"/>
      <c r="D424" s="190"/>
      <c r="E424" s="59"/>
      <c r="F424" s="191">
        <f t="shared" si="5"/>
        <v>0</v>
      </c>
      <c r="H424" s="193"/>
    </row>
    <row r="425" spans="1:8" s="192" customFormat="1" ht="25.5">
      <c r="A425" s="187"/>
      <c r="B425" s="227" t="s">
        <v>1160</v>
      </c>
      <c r="C425" s="228"/>
      <c r="D425" s="229"/>
      <c r="E425" s="84"/>
      <c r="F425" s="200"/>
      <c r="H425" s="193"/>
    </row>
    <row r="426" spans="1:8" s="192" customFormat="1" ht="25.5">
      <c r="A426" s="187"/>
      <c r="B426" s="188" t="s">
        <v>1059</v>
      </c>
      <c r="C426" s="189" t="s">
        <v>56</v>
      </c>
      <c r="D426" s="190">
        <v>1</v>
      </c>
      <c r="E426" s="59"/>
      <c r="F426" s="191">
        <f t="shared" si="5"/>
        <v>0</v>
      </c>
      <c r="H426" s="193"/>
    </row>
    <row r="427" spans="1:8" s="192" customFormat="1">
      <c r="A427" s="187"/>
      <c r="B427" s="188"/>
      <c r="C427" s="189"/>
      <c r="D427" s="190"/>
      <c r="E427" s="59"/>
      <c r="F427" s="191">
        <f t="shared" si="5"/>
        <v>0</v>
      </c>
      <c r="H427" s="193"/>
    </row>
    <row r="428" spans="1:8" s="192" customFormat="1" ht="38.25">
      <c r="A428" s="187" t="s">
        <v>247</v>
      </c>
      <c r="B428" s="188" t="s">
        <v>1138</v>
      </c>
      <c r="C428" s="189"/>
      <c r="D428" s="190"/>
      <c r="E428" s="59"/>
      <c r="F428" s="191">
        <f t="shared" si="5"/>
        <v>0</v>
      </c>
      <c r="H428" s="193"/>
    </row>
    <row r="429" spans="1:8" s="192" customFormat="1" ht="51">
      <c r="A429" s="187"/>
      <c r="B429" s="188" t="s">
        <v>663</v>
      </c>
      <c r="C429" s="189"/>
      <c r="D429" s="190"/>
      <c r="E429" s="59"/>
      <c r="F429" s="191">
        <f t="shared" si="5"/>
        <v>0</v>
      </c>
      <c r="H429" s="193"/>
    </row>
    <row r="430" spans="1:8" s="192" customFormat="1">
      <c r="A430" s="187"/>
      <c r="B430" s="188" t="s">
        <v>1044</v>
      </c>
      <c r="C430" s="189"/>
      <c r="D430" s="190"/>
      <c r="E430" s="59"/>
      <c r="F430" s="191">
        <f t="shared" si="5"/>
        <v>0</v>
      </c>
      <c r="H430" s="193"/>
    </row>
    <row r="431" spans="1:8" s="192" customFormat="1" ht="38.25">
      <c r="A431" s="187"/>
      <c r="B431" s="188" t="s">
        <v>531</v>
      </c>
      <c r="C431" s="189"/>
      <c r="D431" s="190"/>
      <c r="E431" s="59"/>
      <c r="F431" s="191">
        <f t="shared" si="5"/>
        <v>0</v>
      </c>
      <c r="H431" s="193"/>
    </row>
    <row r="432" spans="1:8" s="192" customFormat="1" ht="38.25">
      <c r="A432" s="187"/>
      <c r="B432" s="188" t="s">
        <v>1045</v>
      </c>
      <c r="C432" s="189"/>
      <c r="D432" s="190"/>
      <c r="E432" s="59"/>
      <c r="F432" s="191">
        <f t="shared" si="5"/>
        <v>0</v>
      </c>
      <c r="H432" s="193"/>
    </row>
    <row r="433" spans="1:8" s="192" customFormat="1" ht="165.75">
      <c r="A433" s="187"/>
      <c r="B433" s="188" t="s">
        <v>1137</v>
      </c>
      <c r="C433" s="189"/>
      <c r="D433" s="190"/>
      <c r="E433" s="59"/>
      <c r="F433" s="191">
        <f t="shared" si="5"/>
        <v>0</v>
      </c>
      <c r="H433" s="193"/>
    </row>
    <row r="434" spans="1:8" s="192" customFormat="1" ht="51">
      <c r="A434" s="187"/>
      <c r="B434" s="188" t="s">
        <v>234</v>
      </c>
      <c r="C434" s="189"/>
      <c r="D434" s="190"/>
      <c r="E434" s="59"/>
      <c r="F434" s="191">
        <f t="shared" si="5"/>
        <v>0</v>
      </c>
      <c r="H434" s="193"/>
    </row>
    <row r="435" spans="1:8" s="192" customFormat="1" ht="25.5">
      <c r="A435" s="187"/>
      <c r="B435" s="227" t="s">
        <v>1160</v>
      </c>
      <c r="C435" s="228"/>
      <c r="D435" s="229"/>
      <c r="E435" s="84"/>
      <c r="F435" s="200"/>
      <c r="H435" s="193"/>
    </row>
    <row r="436" spans="1:8" s="192" customFormat="1" ht="25.5">
      <c r="A436" s="187"/>
      <c r="B436" s="188" t="s">
        <v>1060</v>
      </c>
      <c r="C436" s="189" t="s">
        <v>56</v>
      </c>
      <c r="D436" s="190">
        <v>1</v>
      </c>
      <c r="E436" s="59"/>
      <c r="F436" s="191">
        <f t="shared" si="5"/>
        <v>0</v>
      </c>
      <c r="H436" s="193"/>
    </row>
    <row r="437" spans="1:8" s="192" customFormat="1">
      <c r="A437" s="187"/>
      <c r="B437" s="188"/>
      <c r="C437" s="189"/>
      <c r="D437" s="190"/>
      <c r="E437" s="59"/>
      <c r="F437" s="191">
        <f t="shared" si="5"/>
        <v>0</v>
      </c>
      <c r="H437" s="193"/>
    </row>
    <row r="438" spans="1:8" s="192" customFormat="1" ht="38.25">
      <c r="A438" s="187" t="s">
        <v>248</v>
      </c>
      <c r="B438" s="188" t="s">
        <v>1139</v>
      </c>
      <c r="C438" s="189"/>
      <c r="D438" s="190"/>
      <c r="E438" s="59"/>
      <c r="F438" s="191">
        <f t="shared" si="5"/>
        <v>0</v>
      </c>
      <c r="H438" s="193"/>
    </row>
    <row r="439" spans="1:8" s="192" customFormat="1" ht="51">
      <c r="A439" s="187"/>
      <c r="B439" s="188" t="s">
        <v>663</v>
      </c>
      <c r="C439" s="189"/>
      <c r="D439" s="190"/>
      <c r="E439" s="59"/>
      <c r="F439" s="191">
        <f t="shared" si="5"/>
        <v>0</v>
      </c>
      <c r="H439" s="193"/>
    </row>
    <row r="440" spans="1:8" s="192" customFormat="1">
      <c r="A440" s="187"/>
      <c r="B440" s="188" t="s">
        <v>1044</v>
      </c>
      <c r="C440" s="189"/>
      <c r="D440" s="190"/>
      <c r="E440" s="59"/>
      <c r="F440" s="191">
        <f t="shared" si="5"/>
        <v>0</v>
      </c>
      <c r="H440" s="193"/>
    </row>
    <row r="441" spans="1:8" s="192" customFormat="1" ht="38.25">
      <c r="A441" s="187"/>
      <c r="B441" s="188" t="s">
        <v>531</v>
      </c>
      <c r="C441" s="189"/>
      <c r="D441" s="190"/>
      <c r="E441" s="59"/>
      <c r="F441" s="191">
        <f t="shared" si="5"/>
        <v>0</v>
      </c>
      <c r="H441" s="193"/>
    </row>
    <row r="442" spans="1:8" s="192" customFormat="1" ht="38.25">
      <c r="A442" s="187"/>
      <c r="B442" s="188" t="s">
        <v>1045</v>
      </c>
      <c r="C442" s="189"/>
      <c r="D442" s="190"/>
      <c r="E442" s="59"/>
      <c r="F442" s="191">
        <f t="shared" si="5"/>
        <v>0</v>
      </c>
      <c r="H442" s="193"/>
    </row>
    <row r="443" spans="1:8" s="192" customFormat="1" ht="178.5">
      <c r="A443" s="187"/>
      <c r="B443" s="188" t="s">
        <v>1121</v>
      </c>
      <c r="C443" s="189"/>
      <c r="D443" s="190"/>
      <c r="E443" s="59"/>
      <c r="F443" s="191">
        <f t="shared" si="5"/>
        <v>0</v>
      </c>
      <c r="H443" s="193"/>
    </row>
    <row r="444" spans="1:8" s="192" customFormat="1" ht="51">
      <c r="A444" s="187"/>
      <c r="B444" s="188" t="s">
        <v>234</v>
      </c>
      <c r="C444" s="189"/>
      <c r="D444" s="190"/>
      <c r="E444" s="59"/>
      <c r="F444" s="191">
        <f t="shared" si="5"/>
        <v>0</v>
      </c>
      <c r="H444" s="193"/>
    </row>
    <row r="445" spans="1:8" s="192" customFormat="1" ht="25.5">
      <c r="A445" s="187"/>
      <c r="B445" s="227" t="s">
        <v>1160</v>
      </c>
      <c r="C445" s="228"/>
      <c r="D445" s="229"/>
      <c r="E445" s="84"/>
      <c r="F445" s="200"/>
      <c r="H445" s="193"/>
    </row>
    <row r="446" spans="1:8" s="192" customFormat="1" ht="25.5">
      <c r="A446" s="187"/>
      <c r="B446" s="188" t="s">
        <v>1061</v>
      </c>
      <c r="C446" s="189" t="s">
        <v>56</v>
      </c>
      <c r="D446" s="190">
        <v>2</v>
      </c>
      <c r="E446" s="59"/>
      <c r="F446" s="191">
        <f t="shared" si="5"/>
        <v>0</v>
      </c>
      <c r="H446" s="193"/>
    </row>
    <row r="447" spans="1:8" s="192" customFormat="1">
      <c r="A447" s="187"/>
      <c r="B447" s="188"/>
      <c r="C447" s="189"/>
      <c r="D447" s="190"/>
      <c r="E447" s="59"/>
      <c r="F447" s="191">
        <f t="shared" si="5"/>
        <v>0</v>
      </c>
      <c r="H447" s="193"/>
    </row>
    <row r="448" spans="1:8" s="192" customFormat="1" ht="38.25">
      <c r="A448" s="187" t="s">
        <v>249</v>
      </c>
      <c r="B448" s="188" t="s">
        <v>1140</v>
      </c>
      <c r="C448" s="189"/>
      <c r="D448" s="190"/>
      <c r="E448" s="59"/>
      <c r="F448" s="191">
        <f t="shared" si="5"/>
        <v>0</v>
      </c>
      <c r="H448" s="193"/>
    </row>
    <row r="449" spans="1:8" s="192" customFormat="1" ht="51">
      <c r="A449" s="187"/>
      <c r="B449" s="188" t="s">
        <v>663</v>
      </c>
      <c r="C449" s="189"/>
      <c r="D449" s="190"/>
      <c r="E449" s="59"/>
      <c r="F449" s="191">
        <f t="shared" ref="F449:F469" si="6">E449*D449</f>
        <v>0</v>
      </c>
      <c r="H449" s="193"/>
    </row>
    <row r="450" spans="1:8" s="192" customFormat="1">
      <c r="A450" s="187"/>
      <c r="B450" s="188" t="s">
        <v>1044</v>
      </c>
      <c r="C450" s="189"/>
      <c r="D450" s="190"/>
      <c r="E450" s="59"/>
      <c r="F450" s="191">
        <f t="shared" si="6"/>
        <v>0</v>
      </c>
      <c r="H450" s="193"/>
    </row>
    <row r="451" spans="1:8" s="192" customFormat="1" ht="38.25">
      <c r="A451" s="187"/>
      <c r="B451" s="188" t="s">
        <v>531</v>
      </c>
      <c r="C451" s="189"/>
      <c r="D451" s="190"/>
      <c r="E451" s="59"/>
      <c r="F451" s="191">
        <f t="shared" si="6"/>
        <v>0</v>
      </c>
      <c r="H451" s="193"/>
    </row>
    <row r="452" spans="1:8" s="192" customFormat="1" ht="38.25">
      <c r="A452" s="187"/>
      <c r="B452" s="188" t="s">
        <v>1045</v>
      </c>
      <c r="C452" s="189"/>
      <c r="D452" s="190"/>
      <c r="E452" s="59"/>
      <c r="F452" s="191">
        <f t="shared" si="6"/>
        <v>0</v>
      </c>
      <c r="H452" s="193"/>
    </row>
    <row r="453" spans="1:8" s="192" customFormat="1" ht="178.5">
      <c r="A453" s="187"/>
      <c r="B453" s="188" t="s">
        <v>1121</v>
      </c>
      <c r="C453" s="189"/>
      <c r="D453" s="190"/>
      <c r="E453" s="59"/>
      <c r="F453" s="191">
        <f t="shared" si="6"/>
        <v>0</v>
      </c>
      <c r="H453" s="193"/>
    </row>
    <row r="454" spans="1:8" s="192" customFormat="1" ht="51">
      <c r="A454" s="187"/>
      <c r="B454" s="188" t="s">
        <v>234</v>
      </c>
      <c r="C454" s="189"/>
      <c r="D454" s="190"/>
      <c r="E454" s="59"/>
      <c r="F454" s="191">
        <f t="shared" si="6"/>
        <v>0</v>
      </c>
      <c r="H454" s="193"/>
    </row>
    <row r="455" spans="1:8" s="192" customFormat="1" ht="25.5">
      <c r="A455" s="187"/>
      <c r="B455" s="227" t="s">
        <v>1160</v>
      </c>
      <c r="C455" s="228"/>
      <c r="D455" s="229"/>
      <c r="E455" s="84"/>
      <c r="F455" s="200"/>
      <c r="H455" s="193"/>
    </row>
    <row r="456" spans="1:8" s="192" customFormat="1" ht="25.5">
      <c r="A456" s="187"/>
      <c r="B456" s="188" t="s">
        <v>1062</v>
      </c>
      <c r="C456" s="189" t="s">
        <v>56</v>
      </c>
      <c r="D456" s="190">
        <v>1</v>
      </c>
      <c r="E456" s="59"/>
      <c r="F456" s="191">
        <f t="shared" si="6"/>
        <v>0</v>
      </c>
      <c r="H456" s="193"/>
    </row>
    <row r="457" spans="1:8" s="192" customFormat="1">
      <c r="A457" s="187"/>
      <c r="B457" s="188"/>
      <c r="C457" s="189"/>
      <c r="D457" s="190"/>
      <c r="E457" s="59"/>
      <c r="F457" s="191">
        <f t="shared" si="6"/>
        <v>0</v>
      </c>
      <c r="H457" s="193"/>
    </row>
    <row r="458" spans="1:8" s="192" customFormat="1" ht="38.25">
      <c r="A458" s="187" t="s">
        <v>250</v>
      </c>
      <c r="B458" s="188" t="s">
        <v>1141</v>
      </c>
      <c r="C458" s="189"/>
      <c r="D458" s="190"/>
      <c r="E458" s="59"/>
      <c r="F458" s="191">
        <f t="shared" si="6"/>
        <v>0</v>
      </c>
      <c r="H458" s="193"/>
    </row>
    <row r="459" spans="1:8" s="192" customFormat="1" ht="51">
      <c r="A459" s="187"/>
      <c r="B459" s="188" t="s">
        <v>1063</v>
      </c>
      <c r="C459" s="189"/>
      <c r="D459" s="190"/>
      <c r="E459" s="59"/>
      <c r="F459" s="191">
        <f t="shared" si="6"/>
        <v>0</v>
      </c>
      <c r="H459" s="193"/>
    </row>
    <row r="460" spans="1:8" s="192" customFormat="1">
      <c r="A460" s="187"/>
      <c r="B460" s="188" t="s">
        <v>1044</v>
      </c>
      <c r="C460" s="189"/>
      <c r="D460" s="190"/>
      <c r="E460" s="59"/>
      <c r="F460" s="191">
        <f t="shared" si="6"/>
        <v>0</v>
      </c>
      <c r="H460" s="193"/>
    </row>
    <row r="461" spans="1:8" s="192" customFormat="1" ht="38.25">
      <c r="A461" s="187"/>
      <c r="B461" s="188" t="s">
        <v>531</v>
      </c>
      <c r="C461" s="189"/>
      <c r="D461" s="190"/>
      <c r="E461" s="59"/>
      <c r="F461" s="191">
        <f t="shared" si="6"/>
        <v>0</v>
      </c>
      <c r="H461" s="193"/>
    </row>
    <row r="462" spans="1:8" s="192" customFormat="1" ht="38.25">
      <c r="A462" s="187"/>
      <c r="B462" s="188" t="s">
        <v>1045</v>
      </c>
      <c r="C462" s="189"/>
      <c r="D462" s="190"/>
      <c r="E462" s="59"/>
      <c r="F462" s="191">
        <f t="shared" si="6"/>
        <v>0</v>
      </c>
      <c r="H462" s="193"/>
    </row>
    <row r="463" spans="1:8" s="192" customFormat="1" ht="178.5">
      <c r="A463" s="187"/>
      <c r="B463" s="188" t="s">
        <v>1121</v>
      </c>
      <c r="C463" s="189"/>
      <c r="D463" s="190"/>
      <c r="E463" s="59"/>
      <c r="F463" s="191">
        <f t="shared" si="6"/>
        <v>0</v>
      </c>
      <c r="H463" s="193"/>
    </row>
    <row r="464" spans="1:8" s="192" customFormat="1" ht="51">
      <c r="A464" s="187"/>
      <c r="B464" s="188" t="s">
        <v>234</v>
      </c>
      <c r="C464" s="189"/>
      <c r="D464" s="190"/>
      <c r="E464" s="59"/>
      <c r="F464" s="191">
        <f t="shared" si="6"/>
        <v>0</v>
      </c>
      <c r="H464" s="193"/>
    </row>
    <row r="465" spans="1:8" s="192" customFormat="1" ht="25.5">
      <c r="A465" s="187"/>
      <c r="B465" s="227" t="s">
        <v>1160</v>
      </c>
      <c r="C465" s="228"/>
      <c r="D465" s="229"/>
      <c r="E465" s="84"/>
      <c r="F465" s="200"/>
      <c r="H465" s="193"/>
    </row>
    <row r="466" spans="1:8" s="192" customFormat="1" ht="25.5">
      <c r="A466" s="187"/>
      <c r="B466" s="188" t="s">
        <v>1064</v>
      </c>
      <c r="C466" s="189" t="s">
        <v>56</v>
      </c>
      <c r="D466" s="190">
        <v>1</v>
      </c>
      <c r="E466" s="59"/>
      <c r="F466" s="191">
        <f t="shared" si="6"/>
        <v>0</v>
      </c>
      <c r="H466" s="193"/>
    </row>
    <row r="467" spans="1:8" s="192" customFormat="1">
      <c r="A467" s="187"/>
      <c r="B467" s="188"/>
      <c r="C467" s="189"/>
      <c r="D467" s="190"/>
      <c r="E467" s="59"/>
      <c r="F467" s="191">
        <f t="shared" si="6"/>
        <v>0</v>
      </c>
      <c r="H467" s="193"/>
    </row>
    <row r="468" spans="1:8" s="192" customFormat="1">
      <c r="A468" s="187"/>
      <c r="B468" s="188"/>
      <c r="C468" s="189"/>
      <c r="D468" s="190"/>
      <c r="E468" s="59"/>
      <c r="F468" s="191">
        <f t="shared" si="6"/>
        <v>0</v>
      </c>
      <c r="H468" s="193"/>
    </row>
    <row r="469" spans="1:8" s="192" customFormat="1" ht="13.5" thickBot="1">
      <c r="A469" s="187"/>
      <c r="B469" s="188"/>
      <c r="C469" s="189"/>
      <c r="D469" s="190"/>
      <c r="E469" s="59"/>
      <c r="F469" s="191">
        <f t="shared" si="6"/>
        <v>0</v>
      </c>
      <c r="H469" s="193"/>
    </row>
    <row r="470" spans="1:8" s="192" customFormat="1" ht="13.5" thickBot="1">
      <c r="A470" s="187"/>
      <c r="B470" s="213" t="s">
        <v>60</v>
      </c>
      <c r="C470" s="214"/>
      <c r="D470" s="215"/>
      <c r="E470" s="63"/>
      <c r="F470" s="216">
        <f>SUM(F298:F469)</f>
        <v>0</v>
      </c>
      <c r="H470" s="193"/>
    </row>
    <row r="471" spans="1:8" s="192" customFormat="1">
      <c r="A471" s="187"/>
      <c r="B471" s="188"/>
      <c r="C471" s="189"/>
      <c r="D471" s="190"/>
      <c r="E471" s="59"/>
      <c r="F471" s="191"/>
      <c r="H471" s="193"/>
    </row>
    <row r="472" spans="1:8" s="192" customFormat="1">
      <c r="A472" s="187"/>
      <c r="B472" s="188"/>
      <c r="C472" s="189"/>
      <c r="D472" s="190"/>
      <c r="E472" s="59"/>
      <c r="F472" s="191"/>
      <c r="H472" s="193"/>
    </row>
    <row r="473" spans="1:8" s="185" customFormat="1">
      <c r="A473" s="180" t="s">
        <v>31</v>
      </c>
      <c r="B473" s="181" t="s">
        <v>68</v>
      </c>
      <c r="C473" s="182"/>
      <c r="D473" s="183"/>
      <c r="E473" s="78"/>
      <c r="F473" s="184"/>
      <c r="H473" s="186"/>
    </row>
    <row r="474" spans="1:8" s="192" customFormat="1">
      <c r="A474" s="187"/>
      <c r="B474" s="188"/>
      <c r="C474" s="189"/>
      <c r="D474" s="190"/>
      <c r="E474" s="59"/>
      <c r="F474" s="191"/>
      <c r="H474" s="193"/>
    </row>
    <row r="475" spans="1:8" s="192" customFormat="1" ht="229.5">
      <c r="A475" s="187"/>
      <c r="B475" s="194" t="s">
        <v>216</v>
      </c>
      <c r="C475" s="195"/>
      <c r="D475" s="195"/>
      <c r="E475" s="61"/>
      <c r="F475" s="191"/>
      <c r="H475" s="193"/>
    </row>
    <row r="476" spans="1:8" s="192" customFormat="1" ht="409.5">
      <c r="A476" s="187"/>
      <c r="B476" s="194" t="s">
        <v>1235</v>
      </c>
      <c r="C476" s="195"/>
      <c r="D476" s="195"/>
      <c r="E476" s="61"/>
      <c r="F476" s="191"/>
      <c r="H476" s="193"/>
    </row>
    <row r="477" spans="1:8" s="192" customFormat="1" ht="165.75">
      <c r="A477" s="187"/>
      <c r="B477" s="220" t="s">
        <v>1065</v>
      </c>
      <c r="C477" s="195"/>
      <c r="D477" s="195"/>
      <c r="E477" s="61"/>
      <c r="F477" s="191"/>
      <c r="H477" s="193"/>
    </row>
    <row r="478" spans="1:8" s="201" customFormat="1">
      <c r="A478" s="197"/>
      <c r="B478" s="198"/>
      <c r="C478" s="199"/>
      <c r="D478" s="199"/>
      <c r="E478" s="114"/>
      <c r="F478" s="200"/>
      <c r="H478" s="202"/>
    </row>
    <row r="479" spans="1:8" s="192" customFormat="1" ht="51">
      <c r="A479" s="187"/>
      <c r="B479" s="194" t="s">
        <v>217</v>
      </c>
      <c r="C479" s="195"/>
      <c r="D479" s="195"/>
      <c r="E479" s="61"/>
      <c r="F479" s="191"/>
      <c r="H479" s="193"/>
    </row>
    <row r="480" spans="1:8" s="192" customFormat="1" ht="114.75">
      <c r="A480" s="187"/>
      <c r="B480" s="194" t="s">
        <v>218</v>
      </c>
      <c r="C480" s="195"/>
      <c r="D480" s="195"/>
      <c r="E480" s="61"/>
      <c r="F480" s="191"/>
      <c r="H480" s="193"/>
    </row>
    <row r="481" spans="1:8" s="192" customFormat="1">
      <c r="A481" s="187"/>
      <c r="B481" s="194"/>
      <c r="C481" s="195"/>
      <c r="D481" s="195"/>
      <c r="E481" s="61"/>
      <c r="F481" s="191"/>
      <c r="H481" s="193"/>
    </row>
    <row r="482" spans="1:8" s="192" customFormat="1" ht="89.25">
      <c r="A482" s="187"/>
      <c r="B482" s="194" t="s">
        <v>1066</v>
      </c>
      <c r="C482" s="195"/>
      <c r="D482" s="195"/>
      <c r="E482" s="61"/>
      <c r="F482" s="191"/>
      <c r="H482" s="193"/>
    </row>
    <row r="483" spans="1:8" s="192" customFormat="1" ht="76.5">
      <c r="A483" s="187"/>
      <c r="B483" s="194" t="s">
        <v>219</v>
      </c>
      <c r="C483" s="195"/>
      <c r="D483" s="195"/>
      <c r="E483" s="61"/>
      <c r="F483" s="191"/>
      <c r="H483" s="193"/>
    </row>
    <row r="484" spans="1:8" s="192" customFormat="1" ht="63.75">
      <c r="A484" s="187"/>
      <c r="B484" s="194" t="s">
        <v>660</v>
      </c>
      <c r="C484" s="195"/>
      <c r="D484" s="195"/>
      <c r="E484" s="61"/>
      <c r="F484" s="191"/>
      <c r="H484" s="193"/>
    </row>
    <row r="485" spans="1:8" s="192" customFormat="1" ht="25.5">
      <c r="A485" s="187"/>
      <c r="B485" s="194" t="s">
        <v>220</v>
      </c>
      <c r="C485" s="195"/>
      <c r="D485" s="195"/>
      <c r="E485" s="61"/>
      <c r="F485" s="191"/>
      <c r="H485" s="193"/>
    </row>
    <row r="486" spans="1:8" s="192" customFormat="1" ht="38.25">
      <c r="A486" s="187"/>
      <c r="B486" s="194" t="s">
        <v>221</v>
      </c>
      <c r="C486" s="195"/>
      <c r="D486" s="195"/>
      <c r="E486" s="61"/>
      <c r="F486" s="191"/>
      <c r="H486" s="193"/>
    </row>
    <row r="487" spans="1:8" s="192" customFormat="1">
      <c r="A487" s="187"/>
      <c r="B487" s="194"/>
      <c r="C487" s="195"/>
      <c r="D487" s="195"/>
      <c r="E487" s="61"/>
      <c r="F487" s="191"/>
      <c r="H487" s="193"/>
    </row>
    <row r="488" spans="1:8" s="192" customFormat="1" ht="140.25">
      <c r="A488" s="187"/>
      <c r="B488" s="194" t="s">
        <v>222</v>
      </c>
      <c r="C488" s="195"/>
      <c r="D488" s="195"/>
      <c r="E488" s="61"/>
      <c r="F488" s="191"/>
      <c r="H488" s="193"/>
    </row>
    <row r="489" spans="1:8" s="192" customFormat="1" ht="89.25">
      <c r="A489" s="187"/>
      <c r="B489" s="194" t="s">
        <v>223</v>
      </c>
      <c r="C489" s="195"/>
      <c r="D489" s="195"/>
      <c r="E489" s="61"/>
      <c r="F489" s="191"/>
      <c r="H489" s="193"/>
    </row>
    <row r="490" spans="1:8" s="192" customFormat="1" ht="153">
      <c r="A490" s="187"/>
      <c r="B490" s="194" t="s">
        <v>661</v>
      </c>
      <c r="C490" s="195"/>
      <c r="D490" s="195"/>
      <c r="E490" s="61"/>
      <c r="F490" s="191"/>
      <c r="H490" s="193"/>
    </row>
    <row r="491" spans="1:8" s="192" customFormat="1">
      <c r="A491" s="187"/>
      <c r="B491" s="194"/>
      <c r="C491" s="195"/>
      <c r="D491" s="195"/>
      <c r="E491" s="61"/>
      <c r="F491" s="191"/>
      <c r="H491" s="193"/>
    </row>
    <row r="492" spans="1:8" s="192" customFormat="1" ht="204">
      <c r="A492" s="187"/>
      <c r="B492" s="194" t="s">
        <v>252</v>
      </c>
      <c r="C492" s="195"/>
      <c r="D492" s="195"/>
      <c r="E492" s="61"/>
      <c r="F492" s="191"/>
      <c r="H492" s="193"/>
    </row>
    <row r="493" spans="1:8" s="192" customFormat="1" ht="89.25">
      <c r="A493" s="187"/>
      <c r="B493" s="194" t="s">
        <v>224</v>
      </c>
      <c r="C493" s="195"/>
      <c r="D493" s="195"/>
      <c r="E493" s="61"/>
      <c r="F493" s="191"/>
      <c r="H493" s="193"/>
    </row>
    <row r="494" spans="1:8" s="192" customFormat="1" ht="114.75">
      <c r="A494" s="187"/>
      <c r="B494" s="194" t="s">
        <v>225</v>
      </c>
      <c r="C494" s="195"/>
      <c r="D494" s="195"/>
      <c r="E494" s="61"/>
      <c r="F494" s="191"/>
      <c r="H494" s="193"/>
    </row>
    <row r="495" spans="1:8" s="192" customFormat="1" ht="51">
      <c r="A495" s="187"/>
      <c r="B495" s="194" t="s">
        <v>226</v>
      </c>
      <c r="C495" s="195"/>
      <c r="D495" s="195"/>
      <c r="E495" s="61"/>
      <c r="F495" s="191"/>
      <c r="H495" s="193"/>
    </row>
    <row r="496" spans="1:8" s="192" customFormat="1" ht="178.5">
      <c r="A496" s="187"/>
      <c r="B496" s="194" t="s">
        <v>227</v>
      </c>
      <c r="C496" s="195"/>
      <c r="D496" s="195"/>
      <c r="E496" s="61"/>
      <c r="F496" s="191"/>
      <c r="H496" s="193"/>
    </row>
    <row r="497" spans="1:8" s="192" customFormat="1">
      <c r="A497" s="187"/>
      <c r="B497" s="194"/>
      <c r="C497" s="195"/>
      <c r="D497" s="195"/>
      <c r="E497" s="61"/>
      <c r="F497" s="191"/>
      <c r="H497" s="193"/>
    </row>
    <row r="498" spans="1:8" s="192" customFormat="1" ht="63.75">
      <c r="A498" s="187"/>
      <c r="B498" s="194" t="s">
        <v>228</v>
      </c>
      <c r="C498" s="195"/>
      <c r="D498" s="195"/>
      <c r="E498" s="61"/>
      <c r="F498" s="191"/>
      <c r="H498" s="193"/>
    </row>
    <row r="499" spans="1:8" s="192" customFormat="1">
      <c r="A499" s="187"/>
      <c r="B499" s="194"/>
      <c r="C499" s="195"/>
      <c r="D499" s="195"/>
      <c r="E499" s="61"/>
      <c r="F499" s="191"/>
      <c r="H499" s="193"/>
    </row>
    <row r="500" spans="1:8" s="192" customFormat="1" ht="63.75">
      <c r="A500" s="187"/>
      <c r="B500" s="194" t="s">
        <v>229</v>
      </c>
      <c r="C500" s="195"/>
      <c r="D500" s="195"/>
      <c r="E500" s="61"/>
      <c r="F500" s="191"/>
      <c r="H500" s="193"/>
    </row>
    <row r="501" spans="1:8" s="192" customFormat="1">
      <c r="A501" s="187"/>
      <c r="B501" s="194"/>
      <c r="C501" s="195"/>
      <c r="D501" s="195"/>
      <c r="E501" s="61"/>
      <c r="F501" s="191"/>
      <c r="H501" s="193"/>
    </row>
    <row r="502" spans="1:8" s="192" customFormat="1" ht="165.75">
      <c r="A502" s="187"/>
      <c r="B502" s="194" t="s">
        <v>230</v>
      </c>
      <c r="C502" s="195"/>
      <c r="D502" s="195"/>
      <c r="E502" s="61"/>
      <c r="F502" s="191"/>
      <c r="H502" s="193"/>
    </row>
    <row r="503" spans="1:8" s="192" customFormat="1" ht="76.5">
      <c r="A503" s="187"/>
      <c r="B503" s="194" t="s">
        <v>231</v>
      </c>
      <c r="C503" s="195"/>
      <c r="D503" s="195"/>
      <c r="E503" s="61"/>
      <c r="F503" s="191"/>
      <c r="H503" s="193"/>
    </row>
    <row r="504" spans="1:8" s="192" customFormat="1" ht="102">
      <c r="A504" s="187"/>
      <c r="B504" s="194" t="s">
        <v>232</v>
      </c>
      <c r="C504" s="195"/>
      <c r="D504" s="195"/>
      <c r="E504" s="61"/>
      <c r="F504" s="191"/>
      <c r="H504" s="193"/>
    </row>
    <row r="505" spans="1:8" s="192" customFormat="1" ht="25.5">
      <c r="A505" s="187"/>
      <c r="B505" s="194" t="s">
        <v>233</v>
      </c>
      <c r="C505" s="195"/>
      <c r="D505" s="195"/>
      <c r="E505" s="61"/>
      <c r="F505" s="191"/>
      <c r="H505" s="193"/>
    </row>
    <row r="506" spans="1:8" s="192" customFormat="1">
      <c r="A506" s="187"/>
      <c r="B506" s="194"/>
      <c r="C506" s="195"/>
      <c r="D506" s="195"/>
      <c r="E506" s="61"/>
      <c r="F506" s="191"/>
      <c r="H506" s="193"/>
    </row>
    <row r="507" spans="1:8" s="192" customFormat="1" ht="153">
      <c r="A507" s="187"/>
      <c r="B507" s="194" t="s">
        <v>592</v>
      </c>
      <c r="C507" s="195"/>
      <c r="D507" s="195"/>
      <c r="E507" s="61"/>
      <c r="F507" s="191"/>
      <c r="H507" s="193"/>
    </row>
    <row r="508" spans="1:8" s="192" customFormat="1" ht="114.75">
      <c r="A508" s="187"/>
      <c r="B508" s="194" t="s">
        <v>662</v>
      </c>
      <c r="C508" s="195"/>
      <c r="D508" s="195"/>
      <c r="E508" s="61"/>
      <c r="F508" s="191"/>
      <c r="H508" s="193"/>
    </row>
    <row r="509" spans="1:8" s="192" customFormat="1" ht="102">
      <c r="A509" s="187"/>
      <c r="B509" s="194" t="s">
        <v>1117</v>
      </c>
      <c r="C509" s="195"/>
      <c r="D509" s="195"/>
      <c r="E509" s="61"/>
      <c r="F509" s="191"/>
      <c r="H509" s="193"/>
    </row>
    <row r="510" spans="1:8" s="192" customFormat="1">
      <c r="A510" s="187"/>
      <c r="B510" s="194"/>
      <c r="C510" s="195"/>
      <c r="D510" s="195"/>
      <c r="E510" s="61"/>
      <c r="F510" s="191"/>
      <c r="H510" s="193"/>
    </row>
    <row r="511" spans="1:8" s="192" customFormat="1">
      <c r="A511" s="187"/>
      <c r="B511" s="188"/>
      <c r="C511" s="189"/>
      <c r="D511" s="190"/>
      <c r="E511" s="59"/>
      <c r="F511" s="191"/>
      <c r="H511" s="193"/>
    </row>
    <row r="512" spans="1:8" s="207" customFormat="1">
      <c r="A512" s="203" t="s">
        <v>50</v>
      </c>
      <c r="B512" s="204" t="s">
        <v>51</v>
      </c>
      <c r="C512" s="204" t="s">
        <v>52</v>
      </c>
      <c r="D512" s="205" t="s">
        <v>53</v>
      </c>
      <c r="E512" s="62" t="s">
        <v>54</v>
      </c>
      <c r="F512" s="206" t="s">
        <v>55</v>
      </c>
      <c r="H512" s="208"/>
    </row>
    <row r="513" spans="1:8" s="207" customFormat="1">
      <c r="A513" s="203"/>
      <c r="B513" s="231" t="s">
        <v>664</v>
      </c>
      <c r="C513" s="204"/>
      <c r="D513" s="205"/>
      <c r="E513" s="62"/>
      <c r="F513" s="206"/>
      <c r="H513" s="208"/>
    </row>
    <row r="514" spans="1:8" s="192" customFormat="1">
      <c r="A514" s="187" t="s">
        <v>282</v>
      </c>
      <c r="B514" s="188" t="s">
        <v>253</v>
      </c>
      <c r="C514" s="189"/>
      <c r="D514" s="190"/>
      <c r="E514" s="59"/>
      <c r="F514" s="191"/>
      <c r="H514" s="193"/>
    </row>
    <row r="515" spans="1:8" s="192" customFormat="1" ht="153">
      <c r="A515" s="187"/>
      <c r="B515" s="188" t="s">
        <v>1142</v>
      </c>
      <c r="C515" s="189"/>
      <c r="D515" s="190"/>
      <c r="E515" s="59"/>
      <c r="F515" s="191"/>
      <c r="H515" s="193"/>
    </row>
    <row r="516" spans="1:8" s="192" customFormat="1" ht="178.5">
      <c r="A516" s="187"/>
      <c r="B516" s="188" t="s">
        <v>1067</v>
      </c>
      <c r="C516" s="189"/>
      <c r="D516" s="190"/>
      <c r="E516" s="59"/>
      <c r="F516" s="191"/>
      <c r="H516" s="193"/>
    </row>
    <row r="517" spans="1:8" s="192" customFormat="1" ht="25.5">
      <c r="A517" s="187"/>
      <c r="B517" s="227" t="s">
        <v>1160</v>
      </c>
      <c r="C517" s="228"/>
      <c r="D517" s="229"/>
      <c r="E517" s="84"/>
      <c r="F517" s="200"/>
      <c r="H517" s="193"/>
    </row>
    <row r="518" spans="1:8" s="192" customFormat="1" ht="51">
      <c r="A518" s="187"/>
      <c r="B518" s="188" t="s">
        <v>234</v>
      </c>
      <c r="C518" s="189" t="s">
        <v>56</v>
      </c>
      <c r="D518" s="190">
        <v>2</v>
      </c>
      <c r="E518" s="59"/>
      <c r="F518" s="191">
        <f>E518*D518</f>
        <v>0</v>
      </c>
      <c r="H518" s="193"/>
    </row>
    <row r="519" spans="1:8" s="192" customFormat="1">
      <c r="A519" s="187"/>
      <c r="B519" s="188"/>
      <c r="E519" s="247"/>
      <c r="F519" s="191">
        <f t="shared" ref="F519:F541" si="7">E519*D519</f>
        <v>0</v>
      </c>
      <c r="H519" s="193"/>
    </row>
    <row r="520" spans="1:8" s="192" customFormat="1">
      <c r="A520" s="187" t="s">
        <v>283</v>
      </c>
      <c r="B520" s="188" t="s">
        <v>665</v>
      </c>
      <c r="C520" s="189"/>
      <c r="D520" s="190"/>
      <c r="E520" s="59"/>
      <c r="F520" s="191">
        <f t="shared" si="7"/>
        <v>0</v>
      </c>
      <c r="H520" s="193"/>
    </row>
    <row r="521" spans="1:8" s="192" customFormat="1" ht="153">
      <c r="A521" s="187"/>
      <c r="B521" s="188" t="s">
        <v>1143</v>
      </c>
      <c r="C521" s="189"/>
      <c r="D521" s="190"/>
      <c r="E521" s="59"/>
      <c r="F521" s="191">
        <f t="shared" si="7"/>
        <v>0</v>
      </c>
      <c r="H521" s="193"/>
    </row>
    <row r="522" spans="1:8" s="192" customFormat="1" ht="178.5">
      <c r="A522" s="187"/>
      <c r="B522" s="188" t="s">
        <v>1067</v>
      </c>
      <c r="C522" s="189"/>
      <c r="D522" s="190"/>
      <c r="E522" s="59"/>
      <c r="F522" s="191">
        <f t="shared" si="7"/>
        <v>0</v>
      </c>
      <c r="H522" s="193"/>
    </row>
    <row r="523" spans="1:8" s="192" customFormat="1" ht="25.5">
      <c r="A523" s="187"/>
      <c r="B523" s="227" t="s">
        <v>1160</v>
      </c>
      <c r="C523" s="228"/>
      <c r="D523" s="229"/>
      <c r="E523" s="84"/>
      <c r="F523" s="200"/>
      <c r="H523" s="193"/>
    </row>
    <row r="524" spans="1:8" s="192" customFormat="1" ht="51">
      <c r="A524" s="187"/>
      <c r="B524" s="188" t="s">
        <v>234</v>
      </c>
      <c r="C524" s="189" t="s">
        <v>56</v>
      </c>
      <c r="D524" s="190">
        <v>2</v>
      </c>
      <c r="E524" s="59"/>
      <c r="F524" s="191">
        <f t="shared" si="7"/>
        <v>0</v>
      </c>
      <c r="H524" s="193"/>
    </row>
    <row r="525" spans="1:8" s="192" customFormat="1">
      <c r="A525" s="187"/>
      <c r="B525" s="188"/>
      <c r="E525" s="247"/>
      <c r="F525" s="191">
        <f t="shared" si="7"/>
        <v>0</v>
      </c>
      <c r="H525" s="193"/>
    </row>
    <row r="526" spans="1:8" s="192" customFormat="1">
      <c r="A526" s="187"/>
      <c r="B526" s="209" t="s">
        <v>666</v>
      </c>
      <c r="E526" s="247"/>
      <c r="F526" s="191">
        <f t="shared" si="7"/>
        <v>0</v>
      </c>
      <c r="H526" s="193"/>
    </row>
    <row r="527" spans="1:8" s="192" customFormat="1" ht="38.25">
      <c r="A527" s="187" t="s">
        <v>284</v>
      </c>
      <c r="B527" s="188" t="s">
        <v>667</v>
      </c>
      <c r="C527" s="189"/>
      <c r="D527" s="190"/>
      <c r="E527" s="59"/>
      <c r="F527" s="191">
        <f t="shared" si="7"/>
        <v>0</v>
      </c>
      <c r="H527" s="193"/>
    </row>
    <row r="528" spans="1:8" s="192" customFormat="1" ht="191.25">
      <c r="A528" s="187"/>
      <c r="B528" s="188" t="s">
        <v>1068</v>
      </c>
      <c r="C528" s="189"/>
      <c r="D528" s="190"/>
      <c r="E528" s="59"/>
      <c r="F528" s="191">
        <f t="shared" si="7"/>
        <v>0</v>
      </c>
      <c r="H528" s="193"/>
    </row>
    <row r="529" spans="1:8" s="192" customFormat="1">
      <c r="A529" s="187"/>
      <c r="B529" s="188" t="s">
        <v>1069</v>
      </c>
      <c r="C529" s="189"/>
      <c r="D529" s="190"/>
      <c r="E529" s="59"/>
      <c r="F529" s="191">
        <f t="shared" si="7"/>
        <v>0</v>
      </c>
      <c r="H529" s="193"/>
    </row>
    <row r="530" spans="1:8" s="192" customFormat="1">
      <c r="A530" s="187" t="s">
        <v>87</v>
      </c>
      <c r="B530" s="188" t="s">
        <v>575</v>
      </c>
      <c r="C530" s="189" t="s">
        <v>56</v>
      </c>
      <c r="D530" s="190">
        <v>2</v>
      </c>
      <c r="E530" s="59"/>
      <c r="F530" s="191">
        <f t="shared" si="7"/>
        <v>0</v>
      </c>
      <c r="H530" s="193"/>
    </row>
    <row r="531" spans="1:8" s="192" customFormat="1">
      <c r="A531" s="187" t="s">
        <v>88</v>
      </c>
      <c r="B531" s="188" t="s">
        <v>576</v>
      </c>
      <c r="C531" s="189" t="s">
        <v>56</v>
      </c>
      <c r="D531" s="190">
        <v>12</v>
      </c>
      <c r="E531" s="59"/>
      <c r="F531" s="191">
        <f t="shared" si="7"/>
        <v>0</v>
      </c>
      <c r="H531" s="193"/>
    </row>
    <row r="532" spans="1:8" s="192" customFormat="1">
      <c r="A532" s="187" t="s">
        <v>89</v>
      </c>
      <c r="B532" s="188" t="s">
        <v>577</v>
      </c>
      <c r="C532" s="189" t="s">
        <v>56</v>
      </c>
      <c r="D532" s="190">
        <v>9</v>
      </c>
      <c r="E532" s="59"/>
      <c r="F532" s="191">
        <f t="shared" si="7"/>
        <v>0</v>
      </c>
      <c r="H532" s="193"/>
    </row>
    <row r="533" spans="1:8" s="192" customFormat="1">
      <c r="A533" s="187" t="s">
        <v>90</v>
      </c>
      <c r="B533" s="188" t="s">
        <v>578</v>
      </c>
      <c r="C533" s="189" t="s">
        <v>56</v>
      </c>
      <c r="D533" s="190">
        <v>2</v>
      </c>
      <c r="E533" s="59"/>
      <c r="F533" s="191">
        <f t="shared" si="7"/>
        <v>0</v>
      </c>
      <c r="H533" s="193"/>
    </row>
    <row r="534" spans="1:8" s="192" customFormat="1">
      <c r="A534" s="187"/>
      <c r="B534" s="188"/>
      <c r="C534" s="189"/>
      <c r="D534" s="190"/>
      <c r="E534" s="59"/>
      <c r="F534" s="191">
        <f t="shared" si="7"/>
        <v>0</v>
      </c>
      <c r="H534" s="193"/>
    </row>
    <row r="535" spans="1:8" s="192" customFormat="1" ht="51">
      <c r="A535" s="187" t="s">
        <v>285</v>
      </c>
      <c r="B535" s="188" t="s">
        <v>668</v>
      </c>
      <c r="C535" s="189"/>
      <c r="D535" s="190"/>
      <c r="E535" s="59"/>
      <c r="F535" s="191">
        <f t="shared" si="7"/>
        <v>0</v>
      </c>
      <c r="H535" s="193"/>
    </row>
    <row r="536" spans="1:8" s="192" customFormat="1" ht="153">
      <c r="A536" s="187"/>
      <c r="B536" s="188" t="s">
        <v>669</v>
      </c>
      <c r="C536" s="189"/>
      <c r="D536" s="190"/>
      <c r="E536" s="59"/>
      <c r="F536" s="191">
        <f t="shared" si="7"/>
        <v>0</v>
      </c>
      <c r="H536" s="193"/>
    </row>
    <row r="537" spans="1:8" s="192" customFormat="1" ht="127.5">
      <c r="A537" s="187"/>
      <c r="B537" s="188" t="s">
        <v>151</v>
      </c>
      <c r="C537" s="189"/>
      <c r="D537" s="190"/>
      <c r="E537" s="59"/>
      <c r="F537" s="191">
        <f t="shared" si="7"/>
        <v>0</v>
      </c>
      <c r="H537" s="193"/>
    </row>
    <row r="538" spans="1:8" s="192" customFormat="1" ht="25.5">
      <c r="A538" s="187"/>
      <c r="B538" s="188" t="s">
        <v>670</v>
      </c>
      <c r="C538" s="189" t="s">
        <v>101</v>
      </c>
      <c r="D538" s="190">
        <v>850</v>
      </c>
      <c r="E538" s="59"/>
      <c r="F538" s="191">
        <f t="shared" si="7"/>
        <v>0</v>
      </c>
      <c r="H538" s="193"/>
    </row>
    <row r="539" spans="1:8" s="192" customFormat="1">
      <c r="A539" s="187"/>
      <c r="B539" s="188"/>
      <c r="C539" s="189"/>
      <c r="D539" s="190"/>
      <c r="E539" s="59"/>
      <c r="F539" s="191">
        <f t="shared" si="7"/>
        <v>0</v>
      </c>
      <c r="H539" s="193"/>
    </row>
    <row r="540" spans="1:8" s="192" customFormat="1">
      <c r="A540" s="187"/>
      <c r="B540" s="188"/>
      <c r="C540" s="189"/>
      <c r="D540" s="190"/>
      <c r="E540" s="59"/>
      <c r="F540" s="191">
        <f t="shared" si="7"/>
        <v>0</v>
      </c>
      <c r="H540" s="193"/>
    </row>
    <row r="541" spans="1:8" s="192" customFormat="1" ht="13.5" thickBot="1">
      <c r="A541" s="187"/>
      <c r="B541" s="188"/>
      <c r="C541" s="189"/>
      <c r="D541" s="190"/>
      <c r="E541" s="59"/>
      <c r="F541" s="191">
        <f t="shared" si="7"/>
        <v>0</v>
      </c>
      <c r="H541" s="193"/>
    </row>
    <row r="542" spans="1:8" s="192" customFormat="1" ht="13.5" thickBot="1">
      <c r="A542" s="187"/>
      <c r="B542" s="213" t="s">
        <v>60</v>
      </c>
      <c r="C542" s="214"/>
      <c r="D542" s="215"/>
      <c r="E542" s="63"/>
      <c r="F542" s="216">
        <f>SUM(F515:F541)</f>
        <v>0</v>
      </c>
      <c r="H542" s="193"/>
    </row>
    <row r="543" spans="1:8" s="192" customFormat="1">
      <c r="A543" s="187"/>
      <c r="B543" s="188"/>
      <c r="C543" s="189"/>
      <c r="D543" s="190"/>
      <c r="E543" s="59"/>
      <c r="F543" s="191"/>
      <c r="H543" s="193"/>
    </row>
    <row r="544" spans="1:8" s="192" customFormat="1">
      <c r="A544" s="208"/>
      <c r="B544" s="232"/>
      <c r="C544" s="233"/>
      <c r="D544" s="234"/>
      <c r="E544" s="64"/>
      <c r="F544" s="236"/>
      <c r="H544" s="193"/>
    </row>
    <row r="545" spans="1:8" s="185" customFormat="1">
      <c r="A545" s="180" t="s">
        <v>32</v>
      </c>
      <c r="B545" s="181" t="s">
        <v>69</v>
      </c>
      <c r="C545" s="182"/>
      <c r="D545" s="183"/>
      <c r="E545" s="78"/>
      <c r="F545" s="184"/>
      <c r="H545" s="186"/>
    </row>
    <row r="546" spans="1:8" s="192" customFormat="1">
      <c r="A546" s="187"/>
      <c r="B546" s="188"/>
      <c r="C546" s="189"/>
      <c r="D546" s="190"/>
      <c r="E546" s="59"/>
      <c r="F546" s="191"/>
      <c r="H546" s="193"/>
    </row>
    <row r="547" spans="1:8" s="192" customFormat="1" ht="191.25">
      <c r="A547" s="187"/>
      <c r="B547" s="188" t="s">
        <v>255</v>
      </c>
      <c r="C547" s="189"/>
      <c r="D547" s="190"/>
      <c r="E547" s="59"/>
      <c r="F547" s="191"/>
      <c r="H547" s="193"/>
    </row>
    <row r="548" spans="1:8" s="192" customFormat="1" ht="409.5">
      <c r="A548" s="187"/>
      <c r="B548" s="188" t="s">
        <v>1236</v>
      </c>
      <c r="C548" s="189"/>
      <c r="D548" s="190"/>
      <c r="E548" s="59"/>
      <c r="F548" s="191"/>
      <c r="H548" s="193"/>
    </row>
    <row r="549" spans="1:8" s="192" customFormat="1" ht="178.5">
      <c r="A549" s="187"/>
      <c r="B549" s="188" t="s">
        <v>1237</v>
      </c>
      <c r="C549" s="189"/>
      <c r="D549" s="190"/>
      <c r="E549" s="59"/>
      <c r="F549" s="191"/>
      <c r="H549" s="193"/>
    </row>
    <row r="550" spans="1:8" s="192" customFormat="1" ht="229.5">
      <c r="A550" s="187"/>
      <c r="B550" s="188" t="s">
        <v>1238</v>
      </c>
      <c r="C550" s="189"/>
      <c r="D550" s="190"/>
      <c r="E550" s="59"/>
      <c r="F550" s="191"/>
      <c r="H550" s="193"/>
    </row>
    <row r="551" spans="1:8" s="192" customFormat="1">
      <c r="A551" s="187"/>
      <c r="B551" s="188"/>
      <c r="C551" s="189"/>
      <c r="D551" s="190"/>
      <c r="E551" s="59"/>
      <c r="F551" s="191"/>
      <c r="H551" s="193"/>
    </row>
    <row r="552" spans="1:8" s="192" customFormat="1" ht="369.75">
      <c r="A552" s="187"/>
      <c r="B552" s="188" t="s">
        <v>1239</v>
      </c>
      <c r="C552" s="189"/>
      <c r="D552" s="190"/>
      <c r="E552" s="59"/>
      <c r="F552" s="191"/>
      <c r="H552" s="193"/>
    </row>
    <row r="553" spans="1:8" s="192" customFormat="1" ht="331.5">
      <c r="A553" s="187"/>
      <c r="B553" s="220" t="s">
        <v>1070</v>
      </c>
      <c r="C553" s="189"/>
      <c r="D553" s="190"/>
      <c r="E553" s="59"/>
      <c r="F553" s="191"/>
      <c r="H553" s="193"/>
    </row>
    <row r="554" spans="1:8" s="192" customFormat="1">
      <c r="A554" s="187"/>
      <c r="B554" s="188"/>
      <c r="C554" s="189"/>
      <c r="D554" s="190"/>
      <c r="E554" s="59"/>
      <c r="F554" s="191"/>
      <c r="H554" s="193"/>
    </row>
    <row r="555" spans="1:8" s="192" customFormat="1" ht="38.25">
      <c r="A555" s="187"/>
      <c r="B555" s="188" t="s">
        <v>191</v>
      </c>
      <c r="C555" s="189"/>
      <c r="D555" s="190"/>
      <c r="E555" s="59"/>
      <c r="F555" s="191"/>
      <c r="H555" s="193"/>
    </row>
    <row r="556" spans="1:8" s="192" customFormat="1">
      <c r="A556" s="187"/>
      <c r="B556" s="237"/>
      <c r="C556" s="195"/>
      <c r="D556" s="195"/>
      <c r="E556" s="61"/>
      <c r="F556" s="191"/>
      <c r="H556" s="193"/>
    </row>
    <row r="557" spans="1:8" s="192" customFormat="1" ht="140.25">
      <c r="A557" s="187"/>
      <c r="B557" s="237" t="s">
        <v>256</v>
      </c>
      <c r="C557" s="195"/>
      <c r="D557" s="195"/>
      <c r="E557" s="61"/>
      <c r="F557" s="191"/>
      <c r="H557" s="193"/>
    </row>
    <row r="558" spans="1:8" s="201" customFormat="1" ht="153">
      <c r="A558" s="197"/>
      <c r="B558" s="198" t="s">
        <v>257</v>
      </c>
      <c r="C558" s="199"/>
      <c r="D558" s="199"/>
      <c r="E558" s="114"/>
      <c r="F558" s="200"/>
      <c r="H558" s="202"/>
    </row>
    <row r="559" spans="1:8" s="192" customFormat="1">
      <c r="A559" s="187"/>
      <c r="B559" s="237"/>
      <c r="C559" s="195"/>
      <c r="D559" s="195"/>
      <c r="E559" s="61"/>
      <c r="F559" s="191"/>
      <c r="H559" s="193"/>
    </row>
    <row r="560" spans="1:8" s="201" customFormat="1" ht="216.75">
      <c r="A560" s="197"/>
      <c r="B560" s="198" t="s">
        <v>258</v>
      </c>
      <c r="C560" s="199"/>
      <c r="D560" s="199"/>
      <c r="E560" s="114"/>
      <c r="F560" s="200"/>
      <c r="H560" s="202"/>
    </row>
    <row r="561" spans="1:8" s="192" customFormat="1">
      <c r="A561" s="187"/>
      <c r="B561" s="237"/>
      <c r="C561" s="195"/>
      <c r="D561" s="195"/>
      <c r="E561" s="61"/>
      <c r="F561" s="191"/>
      <c r="H561" s="193"/>
    </row>
    <row r="562" spans="1:8" s="201" customFormat="1" ht="165.75">
      <c r="A562" s="197"/>
      <c r="B562" s="198" t="s">
        <v>259</v>
      </c>
      <c r="C562" s="199"/>
      <c r="D562" s="199"/>
      <c r="E562" s="114"/>
      <c r="F562" s="200"/>
      <c r="H562" s="202"/>
    </row>
    <row r="563" spans="1:8" s="192" customFormat="1">
      <c r="A563" s="187"/>
      <c r="B563" s="237"/>
      <c r="C563" s="195"/>
      <c r="D563" s="195"/>
      <c r="E563" s="61"/>
      <c r="F563" s="191"/>
      <c r="H563" s="193"/>
    </row>
    <row r="564" spans="1:8" s="192" customFormat="1" ht="204">
      <c r="A564" s="187"/>
      <c r="B564" s="237" t="s">
        <v>260</v>
      </c>
      <c r="C564" s="195"/>
      <c r="D564" s="195"/>
      <c r="E564" s="61"/>
      <c r="F564" s="191"/>
      <c r="H564" s="193"/>
    </row>
    <row r="565" spans="1:8" s="192" customFormat="1" ht="102">
      <c r="A565" s="187"/>
      <c r="B565" s="237" t="s">
        <v>261</v>
      </c>
      <c r="C565" s="195"/>
      <c r="D565" s="195"/>
      <c r="E565" s="61"/>
      <c r="F565" s="191"/>
      <c r="H565" s="193"/>
    </row>
    <row r="566" spans="1:8" s="192" customFormat="1" ht="38.25">
      <c r="A566" s="187"/>
      <c r="B566" s="237" t="s">
        <v>262</v>
      </c>
      <c r="C566" s="195"/>
      <c r="D566" s="195"/>
      <c r="E566" s="61"/>
      <c r="F566" s="191"/>
      <c r="H566" s="193"/>
    </row>
    <row r="567" spans="1:8" s="192" customFormat="1">
      <c r="A567" s="187"/>
      <c r="B567" s="237"/>
      <c r="C567" s="195"/>
      <c r="D567" s="195"/>
      <c r="E567" s="61"/>
      <c r="F567" s="191"/>
      <c r="H567" s="193"/>
    </row>
    <row r="568" spans="1:8" s="192" customFormat="1" ht="38.25">
      <c r="A568" s="187"/>
      <c r="B568" s="237" t="s">
        <v>263</v>
      </c>
      <c r="C568" s="195"/>
      <c r="D568" s="195"/>
      <c r="E568" s="61"/>
      <c r="F568" s="191"/>
      <c r="H568" s="193"/>
    </row>
    <row r="569" spans="1:8" s="192" customFormat="1">
      <c r="A569" s="187"/>
      <c r="B569" s="237"/>
      <c r="C569" s="195"/>
      <c r="D569" s="195"/>
      <c r="E569" s="61"/>
      <c r="F569" s="191"/>
      <c r="H569" s="193"/>
    </row>
    <row r="570" spans="1:8" s="192" customFormat="1" ht="204">
      <c r="A570" s="187"/>
      <c r="B570" s="237" t="s">
        <v>117</v>
      </c>
      <c r="C570" s="195"/>
      <c r="D570" s="195"/>
      <c r="E570" s="61"/>
      <c r="F570" s="191"/>
      <c r="H570" s="193"/>
    </row>
    <row r="571" spans="1:8" s="192" customFormat="1">
      <c r="A571" s="187"/>
      <c r="B571" s="237"/>
      <c r="C571" s="195"/>
      <c r="D571" s="195"/>
      <c r="E571" s="61"/>
      <c r="F571" s="191"/>
      <c r="H571" s="193"/>
    </row>
    <row r="572" spans="1:8" s="192" customFormat="1" ht="76.5">
      <c r="A572" s="187"/>
      <c r="B572" s="237" t="s">
        <v>264</v>
      </c>
      <c r="C572" s="195"/>
      <c r="D572" s="195"/>
      <c r="E572" s="61"/>
      <c r="F572" s="191"/>
      <c r="H572" s="193"/>
    </row>
    <row r="573" spans="1:8" s="192" customFormat="1">
      <c r="A573" s="187"/>
      <c r="B573" s="237"/>
      <c r="C573" s="195"/>
      <c r="D573" s="195"/>
      <c r="E573" s="61"/>
      <c r="F573" s="191"/>
      <c r="H573" s="193"/>
    </row>
    <row r="574" spans="1:8" s="192" customFormat="1" ht="153">
      <c r="A574" s="187"/>
      <c r="B574" s="237" t="s">
        <v>592</v>
      </c>
      <c r="C574" s="195"/>
      <c r="D574" s="195"/>
      <c r="E574" s="61"/>
      <c r="F574" s="191"/>
      <c r="H574" s="193"/>
    </row>
    <row r="575" spans="1:8" s="192" customFormat="1" ht="51">
      <c r="A575" s="187"/>
      <c r="B575" s="237" t="s">
        <v>593</v>
      </c>
      <c r="C575" s="195"/>
      <c r="D575" s="195"/>
      <c r="E575" s="61"/>
      <c r="F575" s="191"/>
      <c r="H575" s="193"/>
    </row>
    <row r="576" spans="1:8" s="192" customFormat="1" ht="38.25">
      <c r="A576" s="187"/>
      <c r="B576" s="237" t="s">
        <v>692</v>
      </c>
      <c r="C576" s="195"/>
      <c r="D576" s="195"/>
      <c r="E576" s="61"/>
      <c r="F576" s="191"/>
      <c r="H576" s="193"/>
    </row>
    <row r="577" spans="1:8" s="192" customFormat="1">
      <c r="A577" s="187"/>
      <c r="B577" s="188"/>
      <c r="C577" s="189"/>
      <c r="D577" s="190"/>
      <c r="E577" s="59"/>
      <c r="F577" s="191"/>
      <c r="H577" s="193"/>
    </row>
    <row r="578" spans="1:8" s="207" customFormat="1">
      <c r="A578" s="203" t="s">
        <v>50</v>
      </c>
      <c r="B578" s="204" t="s">
        <v>51</v>
      </c>
      <c r="C578" s="204" t="s">
        <v>52</v>
      </c>
      <c r="D578" s="205" t="s">
        <v>53</v>
      </c>
      <c r="E578" s="62" t="s">
        <v>54</v>
      </c>
      <c r="F578" s="206" t="s">
        <v>55</v>
      </c>
      <c r="H578" s="208"/>
    </row>
    <row r="579" spans="1:8" s="192" customFormat="1" ht="178.5">
      <c r="A579" s="187" t="s">
        <v>281</v>
      </c>
      <c r="B579" s="188" t="s">
        <v>1240</v>
      </c>
      <c r="C579" s="189"/>
      <c r="D579" s="190"/>
      <c r="E579" s="59"/>
      <c r="F579" s="191"/>
      <c r="H579" s="193"/>
    </row>
    <row r="580" spans="1:8" s="192" customFormat="1" ht="51">
      <c r="A580" s="187"/>
      <c r="B580" s="220" t="s">
        <v>1031</v>
      </c>
      <c r="C580" s="189"/>
      <c r="D580" s="190"/>
      <c r="E580" s="59"/>
      <c r="F580" s="191"/>
      <c r="H580" s="193"/>
    </row>
    <row r="581" spans="1:8" s="201" customFormat="1" ht="14.25">
      <c r="A581" s="238"/>
      <c r="B581" s="198" t="s">
        <v>671</v>
      </c>
      <c r="C581" s="199"/>
      <c r="D581" s="199"/>
      <c r="E581" s="114"/>
      <c r="F581" s="200"/>
      <c r="H581" s="202"/>
    </row>
    <row r="582" spans="1:8" s="192" customFormat="1" ht="25.5">
      <c r="A582" s="238"/>
      <c r="B582" s="188" t="s">
        <v>672</v>
      </c>
      <c r="C582" s="189"/>
      <c r="D582" s="190"/>
      <c r="E582" s="59"/>
      <c r="F582" s="191"/>
      <c r="H582" s="193"/>
    </row>
    <row r="583" spans="1:8" s="192" customFormat="1" ht="14.25">
      <c r="A583" s="238"/>
      <c r="B583" s="188" t="s">
        <v>673</v>
      </c>
      <c r="C583" s="189"/>
      <c r="D583" s="190"/>
      <c r="E583" s="59"/>
      <c r="F583" s="191"/>
      <c r="H583" s="193"/>
    </row>
    <row r="584" spans="1:8" s="192" customFormat="1" ht="14.25">
      <c r="A584" s="238"/>
      <c r="B584" s="188" t="s">
        <v>674</v>
      </c>
      <c r="C584" s="189"/>
      <c r="D584" s="190"/>
      <c r="E584" s="59"/>
      <c r="F584" s="191"/>
      <c r="H584" s="193"/>
    </row>
    <row r="585" spans="1:8" s="192" customFormat="1" ht="14.25">
      <c r="A585" s="238"/>
      <c r="B585" s="188" t="s">
        <v>675</v>
      </c>
      <c r="C585" s="189"/>
      <c r="D585" s="190"/>
      <c r="E585" s="59"/>
      <c r="F585" s="191"/>
      <c r="H585" s="193"/>
    </row>
    <row r="586" spans="1:8" s="192" customFormat="1" ht="14.25">
      <c r="A586" s="238"/>
      <c r="B586" s="188" t="s">
        <v>676</v>
      </c>
      <c r="C586" s="189"/>
      <c r="D586" s="190"/>
      <c r="E586" s="59"/>
      <c r="F586" s="191"/>
      <c r="H586" s="193"/>
    </row>
    <row r="587" spans="1:8" s="192" customFormat="1" ht="25.5">
      <c r="A587" s="239"/>
      <c r="B587" s="188" t="s">
        <v>265</v>
      </c>
      <c r="C587" s="189"/>
      <c r="D587" s="190"/>
      <c r="E587" s="59"/>
      <c r="F587" s="191"/>
      <c r="H587" s="193"/>
    </row>
    <row r="588" spans="1:8" s="192" customFormat="1" ht="38.25">
      <c r="A588" s="240"/>
      <c r="B588" s="188" t="s">
        <v>266</v>
      </c>
      <c r="C588" s="189"/>
      <c r="D588" s="190"/>
      <c r="E588" s="59"/>
      <c r="F588" s="191"/>
      <c r="H588" s="193"/>
    </row>
    <row r="589" spans="1:8" s="192" customFormat="1" ht="204">
      <c r="A589" s="240"/>
      <c r="B589" s="188" t="s">
        <v>685</v>
      </c>
      <c r="C589" s="189"/>
      <c r="D589" s="190"/>
      <c r="E589" s="59"/>
      <c r="F589" s="191"/>
      <c r="H589" s="193"/>
    </row>
    <row r="590" spans="1:8" s="192" customFormat="1" ht="63.75">
      <c r="A590" s="240"/>
      <c r="B590" s="188" t="s">
        <v>677</v>
      </c>
      <c r="C590" s="189"/>
      <c r="D590" s="190"/>
      <c r="E590" s="59"/>
      <c r="F590" s="191"/>
      <c r="H590" s="193"/>
    </row>
    <row r="591" spans="1:8" s="201" customFormat="1" ht="89.25">
      <c r="A591" s="240"/>
      <c r="B591" s="198" t="s">
        <v>1148</v>
      </c>
      <c r="C591" s="199"/>
      <c r="D591" s="199"/>
      <c r="E591" s="114"/>
      <c r="F591" s="200"/>
      <c r="H591" s="202"/>
    </row>
    <row r="592" spans="1:8" s="192" customFormat="1" ht="89.25">
      <c r="A592" s="239"/>
      <c r="B592" s="188" t="s">
        <v>267</v>
      </c>
      <c r="C592" s="189"/>
      <c r="D592" s="190"/>
      <c r="E592" s="59"/>
      <c r="F592" s="191"/>
      <c r="H592" s="193"/>
    </row>
    <row r="593" spans="1:8" s="192" customFormat="1" ht="140.25">
      <c r="A593" s="240"/>
      <c r="B593" s="188" t="s">
        <v>529</v>
      </c>
      <c r="C593" s="189"/>
      <c r="D593" s="190"/>
      <c r="E593" s="59"/>
      <c r="F593" s="191"/>
      <c r="H593" s="193"/>
    </row>
    <row r="594" spans="1:8" s="192" customFormat="1" ht="76.5">
      <c r="A594" s="240"/>
      <c r="B594" s="188" t="s">
        <v>268</v>
      </c>
      <c r="C594" s="189"/>
      <c r="D594" s="190"/>
      <c r="E594" s="59"/>
      <c r="F594" s="191"/>
      <c r="H594" s="193"/>
    </row>
    <row r="595" spans="1:8" s="192" customFormat="1" ht="89.25">
      <c r="A595" s="240"/>
      <c r="B595" s="232" t="s">
        <v>1144</v>
      </c>
      <c r="C595" s="189"/>
      <c r="D595" s="190"/>
      <c r="E595" s="59"/>
      <c r="F595" s="191"/>
      <c r="H595" s="193"/>
    </row>
    <row r="596" spans="1:8" s="192" customFormat="1" ht="318.75">
      <c r="A596" s="240"/>
      <c r="B596" s="188" t="s">
        <v>1241</v>
      </c>
      <c r="C596" s="189"/>
      <c r="D596" s="190"/>
      <c r="E596" s="59"/>
      <c r="F596" s="191"/>
      <c r="H596" s="193"/>
    </row>
    <row r="597" spans="1:8" s="192" customFormat="1" ht="76.5">
      <c r="A597" s="240"/>
      <c r="B597" s="220" t="s">
        <v>1035</v>
      </c>
      <c r="C597" s="189"/>
      <c r="D597" s="190"/>
      <c r="E597" s="59"/>
      <c r="F597" s="191"/>
      <c r="H597" s="193"/>
    </row>
    <row r="598" spans="1:8" s="192" customFormat="1" ht="76.5">
      <c r="A598" s="241"/>
      <c r="B598" s="188" t="s">
        <v>269</v>
      </c>
      <c r="C598" s="189"/>
      <c r="D598" s="190"/>
      <c r="E598" s="59"/>
      <c r="F598" s="191"/>
      <c r="H598" s="193"/>
    </row>
    <row r="599" spans="1:8" s="192" customFormat="1" ht="280.5">
      <c r="A599" s="240"/>
      <c r="B599" s="211" t="s">
        <v>270</v>
      </c>
      <c r="C599" s="189"/>
      <c r="D599" s="190"/>
      <c r="E599" s="59"/>
      <c r="F599" s="191"/>
      <c r="H599" s="193"/>
    </row>
    <row r="600" spans="1:8" s="201" customFormat="1" ht="38.25">
      <c r="A600" s="240"/>
      <c r="B600" s="198" t="s">
        <v>678</v>
      </c>
      <c r="C600" s="199"/>
      <c r="D600" s="199"/>
      <c r="E600" s="114"/>
      <c r="F600" s="200"/>
      <c r="H600" s="202"/>
    </row>
    <row r="601" spans="1:8" s="192" customFormat="1" ht="178.5">
      <c r="A601" s="240"/>
      <c r="B601" s="188" t="s">
        <v>686</v>
      </c>
      <c r="C601" s="189"/>
      <c r="D601" s="190"/>
      <c r="E601" s="59"/>
      <c r="F601" s="191"/>
      <c r="H601" s="193"/>
    </row>
    <row r="602" spans="1:8" s="192" customFormat="1" ht="102">
      <c r="A602" s="240"/>
      <c r="B602" s="211" t="s">
        <v>1145</v>
      </c>
      <c r="C602" s="189"/>
      <c r="D602" s="190"/>
      <c r="E602" s="59"/>
      <c r="F602" s="191"/>
      <c r="H602" s="193"/>
    </row>
    <row r="603" spans="1:8" s="201" customFormat="1" ht="344.25">
      <c r="A603" s="238" t="s">
        <v>87</v>
      </c>
      <c r="B603" s="198" t="s">
        <v>1242</v>
      </c>
      <c r="C603" s="199"/>
      <c r="D603" s="199"/>
      <c r="E603" s="114"/>
      <c r="F603" s="200"/>
      <c r="H603" s="202"/>
    </row>
    <row r="604" spans="1:8" s="201" customFormat="1" ht="51">
      <c r="A604" s="238"/>
      <c r="B604" s="220" t="s">
        <v>1031</v>
      </c>
      <c r="C604" s="199"/>
      <c r="D604" s="199"/>
      <c r="E604" s="114"/>
      <c r="F604" s="200"/>
      <c r="H604" s="202"/>
    </row>
    <row r="605" spans="1:8" s="192" customFormat="1" ht="409.5">
      <c r="A605" s="238" t="s">
        <v>88</v>
      </c>
      <c r="B605" s="188" t="s">
        <v>1243</v>
      </c>
      <c r="C605" s="189"/>
      <c r="D605" s="190"/>
      <c r="E605" s="59"/>
      <c r="F605" s="191"/>
      <c r="H605" s="193"/>
    </row>
    <row r="606" spans="1:8" s="192" customFormat="1" ht="51">
      <c r="A606" s="238"/>
      <c r="B606" s="220" t="s">
        <v>1031</v>
      </c>
      <c r="C606" s="189"/>
      <c r="D606" s="190"/>
      <c r="E606" s="59"/>
      <c r="F606" s="191"/>
      <c r="H606" s="193"/>
    </row>
    <row r="607" spans="1:8" s="201" customFormat="1" ht="369.75">
      <c r="A607" s="239" t="s">
        <v>89</v>
      </c>
      <c r="B607" s="198" t="s">
        <v>1244</v>
      </c>
      <c r="C607" s="199"/>
      <c r="D607" s="199"/>
      <c r="E607" s="114"/>
      <c r="F607" s="200"/>
      <c r="H607" s="202"/>
    </row>
    <row r="608" spans="1:8" s="201" customFormat="1" ht="51">
      <c r="A608" s="239"/>
      <c r="B608" s="220" t="s">
        <v>1031</v>
      </c>
      <c r="C608" s="199"/>
      <c r="D608" s="199"/>
      <c r="E608" s="114"/>
      <c r="F608" s="200"/>
      <c r="H608" s="202"/>
    </row>
    <row r="609" spans="1:8" s="192" customFormat="1" ht="178.5">
      <c r="A609" s="239" t="s">
        <v>90</v>
      </c>
      <c r="B609" s="188" t="s">
        <v>687</v>
      </c>
      <c r="C609" s="189"/>
      <c r="D609" s="190"/>
      <c r="E609" s="59"/>
      <c r="F609" s="191"/>
      <c r="H609" s="193"/>
    </row>
    <row r="610" spans="1:8" s="201" customFormat="1" ht="178.5">
      <c r="A610" s="239" t="s">
        <v>91</v>
      </c>
      <c r="B610" s="198" t="s">
        <v>688</v>
      </c>
      <c r="C610" s="199"/>
      <c r="D610" s="199"/>
      <c r="E610" s="114"/>
      <c r="F610" s="200">
        <f>E610*D610</f>
        <v>0</v>
      </c>
      <c r="H610" s="202"/>
    </row>
    <row r="611" spans="1:8" s="192" customFormat="1" ht="25.5">
      <c r="A611" s="239"/>
      <c r="B611" s="188" t="s">
        <v>1071</v>
      </c>
      <c r="C611" s="189"/>
      <c r="D611" s="190"/>
      <c r="E611" s="59"/>
      <c r="F611" s="200">
        <f t="shared" ref="F611:F624" si="8">E611*D611</f>
        <v>0</v>
      </c>
      <c r="H611" s="193"/>
    </row>
    <row r="612" spans="1:8" s="201" customFormat="1" ht="14.25">
      <c r="A612" s="239"/>
      <c r="B612" s="198" t="s">
        <v>679</v>
      </c>
      <c r="C612" s="189" t="s">
        <v>59</v>
      </c>
      <c r="D612" s="190">
        <v>776.4</v>
      </c>
      <c r="E612" s="59"/>
      <c r="F612" s="200">
        <f t="shared" si="8"/>
        <v>0</v>
      </c>
      <c r="H612" s="202"/>
    </row>
    <row r="613" spans="1:8" s="192" customFormat="1" ht="25.5">
      <c r="A613" s="239"/>
      <c r="B613" s="188" t="s">
        <v>680</v>
      </c>
      <c r="C613" s="189" t="s">
        <v>179</v>
      </c>
      <c r="D613" s="190">
        <v>194.1</v>
      </c>
      <c r="E613" s="59"/>
      <c r="F613" s="200">
        <f t="shared" si="8"/>
        <v>0</v>
      </c>
      <c r="H613" s="193"/>
    </row>
    <row r="614" spans="1:8" s="192" customFormat="1" ht="25.5">
      <c r="A614" s="238"/>
      <c r="B614" s="188" t="s">
        <v>681</v>
      </c>
      <c r="C614" s="189" t="s">
        <v>59</v>
      </c>
      <c r="D614" s="190">
        <v>396.2</v>
      </c>
      <c r="E614" s="59"/>
      <c r="F614" s="200">
        <f t="shared" si="8"/>
        <v>0</v>
      </c>
      <c r="H614" s="193"/>
    </row>
    <row r="615" spans="1:8" s="201" customFormat="1" ht="25.5">
      <c r="A615" s="241"/>
      <c r="B615" s="198" t="s">
        <v>682</v>
      </c>
      <c r="C615" s="189" t="s">
        <v>59</v>
      </c>
      <c r="D615" s="190">
        <v>87</v>
      </c>
      <c r="E615" s="59"/>
      <c r="F615" s="200">
        <f t="shared" si="8"/>
        <v>0</v>
      </c>
      <c r="H615" s="202"/>
    </row>
    <row r="616" spans="1:8" s="192" customFormat="1" ht="14.25">
      <c r="A616" s="241"/>
      <c r="B616" s="188" t="s">
        <v>683</v>
      </c>
      <c r="C616" s="189" t="s">
        <v>179</v>
      </c>
      <c r="D616" s="190">
        <v>405.4</v>
      </c>
      <c r="E616" s="59"/>
      <c r="F616" s="200">
        <f t="shared" si="8"/>
        <v>0</v>
      </c>
      <c r="H616" s="193"/>
    </row>
    <row r="617" spans="1:8" s="201" customFormat="1" ht="38.25">
      <c r="A617" s="241"/>
      <c r="B617" s="198" t="s">
        <v>689</v>
      </c>
      <c r="C617" s="189" t="s">
        <v>59</v>
      </c>
      <c r="D617" s="190">
        <v>1580.8</v>
      </c>
      <c r="E617" s="59"/>
      <c r="F617" s="200">
        <f t="shared" si="8"/>
        <v>0</v>
      </c>
      <c r="H617" s="202"/>
    </row>
    <row r="618" spans="1:8" s="192" customFormat="1" ht="51">
      <c r="A618" s="241"/>
      <c r="B618" s="211" t="s">
        <v>690</v>
      </c>
      <c r="C618" s="189" t="s">
        <v>179</v>
      </c>
      <c r="D618" s="190">
        <v>266.8</v>
      </c>
      <c r="E618" s="59"/>
      <c r="F618" s="200">
        <f t="shared" si="8"/>
        <v>0</v>
      </c>
      <c r="H618" s="193"/>
    </row>
    <row r="619" spans="1:8" s="192" customFormat="1" ht="63.75">
      <c r="A619" s="241"/>
      <c r="B619" s="188" t="s">
        <v>691</v>
      </c>
      <c r="C619" s="189" t="s">
        <v>59</v>
      </c>
      <c r="D619" s="190">
        <v>58</v>
      </c>
      <c r="E619" s="59"/>
      <c r="F619" s="200">
        <f t="shared" si="8"/>
        <v>0</v>
      </c>
      <c r="H619" s="193"/>
    </row>
    <row r="620" spans="1:8" s="192" customFormat="1" ht="14.25">
      <c r="A620" s="241"/>
      <c r="B620" s="188"/>
      <c r="C620" s="189"/>
      <c r="D620" s="190"/>
      <c r="E620" s="59"/>
      <c r="F620" s="200">
        <f t="shared" si="8"/>
        <v>0</v>
      </c>
      <c r="H620" s="193"/>
    </row>
    <row r="621" spans="1:8" s="192" customFormat="1" ht="25.5">
      <c r="A621" s="241"/>
      <c r="B621" s="188" t="s">
        <v>684</v>
      </c>
      <c r="E621" s="247"/>
      <c r="F621" s="200">
        <f t="shared" si="8"/>
        <v>0</v>
      </c>
      <c r="H621" s="193"/>
    </row>
    <row r="622" spans="1:8" s="192" customFormat="1">
      <c r="A622" s="187"/>
      <c r="B622" s="210"/>
      <c r="C622" s="189"/>
      <c r="D622" s="190"/>
      <c r="E622" s="59"/>
      <c r="F622" s="200">
        <f t="shared" si="8"/>
        <v>0</v>
      </c>
      <c r="H622" s="193"/>
    </row>
    <row r="623" spans="1:8" s="192" customFormat="1">
      <c r="A623" s="187"/>
      <c r="B623" s="188"/>
      <c r="E623" s="59"/>
      <c r="F623" s="200">
        <f t="shared" si="8"/>
        <v>0</v>
      </c>
      <c r="H623" s="193"/>
    </row>
    <row r="624" spans="1:8" s="192" customFormat="1" ht="13.5" thickBot="1">
      <c r="A624" s="187"/>
      <c r="B624" s="210"/>
      <c r="C624" s="189"/>
      <c r="D624" s="190"/>
      <c r="E624" s="59"/>
      <c r="F624" s="200">
        <f t="shared" si="8"/>
        <v>0</v>
      </c>
      <c r="H624" s="193"/>
    </row>
    <row r="625" spans="1:8" s="192" customFormat="1" ht="13.5" thickBot="1">
      <c r="A625" s="187"/>
      <c r="B625" s="213" t="s">
        <v>60</v>
      </c>
      <c r="C625" s="214"/>
      <c r="D625" s="215"/>
      <c r="E625" s="63"/>
      <c r="F625" s="216">
        <f>SUM(F582:F624)</f>
        <v>0</v>
      </c>
      <c r="H625" s="193"/>
    </row>
    <row r="626" spans="1:8" s="192" customFormat="1">
      <c r="A626" s="208"/>
      <c r="B626" s="232"/>
      <c r="C626" s="233"/>
      <c r="D626" s="234"/>
      <c r="E626" s="64"/>
      <c r="F626" s="236"/>
      <c r="H626" s="193"/>
    </row>
    <row r="627" spans="1:8" s="192" customFormat="1">
      <c r="A627" s="187"/>
      <c r="B627" s="242"/>
      <c r="C627" s="189"/>
      <c r="D627" s="190"/>
      <c r="E627" s="58"/>
      <c r="F627" s="191"/>
      <c r="H627" s="193"/>
    </row>
    <row r="628" spans="1:8" s="185" customFormat="1">
      <c r="A628" s="180" t="s">
        <v>162</v>
      </c>
      <c r="B628" s="181" t="s">
        <v>70</v>
      </c>
      <c r="C628" s="182"/>
      <c r="D628" s="183"/>
      <c r="E628" s="78"/>
      <c r="F628" s="184"/>
      <c r="H628" s="186"/>
    </row>
    <row r="629" spans="1:8" s="192" customFormat="1" ht="191.25">
      <c r="A629" s="187"/>
      <c r="B629" s="188" t="s">
        <v>190</v>
      </c>
      <c r="C629" s="189"/>
      <c r="D629" s="190"/>
      <c r="E629" s="59"/>
      <c r="F629" s="191"/>
      <c r="H629" s="193"/>
    </row>
    <row r="630" spans="1:8" s="192" customFormat="1">
      <c r="A630" s="187"/>
      <c r="B630" s="242"/>
      <c r="C630" s="195"/>
      <c r="D630" s="195"/>
      <c r="E630" s="61"/>
      <c r="F630" s="191"/>
      <c r="H630" s="193"/>
    </row>
    <row r="631" spans="1:8" s="192" customFormat="1" ht="140.25">
      <c r="A631" s="187"/>
      <c r="B631" s="242" t="s">
        <v>271</v>
      </c>
      <c r="C631" s="195"/>
      <c r="D631" s="195"/>
      <c r="E631" s="61"/>
      <c r="F631" s="191"/>
      <c r="H631" s="193"/>
    </row>
    <row r="632" spans="1:8" s="192" customFormat="1">
      <c r="A632" s="187"/>
      <c r="B632" s="242"/>
      <c r="C632" s="195"/>
      <c r="D632" s="195"/>
      <c r="E632" s="61"/>
      <c r="F632" s="191"/>
      <c r="H632" s="193"/>
    </row>
    <row r="633" spans="1:8" s="192" customFormat="1" ht="267.75">
      <c r="A633" s="187"/>
      <c r="B633" s="242" t="s">
        <v>693</v>
      </c>
      <c r="C633" s="195"/>
      <c r="D633" s="195"/>
      <c r="E633" s="61"/>
      <c r="F633" s="191"/>
      <c r="H633" s="193"/>
    </row>
    <row r="634" spans="1:8" s="192" customFormat="1">
      <c r="A634" s="187"/>
      <c r="B634" s="242"/>
      <c r="C634" s="195"/>
      <c r="D634" s="195"/>
      <c r="E634" s="61"/>
      <c r="F634" s="191"/>
      <c r="H634" s="193"/>
    </row>
    <row r="635" spans="1:8" s="192" customFormat="1" ht="114.75">
      <c r="A635" s="187"/>
      <c r="B635" s="242" t="s">
        <v>272</v>
      </c>
      <c r="C635" s="195"/>
      <c r="D635" s="195"/>
      <c r="E635" s="61"/>
      <c r="F635" s="191"/>
      <c r="H635" s="193"/>
    </row>
    <row r="636" spans="1:8" s="192" customFormat="1" ht="89.25">
      <c r="A636" s="187"/>
      <c r="B636" s="242" t="s">
        <v>273</v>
      </c>
      <c r="C636" s="195"/>
      <c r="D636" s="195"/>
      <c r="E636" s="61"/>
      <c r="F636" s="191"/>
      <c r="H636" s="193"/>
    </row>
    <row r="637" spans="1:8" s="192" customFormat="1" ht="409.5" customHeight="1">
      <c r="A637" s="187"/>
      <c r="B637" s="242" t="s">
        <v>1245</v>
      </c>
      <c r="C637" s="195"/>
      <c r="D637" s="195"/>
      <c r="E637" s="61"/>
      <c r="F637" s="191"/>
      <c r="H637" s="193"/>
    </row>
    <row r="638" spans="1:8" s="192" customFormat="1">
      <c r="A638" s="187"/>
      <c r="B638" s="242"/>
      <c r="C638" s="195"/>
      <c r="D638" s="195"/>
      <c r="E638" s="61"/>
      <c r="F638" s="191"/>
      <c r="H638" s="193"/>
    </row>
    <row r="639" spans="1:8" s="192" customFormat="1" ht="51">
      <c r="A639" s="187"/>
      <c r="B639" s="220" t="s">
        <v>1031</v>
      </c>
      <c r="C639" s="195"/>
      <c r="D639" s="195"/>
      <c r="E639" s="61"/>
      <c r="F639" s="191"/>
      <c r="H639" s="193"/>
    </row>
    <row r="640" spans="1:8" s="192" customFormat="1">
      <c r="A640" s="187"/>
      <c r="B640" s="242"/>
      <c r="C640" s="195"/>
      <c r="D640" s="195"/>
      <c r="E640" s="61"/>
      <c r="F640" s="191"/>
      <c r="H640" s="193"/>
    </row>
    <row r="641" spans="1:8" s="201" customFormat="1" ht="51">
      <c r="A641" s="197"/>
      <c r="B641" s="198" t="s">
        <v>274</v>
      </c>
      <c r="C641" s="199"/>
      <c r="D641" s="199"/>
      <c r="E641" s="114"/>
      <c r="F641" s="200"/>
      <c r="H641" s="202"/>
    </row>
    <row r="642" spans="1:8" s="192" customFormat="1">
      <c r="A642" s="187"/>
      <c r="B642" s="242"/>
      <c r="C642" s="195"/>
      <c r="D642" s="195"/>
      <c r="E642" s="61"/>
      <c r="F642" s="191"/>
      <c r="H642" s="193"/>
    </row>
    <row r="643" spans="1:8" s="192" customFormat="1" ht="280.5">
      <c r="A643" s="187"/>
      <c r="B643" s="242" t="s">
        <v>1072</v>
      </c>
      <c r="C643" s="195"/>
      <c r="D643" s="195"/>
      <c r="E643" s="61"/>
      <c r="F643" s="191"/>
      <c r="H643" s="193"/>
    </row>
    <row r="644" spans="1:8" s="192" customFormat="1" ht="178.5">
      <c r="A644" s="187"/>
      <c r="B644" s="242" t="s">
        <v>275</v>
      </c>
      <c r="C644" s="195"/>
      <c r="D644" s="195"/>
      <c r="E644" s="61"/>
      <c r="F644" s="191"/>
      <c r="H644" s="193"/>
    </row>
    <row r="645" spans="1:8" s="192" customFormat="1" ht="127.5">
      <c r="A645" s="187"/>
      <c r="B645" s="242" t="s">
        <v>276</v>
      </c>
      <c r="C645" s="195"/>
      <c r="D645" s="195"/>
      <c r="E645" s="61"/>
      <c r="F645" s="191"/>
      <c r="H645" s="193"/>
    </row>
    <row r="646" spans="1:8" s="192" customFormat="1" ht="51">
      <c r="A646" s="187"/>
      <c r="B646" s="242" t="s">
        <v>277</v>
      </c>
      <c r="C646" s="195"/>
      <c r="D646" s="195"/>
      <c r="E646" s="61"/>
      <c r="F646" s="191"/>
      <c r="H646" s="193"/>
    </row>
    <row r="647" spans="1:8" s="192" customFormat="1" ht="38.25">
      <c r="A647" s="187"/>
      <c r="B647" s="242" t="s">
        <v>278</v>
      </c>
      <c r="C647" s="195"/>
      <c r="D647" s="195"/>
      <c r="E647" s="61"/>
      <c r="F647" s="191"/>
      <c r="H647" s="193"/>
    </row>
    <row r="648" spans="1:8" s="192" customFormat="1" ht="38.25">
      <c r="A648" s="187"/>
      <c r="B648" s="242" t="s">
        <v>279</v>
      </c>
      <c r="C648" s="195"/>
      <c r="D648" s="195"/>
      <c r="E648" s="61"/>
      <c r="F648" s="191"/>
      <c r="H648" s="193"/>
    </row>
    <row r="649" spans="1:8" s="192" customFormat="1" ht="63.75">
      <c r="A649" s="187"/>
      <c r="B649" s="242" t="s">
        <v>280</v>
      </c>
      <c r="C649" s="195"/>
      <c r="D649" s="195"/>
      <c r="E649" s="61"/>
      <c r="F649" s="191"/>
      <c r="H649" s="193"/>
    </row>
    <row r="650" spans="1:8" s="192" customFormat="1">
      <c r="A650" s="187"/>
      <c r="B650" s="242"/>
      <c r="C650" s="195"/>
      <c r="D650" s="195"/>
      <c r="E650" s="61"/>
      <c r="F650" s="191"/>
      <c r="H650" s="193"/>
    </row>
    <row r="651" spans="1:8" s="192" customFormat="1" ht="153">
      <c r="A651" s="187"/>
      <c r="B651" s="242" t="s">
        <v>592</v>
      </c>
      <c r="C651" s="195"/>
      <c r="D651" s="195"/>
      <c r="E651" s="61"/>
      <c r="F651" s="191"/>
      <c r="H651" s="193"/>
    </row>
    <row r="652" spans="1:8" s="192" customFormat="1">
      <c r="A652" s="187"/>
      <c r="B652" s="188"/>
      <c r="C652" s="189"/>
      <c r="D652" s="190"/>
      <c r="E652" s="59"/>
      <c r="F652" s="191"/>
      <c r="H652" s="193"/>
    </row>
    <row r="653" spans="1:8" s="207" customFormat="1">
      <c r="A653" s="203" t="s">
        <v>50</v>
      </c>
      <c r="B653" s="204" t="s">
        <v>51</v>
      </c>
      <c r="C653" s="204" t="s">
        <v>52</v>
      </c>
      <c r="D653" s="205" t="s">
        <v>53</v>
      </c>
      <c r="E653" s="62" t="s">
        <v>54</v>
      </c>
      <c r="F653" s="206" t="s">
        <v>55</v>
      </c>
      <c r="H653" s="208"/>
    </row>
    <row r="654" spans="1:8" s="192" customFormat="1" ht="38.25">
      <c r="A654" s="187" t="s">
        <v>296</v>
      </c>
      <c r="B654" s="188" t="s">
        <v>694</v>
      </c>
      <c r="C654" s="189"/>
      <c r="D654" s="190"/>
      <c r="E654" s="59"/>
      <c r="F654" s="191">
        <f>E654*D654</f>
        <v>0</v>
      </c>
      <c r="H654" s="193"/>
    </row>
    <row r="655" spans="1:8" s="192" customFormat="1" ht="63.75">
      <c r="A655" s="187"/>
      <c r="B655" s="188" t="s">
        <v>695</v>
      </c>
      <c r="C655" s="189"/>
      <c r="D655" s="190"/>
      <c r="E655" s="59"/>
      <c r="F655" s="191">
        <f t="shared" ref="F655:F682" si="9">E655*D655</f>
        <v>0</v>
      </c>
      <c r="H655" s="193"/>
    </row>
    <row r="656" spans="1:8" s="192" customFormat="1" ht="25.5">
      <c r="A656" s="187"/>
      <c r="B656" s="188" t="s">
        <v>286</v>
      </c>
      <c r="C656" s="189"/>
      <c r="D656" s="190"/>
      <c r="E656" s="59"/>
      <c r="F656" s="191">
        <f t="shared" si="9"/>
        <v>0</v>
      </c>
      <c r="H656" s="193"/>
    </row>
    <row r="657" spans="1:8" s="192" customFormat="1" ht="76.5">
      <c r="A657" s="187"/>
      <c r="B657" s="188" t="s">
        <v>696</v>
      </c>
      <c r="C657" s="189"/>
      <c r="D657" s="190"/>
      <c r="E657" s="59"/>
      <c r="F657" s="191">
        <f t="shared" si="9"/>
        <v>0</v>
      </c>
      <c r="H657" s="193"/>
    </row>
    <row r="658" spans="1:8" s="192" customFormat="1" ht="76.5">
      <c r="A658" s="187"/>
      <c r="B658" s="188" t="s">
        <v>697</v>
      </c>
      <c r="C658" s="189"/>
      <c r="D658" s="190"/>
      <c r="E658" s="59"/>
      <c r="F658" s="191">
        <f t="shared" si="9"/>
        <v>0</v>
      </c>
      <c r="H658" s="193"/>
    </row>
    <row r="659" spans="1:8" s="192" customFormat="1">
      <c r="A659" s="187"/>
      <c r="B659" s="188" t="s">
        <v>287</v>
      </c>
      <c r="C659" s="189"/>
      <c r="D659" s="190"/>
      <c r="E659" s="59"/>
      <c r="F659" s="191">
        <f t="shared" si="9"/>
        <v>0</v>
      </c>
      <c r="H659" s="193"/>
    </row>
    <row r="660" spans="1:8" s="192" customFormat="1">
      <c r="A660" s="187"/>
      <c r="B660" s="188" t="s">
        <v>288</v>
      </c>
      <c r="C660" s="189"/>
      <c r="D660" s="190"/>
      <c r="E660" s="59"/>
      <c r="F660" s="191">
        <f t="shared" si="9"/>
        <v>0</v>
      </c>
      <c r="H660" s="193"/>
    </row>
    <row r="661" spans="1:8" s="192" customFormat="1">
      <c r="A661" s="187"/>
      <c r="B661" s="188" t="s">
        <v>289</v>
      </c>
      <c r="C661" s="189"/>
      <c r="D661" s="190"/>
      <c r="E661" s="59"/>
      <c r="F661" s="191">
        <f t="shared" si="9"/>
        <v>0</v>
      </c>
      <c r="H661" s="193"/>
    </row>
    <row r="662" spans="1:8" s="192" customFormat="1">
      <c r="A662" s="187"/>
      <c r="B662" s="188" t="s">
        <v>290</v>
      </c>
      <c r="C662" s="189"/>
      <c r="D662" s="190"/>
      <c r="E662" s="59"/>
      <c r="F662" s="191">
        <f t="shared" si="9"/>
        <v>0</v>
      </c>
      <c r="H662" s="193"/>
    </row>
    <row r="663" spans="1:8" s="192" customFormat="1">
      <c r="A663" s="187"/>
      <c r="B663" s="188" t="s">
        <v>698</v>
      </c>
      <c r="C663" s="189"/>
      <c r="D663" s="190"/>
      <c r="E663" s="59"/>
      <c r="F663" s="191">
        <f t="shared" si="9"/>
        <v>0</v>
      </c>
      <c r="H663" s="193"/>
    </row>
    <row r="664" spans="1:8" s="192" customFormat="1" ht="38.25">
      <c r="A664" s="187"/>
      <c r="B664" s="188" t="s">
        <v>699</v>
      </c>
      <c r="C664" s="189"/>
      <c r="D664" s="190"/>
      <c r="E664" s="59"/>
      <c r="F664" s="191">
        <f t="shared" si="9"/>
        <v>0</v>
      </c>
      <c r="H664" s="193"/>
    </row>
    <row r="665" spans="1:8" s="192" customFormat="1">
      <c r="A665" s="187"/>
      <c r="B665" s="188" t="s">
        <v>291</v>
      </c>
      <c r="C665" s="189"/>
      <c r="D665" s="190"/>
      <c r="E665" s="59"/>
      <c r="F665" s="191">
        <f t="shared" si="9"/>
        <v>0</v>
      </c>
      <c r="H665" s="193"/>
    </row>
    <row r="666" spans="1:8" s="192" customFormat="1">
      <c r="A666" s="187"/>
      <c r="B666" s="188" t="s">
        <v>1073</v>
      </c>
      <c r="C666" s="189"/>
      <c r="D666" s="190"/>
      <c r="E666" s="59"/>
      <c r="F666" s="191">
        <f t="shared" si="9"/>
        <v>0</v>
      </c>
      <c r="H666" s="193"/>
    </row>
    <row r="667" spans="1:8" s="192" customFormat="1" ht="25.5">
      <c r="A667" s="187"/>
      <c r="B667" s="188" t="s">
        <v>700</v>
      </c>
      <c r="C667" s="189"/>
      <c r="D667" s="190"/>
      <c r="E667" s="59"/>
      <c r="F667" s="191">
        <f t="shared" si="9"/>
        <v>0</v>
      </c>
      <c r="H667" s="193"/>
    </row>
    <row r="668" spans="1:8" s="192" customFormat="1">
      <c r="A668" s="187"/>
      <c r="B668" s="188" t="s">
        <v>701</v>
      </c>
      <c r="C668" s="189" t="s">
        <v>179</v>
      </c>
      <c r="D668" s="190">
        <v>350</v>
      </c>
      <c r="E668" s="59"/>
      <c r="F668" s="191">
        <f t="shared" si="9"/>
        <v>0</v>
      </c>
      <c r="H668" s="193"/>
    </row>
    <row r="669" spans="1:8" s="192" customFormat="1">
      <c r="A669" s="187"/>
      <c r="B669" s="188"/>
      <c r="C669" s="189"/>
      <c r="D669" s="190"/>
      <c r="E669" s="59"/>
      <c r="F669" s="191">
        <f t="shared" si="9"/>
        <v>0</v>
      </c>
      <c r="H669" s="193"/>
    </row>
    <row r="670" spans="1:8" s="192" customFormat="1" ht="38.25">
      <c r="A670" s="187" t="s">
        <v>297</v>
      </c>
      <c r="B670" s="188" t="s">
        <v>702</v>
      </c>
      <c r="C670" s="189"/>
      <c r="D670" s="190"/>
      <c r="E670" s="59"/>
      <c r="F670" s="191">
        <f t="shared" si="9"/>
        <v>0</v>
      </c>
      <c r="H670" s="193"/>
    </row>
    <row r="671" spans="1:8" s="192" customFormat="1">
      <c r="A671" s="187"/>
      <c r="B671" s="188" t="s">
        <v>703</v>
      </c>
      <c r="C671" s="189"/>
      <c r="D671" s="190"/>
      <c r="E671" s="59"/>
      <c r="F671" s="191">
        <f t="shared" si="9"/>
        <v>0</v>
      </c>
      <c r="H671" s="193"/>
    </row>
    <row r="672" spans="1:8" s="192" customFormat="1" ht="38.25">
      <c r="A672" s="187"/>
      <c r="B672" s="188" t="s">
        <v>1074</v>
      </c>
      <c r="C672" s="189"/>
      <c r="D672" s="190"/>
      <c r="E672" s="59"/>
      <c r="F672" s="191">
        <f t="shared" si="9"/>
        <v>0</v>
      </c>
      <c r="H672" s="193"/>
    </row>
    <row r="673" spans="1:8" s="192" customFormat="1">
      <c r="A673" s="187"/>
      <c r="B673" s="188" t="s">
        <v>704</v>
      </c>
      <c r="C673" s="189" t="s">
        <v>56</v>
      </c>
      <c r="D673" s="190">
        <v>35</v>
      </c>
      <c r="E673" s="59"/>
      <c r="F673" s="191">
        <f t="shared" si="9"/>
        <v>0</v>
      </c>
      <c r="H673" s="193"/>
    </row>
    <row r="674" spans="1:8" s="192" customFormat="1">
      <c r="A674" s="187"/>
      <c r="B674" s="188"/>
      <c r="C674" s="189"/>
      <c r="D674" s="190"/>
      <c r="E674" s="59"/>
      <c r="F674" s="191">
        <f t="shared" si="9"/>
        <v>0</v>
      </c>
      <c r="H674" s="193"/>
    </row>
    <row r="675" spans="1:8" s="192" customFormat="1" ht="76.5">
      <c r="A675" s="187" t="s">
        <v>298</v>
      </c>
      <c r="B675" s="188" t="s">
        <v>705</v>
      </c>
      <c r="C675" s="189"/>
      <c r="D675" s="190"/>
      <c r="E675" s="59"/>
      <c r="F675" s="191">
        <f t="shared" si="9"/>
        <v>0</v>
      </c>
      <c r="H675" s="193"/>
    </row>
    <row r="676" spans="1:8" s="192" customFormat="1" ht="51">
      <c r="A676" s="187"/>
      <c r="B676" s="188" t="s">
        <v>293</v>
      </c>
      <c r="C676" s="189"/>
      <c r="D676" s="190"/>
      <c r="E676" s="59"/>
      <c r="F676" s="191">
        <f t="shared" si="9"/>
        <v>0</v>
      </c>
      <c r="H676" s="193"/>
    </row>
    <row r="677" spans="1:8" s="192" customFormat="1" ht="89.25">
      <c r="A677" s="187"/>
      <c r="B677" s="188" t="s">
        <v>294</v>
      </c>
      <c r="C677" s="189"/>
      <c r="D677" s="190"/>
      <c r="E677" s="59"/>
      <c r="F677" s="191">
        <f t="shared" si="9"/>
        <v>0</v>
      </c>
      <c r="H677" s="193"/>
    </row>
    <row r="678" spans="1:8" s="192" customFormat="1" ht="38.25">
      <c r="A678" s="187"/>
      <c r="B678" s="188" t="s">
        <v>295</v>
      </c>
      <c r="C678" s="189"/>
      <c r="D678" s="190"/>
      <c r="E678" s="59"/>
      <c r="F678" s="191">
        <f t="shared" si="9"/>
        <v>0</v>
      </c>
      <c r="H678" s="193"/>
    </row>
    <row r="679" spans="1:8" s="192" customFormat="1" ht="51">
      <c r="A679" s="187"/>
      <c r="B679" s="188" t="s">
        <v>1146</v>
      </c>
      <c r="C679" s="189"/>
      <c r="D679" s="190"/>
      <c r="E679" s="59"/>
      <c r="F679" s="191">
        <f t="shared" si="9"/>
        <v>0</v>
      </c>
      <c r="H679" s="193"/>
    </row>
    <row r="680" spans="1:8" s="192" customFormat="1">
      <c r="A680" s="187" t="s">
        <v>87</v>
      </c>
      <c r="B680" s="188" t="s">
        <v>1149</v>
      </c>
      <c r="C680" s="189" t="s">
        <v>59</v>
      </c>
      <c r="D680" s="190">
        <v>32</v>
      </c>
      <c r="E680" s="59"/>
      <c r="F680" s="191">
        <f t="shared" si="9"/>
        <v>0</v>
      </c>
      <c r="H680" s="193"/>
    </row>
    <row r="681" spans="1:8" s="192" customFormat="1">
      <c r="A681" s="187" t="s">
        <v>88</v>
      </c>
      <c r="B681" s="188" t="s">
        <v>706</v>
      </c>
      <c r="C681" s="189" t="s">
        <v>56</v>
      </c>
      <c r="D681" s="190">
        <v>1</v>
      </c>
      <c r="E681" s="59"/>
      <c r="F681" s="191">
        <f t="shared" si="9"/>
        <v>0</v>
      </c>
      <c r="H681" s="193"/>
    </row>
    <row r="682" spans="1:8" s="192" customFormat="1" ht="13.5" thickBot="1">
      <c r="A682" s="187"/>
      <c r="B682" s="188"/>
      <c r="C682" s="189"/>
      <c r="D682" s="190"/>
      <c r="E682" s="59"/>
      <c r="F682" s="191">
        <f t="shared" si="9"/>
        <v>0</v>
      </c>
      <c r="H682" s="193"/>
    </row>
    <row r="683" spans="1:8" s="192" customFormat="1" ht="13.5" thickBot="1">
      <c r="A683" s="187"/>
      <c r="B683" s="213" t="s">
        <v>60</v>
      </c>
      <c r="C683" s="214"/>
      <c r="D683" s="215"/>
      <c r="E683" s="63"/>
      <c r="F683" s="216">
        <f>SUM(F654:F682)</f>
        <v>0</v>
      </c>
      <c r="H683" s="193"/>
    </row>
    <row r="684" spans="1:8" s="192" customFormat="1">
      <c r="A684" s="187"/>
      <c r="B684" s="188"/>
      <c r="C684" s="189"/>
      <c r="D684" s="190"/>
      <c r="E684" s="59"/>
      <c r="F684" s="191"/>
      <c r="H684" s="193"/>
    </row>
    <row r="685" spans="1:8" s="192" customFormat="1">
      <c r="A685" s="187"/>
      <c r="B685" s="242"/>
      <c r="C685" s="189"/>
      <c r="D685" s="190"/>
      <c r="E685" s="58"/>
      <c r="F685" s="191"/>
      <c r="H685" s="193"/>
    </row>
    <row r="686" spans="1:8" s="185" customFormat="1">
      <c r="A686" s="180" t="s">
        <v>163</v>
      </c>
      <c r="B686" s="181" t="s">
        <v>71</v>
      </c>
      <c r="C686" s="182"/>
      <c r="D686" s="183"/>
      <c r="E686" s="78"/>
      <c r="F686" s="184"/>
      <c r="H686" s="186"/>
    </row>
    <row r="687" spans="1:8" s="192" customFormat="1">
      <c r="A687" s="187"/>
      <c r="B687" s="188"/>
      <c r="C687" s="189"/>
      <c r="D687" s="190"/>
      <c r="E687" s="59"/>
      <c r="F687" s="191"/>
      <c r="H687" s="193"/>
    </row>
    <row r="688" spans="1:8" s="192" customFormat="1" ht="102">
      <c r="A688" s="187"/>
      <c r="B688" s="194" t="s">
        <v>299</v>
      </c>
      <c r="C688" s="195"/>
      <c r="D688" s="195"/>
      <c r="E688" s="61"/>
      <c r="F688" s="191"/>
      <c r="H688" s="193"/>
    </row>
    <row r="689" spans="1:8" s="192" customFormat="1">
      <c r="A689" s="187"/>
      <c r="B689" s="194"/>
      <c r="C689" s="195"/>
      <c r="D689" s="195"/>
      <c r="E689" s="61"/>
      <c r="F689" s="191"/>
      <c r="H689" s="193"/>
    </row>
    <row r="690" spans="1:8" s="192" customFormat="1" ht="140.25">
      <c r="A690" s="187"/>
      <c r="B690" s="194" t="s">
        <v>707</v>
      </c>
      <c r="C690" s="195"/>
      <c r="D690" s="195"/>
      <c r="E690" s="61"/>
      <c r="F690" s="191"/>
      <c r="H690" s="193"/>
    </row>
    <row r="691" spans="1:8" s="192" customFormat="1">
      <c r="A691" s="187"/>
      <c r="B691" s="194"/>
      <c r="C691" s="195"/>
      <c r="D691" s="195"/>
      <c r="E691" s="61"/>
      <c r="F691" s="191"/>
      <c r="H691" s="193"/>
    </row>
    <row r="692" spans="1:8" s="192" customFormat="1" ht="229.5">
      <c r="A692" s="187"/>
      <c r="B692" s="194" t="s">
        <v>300</v>
      </c>
      <c r="C692" s="195"/>
      <c r="D692" s="195"/>
      <c r="E692" s="61"/>
      <c r="F692" s="191"/>
      <c r="H692" s="193"/>
    </row>
    <row r="693" spans="1:8" s="192" customFormat="1">
      <c r="A693" s="187"/>
      <c r="B693" s="194"/>
      <c r="C693" s="195"/>
      <c r="D693" s="195"/>
      <c r="E693" s="61"/>
      <c r="F693" s="191"/>
      <c r="H693" s="193"/>
    </row>
    <row r="694" spans="1:8" s="192" customFormat="1" ht="140.25">
      <c r="A694" s="187"/>
      <c r="B694" s="194" t="s">
        <v>301</v>
      </c>
      <c r="C694" s="195"/>
      <c r="D694" s="195"/>
      <c r="E694" s="61"/>
      <c r="F694" s="191"/>
      <c r="H694" s="193"/>
    </row>
    <row r="695" spans="1:8" s="192" customFormat="1">
      <c r="A695" s="187"/>
      <c r="B695" s="194"/>
      <c r="C695" s="195"/>
      <c r="D695" s="195"/>
      <c r="E695" s="61"/>
      <c r="F695" s="191"/>
      <c r="H695" s="193"/>
    </row>
    <row r="696" spans="1:8" s="192" customFormat="1" ht="63.75">
      <c r="A696" s="187"/>
      <c r="B696" s="194" t="s">
        <v>302</v>
      </c>
      <c r="C696" s="195"/>
      <c r="D696" s="195"/>
      <c r="E696" s="61"/>
      <c r="F696" s="191"/>
      <c r="H696" s="193"/>
    </row>
    <row r="697" spans="1:8" s="192" customFormat="1">
      <c r="A697" s="187"/>
      <c r="B697" s="194"/>
      <c r="C697" s="195"/>
      <c r="D697" s="195"/>
      <c r="E697" s="61"/>
      <c r="F697" s="191"/>
      <c r="H697" s="193"/>
    </row>
    <row r="698" spans="1:8" s="192" customFormat="1" ht="63.75">
      <c r="A698" s="187"/>
      <c r="B698" s="194" t="s">
        <v>303</v>
      </c>
      <c r="C698" s="195"/>
      <c r="D698" s="195"/>
      <c r="E698" s="61"/>
      <c r="F698" s="191"/>
      <c r="H698" s="193"/>
    </row>
    <row r="699" spans="1:8" s="192" customFormat="1">
      <c r="A699" s="187"/>
      <c r="B699" s="194"/>
      <c r="C699" s="195"/>
      <c r="D699" s="195"/>
      <c r="E699" s="61"/>
      <c r="F699" s="191"/>
      <c r="H699" s="193"/>
    </row>
    <row r="700" spans="1:8" s="192" customFormat="1" ht="89.25">
      <c r="A700" s="187"/>
      <c r="B700" s="194" t="s">
        <v>304</v>
      </c>
      <c r="C700" s="195"/>
      <c r="D700" s="195"/>
      <c r="E700" s="61"/>
      <c r="F700" s="191"/>
      <c r="H700" s="193"/>
    </row>
    <row r="701" spans="1:8" s="192" customFormat="1">
      <c r="A701" s="187"/>
      <c r="B701" s="194"/>
      <c r="C701" s="195"/>
      <c r="D701" s="195"/>
      <c r="E701" s="61"/>
      <c r="F701" s="191"/>
      <c r="H701" s="193"/>
    </row>
    <row r="702" spans="1:8" s="192" customFormat="1" ht="140.25">
      <c r="A702" s="187"/>
      <c r="B702" s="194" t="s">
        <v>305</v>
      </c>
      <c r="C702" s="195"/>
      <c r="D702" s="195"/>
      <c r="E702" s="61"/>
      <c r="F702" s="191"/>
      <c r="H702" s="193"/>
    </row>
    <row r="703" spans="1:8" s="192" customFormat="1">
      <c r="A703" s="187"/>
      <c r="B703" s="194"/>
      <c r="C703" s="195"/>
      <c r="D703" s="195"/>
      <c r="E703" s="61"/>
      <c r="F703" s="191"/>
      <c r="H703" s="193"/>
    </row>
    <row r="704" spans="1:8" s="192" customFormat="1" ht="38.25">
      <c r="A704" s="187"/>
      <c r="B704" s="194" t="s">
        <v>306</v>
      </c>
      <c r="C704" s="195"/>
      <c r="D704" s="195"/>
      <c r="E704" s="61"/>
      <c r="F704" s="191"/>
      <c r="H704" s="193"/>
    </row>
    <row r="705" spans="1:8" s="192" customFormat="1">
      <c r="A705" s="187"/>
      <c r="B705" s="194"/>
      <c r="C705" s="195"/>
      <c r="D705" s="195"/>
      <c r="E705" s="61"/>
      <c r="F705" s="191"/>
      <c r="H705" s="193"/>
    </row>
    <row r="706" spans="1:8" s="192" customFormat="1">
      <c r="A706" s="187"/>
      <c r="B706" s="194" t="s">
        <v>307</v>
      </c>
      <c r="C706" s="195"/>
      <c r="D706" s="195"/>
      <c r="E706" s="61"/>
      <c r="F706" s="191"/>
      <c r="H706" s="193"/>
    </row>
    <row r="707" spans="1:8" s="192" customFormat="1" ht="216.75">
      <c r="A707" s="187"/>
      <c r="B707" s="194" t="s">
        <v>308</v>
      </c>
      <c r="C707" s="195"/>
      <c r="D707" s="195"/>
      <c r="E707" s="61"/>
      <c r="F707" s="191"/>
      <c r="H707" s="193"/>
    </row>
    <row r="708" spans="1:8" s="192" customFormat="1">
      <c r="A708" s="187"/>
      <c r="B708" s="194"/>
      <c r="C708" s="195"/>
      <c r="D708" s="195"/>
      <c r="E708" s="61"/>
      <c r="F708" s="191"/>
      <c r="H708" s="193"/>
    </row>
    <row r="709" spans="1:8" s="192" customFormat="1" ht="178.5">
      <c r="A709" s="187"/>
      <c r="B709" s="194" t="s">
        <v>309</v>
      </c>
      <c r="C709" s="195"/>
      <c r="D709" s="195"/>
      <c r="E709" s="61"/>
      <c r="F709" s="191"/>
      <c r="H709" s="193"/>
    </row>
    <row r="710" spans="1:8" s="192" customFormat="1">
      <c r="A710" s="187"/>
      <c r="B710" s="194"/>
      <c r="C710" s="195"/>
      <c r="D710" s="195"/>
      <c r="E710" s="61"/>
      <c r="F710" s="191"/>
      <c r="H710" s="193"/>
    </row>
    <row r="711" spans="1:8" s="192" customFormat="1" ht="153">
      <c r="A711" s="187"/>
      <c r="B711" s="194" t="s">
        <v>310</v>
      </c>
      <c r="C711" s="195"/>
      <c r="D711" s="195"/>
      <c r="E711" s="61"/>
      <c r="F711" s="191"/>
      <c r="H711" s="193"/>
    </row>
    <row r="712" spans="1:8" s="192" customFormat="1">
      <c r="A712" s="187"/>
      <c r="B712" s="194"/>
      <c r="C712" s="195"/>
      <c r="D712" s="195"/>
      <c r="E712" s="61"/>
      <c r="F712" s="191"/>
      <c r="H712" s="193"/>
    </row>
    <row r="713" spans="1:8" s="192" customFormat="1" ht="216.75">
      <c r="A713" s="187"/>
      <c r="B713" s="194" t="s">
        <v>311</v>
      </c>
      <c r="C713" s="195"/>
      <c r="D713" s="195"/>
      <c r="E713" s="61"/>
      <c r="F713" s="191"/>
      <c r="H713" s="193"/>
    </row>
    <row r="714" spans="1:8" s="192" customFormat="1">
      <c r="A714" s="187"/>
      <c r="B714" s="194"/>
      <c r="C714" s="195"/>
      <c r="D714" s="195"/>
      <c r="E714" s="61"/>
      <c r="F714" s="191"/>
      <c r="H714" s="193"/>
    </row>
    <row r="715" spans="1:8" s="192" customFormat="1" ht="38.25">
      <c r="A715" s="187"/>
      <c r="B715" s="194" t="s">
        <v>312</v>
      </c>
      <c r="C715" s="195"/>
      <c r="D715" s="195"/>
      <c r="E715" s="61"/>
      <c r="F715" s="191"/>
      <c r="H715" s="193"/>
    </row>
    <row r="716" spans="1:8" s="192" customFormat="1">
      <c r="A716" s="187"/>
      <c r="B716" s="194"/>
      <c r="C716" s="195"/>
      <c r="D716" s="195"/>
      <c r="E716" s="61"/>
      <c r="F716" s="191"/>
      <c r="H716" s="193"/>
    </row>
    <row r="717" spans="1:8" s="192" customFormat="1" ht="191.25">
      <c r="A717" s="187"/>
      <c r="B717" s="194" t="s">
        <v>313</v>
      </c>
      <c r="C717" s="195"/>
      <c r="D717" s="195"/>
      <c r="E717" s="61"/>
      <c r="F717" s="191"/>
      <c r="H717" s="193"/>
    </row>
    <row r="718" spans="1:8" s="192" customFormat="1">
      <c r="A718" s="187"/>
      <c r="B718" s="194"/>
      <c r="C718" s="195"/>
      <c r="D718" s="195"/>
      <c r="E718" s="61"/>
      <c r="F718" s="191"/>
      <c r="H718" s="193"/>
    </row>
    <row r="719" spans="1:8" s="192" customFormat="1" ht="242.25">
      <c r="A719" s="187"/>
      <c r="B719" s="194" t="s">
        <v>314</v>
      </c>
      <c r="C719" s="195"/>
      <c r="D719" s="195"/>
      <c r="E719" s="61"/>
      <c r="F719" s="191"/>
      <c r="H719" s="193"/>
    </row>
    <row r="720" spans="1:8" s="192" customFormat="1">
      <c r="A720" s="187"/>
      <c r="B720" s="194"/>
      <c r="C720" s="195"/>
      <c r="D720" s="195"/>
      <c r="E720" s="61"/>
      <c r="F720" s="191"/>
      <c r="H720" s="193"/>
    </row>
    <row r="721" spans="1:8" s="192" customFormat="1" ht="76.5">
      <c r="A721" s="187"/>
      <c r="B721" s="194" t="s">
        <v>315</v>
      </c>
      <c r="C721" s="195"/>
      <c r="D721" s="195"/>
      <c r="E721" s="61"/>
      <c r="F721" s="191"/>
      <c r="H721" s="193"/>
    </row>
    <row r="722" spans="1:8" s="192" customFormat="1">
      <c r="A722" s="187"/>
      <c r="B722" s="194"/>
      <c r="C722" s="195"/>
      <c r="D722" s="195"/>
      <c r="E722" s="61"/>
      <c r="F722" s="191"/>
      <c r="H722" s="193"/>
    </row>
    <row r="723" spans="1:8" s="192" customFormat="1" ht="229.5">
      <c r="A723" s="187"/>
      <c r="B723" s="194" t="s">
        <v>1147</v>
      </c>
      <c r="C723" s="195"/>
      <c r="D723" s="195"/>
      <c r="E723" s="61"/>
      <c r="F723" s="191"/>
      <c r="H723" s="193"/>
    </row>
    <row r="724" spans="1:8" s="192" customFormat="1">
      <c r="A724" s="187"/>
      <c r="B724" s="194"/>
      <c r="C724" s="195"/>
      <c r="D724" s="195"/>
      <c r="E724" s="61"/>
      <c r="F724" s="191"/>
      <c r="H724" s="193"/>
    </row>
    <row r="725" spans="1:8" s="192" customFormat="1" ht="153">
      <c r="A725" s="187"/>
      <c r="B725" s="194" t="s">
        <v>592</v>
      </c>
      <c r="C725" s="195"/>
      <c r="D725" s="195"/>
      <c r="E725" s="61"/>
      <c r="F725" s="191"/>
      <c r="H725" s="193"/>
    </row>
    <row r="726" spans="1:8" s="192" customFormat="1">
      <c r="A726" s="187"/>
      <c r="B726" s="194"/>
      <c r="C726" s="195"/>
      <c r="D726" s="195"/>
      <c r="E726" s="61"/>
      <c r="F726" s="191"/>
      <c r="H726" s="193"/>
    </row>
    <row r="727" spans="1:8" s="207" customFormat="1">
      <c r="A727" s="203" t="s">
        <v>50</v>
      </c>
      <c r="B727" s="204" t="s">
        <v>51</v>
      </c>
      <c r="C727" s="204" t="s">
        <v>52</v>
      </c>
      <c r="D727" s="205" t="s">
        <v>53</v>
      </c>
      <c r="E727" s="62" t="s">
        <v>54</v>
      </c>
      <c r="F727" s="206" t="s">
        <v>55</v>
      </c>
      <c r="H727" s="208"/>
    </row>
    <row r="728" spans="1:8" s="192" customFormat="1" ht="89.25">
      <c r="A728" s="187" t="s">
        <v>322</v>
      </c>
      <c r="B728" s="188" t="s">
        <v>708</v>
      </c>
      <c r="C728" s="189"/>
      <c r="D728" s="190"/>
      <c r="E728" s="59"/>
      <c r="F728" s="191"/>
      <c r="H728" s="193"/>
    </row>
    <row r="729" spans="1:8" s="192" customFormat="1" ht="102">
      <c r="A729" s="187"/>
      <c r="B729" s="188" t="s">
        <v>709</v>
      </c>
      <c r="C729" s="189"/>
      <c r="D729" s="190"/>
      <c r="E729" s="59"/>
      <c r="F729" s="191">
        <f>E729*D729</f>
        <v>0</v>
      </c>
      <c r="H729" s="193"/>
    </row>
    <row r="730" spans="1:8" s="192" customFormat="1">
      <c r="A730" s="187"/>
      <c r="B730" s="188" t="s">
        <v>710</v>
      </c>
      <c r="C730" s="189" t="s">
        <v>179</v>
      </c>
      <c r="D730" s="190">
        <v>130.5</v>
      </c>
      <c r="E730" s="59"/>
      <c r="F730" s="191">
        <f t="shared" ref="F730:F744" si="10">E730*D730</f>
        <v>0</v>
      </c>
      <c r="H730" s="193"/>
    </row>
    <row r="731" spans="1:8" s="192" customFormat="1">
      <c r="A731" s="187"/>
      <c r="B731" s="188"/>
      <c r="C731" s="189"/>
      <c r="D731" s="190"/>
      <c r="E731" s="59"/>
      <c r="F731" s="191">
        <f t="shared" si="10"/>
        <v>0</v>
      </c>
      <c r="H731" s="193"/>
    </row>
    <row r="732" spans="1:8" s="192" customFormat="1" ht="51">
      <c r="A732" s="187" t="s">
        <v>323</v>
      </c>
      <c r="B732" s="188" t="s">
        <v>711</v>
      </c>
      <c r="C732" s="189"/>
      <c r="D732" s="190"/>
      <c r="E732" s="59"/>
      <c r="F732" s="191">
        <f t="shared" si="10"/>
        <v>0</v>
      </c>
      <c r="H732" s="193"/>
    </row>
    <row r="733" spans="1:8" s="192" customFormat="1">
      <c r="A733" s="187"/>
      <c r="B733" s="188" t="s">
        <v>316</v>
      </c>
      <c r="C733" s="189"/>
      <c r="D733" s="190"/>
      <c r="E733" s="59"/>
      <c r="F733" s="191">
        <f t="shared" si="10"/>
        <v>0</v>
      </c>
      <c r="H733" s="193"/>
    </row>
    <row r="734" spans="1:8" s="192" customFormat="1">
      <c r="A734" s="187"/>
      <c r="B734" s="188" t="s">
        <v>317</v>
      </c>
      <c r="C734" s="189"/>
      <c r="D734" s="190"/>
      <c r="E734" s="59"/>
      <c r="F734" s="191">
        <f t="shared" si="10"/>
        <v>0</v>
      </c>
      <c r="H734" s="193"/>
    </row>
    <row r="735" spans="1:8" s="192" customFormat="1">
      <c r="A735" s="187"/>
      <c r="B735" s="188" t="s">
        <v>318</v>
      </c>
      <c r="C735" s="189"/>
      <c r="D735" s="190"/>
      <c r="E735" s="59"/>
      <c r="F735" s="191">
        <f t="shared" si="10"/>
        <v>0</v>
      </c>
      <c r="H735" s="193"/>
    </row>
    <row r="736" spans="1:8" s="192" customFormat="1" ht="25.5">
      <c r="A736" s="187"/>
      <c r="B736" s="211" t="s">
        <v>712</v>
      </c>
      <c r="C736" s="189"/>
      <c r="D736" s="190"/>
      <c r="E736" s="59"/>
      <c r="F736" s="191">
        <f t="shared" si="10"/>
        <v>0</v>
      </c>
      <c r="H736" s="193"/>
    </row>
    <row r="737" spans="1:8" s="192" customFormat="1">
      <c r="A737" s="187"/>
      <c r="B737" s="188" t="s">
        <v>319</v>
      </c>
      <c r="C737" s="189"/>
      <c r="D737" s="190"/>
      <c r="E737" s="59"/>
      <c r="F737" s="191">
        <f t="shared" si="10"/>
        <v>0</v>
      </c>
      <c r="H737" s="193"/>
    </row>
    <row r="738" spans="1:8" s="192" customFormat="1" ht="25.5">
      <c r="A738" s="187"/>
      <c r="B738" s="188" t="s">
        <v>713</v>
      </c>
      <c r="C738" s="189"/>
      <c r="D738" s="190"/>
      <c r="E738" s="59"/>
      <c r="F738" s="191">
        <f t="shared" si="10"/>
        <v>0</v>
      </c>
      <c r="H738" s="193"/>
    </row>
    <row r="739" spans="1:8" s="192" customFormat="1">
      <c r="A739" s="187"/>
      <c r="B739" s="188" t="s">
        <v>320</v>
      </c>
      <c r="C739" s="189"/>
      <c r="D739" s="190"/>
      <c r="E739" s="59"/>
      <c r="F739" s="191">
        <f t="shared" si="10"/>
        <v>0</v>
      </c>
      <c r="H739" s="193"/>
    </row>
    <row r="740" spans="1:8" s="192" customFormat="1">
      <c r="A740" s="187"/>
      <c r="B740" s="188" t="s">
        <v>714</v>
      </c>
      <c r="C740" s="189"/>
      <c r="D740" s="190"/>
      <c r="E740" s="59"/>
      <c r="F740" s="191">
        <f t="shared" si="10"/>
        <v>0</v>
      </c>
      <c r="H740" s="193"/>
    </row>
    <row r="741" spans="1:8" s="192" customFormat="1" ht="51">
      <c r="A741" s="187"/>
      <c r="B741" s="188" t="s">
        <v>321</v>
      </c>
      <c r="C741" s="189"/>
      <c r="D741" s="190"/>
      <c r="E741" s="59"/>
      <c r="F741" s="191">
        <f t="shared" si="10"/>
        <v>0</v>
      </c>
      <c r="H741" s="193"/>
    </row>
    <row r="742" spans="1:8" s="192" customFormat="1" ht="25.5">
      <c r="A742" s="187"/>
      <c r="B742" s="188" t="s">
        <v>715</v>
      </c>
      <c r="C742" s="189"/>
      <c r="D742" s="190"/>
      <c r="E742" s="59"/>
      <c r="F742" s="191">
        <f t="shared" si="10"/>
        <v>0</v>
      </c>
      <c r="H742" s="193"/>
    </row>
    <row r="743" spans="1:8" s="192" customFormat="1">
      <c r="A743" s="187"/>
      <c r="B743" s="188" t="s">
        <v>292</v>
      </c>
      <c r="C743" s="189" t="s">
        <v>59</v>
      </c>
      <c r="D743" s="190">
        <v>525</v>
      </c>
      <c r="E743" s="59"/>
      <c r="F743" s="191">
        <f t="shared" si="10"/>
        <v>0</v>
      </c>
      <c r="H743" s="193"/>
    </row>
    <row r="744" spans="1:8" s="192" customFormat="1" ht="13.5" thickBot="1">
      <c r="A744" s="187"/>
      <c r="B744" s="188"/>
      <c r="C744" s="189"/>
      <c r="D744" s="190"/>
      <c r="E744" s="59"/>
      <c r="F744" s="191">
        <f t="shared" si="10"/>
        <v>0</v>
      </c>
      <c r="H744" s="193"/>
    </row>
    <row r="745" spans="1:8" s="192" customFormat="1" ht="13.5" thickBot="1">
      <c r="A745" s="187"/>
      <c r="B745" s="213" t="s">
        <v>60</v>
      </c>
      <c r="C745" s="214"/>
      <c r="D745" s="215"/>
      <c r="E745" s="63"/>
      <c r="F745" s="216">
        <f>SUM(F728:F744)</f>
        <v>0</v>
      </c>
      <c r="H745" s="193"/>
    </row>
    <row r="746" spans="1:8" s="192" customFormat="1">
      <c r="A746" s="187"/>
      <c r="B746" s="188"/>
      <c r="C746" s="189"/>
      <c r="D746" s="190"/>
      <c r="E746" s="59"/>
      <c r="F746" s="191"/>
      <c r="H746" s="193"/>
    </row>
    <row r="747" spans="1:8" s="192" customFormat="1">
      <c r="A747" s="187"/>
      <c r="B747" s="242"/>
      <c r="C747" s="189"/>
      <c r="D747" s="190"/>
      <c r="E747" s="58"/>
      <c r="F747" s="191"/>
      <c r="H747" s="193"/>
    </row>
    <row r="748" spans="1:8" s="185" customFormat="1">
      <c r="A748" s="180" t="s">
        <v>164</v>
      </c>
      <c r="B748" s="181" t="s">
        <v>72</v>
      </c>
      <c r="C748" s="182"/>
      <c r="D748" s="183"/>
      <c r="E748" s="78"/>
      <c r="F748" s="184"/>
      <c r="H748" s="186"/>
    </row>
    <row r="749" spans="1:8" s="192" customFormat="1">
      <c r="A749" s="187"/>
      <c r="B749" s="188"/>
      <c r="C749" s="189"/>
      <c r="D749" s="190"/>
      <c r="E749" s="59"/>
      <c r="F749" s="191"/>
      <c r="H749" s="193"/>
    </row>
    <row r="750" spans="1:8" s="192" customFormat="1" ht="153">
      <c r="A750" s="187"/>
      <c r="B750" s="188" t="s">
        <v>592</v>
      </c>
      <c r="C750" s="189"/>
      <c r="D750" s="190"/>
      <c r="E750" s="59"/>
      <c r="F750" s="191"/>
      <c r="H750" s="193"/>
    </row>
    <row r="751" spans="1:8" s="192" customFormat="1">
      <c r="A751" s="187"/>
      <c r="B751" s="188"/>
      <c r="C751" s="189"/>
      <c r="D751" s="190"/>
      <c r="E751" s="59"/>
      <c r="F751" s="191"/>
      <c r="H751" s="193"/>
    </row>
    <row r="752" spans="1:8" s="207" customFormat="1">
      <c r="A752" s="203" t="s">
        <v>50</v>
      </c>
      <c r="B752" s="204" t="s">
        <v>51</v>
      </c>
      <c r="C752" s="204" t="s">
        <v>52</v>
      </c>
      <c r="D752" s="205" t="s">
        <v>53</v>
      </c>
      <c r="E752" s="62" t="s">
        <v>54</v>
      </c>
      <c r="F752" s="206" t="s">
        <v>55</v>
      </c>
      <c r="H752" s="208"/>
    </row>
    <row r="753" spans="1:8" s="192" customFormat="1" ht="25.5">
      <c r="A753" s="187" t="s">
        <v>719</v>
      </c>
      <c r="B753" s="188" t="s">
        <v>716</v>
      </c>
      <c r="C753" s="189"/>
      <c r="D753" s="190"/>
      <c r="E753" s="59"/>
      <c r="F753" s="191"/>
      <c r="H753" s="193"/>
    </row>
    <row r="754" spans="1:8" s="201" customFormat="1" ht="51">
      <c r="A754" s="197"/>
      <c r="B754" s="198" t="s">
        <v>717</v>
      </c>
      <c r="C754" s="199"/>
      <c r="D754" s="199"/>
      <c r="E754" s="114"/>
      <c r="F754" s="200">
        <f>E754*D754</f>
        <v>0</v>
      </c>
      <c r="H754" s="202"/>
    </row>
    <row r="755" spans="1:8" s="192" customFormat="1" ht="38.25">
      <c r="A755" s="187"/>
      <c r="B755" s="188" t="s">
        <v>718</v>
      </c>
      <c r="C755" s="189"/>
      <c r="D755" s="190"/>
      <c r="E755" s="59"/>
      <c r="F755" s="200">
        <f t="shared" ref="F755:F771" si="11">E755*D755</f>
        <v>0</v>
      </c>
      <c r="H755" s="193"/>
    </row>
    <row r="756" spans="1:8" s="192" customFormat="1">
      <c r="A756" s="187"/>
      <c r="B756" s="188" t="s">
        <v>324</v>
      </c>
      <c r="C756" s="189" t="s">
        <v>59</v>
      </c>
      <c r="D756" s="190">
        <v>52.6</v>
      </c>
      <c r="E756" s="59"/>
      <c r="F756" s="200">
        <f t="shared" si="11"/>
        <v>0</v>
      </c>
      <c r="H756" s="193"/>
    </row>
    <row r="757" spans="1:8" s="192" customFormat="1">
      <c r="A757" s="187"/>
      <c r="B757" s="188"/>
      <c r="C757" s="189"/>
      <c r="D757" s="190"/>
      <c r="E757" s="59"/>
      <c r="F757" s="200">
        <f t="shared" si="11"/>
        <v>0</v>
      </c>
      <c r="H757" s="193"/>
    </row>
    <row r="758" spans="1:8" s="192" customFormat="1" ht="38.25">
      <c r="A758" s="187" t="s">
        <v>720</v>
      </c>
      <c r="B758" s="188" t="s">
        <v>721</v>
      </c>
      <c r="C758" s="189"/>
      <c r="D758" s="190"/>
      <c r="E758" s="59"/>
      <c r="F758" s="200">
        <f t="shared" si="11"/>
        <v>0</v>
      </c>
      <c r="H758" s="193"/>
    </row>
    <row r="759" spans="1:8" s="192" customFormat="1" ht="76.5">
      <c r="A759" s="187"/>
      <c r="B759" s="188" t="s">
        <v>722</v>
      </c>
      <c r="C759" s="189"/>
      <c r="D759" s="190"/>
      <c r="E759" s="59"/>
      <c r="F759" s="200">
        <f t="shared" si="11"/>
        <v>0</v>
      </c>
      <c r="H759" s="193"/>
    </row>
    <row r="760" spans="1:8" s="192" customFormat="1" ht="38.25">
      <c r="A760" s="187"/>
      <c r="B760" s="188" t="s">
        <v>718</v>
      </c>
      <c r="C760" s="189"/>
      <c r="D760" s="190"/>
      <c r="E760" s="59"/>
      <c r="F760" s="200">
        <f t="shared" si="11"/>
        <v>0</v>
      </c>
      <c r="H760" s="193"/>
    </row>
    <row r="761" spans="1:8" s="192" customFormat="1" ht="38.25">
      <c r="A761" s="187"/>
      <c r="B761" s="188" t="s">
        <v>723</v>
      </c>
      <c r="C761" s="189"/>
      <c r="D761" s="190"/>
      <c r="E761" s="59"/>
      <c r="F761" s="200">
        <f t="shared" si="11"/>
        <v>0</v>
      </c>
      <c r="H761" s="193"/>
    </row>
    <row r="762" spans="1:8" s="201" customFormat="1">
      <c r="A762" s="197"/>
      <c r="B762" s="198" t="s">
        <v>324</v>
      </c>
      <c r="C762" s="189" t="s">
        <v>59</v>
      </c>
      <c r="D762" s="190">
        <v>7.9</v>
      </c>
      <c r="E762" s="59"/>
      <c r="F762" s="200">
        <f t="shared" si="11"/>
        <v>0</v>
      </c>
      <c r="H762" s="202"/>
    </row>
    <row r="763" spans="1:8" s="192" customFormat="1">
      <c r="A763" s="187"/>
      <c r="B763" s="188"/>
      <c r="C763" s="189"/>
      <c r="D763" s="190"/>
      <c r="E763" s="59"/>
      <c r="F763" s="200">
        <f t="shared" si="11"/>
        <v>0</v>
      </c>
      <c r="H763" s="193"/>
    </row>
    <row r="764" spans="1:8" s="192" customFormat="1" ht="25.5">
      <c r="A764" s="187" t="s">
        <v>724</v>
      </c>
      <c r="B764" s="209" t="s">
        <v>725</v>
      </c>
      <c r="C764" s="189"/>
      <c r="D764" s="190"/>
      <c r="E764" s="59"/>
      <c r="F764" s="200">
        <f t="shared" si="11"/>
        <v>0</v>
      </c>
      <c r="H764" s="193"/>
    </row>
    <row r="765" spans="1:8" s="192" customFormat="1" ht="38.25">
      <c r="A765" s="187"/>
      <c r="B765" s="188" t="s">
        <v>726</v>
      </c>
      <c r="C765" s="189"/>
      <c r="D765" s="190"/>
      <c r="E765" s="59"/>
      <c r="F765" s="200">
        <f t="shared" si="11"/>
        <v>0</v>
      </c>
      <c r="H765" s="193"/>
    </row>
    <row r="766" spans="1:8" s="192" customFormat="1">
      <c r="A766" s="187"/>
      <c r="B766" s="188" t="s">
        <v>324</v>
      </c>
      <c r="C766" s="189" t="s">
        <v>59</v>
      </c>
      <c r="D766" s="190">
        <v>179.6</v>
      </c>
      <c r="E766" s="59"/>
      <c r="F766" s="200">
        <f t="shared" si="11"/>
        <v>0</v>
      </c>
      <c r="H766" s="193"/>
    </row>
    <row r="767" spans="1:8" s="192" customFormat="1">
      <c r="A767" s="187"/>
      <c r="B767" s="188"/>
      <c r="C767" s="189"/>
      <c r="D767" s="190"/>
      <c r="E767" s="59"/>
      <c r="F767" s="200">
        <f t="shared" si="11"/>
        <v>0</v>
      </c>
      <c r="H767" s="193"/>
    </row>
    <row r="768" spans="1:8" s="192" customFormat="1" ht="25.5">
      <c r="A768" s="187" t="s">
        <v>727</v>
      </c>
      <c r="B768" s="209" t="s">
        <v>734</v>
      </c>
      <c r="C768" s="189"/>
      <c r="D768" s="190"/>
      <c r="E768" s="59"/>
      <c r="F768" s="200">
        <f t="shared" si="11"/>
        <v>0</v>
      </c>
      <c r="H768" s="193"/>
    </row>
    <row r="769" spans="1:8" s="192" customFormat="1" ht="63.75">
      <c r="A769" s="187"/>
      <c r="B769" s="188" t="s">
        <v>735</v>
      </c>
      <c r="C769" s="189"/>
      <c r="D769" s="190"/>
      <c r="E769" s="59"/>
      <c r="F769" s="200">
        <f t="shared" si="11"/>
        <v>0</v>
      </c>
      <c r="H769" s="193"/>
    </row>
    <row r="770" spans="1:8" s="192" customFormat="1">
      <c r="A770" s="187"/>
      <c r="B770" s="188" t="s">
        <v>324</v>
      </c>
      <c r="C770" s="189" t="s">
        <v>59</v>
      </c>
      <c r="D770" s="190">
        <v>53.7</v>
      </c>
      <c r="E770" s="59"/>
      <c r="F770" s="200">
        <f t="shared" si="11"/>
        <v>0</v>
      </c>
      <c r="H770" s="193"/>
    </row>
    <row r="771" spans="1:8" s="192" customFormat="1" ht="13.5" thickBot="1">
      <c r="A771" s="187"/>
      <c r="B771" s="188"/>
      <c r="C771" s="189"/>
      <c r="D771" s="190"/>
      <c r="E771" s="59"/>
      <c r="F771" s="200">
        <f t="shared" si="11"/>
        <v>0</v>
      </c>
      <c r="H771" s="193"/>
    </row>
    <row r="772" spans="1:8" s="192" customFormat="1" ht="13.5" thickBot="1">
      <c r="A772" s="187"/>
      <c r="B772" s="213" t="s">
        <v>60</v>
      </c>
      <c r="C772" s="214"/>
      <c r="D772" s="215"/>
      <c r="E772" s="63"/>
      <c r="F772" s="216">
        <f>SUM(F753:F770)</f>
        <v>0</v>
      </c>
      <c r="H772" s="193"/>
    </row>
    <row r="773" spans="1:8" s="192" customFormat="1">
      <c r="A773" s="187"/>
      <c r="B773" s="242"/>
      <c r="C773" s="189"/>
      <c r="D773" s="190"/>
      <c r="E773" s="58"/>
      <c r="F773" s="191"/>
      <c r="H773" s="193"/>
    </row>
    <row r="774" spans="1:8" s="185" customFormat="1">
      <c r="A774" s="180" t="s">
        <v>165</v>
      </c>
      <c r="B774" s="181" t="s">
        <v>73</v>
      </c>
      <c r="C774" s="182"/>
      <c r="D774" s="183"/>
      <c r="E774" s="78"/>
      <c r="F774" s="184"/>
      <c r="H774" s="186"/>
    </row>
    <row r="775" spans="1:8" s="192" customFormat="1" ht="153">
      <c r="A775" s="187"/>
      <c r="B775" s="188" t="s">
        <v>592</v>
      </c>
      <c r="C775" s="189"/>
      <c r="D775" s="190"/>
      <c r="E775" s="59"/>
      <c r="F775" s="191"/>
      <c r="H775" s="193"/>
    </row>
    <row r="776" spans="1:8" s="192" customFormat="1">
      <c r="A776" s="187"/>
      <c r="B776" s="188"/>
      <c r="C776" s="189"/>
      <c r="D776" s="190"/>
      <c r="E776" s="59"/>
      <c r="F776" s="191"/>
      <c r="H776" s="193"/>
    </row>
    <row r="777" spans="1:8" s="207" customFormat="1">
      <c r="A777" s="203" t="s">
        <v>50</v>
      </c>
      <c r="B777" s="204" t="s">
        <v>51</v>
      </c>
      <c r="C777" s="204" t="s">
        <v>52</v>
      </c>
      <c r="D777" s="205" t="s">
        <v>53</v>
      </c>
      <c r="E777" s="62" t="s">
        <v>54</v>
      </c>
      <c r="F777" s="206" t="s">
        <v>55</v>
      </c>
      <c r="H777" s="208"/>
    </row>
    <row r="778" spans="1:8" s="192" customFormat="1">
      <c r="A778" s="187" t="s">
        <v>325</v>
      </c>
      <c r="B778" s="188" t="s">
        <v>327</v>
      </c>
      <c r="C778" s="189"/>
      <c r="D778" s="190"/>
      <c r="E778" s="59"/>
      <c r="F778" s="191"/>
      <c r="H778" s="193"/>
    </row>
    <row r="779" spans="1:8" s="192" customFormat="1" ht="51">
      <c r="A779" s="187"/>
      <c r="B779" s="217" t="s">
        <v>328</v>
      </c>
      <c r="C779" s="189"/>
      <c r="D779" s="190"/>
      <c r="E779" s="59"/>
      <c r="F779" s="191"/>
      <c r="H779" s="193"/>
    </row>
    <row r="780" spans="1:8" s="192" customFormat="1" ht="38.25">
      <c r="A780" s="187"/>
      <c r="B780" s="210" t="s">
        <v>1075</v>
      </c>
      <c r="C780" s="189"/>
      <c r="D780" s="190"/>
      <c r="E780" s="59"/>
      <c r="F780" s="191">
        <f>E780*D780</f>
        <v>0</v>
      </c>
      <c r="H780" s="193"/>
    </row>
    <row r="781" spans="1:8" s="192" customFormat="1" ht="51">
      <c r="A781" s="187"/>
      <c r="B781" s="188" t="s">
        <v>329</v>
      </c>
      <c r="C781" s="189" t="s">
        <v>86</v>
      </c>
      <c r="D781" s="190">
        <v>1</v>
      </c>
      <c r="E781" s="59"/>
      <c r="F781" s="191">
        <f t="shared" ref="F781:F789" si="12">E781*D781</f>
        <v>0</v>
      </c>
      <c r="H781" s="193"/>
    </row>
    <row r="782" spans="1:8" s="192" customFormat="1">
      <c r="A782" s="187"/>
      <c r="B782" s="188"/>
      <c r="C782" s="189"/>
      <c r="D782" s="190"/>
      <c r="E782" s="59"/>
      <c r="F782" s="191">
        <f t="shared" si="12"/>
        <v>0</v>
      </c>
      <c r="H782" s="193"/>
    </row>
    <row r="783" spans="1:8" s="192" customFormat="1" ht="25.5">
      <c r="A783" s="187" t="s">
        <v>326</v>
      </c>
      <c r="B783" s="209" t="s">
        <v>728</v>
      </c>
      <c r="C783" s="189"/>
      <c r="D783" s="190"/>
      <c r="E783" s="59"/>
      <c r="F783" s="191">
        <f t="shared" si="12"/>
        <v>0</v>
      </c>
      <c r="H783" s="193"/>
    </row>
    <row r="784" spans="1:8" s="192" customFormat="1" ht="51">
      <c r="A784" s="187" t="s">
        <v>87</v>
      </c>
      <c r="B784" s="188" t="s">
        <v>729</v>
      </c>
      <c r="C784" s="189" t="s">
        <v>56</v>
      </c>
      <c r="D784" s="190">
        <v>2</v>
      </c>
      <c r="E784" s="59"/>
      <c r="F784" s="191">
        <f t="shared" si="12"/>
        <v>0</v>
      </c>
      <c r="H784" s="193"/>
    </row>
    <row r="785" spans="1:8" s="192" customFormat="1" ht="63.75">
      <c r="A785" s="187" t="s">
        <v>88</v>
      </c>
      <c r="B785" s="188" t="s">
        <v>730</v>
      </c>
      <c r="C785" s="189" t="s">
        <v>56</v>
      </c>
      <c r="D785" s="190">
        <v>1</v>
      </c>
      <c r="E785" s="59"/>
      <c r="F785" s="191">
        <f t="shared" si="12"/>
        <v>0</v>
      </c>
      <c r="H785" s="193"/>
    </row>
    <row r="786" spans="1:8" s="192" customFormat="1" ht="25.5">
      <c r="A786" s="187" t="s">
        <v>89</v>
      </c>
      <c r="B786" s="188" t="s">
        <v>731</v>
      </c>
      <c r="C786" s="189" t="s">
        <v>56</v>
      </c>
      <c r="D786" s="190">
        <v>26</v>
      </c>
      <c r="E786" s="59"/>
      <c r="F786" s="191">
        <f t="shared" si="12"/>
        <v>0</v>
      </c>
      <c r="H786" s="193"/>
    </row>
    <row r="787" spans="1:8" s="192" customFormat="1" ht="38.25">
      <c r="A787" s="187" t="s">
        <v>90</v>
      </c>
      <c r="B787" s="188" t="s">
        <v>732</v>
      </c>
      <c r="C787" s="189" t="s">
        <v>56</v>
      </c>
      <c r="D787" s="190">
        <v>26</v>
      </c>
      <c r="E787" s="59"/>
      <c r="F787" s="191">
        <f t="shared" si="12"/>
        <v>0</v>
      </c>
      <c r="H787" s="193"/>
    </row>
    <row r="788" spans="1:8" s="192" customFormat="1" ht="153">
      <c r="A788" s="187" t="s">
        <v>91</v>
      </c>
      <c r="B788" s="188" t="s">
        <v>733</v>
      </c>
      <c r="C788" s="189" t="s">
        <v>179</v>
      </c>
      <c r="D788" s="190">
        <v>50</v>
      </c>
      <c r="E788" s="59"/>
      <c r="F788" s="191">
        <f t="shared" si="12"/>
        <v>0</v>
      </c>
      <c r="H788" s="193"/>
    </row>
    <row r="789" spans="1:8" s="192" customFormat="1" ht="13.5" thickBot="1">
      <c r="A789" s="187"/>
      <c r="B789" s="188"/>
      <c r="C789" s="189"/>
      <c r="D789" s="190"/>
      <c r="E789" s="59"/>
      <c r="F789" s="191">
        <f t="shared" si="12"/>
        <v>0</v>
      </c>
      <c r="H789" s="193"/>
    </row>
    <row r="790" spans="1:8" s="192" customFormat="1" ht="13.5" thickBot="1">
      <c r="A790" s="187"/>
      <c r="B790" s="213" t="s">
        <v>60</v>
      </c>
      <c r="C790" s="214"/>
      <c r="D790" s="215"/>
      <c r="E790" s="63"/>
      <c r="F790" s="216">
        <f>SUM(F780:F789)</f>
        <v>0</v>
      </c>
      <c r="H790" s="193"/>
    </row>
    <row r="791" spans="1:8" s="192" customFormat="1">
      <c r="A791" s="208"/>
      <c r="B791" s="232"/>
      <c r="C791" s="233"/>
      <c r="D791" s="234"/>
      <c r="E791" s="64"/>
      <c r="F791" s="236"/>
      <c r="H791" s="193"/>
    </row>
    <row r="792" spans="1:8">
      <c r="E792" s="54"/>
    </row>
  </sheetData>
  <sheetProtection algorithmName="SHA-512" hashValue="5RQJfIgE8F4vRA35Lsz3H7NHwLsJa0G71lNfGs00gl9iTMVyLrTOV3381D04AcUaI66mUG3Ckul57mWOCQZcwQ==" saltValue="iI6M31tvjPLZUAroqs3kNQ==" spinCount="100000" sheet="1" objects="1" scenarios="1"/>
  <mergeCells count="3">
    <mergeCell ref="C28:F28"/>
    <mergeCell ref="C29:F29"/>
    <mergeCell ref="C30:F30"/>
  </mergeCells>
  <pageMargins left="0.25" right="0.25" top="0.75" bottom="0.75" header="0.3" footer="0.3"/>
  <pageSetup paperSize="9" scale="91" orientation="portrait" r:id="rId1"/>
  <headerFooter alignWithMargins="0"/>
  <rowBreaks count="13" manualBreakCount="13">
    <brk id="50" max="5" man="1"/>
    <brk id="80" max="5" man="1"/>
    <brk id="196" max="5" man="1"/>
    <brk id="255" max="5" man="1"/>
    <brk id="472" max="5" man="1"/>
    <brk id="511" max="5" man="1"/>
    <brk id="544" max="5" man="1"/>
    <brk id="577" max="5" man="1"/>
    <brk id="627" max="5" man="1"/>
    <brk id="685" max="5" man="1"/>
    <brk id="726" max="5" man="1"/>
    <brk id="747" max="5" man="1"/>
    <brk id="771" max="5" man="1"/>
  </rowBreaks>
  <ignoredErrors>
    <ignoredError sqref="A5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226"/>
  <sheetViews>
    <sheetView showZeros="0" view="pageBreakPreview" topLeftCell="A210" zoomScaleSheetLayoutView="100" workbookViewId="0">
      <selection activeCell="E205" sqref="E205"/>
    </sheetView>
  </sheetViews>
  <sheetFormatPr defaultRowHeight="12.75"/>
  <cols>
    <col min="1" max="1" width="12.7109375" style="271" customWidth="1"/>
    <col min="2" max="2" width="40.7109375" style="279" customWidth="1"/>
    <col min="3" max="3" width="7.28515625" style="280" customWidth="1"/>
    <col min="4" max="4" width="10.7109375" style="281" customWidth="1"/>
    <col min="5" max="5" width="13.7109375" style="291" customWidth="1"/>
    <col min="6" max="6" width="16.7109375" style="297" customWidth="1"/>
    <col min="7" max="7" width="15.28515625" style="201" customWidth="1"/>
    <col min="8" max="8" width="26.140625" style="202" customWidth="1"/>
    <col min="9" max="16384" width="9.140625" style="201"/>
  </cols>
  <sheetData>
    <row r="1" spans="1:6">
      <c r="A1" s="124"/>
      <c r="B1" s="125" t="s">
        <v>342</v>
      </c>
      <c r="C1" s="126" t="s">
        <v>254</v>
      </c>
      <c r="D1" s="393" t="s">
        <v>544</v>
      </c>
      <c r="E1" s="393"/>
      <c r="F1" s="393"/>
    </row>
    <row r="2" spans="1:6">
      <c r="A2" s="129" t="s">
        <v>1</v>
      </c>
      <c r="B2" s="130" t="s">
        <v>343</v>
      </c>
      <c r="C2" s="131"/>
      <c r="D2" s="394"/>
      <c r="E2" s="394"/>
      <c r="F2" s="394"/>
    </row>
    <row r="3" spans="1:6">
      <c r="A3" s="129"/>
      <c r="B3" s="132" t="s">
        <v>344</v>
      </c>
      <c r="C3" s="131" t="s">
        <v>2</v>
      </c>
      <c r="D3" s="133" t="s">
        <v>545</v>
      </c>
      <c r="E3" s="134"/>
      <c r="F3" s="135"/>
    </row>
    <row r="4" spans="1:6">
      <c r="A4" s="136"/>
      <c r="B4" s="137" t="s">
        <v>345</v>
      </c>
      <c r="C4" s="138" t="s">
        <v>3</v>
      </c>
      <c r="D4" s="139" t="s">
        <v>540</v>
      </c>
      <c r="E4" s="140"/>
      <c r="F4" s="141"/>
    </row>
    <row r="5" spans="1:6">
      <c r="A5" s="330"/>
      <c r="B5" s="286"/>
      <c r="C5" s="331"/>
      <c r="D5" s="285"/>
      <c r="E5" s="282"/>
      <c r="F5" s="282"/>
    </row>
    <row r="6" spans="1:6">
      <c r="A6" s="330"/>
      <c r="B6" s="286"/>
      <c r="C6" s="331"/>
      <c r="D6" s="285"/>
      <c r="E6" s="282"/>
      <c r="F6" s="282"/>
    </row>
    <row r="7" spans="1:6">
      <c r="A7" s="330"/>
      <c r="B7" s="286"/>
      <c r="C7" s="331"/>
      <c r="D7" s="285"/>
      <c r="E7" s="282"/>
      <c r="F7" s="282"/>
    </row>
    <row r="8" spans="1:6">
      <c r="A8" s="330"/>
      <c r="B8" s="286"/>
      <c r="C8" s="331"/>
      <c r="D8" s="285"/>
      <c r="E8" s="282"/>
      <c r="F8" s="282"/>
    </row>
    <row r="9" spans="1:6">
      <c r="A9" s="330"/>
      <c r="B9" s="286"/>
      <c r="C9" s="331"/>
      <c r="D9" s="285"/>
      <c r="E9" s="282"/>
      <c r="F9" s="282"/>
    </row>
    <row r="10" spans="1:6">
      <c r="A10" s="330"/>
      <c r="B10" s="286"/>
      <c r="C10" s="331"/>
      <c r="D10" s="285"/>
      <c r="E10" s="282"/>
      <c r="F10" s="282"/>
    </row>
    <row r="11" spans="1:6">
      <c r="A11" s="330"/>
      <c r="B11" s="286"/>
      <c r="C11" s="331"/>
      <c r="D11" s="285"/>
      <c r="E11" s="282"/>
      <c r="F11" s="282"/>
    </row>
    <row r="12" spans="1:6">
      <c r="A12" s="330"/>
      <c r="B12" s="286"/>
      <c r="C12" s="331"/>
      <c r="D12" s="285"/>
      <c r="E12" s="282"/>
      <c r="F12" s="282"/>
    </row>
    <row r="13" spans="1:6">
      <c r="A13" s="330"/>
      <c r="B13" s="286"/>
      <c r="C13" s="331"/>
      <c r="D13" s="285"/>
      <c r="E13" s="282"/>
      <c r="F13" s="282"/>
    </row>
    <row r="14" spans="1:6">
      <c r="A14" s="330"/>
      <c r="B14" s="286"/>
      <c r="C14" s="331"/>
      <c r="D14" s="285"/>
      <c r="E14" s="282"/>
      <c r="F14" s="282"/>
    </row>
    <row r="15" spans="1:6">
      <c r="A15" s="330"/>
      <c r="B15" s="286"/>
      <c r="C15" s="331"/>
      <c r="D15" s="285"/>
      <c r="E15" s="282"/>
      <c r="F15" s="282"/>
    </row>
    <row r="16" spans="1:6">
      <c r="A16" s="330"/>
      <c r="B16" s="286"/>
      <c r="C16" s="331"/>
      <c r="D16" s="285"/>
      <c r="E16" s="282"/>
      <c r="F16" s="282"/>
    </row>
    <row r="17" spans="1:6">
      <c r="A17" s="330"/>
      <c r="B17" s="286"/>
      <c r="C17" s="331"/>
      <c r="D17" s="285"/>
      <c r="E17" s="282"/>
      <c r="F17" s="282"/>
    </row>
    <row r="18" spans="1:6">
      <c r="A18" s="330"/>
      <c r="B18" s="286"/>
      <c r="C18" s="331"/>
      <c r="D18" s="285"/>
      <c r="E18" s="282"/>
      <c r="F18" s="282"/>
    </row>
    <row r="19" spans="1:6">
      <c r="A19" s="330"/>
      <c r="B19" s="286"/>
      <c r="C19" s="331"/>
      <c r="D19" s="285"/>
      <c r="E19" s="282"/>
      <c r="F19" s="282"/>
    </row>
    <row r="20" spans="1:6" ht="15.75">
      <c r="B20" s="332" t="s">
        <v>346</v>
      </c>
      <c r="C20" s="332"/>
      <c r="D20" s="332"/>
      <c r="E20" s="332"/>
      <c r="F20" s="282"/>
    </row>
    <row r="21" spans="1:6">
      <c r="A21" s="330"/>
      <c r="B21" s="333"/>
      <c r="C21" s="334"/>
      <c r="D21" s="335"/>
      <c r="E21" s="334"/>
      <c r="F21" s="282"/>
    </row>
    <row r="22" spans="1:6">
      <c r="A22" s="330"/>
      <c r="B22" s="283"/>
      <c r="C22" s="284"/>
      <c r="D22" s="336"/>
      <c r="E22" s="282"/>
      <c r="F22" s="282"/>
    </row>
    <row r="23" spans="1:6">
      <c r="A23" s="330"/>
      <c r="B23" s="283"/>
      <c r="C23" s="284"/>
      <c r="D23" s="336"/>
      <c r="E23" s="282"/>
      <c r="F23" s="282"/>
    </row>
    <row r="24" spans="1:6">
      <c r="A24" s="330"/>
      <c r="B24" s="333"/>
      <c r="C24" s="334"/>
      <c r="D24" s="335"/>
      <c r="E24" s="334"/>
      <c r="F24" s="282"/>
    </row>
    <row r="25" spans="1:6">
      <c r="A25" s="330"/>
      <c r="B25" s="158" t="s">
        <v>0</v>
      </c>
      <c r="C25" s="159" t="s">
        <v>533</v>
      </c>
      <c r="D25" s="157"/>
      <c r="E25" s="157"/>
      <c r="F25" s="157"/>
    </row>
    <row r="26" spans="1:6">
      <c r="A26" s="330"/>
      <c r="B26" s="158"/>
      <c r="C26" s="159" t="s">
        <v>534</v>
      </c>
      <c r="D26" s="160"/>
      <c r="E26" s="161"/>
      <c r="F26" s="157"/>
    </row>
    <row r="27" spans="1:6" ht="12.75" customHeight="1">
      <c r="A27" s="330"/>
      <c r="B27" s="155"/>
      <c r="C27" s="162" t="s">
        <v>535</v>
      </c>
      <c r="D27" s="160"/>
      <c r="E27" s="161"/>
      <c r="F27" s="163"/>
    </row>
    <row r="28" spans="1:6" ht="12.75" customHeight="1">
      <c r="A28" s="330"/>
      <c r="B28" s="158" t="s">
        <v>5</v>
      </c>
      <c r="C28" s="391" t="s">
        <v>536</v>
      </c>
      <c r="D28" s="391"/>
      <c r="E28" s="391"/>
      <c r="F28" s="391"/>
    </row>
    <row r="29" spans="1:6" ht="12.75" customHeight="1">
      <c r="A29" s="330"/>
      <c r="B29" s="155"/>
      <c r="C29" s="391" t="s">
        <v>537</v>
      </c>
      <c r="D29" s="391"/>
      <c r="E29" s="391"/>
      <c r="F29" s="391"/>
    </row>
    <row r="30" spans="1:6" ht="12.75" customHeight="1">
      <c r="A30" s="330"/>
      <c r="B30" s="158"/>
      <c r="C30" s="391" t="s">
        <v>538</v>
      </c>
      <c r="D30" s="391"/>
      <c r="E30" s="391"/>
      <c r="F30" s="391"/>
    </row>
    <row r="31" spans="1:6" ht="12.75" customHeight="1">
      <c r="A31" s="330"/>
      <c r="B31" s="158"/>
      <c r="C31" s="391"/>
      <c r="D31" s="391"/>
      <c r="E31" s="391"/>
      <c r="F31" s="391"/>
    </row>
    <row r="32" spans="1:6">
      <c r="A32" s="330"/>
      <c r="B32" s="158" t="s">
        <v>2</v>
      </c>
      <c r="C32" s="164" t="s">
        <v>539</v>
      </c>
      <c r="D32" s="157"/>
      <c r="E32" s="157"/>
      <c r="F32" s="157"/>
    </row>
    <row r="33" spans="1:6">
      <c r="A33" s="330"/>
      <c r="B33" s="158" t="s">
        <v>3</v>
      </c>
      <c r="C33" s="165" t="s">
        <v>540</v>
      </c>
      <c r="D33" s="166"/>
      <c r="E33" s="157"/>
      <c r="F33" s="157"/>
    </row>
    <row r="34" spans="1:6">
      <c r="A34" s="330"/>
      <c r="B34" s="158" t="s">
        <v>6</v>
      </c>
      <c r="C34" s="165" t="s">
        <v>7</v>
      </c>
      <c r="D34" s="166"/>
      <c r="E34" s="157"/>
      <c r="F34" s="157"/>
    </row>
    <row r="35" spans="1:6">
      <c r="A35" s="330"/>
      <c r="B35" s="152" t="s">
        <v>17</v>
      </c>
      <c r="C35" s="167" t="s">
        <v>548</v>
      </c>
      <c r="D35" s="145"/>
      <c r="E35" s="146"/>
      <c r="F35" s="146"/>
    </row>
    <row r="36" spans="1:6">
      <c r="A36" s="330"/>
      <c r="B36" s="143" t="s">
        <v>542</v>
      </c>
      <c r="C36" s="167" t="s">
        <v>543</v>
      </c>
      <c r="D36" s="168"/>
      <c r="E36" s="146"/>
      <c r="F36" s="146"/>
    </row>
    <row r="37" spans="1:6">
      <c r="A37" s="330"/>
      <c r="E37" s="282"/>
      <c r="F37" s="282"/>
    </row>
    <row r="38" spans="1:6">
      <c r="A38" s="330"/>
      <c r="B38" s="283" t="s">
        <v>18</v>
      </c>
      <c r="C38" s="284" t="s">
        <v>347</v>
      </c>
      <c r="D38" s="285"/>
      <c r="E38" s="282"/>
      <c r="F38" s="282"/>
    </row>
    <row r="39" spans="1:6">
      <c r="A39" s="330"/>
      <c r="B39" s="286"/>
      <c r="C39" s="331"/>
      <c r="D39" s="285"/>
      <c r="E39" s="282"/>
      <c r="F39" s="282"/>
    </row>
    <row r="40" spans="1:6">
      <c r="A40" s="330"/>
      <c r="B40" s="337"/>
      <c r="C40" s="331"/>
      <c r="D40" s="285"/>
      <c r="E40" s="338"/>
      <c r="F40" s="282"/>
    </row>
    <row r="41" spans="1:6">
      <c r="A41" s="330"/>
      <c r="B41" s="337"/>
      <c r="C41" s="331"/>
      <c r="D41" s="285"/>
      <c r="E41" s="338"/>
      <c r="F41" s="282"/>
    </row>
    <row r="42" spans="1:6">
      <c r="A42" s="330"/>
      <c r="B42" s="337"/>
      <c r="C42" s="331"/>
      <c r="D42" s="339"/>
      <c r="E42" s="338"/>
      <c r="F42" s="282"/>
    </row>
    <row r="43" spans="1:6">
      <c r="A43" s="330"/>
      <c r="B43" s="337"/>
      <c r="C43" s="331"/>
      <c r="D43" s="285"/>
      <c r="E43" s="338"/>
      <c r="F43" s="282"/>
    </row>
    <row r="44" spans="1:6">
      <c r="A44" s="330"/>
      <c r="B44" s="337"/>
      <c r="C44" s="331"/>
      <c r="D44" s="285"/>
      <c r="E44" s="338"/>
      <c r="F44" s="282"/>
    </row>
    <row r="45" spans="1:6">
      <c r="A45" s="330"/>
      <c r="B45" s="337"/>
      <c r="C45" s="331"/>
      <c r="D45" s="285"/>
      <c r="E45" s="338"/>
      <c r="F45" s="282"/>
    </row>
    <row r="46" spans="1:6">
      <c r="A46" s="330"/>
      <c r="B46" s="337"/>
      <c r="C46" s="331"/>
      <c r="D46" s="285"/>
      <c r="E46" s="338"/>
      <c r="F46" s="282"/>
    </row>
    <row r="47" spans="1:6">
      <c r="A47" s="330"/>
      <c r="B47" s="337"/>
      <c r="C47" s="331"/>
      <c r="D47" s="285"/>
      <c r="E47" s="338"/>
      <c r="F47" s="282"/>
    </row>
    <row r="48" spans="1:6">
      <c r="A48" s="330"/>
      <c r="B48" s="337"/>
      <c r="C48" s="331"/>
      <c r="D48" s="285"/>
      <c r="E48" s="338"/>
      <c r="F48" s="282"/>
    </row>
    <row r="49" spans="1:6">
      <c r="A49" s="330"/>
      <c r="B49" s="337"/>
      <c r="C49" s="331"/>
      <c r="D49" s="285"/>
      <c r="E49" s="338"/>
      <c r="F49" s="282"/>
    </row>
    <row r="50" spans="1:6">
      <c r="A50" s="330"/>
      <c r="B50" s="337"/>
      <c r="C50" s="331"/>
      <c r="D50" s="285"/>
      <c r="E50" s="338"/>
      <c r="F50" s="282"/>
    </row>
    <row r="51" spans="1:6">
      <c r="A51" s="330"/>
      <c r="B51" s="330"/>
      <c r="C51" s="330"/>
      <c r="D51" s="330"/>
      <c r="E51" s="330"/>
      <c r="F51" s="330"/>
    </row>
    <row r="52" spans="1:6">
      <c r="A52" s="330"/>
      <c r="B52" s="330"/>
      <c r="C52" s="330"/>
      <c r="D52" s="330"/>
      <c r="E52" s="330"/>
      <c r="F52" s="330"/>
    </row>
    <row r="53" spans="1:6">
      <c r="A53" s="330"/>
      <c r="B53" s="330"/>
      <c r="C53" s="330"/>
      <c r="D53" s="330"/>
      <c r="E53" s="330"/>
      <c r="F53" s="330"/>
    </row>
    <row r="54" spans="1:6">
      <c r="A54" s="330"/>
      <c r="B54" s="330"/>
      <c r="C54" s="330"/>
      <c r="D54" s="330"/>
      <c r="E54" s="330"/>
      <c r="F54" s="330"/>
    </row>
    <row r="55" spans="1:6">
      <c r="A55" s="330"/>
      <c r="B55" s="330"/>
      <c r="C55" s="330"/>
      <c r="D55" s="330"/>
      <c r="E55" s="330"/>
      <c r="F55" s="330"/>
    </row>
    <row r="56" spans="1:6">
      <c r="A56" s="330"/>
      <c r="B56" s="330"/>
      <c r="C56" s="330"/>
      <c r="D56" s="330"/>
      <c r="E56" s="330"/>
      <c r="F56" s="330"/>
    </row>
    <row r="57" spans="1:6">
      <c r="A57" s="330"/>
      <c r="B57" s="337"/>
      <c r="C57" s="331"/>
      <c r="D57" s="285"/>
      <c r="E57" s="338"/>
      <c r="F57" s="282"/>
    </row>
    <row r="58" spans="1:6">
      <c r="A58" s="330"/>
      <c r="B58" s="337"/>
      <c r="C58" s="331"/>
      <c r="D58" s="339"/>
      <c r="E58" s="338"/>
      <c r="F58" s="282"/>
    </row>
    <row r="59" spans="1:6">
      <c r="A59" s="330"/>
      <c r="B59" s="337"/>
      <c r="C59" s="331"/>
      <c r="D59" s="285"/>
      <c r="E59" s="338"/>
      <c r="F59" s="282"/>
    </row>
    <row r="60" spans="1:6">
      <c r="A60" s="330"/>
      <c r="B60" s="337"/>
      <c r="C60" s="331"/>
      <c r="D60" s="285"/>
      <c r="E60" s="338"/>
      <c r="F60" s="282"/>
    </row>
    <row r="61" spans="1:6">
      <c r="A61" s="330"/>
      <c r="B61" s="337"/>
      <c r="C61" s="331"/>
      <c r="D61" s="285"/>
      <c r="E61" s="338"/>
      <c r="F61" s="282"/>
    </row>
    <row r="62" spans="1:6">
      <c r="A62" s="269"/>
      <c r="B62" s="288" t="s">
        <v>19</v>
      </c>
      <c r="C62" s="228"/>
      <c r="D62" s="229"/>
      <c r="E62" s="230"/>
      <c r="F62" s="200"/>
    </row>
    <row r="63" spans="1:6">
      <c r="A63" s="197"/>
      <c r="B63" s="227"/>
      <c r="C63" s="228"/>
      <c r="D63" s="229"/>
      <c r="E63" s="230"/>
      <c r="F63" s="200"/>
    </row>
    <row r="64" spans="1:6">
      <c r="A64" s="269" t="s">
        <v>57</v>
      </c>
      <c r="B64" s="288" t="s">
        <v>144</v>
      </c>
      <c r="C64" s="228"/>
      <c r="D64" s="229"/>
      <c r="E64" s="230"/>
      <c r="F64" s="200"/>
    </row>
    <row r="65" spans="1:6">
      <c r="A65" s="197"/>
      <c r="B65" s="227"/>
      <c r="C65" s="228"/>
      <c r="D65" s="229"/>
      <c r="E65" s="230"/>
      <c r="F65" s="200"/>
    </row>
    <row r="66" spans="1:6">
      <c r="A66" s="197" t="s">
        <v>348</v>
      </c>
      <c r="B66" s="227" t="s">
        <v>349</v>
      </c>
      <c r="C66" s="228"/>
      <c r="D66" s="229"/>
      <c r="F66" s="230">
        <f>F187</f>
        <v>0</v>
      </c>
    </row>
    <row r="67" spans="1:6">
      <c r="A67" s="197"/>
      <c r="B67" s="227"/>
      <c r="C67" s="228"/>
      <c r="D67" s="229"/>
      <c r="F67" s="230"/>
    </row>
    <row r="68" spans="1:6">
      <c r="A68" s="197" t="s">
        <v>350</v>
      </c>
      <c r="B68" s="227" t="s">
        <v>351</v>
      </c>
      <c r="C68" s="228"/>
      <c r="D68" s="229"/>
      <c r="F68" s="230">
        <f>F212</f>
        <v>0</v>
      </c>
    </row>
    <row r="69" spans="1:6">
      <c r="A69" s="197"/>
      <c r="B69" s="227"/>
      <c r="C69" s="228"/>
      <c r="D69" s="229"/>
      <c r="F69" s="230"/>
    </row>
    <row r="70" spans="1:6" ht="17.25" customHeight="1">
      <c r="A70" s="197" t="s">
        <v>1194</v>
      </c>
      <c r="B70" s="227" t="s">
        <v>1197</v>
      </c>
      <c r="C70" s="228"/>
      <c r="D70" s="229"/>
      <c r="F70" s="230">
        <f>F219</f>
        <v>0</v>
      </c>
    </row>
    <row r="71" spans="1:6">
      <c r="A71" s="197"/>
      <c r="B71" s="227"/>
      <c r="C71" s="228"/>
      <c r="D71" s="229"/>
      <c r="F71" s="230"/>
    </row>
    <row r="72" spans="1:6">
      <c r="A72" s="197"/>
      <c r="B72" s="292" t="s">
        <v>14</v>
      </c>
      <c r="C72" s="293"/>
      <c r="D72" s="294"/>
      <c r="E72" s="294"/>
      <c r="F72" s="295">
        <f>SUM(F65:F70)</f>
        <v>0</v>
      </c>
    </row>
    <row r="73" spans="1:6">
      <c r="A73" s="197"/>
      <c r="B73" s="227"/>
      <c r="C73" s="228"/>
      <c r="D73" s="229"/>
      <c r="E73" s="229" t="s">
        <v>15</v>
      </c>
      <c r="F73" s="295">
        <f>0.25*F72</f>
        <v>0</v>
      </c>
    </row>
    <row r="74" spans="1:6">
      <c r="A74" s="197"/>
      <c r="B74" s="392" t="s">
        <v>352</v>
      </c>
      <c r="C74" s="392"/>
      <c r="D74" s="392"/>
      <c r="E74" s="294"/>
      <c r="F74" s="296">
        <f>SUM(F72:F73)</f>
        <v>0</v>
      </c>
    </row>
    <row r="75" spans="1:6">
      <c r="A75" s="197"/>
      <c r="B75" s="227"/>
      <c r="C75" s="228"/>
      <c r="D75" s="229"/>
      <c r="E75" s="230"/>
      <c r="F75" s="200"/>
    </row>
    <row r="76" spans="1:6">
      <c r="A76" s="197"/>
      <c r="B76" s="227"/>
      <c r="C76" s="228"/>
      <c r="D76" s="229"/>
      <c r="E76" s="230"/>
      <c r="F76" s="200"/>
    </row>
    <row r="77" spans="1:6">
      <c r="A77" s="197"/>
      <c r="B77" s="227"/>
      <c r="C77" s="228"/>
      <c r="D77" s="229"/>
      <c r="E77" s="230"/>
      <c r="F77" s="200"/>
    </row>
    <row r="78" spans="1:6" ht="25.5">
      <c r="A78" s="197"/>
      <c r="B78" s="227" t="s">
        <v>1195</v>
      </c>
      <c r="C78" s="228"/>
      <c r="D78" s="229"/>
      <c r="E78" s="230"/>
      <c r="F78" s="200"/>
    </row>
    <row r="79" spans="1:6">
      <c r="A79" s="197"/>
      <c r="B79" s="227"/>
      <c r="C79" s="228"/>
      <c r="D79" s="229"/>
      <c r="E79" s="230"/>
      <c r="F79" s="200"/>
    </row>
    <row r="80" spans="1:6">
      <c r="A80" s="197"/>
      <c r="B80" s="227"/>
      <c r="C80" s="228"/>
      <c r="D80" s="229"/>
      <c r="E80" s="230"/>
      <c r="F80" s="200"/>
    </row>
    <row r="81" spans="1:6">
      <c r="A81" s="197"/>
      <c r="B81" s="227"/>
      <c r="C81" s="228"/>
      <c r="D81" s="229"/>
      <c r="E81" s="230"/>
      <c r="F81" s="200"/>
    </row>
    <row r="82" spans="1:6">
      <c r="A82" s="197"/>
      <c r="B82" s="227"/>
      <c r="C82" s="228"/>
      <c r="D82" s="229"/>
      <c r="E82" s="230"/>
      <c r="F82" s="200"/>
    </row>
    <row r="83" spans="1:6">
      <c r="A83" s="197"/>
      <c r="B83" s="303"/>
      <c r="C83" s="228"/>
      <c r="D83" s="229"/>
      <c r="E83" s="230"/>
      <c r="F83" s="200"/>
    </row>
    <row r="84" spans="1:6">
      <c r="A84" s="269" t="s">
        <v>348</v>
      </c>
      <c r="B84" s="288" t="s">
        <v>349</v>
      </c>
      <c r="C84" s="228"/>
      <c r="D84" s="229"/>
      <c r="E84" s="84"/>
      <c r="F84" s="200"/>
    </row>
    <row r="85" spans="1:6">
      <c r="A85" s="197"/>
      <c r="B85" s="227"/>
      <c r="C85" s="228"/>
      <c r="D85" s="229"/>
      <c r="E85" s="84"/>
      <c r="F85" s="200"/>
    </row>
    <row r="86" spans="1:6" ht="51">
      <c r="A86" s="197"/>
      <c r="B86" s="368" t="s">
        <v>353</v>
      </c>
      <c r="C86" s="199"/>
      <c r="D86" s="199"/>
      <c r="E86" s="114"/>
      <c r="F86" s="200"/>
    </row>
    <row r="87" spans="1:6" ht="89.25">
      <c r="A87" s="197"/>
      <c r="B87" s="368" t="s">
        <v>354</v>
      </c>
      <c r="C87" s="199"/>
      <c r="D87" s="199"/>
      <c r="E87" s="114"/>
      <c r="F87" s="200"/>
    </row>
    <row r="88" spans="1:6" ht="114.75">
      <c r="A88" s="197"/>
      <c r="B88" s="368" t="s">
        <v>355</v>
      </c>
      <c r="C88" s="199"/>
      <c r="D88" s="199"/>
      <c r="E88" s="114"/>
      <c r="F88" s="200"/>
    </row>
    <row r="89" spans="1:6" ht="76.5">
      <c r="A89" s="197"/>
      <c r="B89" s="368" t="s">
        <v>356</v>
      </c>
      <c r="C89" s="199"/>
      <c r="D89" s="199"/>
      <c r="E89" s="114"/>
      <c r="F89" s="200"/>
    </row>
    <row r="90" spans="1:6" ht="306">
      <c r="A90" s="197"/>
      <c r="B90" s="368" t="s">
        <v>357</v>
      </c>
      <c r="C90" s="199"/>
      <c r="D90" s="199"/>
      <c r="E90" s="114"/>
      <c r="F90" s="200"/>
    </row>
    <row r="91" spans="1:6">
      <c r="A91" s="197"/>
      <c r="B91" s="368"/>
      <c r="C91" s="199"/>
      <c r="D91" s="199"/>
      <c r="E91" s="114"/>
      <c r="F91" s="200"/>
    </row>
    <row r="92" spans="1:6" ht="51">
      <c r="A92" s="197"/>
      <c r="B92" s="368" t="s">
        <v>736</v>
      </c>
      <c r="C92" s="199"/>
      <c r="D92" s="199"/>
      <c r="E92" s="114"/>
      <c r="F92" s="200"/>
    </row>
    <row r="93" spans="1:6" ht="89.25">
      <c r="A93" s="197"/>
      <c r="B93" s="368" t="s">
        <v>737</v>
      </c>
      <c r="C93" s="199"/>
      <c r="D93" s="199"/>
      <c r="E93" s="114"/>
      <c r="F93" s="200"/>
    </row>
    <row r="94" spans="1:6" ht="127.5">
      <c r="A94" s="197"/>
      <c r="B94" s="368" t="s">
        <v>738</v>
      </c>
      <c r="C94" s="199"/>
      <c r="D94" s="199"/>
      <c r="E94" s="114"/>
      <c r="F94" s="200"/>
    </row>
    <row r="95" spans="1:6" ht="76.5">
      <c r="A95" s="197"/>
      <c r="B95" s="368" t="s">
        <v>739</v>
      </c>
      <c r="C95" s="199"/>
      <c r="D95" s="199"/>
      <c r="E95" s="114"/>
      <c r="F95" s="200"/>
    </row>
    <row r="96" spans="1:6" ht="409.5">
      <c r="A96" s="197"/>
      <c r="B96" s="368" t="s">
        <v>1246</v>
      </c>
      <c r="C96" s="199"/>
      <c r="D96" s="199"/>
      <c r="E96" s="114"/>
      <c r="F96" s="200"/>
    </row>
    <row r="97" spans="1:8" ht="318.75">
      <c r="A97" s="197"/>
      <c r="B97" s="368" t="s">
        <v>740</v>
      </c>
      <c r="C97" s="199"/>
      <c r="D97" s="199"/>
      <c r="E97" s="114"/>
      <c r="F97" s="200"/>
    </row>
    <row r="98" spans="1:8">
      <c r="A98" s="197"/>
      <c r="B98" s="227"/>
      <c r="C98" s="228"/>
      <c r="D98" s="229"/>
      <c r="E98" s="84"/>
      <c r="F98" s="200"/>
    </row>
    <row r="99" spans="1:8" s="308" customFormat="1">
      <c r="A99" s="304" t="s">
        <v>50</v>
      </c>
      <c r="B99" s="305" t="s">
        <v>51</v>
      </c>
      <c r="C99" s="305" t="s">
        <v>52</v>
      </c>
      <c r="D99" s="306" t="s">
        <v>53</v>
      </c>
      <c r="E99" s="86" t="s">
        <v>54</v>
      </c>
      <c r="F99" s="307" t="s">
        <v>55</v>
      </c>
      <c r="H99" s="271"/>
    </row>
    <row r="100" spans="1:8" ht="255">
      <c r="A100" s="197" t="s">
        <v>358</v>
      </c>
      <c r="B100" s="227" t="s">
        <v>741</v>
      </c>
      <c r="C100" s="228"/>
      <c r="D100" s="229"/>
      <c r="E100" s="84"/>
      <c r="F100" s="200">
        <f>E100*D100</f>
        <v>0</v>
      </c>
    </row>
    <row r="101" spans="1:8" ht="409.5">
      <c r="A101" s="197"/>
      <c r="B101" s="369" t="s">
        <v>1247</v>
      </c>
      <c r="C101" s="228"/>
      <c r="D101" s="229"/>
      <c r="E101" s="84"/>
      <c r="F101" s="200">
        <f t="shared" ref="F101:F170" si="0">E101*D101</f>
        <v>0</v>
      </c>
    </row>
    <row r="102" spans="1:8" ht="51">
      <c r="A102" s="197"/>
      <c r="B102" s="194" t="s">
        <v>1031</v>
      </c>
      <c r="C102" s="228"/>
      <c r="D102" s="229"/>
      <c r="E102" s="84"/>
      <c r="F102" s="200"/>
    </row>
    <row r="103" spans="1:8" s="374" customFormat="1" ht="127.5">
      <c r="A103" s="370"/>
      <c r="B103" s="371" t="s">
        <v>742</v>
      </c>
      <c r="C103" s="372"/>
      <c r="D103" s="373"/>
      <c r="E103" s="87"/>
      <c r="F103" s="200">
        <f t="shared" si="0"/>
        <v>0</v>
      </c>
      <c r="H103" s="375"/>
    </row>
    <row r="104" spans="1:8">
      <c r="A104" s="197"/>
      <c r="B104" s="376"/>
      <c r="E104" s="85"/>
      <c r="F104" s="200">
        <f t="shared" si="0"/>
        <v>0</v>
      </c>
    </row>
    <row r="105" spans="1:8" ht="89.25">
      <c r="A105" s="197" t="s">
        <v>87</v>
      </c>
      <c r="B105" s="376" t="s">
        <v>743</v>
      </c>
      <c r="C105" s="228" t="s">
        <v>95</v>
      </c>
      <c r="D105" s="229">
        <v>19</v>
      </c>
      <c r="E105" s="84"/>
      <c r="F105" s="200">
        <f t="shared" si="0"/>
        <v>0</v>
      </c>
    </row>
    <row r="106" spans="1:8">
      <c r="A106" s="197"/>
      <c r="B106" s="376"/>
      <c r="C106" s="201"/>
      <c r="D106" s="201"/>
      <c r="E106" s="382"/>
      <c r="F106" s="200">
        <f t="shared" si="0"/>
        <v>0</v>
      </c>
    </row>
    <row r="107" spans="1:8">
      <c r="A107" s="197"/>
      <c r="B107" s="227"/>
      <c r="C107" s="228"/>
      <c r="D107" s="229"/>
      <c r="E107" s="84"/>
      <c r="F107" s="200">
        <f t="shared" si="0"/>
        <v>0</v>
      </c>
    </row>
    <row r="108" spans="1:8" ht="242.25">
      <c r="A108" s="197" t="s">
        <v>359</v>
      </c>
      <c r="B108" s="227" t="s">
        <v>744</v>
      </c>
      <c r="C108" s="228"/>
      <c r="D108" s="229"/>
      <c r="E108" s="84"/>
      <c r="F108" s="200">
        <f t="shared" si="0"/>
        <v>0</v>
      </c>
    </row>
    <row r="109" spans="1:8" ht="409.5">
      <c r="A109" s="197"/>
      <c r="B109" s="227" t="s">
        <v>1248</v>
      </c>
      <c r="C109" s="228"/>
      <c r="D109" s="229"/>
      <c r="E109" s="84"/>
      <c r="F109" s="200">
        <f t="shared" si="0"/>
        <v>0</v>
      </c>
    </row>
    <row r="110" spans="1:8" ht="76.5">
      <c r="A110" s="197"/>
      <c r="B110" s="194" t="s">
        <v>1088</v>
      </c>
      <c r="C110" s="228"/>
      <c r="D110" s="229"/>
      <c r="E110" s="84"/>
      <c r="F110" s="200"/>
    </row>
    <row r="111" spans="1:8" ht="127.5">
      <c r="A111" s="197"/>
      <c r="B111" s="227" t="s">
        <v>742</v>
      </c>
      <c r="C111" s="228"/>
      <c r="D111" s="229"/>
      <c r="E111" s="84"/>
      <c r="F111" s="200">
        <f t="shared" si="0"/>
        <v>0</v>
      </c>
    </row>
    <row r="112" spans="1:8">
      <c r="A112" s="197"/>
      <c r="B112" s="227"/>
      <c r="C112" s="199"/>
      <c r="D112" s="199"/>
      <c r="E112" s="114"/>
      <c r="F112" s="200">
        <f t="shared" si="0"/>
        <v>0</v>
      </c>
    </row>
    <row r="113" spans="1:6" ht="89.25">
      <c r="A113" s="197"/>
      <c r="B113" s="227" t="s">
        <v>745</v>
      </c>
      <c r="C113" s="228" t="s">
        <v>95</v>
      </c>
      <c r="D113" s="229">
        <v>21</v>
      </c>
      <c r="E113" s="84"/>
      <c r="F113" s="200">
        <f t="shared" si="0"/>
        <v>0</v>
      </c>
    </row>
    <row r="114" spans="1:6">
      <c r="A114" s="197"/>
      <c r="B114" s="227"/>
      <c r="C114" s="201"/>
      <c r="D114" s="201"/>
      <c r="E114" s="382"/>
      <c r="F114" s="200">
        <f t="shared" si="0"/>
        <v>0</v>
      </c>
    </row>
    <row r="115" spans="1:6" ht="216.75">
      <c r="A115" s="197" t="s">
        <v>360</v>
      </c>
      <c r="B115" s="376" t="s">
        <v>746</v>
      </c>
      <c r="C115" s="228"/>
      <c r="D115" s="229"/>
      <c r="E115" s="84"/>
      <c r="F115" s="200">
        <f t="shared" si="0"/>
        <v>0</v>
      </c>
    </row>
    <row r="116" spans="1:6" ht="409.5">
      <c r="A116" s="197"/>
      <c r="B116" s="371" t="s">
        <v>1249</v>
      </c>
      <c r="C116" s="228"/>
      <c r="D116" s="229"/>
      <c r="E116" s="84"/>
      <c r="F116" s="200">
        <f t="shared" si="0"/>
        <v>0</v>
      </c>
    </row>
    <row r="117" spans="1:6" ht="76.5">
      <c r="A117" s="197"/>
      <c r="B117" s="194" t="s">
        <v>1088</v>
      </c>
      <c r="C117" s="228"/>
      <c r="D117" s="229"/>
      <c r="E117" s="84"/>
      <c r="F117" s="200"/>
    </row>
    <row r="118" spans="1:6" ht="127.5">
      <c r="A118" s="197"/>
      <c r="B118" s="371" t="s">
        <v>742</v>
      </c>
      <c r="C118" s="228"/>
      <c r="D118" s="229"/>
      <c r="E118" s="84"/>
      <c r="F118" s="200">
        <f t="shared" si="0"/>
        <v>0</v>
      </c>
    </row>
    <row r="119" spans="1:6">
      <c r="A119" s="197"/>
      <c r="B119" s="371"/>
      <c r="C119" s="228"/>
      <c r="D119" s="229"/>
      <c r="E119" s="84"/>
      <c r="F119" s="200">
        <f t="shared" si="0"/>
        <v>0</v>
      </c>
    </row>
    <row r="120" spans="1:6" ht="89.25">
      <c r="A120" s="197" t="s">
        <v>87</v>
      </c>
      <c r="B120" s="371" t="s">
        <v>747</v>
      </c>
      <c r="C120" s="228" t="s">
        <v>95</v>
      </c>
      <c r="D120" s="229">
        <v>25</v>
      </c>
      <c r="E120" s="84"/>
      <c r="F120" s="200">
        <f t="shared" si="0"/>
        <v>0</v>
      </c>
    </row>
    <row r="121" spans="1:6">
      <c r="A121" s="197"/>
      <c r="B121" s="371"/>
      <c r="C121" s="228"/>
      <c r="D121" s="229"/>
      <c r="E121" s="84"/>
      <c r="F121" s="200">
        <f t="shared" si="0"/>
        <v>0</v>
      </c>
    </row>
    <row r="122" spans="1:6" ht="242.25">
      <c r="A122" s="197" t="s">
        <v>361</v>
      </c>
      <c r="B122" s="376" t="s">
        <v>749</v>
      </c>
      <c r="C122" s="228"/>
      <c r="D122" s="229"/>
      <c r="E122" s="84"/>
      <c r="F122" s="200">
        <f t="shared" si="0"/>
        <v>0</v>
      </c>
    </row>
    <row r="123" spans="1:6" ht="409.5">
      <c r="A123" s="197"/>
      <c r="B123" s="371" t="s">
        <v>1249</v>
      </c>
      <c r="C123" s="228"/>
      <c r="D123" s="229"/>
      <c r="E123" s="84"/>
      <c r="F123" s="200">
        <f t="shared" si="0"/>
        <v>0</v>
      </c>
    </row>
    <row r="124" spans="1:6" ht="76.5">
      <c r="A124" s="197"/>
      <c r="B124" s="194" t="s">
        <v>1088</v>
      </c>
      <c r="C124" s="228"/>
      <c r="D124" s="229"/>
      <c r="E124" s="84"/>
      <c r="F124" s="200"/>
    </row>
    <row r="125" spans="1:6" ht="127.5">
      <c r="A125" s="197"/>
      <c r="B125" s="198" t="s">
        <v>742</v>
      </c>
      <c r="C125" s="199"/>
      <c r="D125" s="199"/>
      <c r="E125" s="114"/>
      <c r="F125" s="200">
        <f t="shared" si="0"/>
        <v>0</v>
      </c>
    </row>
    <row r="126" spans="1:6">
      <c r="A126" s="197"/>
      <c r="B126" s="376"/>
      <c r="C126" s="228"/>
      <c r="D126" s="229"/>
      <c r="E126" s="84"/>
      <c r="F126" s="200">
        <f t="shared" si="0"/>
        <v>0</v>
      </c>
    </row>
    <row r="127" spans="1:6" ht="89.25">
      <c r="A127" s="197" t="s">
        <v>87</v>
      </c>
      <c r="B127" s="227" t="s">
        <v>748</v>
      </c>
      <c r="C127" s="201" t="s">
        <v>95</v>
      </c>
      <c r="D127" s="201">
        <v>17</v>
      </c>
      <c r="E127" s="382"/>
      <c r="F127" s="200">
        <f t="shared" si="0"/>
        <v>0</v>
      </c>
    </row>
    <row r="128" spans="1:6">
      <c r="A128" s="197"/>
      <c r="B128" s="227"/>
      <c r="C128" s="228"/>
      <c r="D128" s="229"/>
      <c r="E128" s="84"/>
      <c r="F128" s="200">
        <f t="shared" si="0"/>
        <v>0</v>
      </c>
    </row>
    <row r="129" spans="1:6" ht="242.25">
      <c r="A129" s="197" t="s">
        <v>362</v>
      </c>
      <c r="B129" s="227" t="s">
        <v>750</v>
      </c>
      <c r="C129" s="228"/>
      <c r="D129" s="229"/>
      <c r="E129" s="84"/>
      <c r="F129" s="200">
        <f t="shared" si="0"/>
        <v>0</v>
      </c>
    </row>
    <row r="130" spans="1:6" ht="409.5">
      <c r="A130" s="197"/>
      <c r="B130" s="371" t="s">
        <v>1249</v>
      </c>
      <c r="C130" s="228"/>
      <c r="D130" s="229"/>
      <c r="E130" s="84"/>
      <c r="F130" s="200">
        <f t="shared" si="0"/>
        <v>0</v>
      </c>
    </row>
    <row r="131" spans="1:6" ht="76.5">
      <c r="A131" s="197"/>
      <c r="B131" s="194" t="s">
        <v>1088</v>
      </c>
      <c r="C131" s="228"/>
      <c r="D131" s="229"/>
      <c r="E131" s="84"/>
      <c r="F131" s="200"/>
    </row>
    <row r="132" spans="1:6" ht="127.5">
      <c r="A132" s="197"/>
      <c r="B132" s="198" t="s">
        <v>742</v>
      </c>
      <c r="C132" s="199"/>
      <c r="D132" s="199"/>
      <c r="E132" s="114"/>
      <c r="F132" s="200">
        <f t="shared" si="0"/>
        <v>0</v>
      </c>
    </row>
    <row r="133" spans="1:6">
      <c r="A133" s="197"/>
      <c r="B133" s="376"/>
      <c r="C133" s="228"/>
      <c r="D133" s="229"/>
      <c r="E133" s="84"/>
      <c r="F133" s="200">
        <f t="shared" si="0"/>
        <v>0</v>
      </c>
    </row>
    <row r="134" spans="1:6" ht="89.25">
      <c r="A134" s="208" t="s">
        <v>87</v>
      </c>
      <c r="B134" s="376" t="s">
        <v>751</v>
      </c>
      <c r="C134" s="228" t="s">
        <v>95</v>
      </c>
      <c r="D134" s="229">
        <v>16</v>
      </c>
      <c r="E134" s="84"/>
      <c r="F134" s="200">
        <f t="shared" si="0"/>
        <v>0</v>
      </c>
    </row>
    <row r="135" spans="1:6">
      <c r="A135" s="197"/>
      <c r="B135" s="227"/>
      <c r="C135" s="201"/>
      <c r="D135" s="201"/>
      <c r="E135" s="382"/>
      <c r="F135" s="200">
        <f t="shared" si="0"/>
        <v>0</v>
      </c>
    </row>
    <row r="136" spans="1:6">
      <c r="A136" s="197"/>
      <c r="B136" s="227"/>
      <c r="C136" s="228"/>
      <c r="D136" s="229"/>
      <c r="E136" s="84"/>
      <c r="F136" s="200">
        <f t="shared" si="0"/>
        <v>0</v>
      </c>
    </row>
    <row r="137" spans="1:6" ht="165.75">
      <c r="A137" s="197" t="s">
        <v>363</v>
      </c>
      <c r="B137" s="227" t="s">
        <v>752</v>
      </c>
      <c r="C137" s="228"/>
      <c r="D137" s="229"/>
      <c r="E137" s="84"/>
      <c r="F137" s="200">
        <f t="shared" si="0"/>
        <v>0</v>
      </c>
    </row>
    <row r="138" spans="1:6" ht="409.5">
      <c r="A138" s="197"/>
      <c r="B138" s="371" t="s">
        <v>1249</v>
      </c>
      <c r="C138" s="228"/>
      <c r="D138" s="229"/>
      <c r="E138" s="84"/>
      <c r="F138" s="200">
        <f t="shared" si="0"/>
        <v>0</v>
      </c>
    </row>
    <row r="139" spans="1:6" ht="76.5">
      <c r="A139" s="197"/>
      <c r="B139" s="194" t="s">
        <v>1088</v>
      </c>
      <c r="C139" s="228"/>
      <c r="D139" s="229"/>
      <c r="E139" s="84"/>
      <c r="F139" s="200"/>
    </row>
    <row r="140" spans="1:6" ht="127.5">
      <c r="A140" s="197"/>
      <c r="B140" s="198" t="s">
        <v>742</v>
      </c>
      <c r="C140" s="199"/>
      <c r="D140" s="199"/>
      <c r="E140" s="114"/>
      <c r="F140" s="200">
        <f t="shared" si="0"/>
        <v>0</v>
      </c>
    </row>
    <row r="141" spans="1:6">
      <c r="A141" s="197"/>
      <c r="B141" s="376"/>
      <c r="C141" s="228"/>
      <c r="D141" s="229"/>
      <c r="E141" s="84"/>
      <c r="F141" s="200">
        <f t="shared" si="0"/>
        <v>0</v>
      </c>
    </row>
    <row r="142" spans="1:6" ht="89.25">
      <c r="A142" s="197" t="s">
        <v>87</v>
      </c>
      <c r="B142" s="227" t="s">
        <v>753</v>
      </c>
      <c r="C142" s="228" t="s">
        <v>95</v>
      </c>
      <c r="D142" s="229">
        <v>26</v>
      </c>
      <c r="E142" s="84"/>
      <c r="F142" s="200">
        <f t="shared" si="0"/>
        <v>0</v>
      </c>
    </row>
    <row r="143" spans="1:6">
      <c r="A143" s="197"/>
      <c r="B143" s="376"/>
      <c r="C143" s="201"/>
      <c r="D143" s="201"/>
      <c r="E143" s="382"/>
      <c r="F143" s="200">
        <f t="shared" si="0"/>
        <v>0</v>
      </c>
    </row>
    <row r="144" spans="1:6">
      <c r="A144" s="197"/>
      <c r="B144" s="227"/>
      <c r="C144" s="228"/>
      <c r="D144" s="229"/>
      <c r="E144" s="84"/>
      <c r="F144" s="200">
        <f t="shared" si="0"/>
        <v>0</v>
      </c>
    </row>
    <row r="145" spans="1:6" ht="216.75">
      <c r="A145" s="197" t="s">
        <v>364</v>
      </c>
      <c r="B145" s="227" t="s">
        <v>754</v>
      </c>
      <c r="C145" s="228"/>
      <c r="D145" s="229"/>
      <c r="E145" s="84"/>
      <c r="F145" s="200">
        <f t="shared" si="0"/>
        <v>0</v>
      </c>
    </row>
    <row r="146" spans="1:6" ht="409.5">
      <c r="A146" s="197"/>
      <c r="B146" s="371" t="s">
        <v>1247</v>
      </c>
      <c r="C146" s="228"/>
      <c r="D146" s="229"/>
      <c r="E146" s="84"/>
      <c r="F146" s="200">
        <f t="shared" si="0"/>
        <v>0</v>
      </c>
    </row>
    <row r="147" spans="1:6" ht="76.5">
      <c r="A147" s="197"/>
      <c r="B147" s="194" t="s">
        <v>1088</v>
      </c>
      <c r="C147" s="228"/>
      <c r="D147" s="229"/>
      <c r="E147" s="84"/>
      <c r="F147" s="200"/>
    </row>
    <row r="148" spans="1:6" ht="127.5">
      <c r="A148" s="197"/>
      <c r="B148" s="198" t="s">
        <v>742</v>
      </c>
      <c r="C148" s="199"/>
      <c r="D148" s="199"/>
      <c r="E148" s="114"/>
      <c r="F148" s="200">
        <f t="shared" si="0"/>
        <v>0</v>
      </c>
    </row>
    <row r="149" spans="1:6">
      <c r="A149" s="197"/>
      <c r="B149" s="376"/>
      <c r="C149" s="228"/>
      <c r="D149" s="229"/>
      <c r="E149" s="84"/>
      <c r="F149" s="200">
        <f t="shared" si="0"/>
        <v>0</v>
      </c>
    </row>
    <row r="150" spans="1:6" ht="89.25">
      <c r="A150" s="197" t="s">
        <v>87</v>
      </c>
      <c r="B150" s="227" t="s">
        <v>755</v>
      </c>
      <c r="C150" s="228" t="s">
        <v>95</v>
      </c>
      <c r="D150" s="229">
        <v>78</v>
      </c>
      <c r="E150" s="84"/>
      <c r="F150" s="200">
        <f t="shared" si="0"/>
        <v>0</v>
      </c>
    </row>
    <row r="151" spans="1:6">
      <c r="A151" s="197"/>
      <c r="B151" s="227"/>
      <c r="C151" s="201"/>
      <c r="D151" s="201"/>
      <c r="E151" s="382"/>
      <c r="F151" s="200">
        <f t="shared" si="0"/>
        <v>0</v>
      </c>
    </row>
    <row r="152" spans="1:6" ht="229.5">
      <c r="A152" s="197" t="s">
        <v>365</v>
      </c>
      <c r="B152" s="227" t="s">
        <v>756</v>
      </c>
      <c r="C152" s="228"/>
      <c r="D152" s="229"/>
      <c r="E152" s="84"/>
      <c r="F152" s="200">
        <f t="shared" si="0"/>
        <v>0</v>
      </c>
    </row>
    <row r="153" spans="1:6" ht="409.5">
      <c r="A153" s="197"/>
      <c r="B153" s="371" t="s">
        <v>1249</v>
      </c>
      <c r="C153" s="228"/>
      <c r="D153" s="229"/>
      <c r="E153" s="84"/>
      <c r="F153" s="200">
        <f t="shared" si="0"/>
        <v>0</v>
      </c>
    </row>
    <row r="154" spans="1:6" ht="76.5">
      <c r="A154" s="197"/>
      <c r="B154" s="194" t="s">
        <v>1088</v>
      </c>
      <c r="C154" s="228"/>
      <c r="D154" s="229"/>
      <c r="E154" s="84"/>
      <c r="F154" s="200"/>
    </row>
    <row r="155" spans="1:6" ht="127.5">
      <c r="A155" s="197"/>
      <c r="B155" s="371" t="s">
        <v>742</v>
      </c>
      <c r="C155" s="228"/>
      <c r="D155" s="229"/>
      <c r="E155" s="84"/>
      <c r="F155" s="200">
        <f t="shared" si="0"/>
        <v>0</v>
      </c>
    </row>
    <row r="156" spans="1:6">
      <c r="A156" s="197"/>
      <c r="B156" s="371"/>
      <c r="C156" s="228"/>
      <c r="D156" s="229"/>
      <c r="E156" s="84"/>
      <c r="F156" s="200">
        <f t="shared" si="0"/>
        <v>0</v>
      </c>
    </row>
    <row r="157" spans="1:6" ht="89.25">
      <c r="A157" s="197" t="s">
        <v>87</v>
      </c>
      <c r="B157" s="371" t="s">
        <v>757</v>
      </c>
      <c r="C157" s="228" t="s">
        <v>95</v>
      </c>
      <c r="D157" s="229">
        <v>48</v>
      </c>
      <c r="E157" s="84"/>
      <c r="F157" s="200">
        <f t="shared" si="0"/>
        <v>0</v>
      </c>
    </row>
    <row r="158" spans="1:6">
      <c r="A158" s="197"/>
      <c r="B158" s="371"/>
      <c r="C158" s="228"/>
      <c r="D158" s="229"/>
      <c r="E158" s="84"/>
      <c r="F158" s="200">
        <f t="shared" si="0"/>
        <v>0</v>
      </c>
    </row>
    <row r="159" spans="1:6">
      <c r="A159" s="197"/>
      <c r="B159" s="227"/>
      <c r="C159" s="228"/>
      <c r="D159" s="229"/>
      <c r="E159" s="84"/>
      <c r="F159" s="200">
        <f t="shared" si="0"/>
        <v>0</v>
      </c>
    </row>
    <row r="160" spans="1:6" ht="153">
      <c r="A160" s="197" t="s">
        <v>366</v>
      </c>
      <c r="B160" s="227" t="s">
        <v>758</v>
      </c>
      <c r="C160" s="228"/>
      <c r="D160" s="229"/>
      <c r="E160" s="84"/>
      <c r="F160" s="200">
        <f t="shared" si="0"/>
        <v>0</v>
      </c>
    </row>
    <row r="161" spans="1:6" ht="409.5">
      <c r="A161" s="197"/>
      <c r="B161" s="371" t="s">
        <v>1249</v>
      </c>
      <c r="C161" s="228"/>
      <c r="D161" s="229"/>
      <c r="E161" s="84"/>
      <c r="F161" s="200">
        <f t="shared" si="0"/>
        <v>0</v>
      </c>
    </row>
    <row r="162" spans="1:6" ht="76.5">
      <c r="A162" s="197"/>
      <c r="B162" s="194" t="s">
        <v>1088</v>
      </c>
      <c r="C162" s="228"/>
      <c r="D162" s="229"/>
      <c r="E162" s="84"/>
      <c r="F162" s="200"/>
    </row>
    <row r="163" spans="1:6" ht="127.5">
      <c r="A163" s="197"/>
      <c r="B163" s="198" t="s">
        <v>742</v>
      </c>
      <c r="C163" s="199"/>
      <c r="D163" s="199"/>
      <c r="E163" s="114"/>
      <c r="F163" s="200">
        <f t="shared" si="0"/>
        <v>0</v>
      </c>
    </row>
    <row r="164" spans="1:6">
      <c r="A164" s="197"/>
      <c r="B164" s="376"/>
      <c r="C164" s="228"/>
      <c r="D164" s="229"/>
      <c r="E164" s="84"/>
      <c r="F164" s="200">
        <f t="shared" si="0"/>
        <v>0</v>
      </c>
    </row>
    <row r="165" spans="1:6" ht="127.5">
      <c r="A165" s="208" t="s">
        <v>87</v>
      </c>
      <c r="B165" s="376" t="s">
        <v>759</v>
      </c>
      <c r="C165" s="228" t="s">
        <v>95</v>
      </c>
      <c r="D165" s="229">
        <v>31</v>
      </c>
      <c r="E165" s="84"/>
      <c r="F165" s="200">
        <f t="shared" si="0"/>
        <v>0</v>
      </c>
    </row>
    <row r="166" spans="1:6">
      <c r="A166" s="197"/>
      <c r="B166" s="376"/>
      <c r="C166" s="228"/>
      <c r="D166" s="229"/>
      <c r="E166" s="84"/>
      <c r="F166" s="200">
        <f t="shared" si="0"/>
        <v>0</v>
      </c>
    </row>
    <row r="167" spans="1:6" ht="127.5">
      <c r="A167" s="208" t="s">
        <v>88</v>
      </c>
      <c r="B167" s="376" t="s">
        <v>1193</v>
      </c>
      <c r="C167" s="228" t="s">
        <v>95</v>
      </c>
      <c r="D167" s="229">
        <v>30</v>
      </c>
      <c r="E167" s="84"/>
      <c r="F167" s="200">
        <f t="shared" si="0"/>
        <v>0</v>
      </c>
    </row>
    <row r="168" spans="1:6">
      <c r="A168" s="197"/>
      <c r="B168" s="227"/>
      <c r="C168" s="228"/>
      <c r="D168" s="229"/>
      <c r="E168" s="84"/>
      <c r="F168" s="200">
        <f t="shared" si="0"/>
        <v>0</v>
      </c>
    </row>
    <row r="169" spans="1:6" ht="229.5">
      <c r="A169" s="197" t="s">
        <v>367</v>
      </c>
      <c r="B169" s="227" t="s">
        <v>760</v>
      </c>
      <c r="C169" s="228"/>
      <c r="D169" s="229"/>
      <c r="E169" s="84"/>
      <c r="F169" s="200">
        <f t="shared" si="0"/>
        <v>0</v>
      </c>
    </row>
    <row r="170" spans="1:6" ht="409.5">
      <c r="A170" s="197"/>
      <c r="B170" s="371" t="s">
        <v>1249</v>
      </c>
      <c r="C170" s="228"/>
      <c r="D170" s="229"/>
      <c r="E170" s="84"/>
      <c r="F170" s="200">
        <f t="shared" si="0"/>
        <v>0</v>
      </c>
    </row>
    <row r="171" spans="1:6" ht="76.5">
      <c r="A171" s="197"/>
      <c r="B171" s="194" t="s">
        <v>1088</v>
      </c>
      <c r="C171" s="228"/>
      <c r="D171" s="229"/>
      <c r="E171" s="84"/>
      <c r="F171" s="200"/>
    </row>
    <row r="172" spans="1:6" ht="127.5">
      <c r="A172" s="197"/>
      <c r="B172" s="198" t="s">
        <v>742</v>
      </c>
      <c r="C172" s="199"/>
      <c r="D172" s="199"/>
      <c r="E172" s="114"/>
      <c r="F172" s="200">
        <f t="shared" ref="F172:F185" si="1">E172*D172</f>
        <v>0</v>
      </c>
    </row>
    <row r="173" spans="1:6">
      <c r="A173" s="197"/>
      <c r="B173" s="376"/>
      <c r="C173" s="228"/>
      <c r="D173" s="229"/>
      <c r="E173" s="84"/>
      <c r="F173" s="200">
        <f t="shared" si="1"/>
        <v>0</v>
      </c>
    </row>
    <row r="174" spans="1:6" ht="89.25">
      <c r="A174" s="197" t="s">
        <v>87</v>
      </c>
      <c r="B174" s="227" t="s">
        <v>761</v>
      </c>
      <c r="C174" s="228" t="s">
        <v>95</v>
      </c>
      <c r="D174" s="229">
        <v>6</v>
      </c>
      <c r="E174" s="84"/>
      <c r="F174" s="200">
        <f t="shared" si="1"/>
        <v>0</v>
      </c>
    </row>
    <row r="175" spans="1:6">
      <c r="A175" s="197"/>
      <c r="B175" s="227"/>
      <c r="C175" s="201"/>
      <c r="D175" s="201"/>
      <c r="E175" s="382"/>
      <c r="F175" s="200">
        <f t="shared" si="1"/>
        <v>0</v>
      </c>
    </row>
    <row r="176" spans="1:6">
      <c r="A176" s="197"/>
      <c r="B176" s="327" t="s">
        <v>762</v>
      </c>
      <c r="C176" s="228"/>
      <c r="D176" s="229"/>
      <c r="E176" s="84"/>
      <c r="F176" s="200">
        <f t="shared" si="1"/>
        <v>0</v>
      </c>
    </row>
    <row r="177" spans="1:8" ht="38.25">
      <c r="A177" s="197" t="s">
        <v>368</v>
      </c>
      <c r="B177" s="376" t="s">
        <v>763</v>
      </c>
      <c r="C177" s="228"/>
      <c r="D177" s="229"/>
      <c r="E177" s="84"/>
      <c r="F177" s="200">
        <f t="shared" si="1"/>
        <v>0</v>
      </c>
    </row>
    <row r="178" spans="1:8">
      <c r="A178" s="197" t="s">
        <v>87</v>
      </c>
      <c r="B178" s="371" t="s">
        <v>371</v>
      </c>
      <c r="C178" s="228" t="s">
        <v>504</v>
      </c>
      <c r="D178" s="229">
        <v>50</v>
      </c>
      <c r="E178" s="84"/>
      <c r="F178" s="200">
        <f t="shared" si="1"/>
        <v>0</v>
      </c>
    </row>
    <row r="179" spans="1:8">
      <c r="A179" s="197"/>
      <c r="B179" s="227"/>
      <c r="C179" s="228"/>
      <c r="D179" s="229"/>
      <c r="E179" s="84"/>
      <c r="F179" s="200">
        <f t="shared" si="1"/>
        <v>0</v>
      </c>
    </row>
    <row r="180" spans="1:8">
      <c r="A180" s="197"/>
      <c r="B180" s="327" t="s">
        <v>769</v>
      </c>
      <c r="C180" s="228"/>
      <c r="D180" s="229"/>
      <c r="E180" s="84"/>
      <c r="F180" s="200">
        <f t="shared" si="1"/>
        <v>0</v>
      </c>
    </row>
    <row r="181" spans="1:8" ht="63.75">
      <c r="A181" s="197" t="s">
        <v>369</v>
      </c>
      <c r="B181" s="376" t="s">
        <v>764</v>
      </c>
      <c r="C181" s="228"/>
      <c r="D181" s="229"/>
      <c r="E181" s="84"/>
      <c r="F181" s="200">
        <f t="shared" si="1"/>
        <v>0</v>
      </c>
    </row>
    <row r="182" spans="1:8" ht="25.5">
      <c r="A182" s="197" t="s">
        <v>87</v>
      </c>
      <c r="B182" s="371" t="s">
        <v>765</v>
      </c>
      <c r="C182" s="228" t="s">
        <v>504</v>
      </c>
      <c r="D182" s="229">
        <v>50</v>
      </c>
      <c r="E182" s="84"/>
      <c r="F182" s="200">
        <f t="shared" si="1"/>
        <v>0</v>
      </c>
    </row>
    <row r="183" spans="1:8" ht="25.5">
      <c r="A183" s="197" t="s">
        <v>88</v>
      </c>
      <c r="B183" s="198" t="s">
        <v>766</v>
      </c>
      <c r="C183" s="228" t="s">
        <v>95</v>
      </c>
      <c r="D183" s="229">
        <v>5</v>
      </c>
      <c r="E183" s="84"/>
      <c r="F183" s="200">
        <f t="shared" si="1"/>
        <v>0</v>
      </c>
    </row>
    <row r="184" spans="1:8">
      <c r="A184" s="197"/>
      <c r="B184" s="227"/>
      <c r="C184" s="228"/>
      <c r="D184" s="229"/>
      <c r="E184" s="84"/>
      <c r="F184" s="200">
        <f t="shared" si="1"/>
        <v>0</v>
      </c>
    </row>
    <row r="185" spans="1:8" ht="25.5">
      <c r="A185" s="197" t="s">
        <v>370</v>
      </c>
      <c r="B185" s="227" t="s">
        <v>768</v>
      </c>
      <c r="C185" s="228" t="s">
        <v>767</v>
      </c>
      <c r="D185" s="229">
        <v>1</v>
      </c>
      <c r="E185" s="84"/>
      <c r="F185" s="200">
        <f t="shared" si="1"/>
        <v>0</v>
      </c>
    </row>
    <row r="186" spans="1:8" ht="13.5" thickBot="1">
      <c r="A186" s="197"/>
      <c r="B186" s="227"/>
      <c r="C186" s="228"/>
      <c r="D186" s="229"/>
      <c r="E186" s="84"/>
      <c r="F186" s="200"/>
    </row>
    <row r="187" spans="1:8" ht="13.5" thickBot="1">
      <c r="A187" s="197"/>
      <c r="B187" s="316" t="s">
        <v>60</v>
      </c>
      <c r="C187" s="317"/>
      <c r="D187" s="318"/>
      <c r="E187" s="88"/>
      <c r="F187" s="320">
        <f>SUM(F100:F186)</f>
        <v>0</v>
      </c>
    </row>
    <row r="188" spans="1:8">
      <c r="A188" s="197"/>
      <c r="B188" s="227"/>
      <c r="C188" s="228"/>
      <c r="D188" s="229"/>
      <c r="E188" s="84"/>
      <c r="F188" s="200"/>
    </row>
    <row r="189" spans="1:8">
      <c r="A189" s="197"/>
      <c r="B189" s="227"/>
      <c r="C189" s="228"/>
      <c r="D189" s="229"/>
      <c r="E189" s="84"/>
      <c r="F189" s="200"/>
    </row>
    <row r="190" spans="1:8">
      <c r="A190" s="197"/>
      <c r="B190" s="227"/>
      <c r="C190" s="228"/>
      <c r="D190" s="229"/>
      <c r="E190" s="84"/>
      <c r="F190" s="200"/>
    </row>
    <row r="191" spans="1:8">
      <c r="A191" s="269" t="s">
        <v>350</v>
      </c>
      <c r="B191" s="288" t="s">
        <v>351</v>
      </c>
      <c r="C191" s="228"/>
      <c r="D191" s="229"/>
      <c r="E191" s="84"/>
      <c r="F191" s="200"/>
    </row>
    <row r="192" spans="1:8">
      <c r="C192" s="377"/>
      <c r="D192" s="378"/>
      <c r="E192" s="85"/>
      <c r="H192" s="201"/>
    </row>
    <row r="193" spans="1:8" ht="76.5">
      <c r="A193" s="197"/>
      <c r="B193" s="227" t="s">
        <v>770</v>
      </c>
      <c r="C193" s="228"/>
      <c r="D193" s="229"/>
      <c r="E193" s="84"/>
      <c r="F193" s="200"/>
    </row>
    <row r="194" spans="1:8" ht="63.75">
      <c r="A194" s="197"/>
      <c r="B194" s="379" t="s">
        <v>771</v>
      </c>
      <c r="C194" s="228"/>
      <c r="D194" s="229"/>
      <c r="E194" s="84"/>
      <c r="F194" s="200"/>
    </row>
    <row r="195" spans="1:8">
      <c r="B195" s="366"/>
      <c r="D195" s="345"/>
      <c r="E195" s="85"/>
      <c r="H195" s="201"/>
    </row>
    <row r="196" spans="1:8" ht="127.5">
      <c r="A196" s="271" t="s">
        <v>372</v>
      </c>
      <c r="B196" s="279" t="s">
        <v>373</v>
      </c>
      <c r="C196" s="280" t="s">
        <v>56</v>
      </c>
      <c r="D196" s="345">
        <v>317</v>
      </c>
      <c r="E196" s="85"/>
      <c r="F196" s="297">
        <f>E196*D196</f>
        <v>0</v>
      </c>
      <c r="H196" s="201"/>
    </row>
    <row r="197" spans="1:8">
      <c r="D197" s="345"/>
      <c r="E197" s="85"/>
      <c r="F197" s="297">
        <f t="shared" ref="F197:F210" si="2">E197*D197</f>
        <v>0</v>
      </c>
      <c r="H197" s="201"/>
    </row>
    <row r="198" spans="1:8" ht="89.25">
      <c r="A198" s="271" t="s">
        <v>374</v>
      </c>
      <c r="B198" s="380" t="s">
        <v>772</v>
      </c>
      <c r="C198" s="189"/>
      <c r="D198" s="190"/>
      <c r="E198" s="59"/>
      <c r="F198" s="297">
        <f t="shared" si="2"/>
        <v>0</v>
      </c>
      <c r="H198" s="201"/>
    </row>
    <row r="199" spans="1:8" ht="25.5">
      <c r="B199" s="380" t="s">
        <v>765</v>
      </c>
      <c r="C199" s="189" t="s">
        <v>504</v>
      </c>
      <c r="D199" s="190">
        <v>50</v>
      </c>
      <c r="E199" s="59"/>
      <c r="F199" s="297">
        <f t="shared" si="2"/>
        <v>0</v>
      </c>
      <c r="H199" s="201"/>
    </row>
    <row r="200" spans="1:8" ht="25.5">
      <c r="A200" s="201"/>
      <c r="B200" s="380" t="s">
        <v>766</v>
      </c>
      <c r="C200" s="189" t="s">
        <v>95</v>
      </c>
      <c r="D200" s="190">
        <v>5</v>
      </c>
      <c r="E200" s="59"/>
      <c r="F200" s="297">
        <f t="shared" si="2"/>
        <v>0</v>
      </c>
      <c r="H200" s="201"/>
    </row>
    <row r="201" spans="1:8">
      <c r="C201" s="228"/>
      <c r="D201" s="345"/>
      <c r="E201" s="85"/>
      <c r="F201" s="297">
        <f t="shared" si="2"/>
        <v>0</v>
      </c>
      <c r="H201" s="201"/>
    </row>
    <row r="202" spans="1:8" ht="63.75">
      <c r="A202" s="271" t="s">
        <v>375</v>
      </c>
      <c r="B202" s="279" t="s">
        <v>377</v>
      </c>
      <c r="D202" s="345"/>
      <c r="E202" s="85"/>
      <c r="F202" s="297">
        <f t="shared" si="2"/>
        <v>0</v>
      </c>
      <c r="H202" s="201"/>
    </row>
    <row r="203" spans="1:8">
      <c r="A203" s="271" t="s">
        <v>87</v>
      </c>
      <c r="B203" s="279" t="s">
        <v>371</v>
      </c>
      <c r="C203" s="280" t="s">
        <v>504</v>
      </c>
      <c r="D203" s="345">
        <v>50</v>
      </c>
      <c r="E203" s="85"/>
      <c r="F203" s="297">
        <f t="shared" si="2"/>
        <v>0</v>
      </c>
      <c r="H203" s="201"/>
    </row>
    <row r="204" spans="1:8">
      <c r="D204" s="345"/>
      <c r="E204" s="85"/>
      <c r="F204" s="297">
        <f t="shared" si="2"/>
        <v>0</v>
      </c>
      <c r="H204" s="201"/>
    </row>
    <row r="205" spans="1:8" ht="51">
      <c r="A205" s="271" t="s">
        <v>376</v>
      </c>
      <c r="B205" s="260" t="s">
        <v>378</v>
      </c>
      <c r="C205" s="189" t="s">
        <v>86</v>
      </c>
      <c r="D205" s="190">
        <v>1</v>
      </c>
      <c r="E205" s="59"/>
      <c r="F205" s="297">
        <f t="shared" si="2"/>
        <v>0</v>
      </c>
      <c r="H205" s="201"/>
    </row>
    <row r="206" spans="1:8">
      <c r="B206" s="381"/>
      <c r="C206" s="228"/>
      <c r="D206" s="345"/>
      <c r="E206" s="85"/>
      <c r="F206" s="297">
        <f t="shared" si="2"/>
        <v>0</v>
      </c>
      <c r="H206" s="201"/>
    </row>
    <row r="207" spans="1:8" ht="191.25">
      <c r="A207" s="271" t="s">
        <v>774</v>
      </c>
      <c r="B207" s="260" t="s">
        <v>1250</v>
      </c>
      <c r="C207" s="189" t="s">
        <v>86</v>
      </c>
      <c r="D207" s="190">
        <v>7</v>
      </c>
      <c r="E207" s="59"/>
      <c r="F207" s="297">
        <f t="shared" si="2"/>
        <v>0</v>
      </c>
      <c r="H207" s="201"/>
    </row>
    <row r="208" spans="1:8" ht="51">
      <c r="B208" s="194" t="s">
        <v>1031</v>
      </c>
      <c r="C208" s="228"/>
      <c r="D208" s="229"/>
      <c r="E208" s="84"/>
      <c r="F208" s="200"/>
      <c r="H208" s="201"/>
    </row>
    <row r="209" spans="1:8">
      <c r="B209" s="381"/>
      <c r="D209" s="345"/>
      <c r="E209" s="85"/>
      <c r="F209" s="297">
        <f t="shared" si="2"/>
        <v>0</v>
      </c>
      <c r="H209" s="201"/>
    </row>
    <row r="210" spans="1:8" ht="76.5">
      <c r="A210" s="271" t="s">
        <v>777</v>
      </c>
      <c r="B210" s="381" t="s">
        <v>776</v>
      </c>
      <c r="C210" s="228" t="s">
        <v>775</v>
      </c>
      <c r="D210" s="345">
        <v>8</v>
      </c>
      <c r="E210" s="85"/>
      <c r="F210" s="297">
        <f t="shared" si="2"/>
        <v>0</v>
      </c>
      <c r="H210" s="201"/>
    </row>
    <row r="211" spans="1:8" ht="13.5" thickBot="1">
      <c r="A211" s="197"/>
      <c r="B211" s="227"/>
      <c r="C211" s="228"/>
      <c r="D211" s="229"/>
      <c r="E211" s="84"/>
      <c r="F211" s="200"/>
    </row>
    <row r="212" spans="1:8" ht="13.5" thickBot="1">
      <c r="A212" s="197"/>
      <c r="B212" s="316" t="s">
        <v>60</v>
      </c>
      <c r="C212" s="317"/>
      <c r="D212" s="318"/>
      <c r="E212" s="88"/>
      <c r="F212" s="320">
        <f>SUM(F191:F211)</f>
        <v>0</v>
      </c>
    </row>
    <row r="213" spans="1:8">
      <c r="D213" s="378"/>
      <c r="E213" s="115"/>
      <c r="H213" s="201"/>
    </row>
    <row r="214" spans="1:8">
      <c r="C214" s="377"/>
      <c r="D214" s="345"/>
      <c r="E214" s="115"/>
      <c r="H214" s="201"/>
    </row>
    <row r="215" spans="1:8" ht="25.5">
      <c r="A215" s="269" t="s">
        <v>1194</v>
      </c>
      <c r="B215" s="288" t="s">
        <v>1195</v>
      </c>
      <c r="D215" s="345"/>
      <c r="E215" s="85"/>
      <c r="H215" s="201"/>
    </row>
    <row r="216" spans="1:8">
      <c r="B216" s="366"/>
      <c r="D216" s="345"/>
      <c r="E216" s="85"/>
      <c r="H216" s="201"/>
    </row>
    <row r="217" spans="1:8" ht="51">
      <c r="A217" s="271" t="s">
        <v>1196</v>
      </c>
      <c r="B217" s="367" t="s">
        <v>778</v>
      </c>
      <c r="C217" s="280" t="s">
        <v>86</v>
      </c>
      <c r="D217" s="345">
        <v>1</v>
      </c>
      <c r="E217" s="85"/>
      <c r="F217" s="297">
        <f t="shared" ref="F217" si="3">E217*D217</f>
        <v>0</v>
      </c>
      <c r="H217" s="201"/>
    </row>
    <row r="218" spans="1:8" ht="13.5" thickBot="1">
      <c r="B218" s="366"/>
      <c r="D218" s="345"/>
      <c r="E218" s="85"/>
      <c r="H218" s="201"/>
    </row>
    <row r="219" spans="1:8" ht="13.5" thickBot="1">
      <c r="B219" s="316" t="s">
        <v>60</v>
      </c>
      <c r="C219" s="317"/>
      <c r="D219" s="318"/>
      <c r="E219" s="88"/>
      <c r="F219" s="320">
        <f>SUM(F216:F218)</f>
        <v>0</v>
      </c>
      <c r="H219" s="201"/>
    </row>
    <row r="220" spans="1:8">
      <c r="C220" s="201"/>
      <c r="D220" s="297"/>
      <c r="H220" s="201"/>
    </row>
    <row r="221" spans="1:8">
      <c r="C221" s="201"/>
      <c r="D221" s="297"/>
      <c r="H221" s="201"/>
    </row>
    <row r="222" spans="1:8">
      <c r="H222" s="201"/>
    </row>
    <row r="223" spans="1:8">
      <c r="H223" s="201"/>
    </row>
    <row r="224" spans="1:8">
      <c r="H224" s="201"/>
    </row>
    <row r="225" spans="8:8">
      <c r="H225" s="201"/>
    </row>
    <row r="226" spans="8:8">
      <c r="H226" s="201"/>
    </row>
  </sheetData>
  <sheetProtection algorithmName="SHA-512" hashValue="AgV22doOJPjV6hZNMILQeS3DDuBoMZ3t7uozSXZ/S15+9LUcavoV015tB9OM74yNDK2VAXJVhBskatSZ6mnncQ==" saltValue="SGGqhOVS0RfIfuE1xPZyNg==" spinCount="100000" sheet="1" objects="1" scenarios="1"/>
  <mergeCells count="6">
    <mergeCell ref="B74:D74"/>
    <mergeCell ref="D1:F2"/>
    <mergeCell ref="C28:F28"/>
    <mergeCell ref="C29:F29"/>
    <mergeCell ref="C30:F30"/>
    <mergeCell ref="C31:F31"/>
  </mergeCells>
  <pageMargins left="0.25" right="0.25" top="0.75" bottom="0.75" header="0.3" footer="0.3"/>
  <pageSetup paperSize="9" scale="97" orientation="portrait" r:id="rId1"/>
  <headerFooter alignWithMargins="0"/>
  <rowBreaks count="4" manualBreakCount="4">
    <brk id="59" max="12" man="1"/>
    <brk id="83" max="12" man="1"/>
    <brk id="98" max="12" man="1"/>
    <brk id="190" max="12" man="1"/>
  </rowBreaks>
  <ignoredErrors>
    <ignoredError sqref="A6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315"/>
  <sheetViews>
    <sheetView showZeros="0" view="pageBreakPreview" zoomScaleSheetLayoutView="100" workbookViewId="0">
      <selection activeCell="B288" sqref="B288"/>
    </sheetView>
  </sheetViews>
  <sheetFormatPr defaultRowHeight="12.75"/>
  <cols>
    <col min="1" max="1" width="12.7109375" style="271" customWidth="1"/>
    <col min="2" max="2" width="40.7109375" style="279" customWidth="1"/>
    <col min="3" max="3" width="7.28515625" style="280" customWidth="1"/>
    <col min="4" max="4" width="10.7109375" style="281" customWidth="1"/>
    <col min="5" max="5" width="13.7109375" style="291" customWidth="1"/>
    <col min="6" max="6" width="16.7109375" style="297" customWidth="1"/>
    <col min="7" max="7" width="15.28515625" style="201" customWidth="1"/>
    <col min="8" max="8" width="26.140625" style="202" customWidth="1"/>
    <col min="9" max="16384" width="9.140625" style="201"/>
  </cols>
  <sheetData>
    <row r="1" spans="1:6">
      <c r="A1" s="124"/>
      <c r="B1" s="125" t="s">
        <v>342</v>
      </c>
      <c r="C1" s="126" t="s">
        <v>254</v>
      </c>
      <c r="D1" s="393" t="s">
        <v>544</v>
      </c>
      <c r="E1" s="393"/>
      <c r="F1" s="393"/>
    </row>
    <row r="2" spans="1:6">
      <c r="A2" s="129" t="s">
        <v>1</v>
      </c>
      <c r="B2" s="130" t="s">
        <v>343</v>
      </c>
      <c r="C2" s="131"/>
      <c r="D2" s="394"/>
      <c r="E2" s="394"/>
      <c r="F2" s="394"/>
    </row>
    <row r="3" spans="1:6">
      <c r="A3" s="129"/>
      <c r="B3" s="132" t="s">
        <v>344</v>
      </c>
      <c r="C3" s="131" t="s">
        <v>2</v>
      </c>
      <c r="D3" s="133" t="s">
        <v>545</v>
      </c>
      <c r="E3" s="134"/>
      <c r="F3" s="135"/>
    </row>
    <row r="4" spans="1:6">
      <c r="A4" s="136"/>
      <c r="B4" s="137" t="s">
        <v>345</v>
      </c>
      <c r="C4" s="138" t="s">
        <v>3</v>
      </c>
      <c r="D4" s="139" t="s">
        <v>540</v>
      </c>
      <c r="E4" s="140"/>
      <c r="F4" s="141"/>
    </row>
    <row r="5" spans="1:6">
      <c r="A5" s="330"/>
      <c r="B5" s="286"/>
      <c r="C5" s="331"/>
      <c r="D5" s="285"/>
      <c r="E5" s="282"/>
      <c r="F5" s="282"/>
    </row>
    <row r="6" spans="1:6">
      <c r="A6" s="330"/>
      <c r="B6" s="286"/>
      <c r="C6" s="331"/>
      <c r="D6" s="285"/>
      <c r="E6" s="282"/>
      <c r="F6" s="282"/>
    </row>
    <row r="7" spans="1:6">
      <c r="A7" s="330"/>
      <c r="B7" s="286"/>
      <c r="C7" s="331"/>
      <c r="D7" s="285"/>
      <c r="E7" s="282"/>
      <c r="F7" s="282"/>
    </row>
    <row r="8" spans="1:6">
      <c r="A8" s="330"/>
      <c r="B8" s="286"/>
      <c r="C8" s="331"/>
      <c r="D8" s="285"/>
      <c r="E8" s="282"/>
      <c r="F8" s="282"/>
    </row>
    <row r="9" spans="1:6">
      <c r="A9" s="330"/>
      <c r="B9" s="286"/>
      <c r="C9" s="331"/>
      <c r="D9" s="285"/>
      <c r="E9" s="282"/>
      <c r="F9" s="282"/>
    </row>
    <row r="10" spans="1:6">
      <c r="A10" s="330"/>
      <c r="B10" s="286"/>
      <c r="C10" s="331"/>
      <c r="D10" s="285"/>
      <c r="E10" s="282"/>
      <c r="F10" s="282"/>
    </row>
    <row r="11" spans="1:6">
      <c r="A11" s="330"/>
      <c r="B11" s="286"/>
      <c r="C11" s="331"/>
      <c r="D11" s="285"/>
      <c r="E11" s="282"/>
      <c r="F11" s="282"/>
    </row>
    <row r="12" spans="1:6">
      <c r="A12" s="330"/>
      <c r="B12" s="286"/>
      <c r="C12" s="331"/>
      <c r="D12" s="285"/>
      <c r="E12" s="282"/>
      <c r="F12" s="282"/>
    </row>
    <row r="13" spans="1:6">
      <c r="A13" s="330"/>
      <c r="B13" s="286"/>
      <c r="C13" s="331"/>
      <c r="D13" s="285"/>
      <c r="E13" s="282"/>
      <c r="F13" s="282"/>
    </row>
    <row r="14" spans="1:6">
      <c r="A14" s="330"/>
      <c r="B14" s="286"/>
      <c r="C14" s="331"/>
      <c r="D14" s="285"/>
      <c r="E14" s="282"/>
      <c r="F14" s="282"/>
    </row>
    <row r="15" spans="1:6">
      <c r="A15" s="330"/>
      <c r="B15" s="286"/>
      <c r="C15" s="331"/>
      <c r="D15" s="285"/>
      <c r="E15" s="282"/>
      <c r="F15" s="282"/>
    </row>
    <row r="16" spans="1:6">
      <c r="A16" s="330"/>
      <c r="B16" s="286"/>
      <c r="C16" s="331"/>
      <c r="D16" s="285"/>
      <c r="E16" s="282"/>
      <c r="F16" s="282"/>
    </row>
    <row r="17" spans="1:6">
      <c r="A17" s="330"/>
      <c r="B17" s="286"/>
      <c r="C17" s="331"/>
      <c r="D17" s="285"/>
      <c r="E17" s="282"/>
      <c r="F17" s="282"/>
    </row>
    <row r="18" spans="1:6">
      <c r="A18" s="330"/>
      <c r="B18" s="286"/>
      <c r="C18" s="331"/>
      <c r="D18" s="285"/>
      <c r="E18" s="282"/>
      <c r="F18" s="282"/>
    </row>
    <row r="19" spans="1:6">
      <c r="A19" s="330"/>
      <c r="B19" s="286"/>
      <c r="C19" s="331"/>
      <c r="D19" s="285"/>
      <c r="E19" s="282"/>
      <c r="F19" s="282"/>
    </row>
    <row r="20" spans="1:6" ht="15.75">
      <c r="B20" s="332" t="s">
        <v>433</v>
      </c>
      <c r="C20" s="332"/>
      <c r="D20" s="332"/>
      <c r="E20" s="332"/>
      <c r="F20" s="282"/>
    </row>
    <row r="21" spans="1:6">
      <c r="A21" s="330"/>
      <c r="B21" s="333"/>
      <c r="C21" s="334"/>
      <c r="D21" s="335"/>
      <c r="E21" s="334"/>
      <c r="F21" s="282"/>
    </row>
    <row r="22" spans="1:6">
      <c r="A22" s="330"/>
      <c r="B22" s="283"/>
      <c r="C22" s="284"/>
      <c r="D22" s="336"/>
      <c r="E22" s="282"/>
      <c r="F22" s="282"/>
    </row>
    <row r="23" spans="1:6">
      <c r="A23" s="330"/>
      <c r="B23" s="283"/>
      <c r="C23" s="284"/>
      <c r="D23" s="336"/>
      <c r="E23" s="282"/>
      <c r="F23" s="282"/>
    </row>
    <row r="24" spans="1:6">
      <c r="A24" s="330"/>
      <c r="B24" s="333"/>
      <c r="C24" s="334"/>
      <c r="D24" s="335"/>
      <c r="E24" s="334"/>
      <c r="F24" s="282"/>
    </row>
    <row r="25" spans="1:6">
      <c r="A25" s="330"/>
      <c r="B25" s="158" t="s">
        <v>0</v>
      </c>
      <c r="C25" s="159" t="s">
        <v>533</v>
      </c>
      <c r="D25" s="157"/>
      <c r="E25" s="157"/>
      <c r="F25" s="157"/>
    </row>
    <row r="26" spans="1:6">
      <c r="A26" s="330"/>
      <c r="B26" s="158"/>
      <c r="C26" s="159" t="s">
        <v>534</v>
      </c>
      <c r="D26" s="160"/>
      <c r="E26" s="161"/>
      <c r="F26" s="157"/>
    </row>
    <row r="27" spans="1:6" ht="12.75" customHeight="1">
      <c r="A27" s="330"/>
      <c r="B27" s="155"/>
      <c r="C27" s="162" t="s">
        <v>535</v>
      </c>
      <c r="D27" s="160"/>
      <c r="E27" s="161"/>
      <c r="F27" s="163"/>
    </row>
    <row r="28" spans="1:6" ht="12.75" customHeight="1">
      <c r="A28" s="330"/>
      <c r="B28" s="158" t="s">
        <v>5</v>
      </c>
      <c r="C28" s="391" t="s">
        <v>536</v>
      </c>
      <c r="D28" s="391"/>
      <c r="E28" s="391"/>
      <c r="F28" s="391"/>
    </row>
    <row r="29" spans="1:6" ht="12.75" customHeight="1">
      <c r="A29" s="330"/>
      <c r="B29" s="155"/>
      <c r="C29" s="391" t="s">
        <v>537</v>
      </c>
      <c r="D29" s="391"/>
      <c r="E29" s="391"/>
      <c r="F29" s="391"/>
    </row>
    <row r="30" spans="1:6" ht="12.75" customHeight="1">
      <c r="A30" s="330"/>
      <c r="B30" s="158"/>
      <c r="C30" s="391" t="s">
        <v>538</v>
      </c>
      <c r="D30" s="391"/>
      <c r="E30" s="391"/>
      <c r="F30" s="391"/>
    </row>
    <row r="31" spans="1:6" ht="12.75" customHeight="1">
      <c r="A31" s="330"/>
      <c r="B31" s="158"/>
      <c r="C31" s="391"/>
      <c r="D31" s="391"/>
      <c r="E31" s="391"/>
      <c r="F31" s="391"/>
    </row>
    <row r="32" spans="1:6">
      <c r="A32" s="330"/>
      <c r="B32" s="158" t="s">
        <v>2</v>
      </c>
      <c r="C32" s="164" t="s">
        <v>539</v>
      </c>
      <c r="D32" s="157"/>
      <c r="E32" s="157"/>
      <c r="F32" s="157"/>
    </row>
    <row r="33" spans="1:6">
      <c r="A33" s="330"/>
      <c r="B33" s="158" t="s">
        <v>3</v>
      </c>
      <c r="C33" s="165" t="s">
        <v>540</v>
      </c>
      <c r="D33" s="166"/>
      <c r="E33" s="157"/>
      <c r="F33" s="157"/>
    </row>
    <row r="34" spans="1:6">
      <c r="A34" s="330"/>
      <c r="B34" s="158" t="s">
        <v>6</v>
      </c>
      <c r="C34" s="165" t="s">
        <v>7</v>
      </c>
      <c r="D34" s="166"/>
      <c r="E34" s="157"/>
      <c r="F34" s="157"/>
    </row>
    <row r="35" spans="1:6">
      <c r="A35" s="330"/>
      <c r="B35" s="152" t="s">
        <v>17</v>
      </c>
      <c r="C35" s="167" t="s">
        <v>549</v>
      </c>
      <c r="D35" s="145"/>
      <c r="E35" s="146"/>
      <c r="F35" s="146"/>
    </row>
    <row r="36" spans="1:6">
      <c r="A36" s="330"/>
      <c r="B36" s="143" t="s">
        <v>542</v>
      </c>
      <c r="C36" s="167" t="s">
        <v>543</v>
      </c>
      <c r="D36" s="168"/>
      <c r="E36" s="146"/>
      <c r="F36" s="146"/>
    </row>
    <row r="37" spans="1:6">
      <c r="A37" s="330"/>
      <c r="E37" s="282"/>
      <c r="F37" s="282"/>
    </row>
    <row r="38" spans="1:6">
      <c r="A38" s="330"/>
      <c r="B38" s="283" t="s">
        <v>18</v>
      </c>
      <c r="C38" s="284" t="s">
        <v>347</v>
      </c>
      <c r="D38" s="285"/>
      <c r="E38" s="282"/>
      <c r="F38" s="282"/>
    </row>
    <row r="39" spans="1:6">
      <c r="A39" s="330"/>
      <c r="B39" s="286"/>
      <c r="C39" s="284"/>
      <c r="D39" s="285"/>
      <c r="E39" s="282"/>
      <c r="F39" s="282"/>
    </row>
    <row r="40" spans="1:6">
      <c r="A40" s="330"/>
      <c r="B40" s="337"/>
      <c r="C40" s="331"/>
      <c r="D40" s="285"/>
      <c r="E40" s="338"/>
      <c r="F40" s="282"/>
    </row>
    <row r="41" spans="1:6">
      <c r="A41" s="330"/>
      <c r="B41" s="337"/>
      <c r="C41" s="331"/>
      <c r="D41" s="285"/>
      <c r="E41" s="338"/>
      <c r="F41" s="282"/>
    </row>
    <row r="42" spans="1:6">
      <c r="A42" s="330"/>
      <c r="B42" s="337"/>
      <c r="C42" s="331"/>
      <c r="D42" s="339"/>
      <c r="E42" s="338"/>
      <c r="F42" s="282"/>
    </row>
    <row r="43" spans="1:6">
      <c r="A43" s="330"/>
      <c r="B43" s="337"/>
      <c r="C43" s="331"/>
      <c r="D43" s="285"/>
      <c r="E43" s="338"/>
      <c r="F43" s="282"/>
    </row>
    <row r="44" spans="1:6">
      <c r="A44" s="330"/>
      <c r="B44" s="337"/>
      <c r="C44" s="331"/>
      <c r="D44" s="285"/>
      <c r="E44" s="338"/>
      <c r="F44" s="282"/>
    </row>
    <row r="45" spans="1:6">
      <c r="A45" s="330"/>
      <c r="B45" s="337"/>
      <c r="C45" s="331"/>
      <c r="D45" s="285"/>
      <c r="E45" s="338"/>
      <c r="F45" s="282"/>
    </row>
    <row r="46" spans="1:6">
      <c r="A46" s="330"/>
      <c r="B46" s="337"/>
      <c r="C46" s="331"/>
      <c r="D46" s="285"/>
      <c r="E46" s="338"/>
      <c r="F46" s="282"/>
    </row>
    <row r="47" spans="1:6">
      <c r="A47" s="330"/>
      <c r="B47" s="337"/>
      <c r="C47" s="331"/>
      <c r="D47" s="285"/>
      <c r="E47" s="338"/>
      <c r="F47" s="282"/>
    </row>
    <row r="48" spans="1:6">
      <c r="A48" s="330"/>
      <c r="B48" s="337"/>
      <c r="C48" s="331"/>
      <c r="D48" s="285"/>
      <c r="E48" s="338"/>
      <c r="F48" s="282"/>
    </row>
    <row r="49" spans="1:6">
      <c r="A49" s="330"/>
      <c r="B49" s="337"/>
      <c r="C49" s="331"/>
      <c r="D49" s="285"/>
      <c r="E49" s="338"/>
      <c r="F49" s="282"/>
    </row>
    <row r="50" spans="1:6">
      <c r="A50" s="330"/>
      <c r="B50" s="337"/>
      <c r="C50" s="331"/>
      <c r="D50" s="285"/>
      <c r="E50" s="338"/>
      <c r="F50" s="282"/>
    </row>
    <row r="51" spans="1:6">
      <c r="A51" s="330"/>
      <c r="B51" s="337"/>
      <c r="C51" s="331"/>
      <c r="D51" s="285"/>
      <c r="E51" s="338"/>
      <c r="F51" s="282"/>
    </row>
    <row r="52" spans="1:6">
      <c r="A52" s="330"/>
      <c r="B52" s="337"/>
      <c r="C52" s="331"/>
      <c r="D52" s="285"/>
      <c r="E52" s="338"/>
      <c r="F52" s="282"/>
    </row>
    <row r="53" spans="1:6">
      <c r="A53" s="330"/>
      <c r="B53" s="337"/>
      <c r="C53" s="331"/>
      <c r="D53" s="285"/>
      <c r="E53" s="338"/>
      <c r="F53" s="282"/>
    </row>
    <row r="54" spans="1:6">
      <c r="A54" s="330"/>
      <c r="B54" s="337"/>
      <c r="C54" s="331"/>
      <c r="D54" s="285"/>
      <c r="E54" s="338"/>
      <c r="F54" s="282"/>
    </row>
    <row r="55" spans="1:6">
      <c r="A55" s="330"/>
      <c r="B55" s="337"/>
      <c r="C55" s="331"/>
      <c r="D55" s="285"/>
      <c r="E55" s="338"/>
      <c r="F55" s="282"/>
    </row>
    <row r="56" spans="1:6">
      <c r="A56" s="337"/>
      <c r="B56" s="337"/>
      <c r="C56" s="337"/>
      <c r="D56" s="337"/>
      <c r="E56" s="337"/>
      <c r="F56" s="337"/>
    </row>
    <row r="57" spans="1:6">
      <c r="A57" s="337"/>
      <c r="B57" s="337"/>
      <c r="C57" s="337"/>
      <c r="D57" s="337"/>
      <c r="E57" s="337"/>
      <c r="F57" s="337"/>
    </row>
    <row r="58" spans="1:6">
      <c r="A58" s="337"/>
      <c r="B58" s="337"/>
      <c r="C58" s="337"/>
      <c r="D58" s="337"/>
      <c r="E58" s="337"/>
      <c r="F58" s="337"/>
    </row>
    <row r="59" spans="1:6">
      <c r="A59" s="330"/>
      <c r="B59" s="337"/>
      <c r="C59" s="331"/>
      <c r="D59" s="285"/>
      <c r="E59" s="338"/>
      <c r="F59" s="282"/>
    </row>
    <row r="60" spans="1:6">
      <c r="A60" s="330"/>
      <c r="B60" s="337"/>
      <c r="C60" s="331"/>
      <c r="D60" s="339"/>
      <c r="E60" s="338"/>
      <c r="F60" s="282"/>
    </row>
    <row r="61" spans="1:6">
      <c r="A61" s="330"/>
      <c r="B61" s="337"/>
      <c r="C61" s="331"/>
      <c r="D61" s="285"/>
      <c r="E61" s="338"/>
      <c r="F61" s="282"/>
    </row>
    <row r="62" spans="1:6">
      <c r="A62" s="330"/>
      <c r="B62" s="337"/>
      <c r="C62" s="331"/>
      <c r="D62" s="339"/>
      <c r="E62" s="338"/>
      <c r="F62" s="282"/>
    </row>
    <row r="63" spans="1:6">
      <c r="A63" s="330"/>
      <c r="B63" s="337"/>
      <c r="C63" s="331"/>
      <c r="D63" s="285"/>
      <c r="E63" s="338"/>
      <c r="F63" s="282"/>
    </row>
    <row r="64" spans="1:6">
      <c r="A64" s="330"/>
      <c r="B64" s="337"/>
      <c r="C64" s="331"/>
      <c r="D64" s="285"/>
      <c r="E64" s="338"/>
      <c r="F64" s="282"/>
    </row>
    <row r="65" spans="1:6">
      <c r="A65" s="330"/>
      <c r="B65" s="337"/>
      <c r="C65" s="331"/>
      <c r="D65" s="285"/>
      <c r="E65" s="338"/>
      <c r="F65" s="282"/>
    </row>
    <row r="66" spans="1:6">
      <c r="A66" s="269"/>
      <c r="B66" s="288" t="s">
        <v>19</v>
      </c>
      <c r="C66" s="228"/>
      <c r="D66" s="229"/>
      <c r="E66" s="230"/>
      <c r="F66" s="200"/>
    </row>
    <row r="67" spans="1:6">
      <c r="A67" s="197"/>
      <c r="B67" s="227"/>
      <c r="C67" s="228"/>
      <c r="D67" s="229"/>
      <c r="E67" s="230"/>
      <c r="F67" s="200"/>
    </row>
    <row r="68" spans="1:6">
      <c r="A68" s="289" t="s">
        <v>58</v>
      </c>
      <c r="B68" s="288" t="s">
        <v>434</v>
      </c>
      <c r="C68" s="228"/>
      <c r="D68" s="229"/>
      <c r="E68" s="230"/>
      <c r="F68" s="200"/>
    </row>
    <row r="69" spans="1:6">
      <c r="A69" s="197"/>
      <c r="B69" s="227"/>
      <c r="C69" s="228"/>
      <c r="D69" s="229"/>
      <c r="E69" s="230"/>
      <c r="F69" s="200"/>
    </row>
    <row r="70" spans="1:6">
      <c r="A70" s="197" t="s">
        <v>379</v>
      </c>
      <c r="B70" s="227" t="s">
        <v>436</v>
      </c>
      <c r="C70" s="228"/>
      <c r="D70" s="229"/>
      <c r="F70" s="230">
        <f>F217</f>
        <v>0</v>
      </c>
    </row>
    <row r="71" spans="1:6">
      <c r="A71" s="197"/>
      <c r="B71" s="227"/>
      <c r="C71" s="228"/>
      <c r="D71" s="229"/>
      <c r="F71" s="230"/>
    </row>
    <row r="72" spans="1:6">
      <c r="A72" s="197" t="s">
        <v>380</v>
      </c>
      <c r="B72" s="227" t="s">
        <v>381</v>
      </c>
      <c r="C72" s="228"/>
      <c r="D72" s="229"/>
      <c r="F72" s="297">
        <f>F295</f>
        <v>0</v>
      </c>
    </row>
    <row r="73" spans="1:6">
      <c r="A73" s="197"/>
      <c r="B73" s="227"/>
      <c r="C73" s="228"/>
      <c r="D73" s="229"/>
      <c r="F73" s="230"/>
    </row>
    <row r="74" spans="1:6">
      <c r="A74" s="197" t="s">
        <v>1191</v>
      </c>
      <c r="B74" s="227" t="s">
        <v>885</v>
      </c>
      <c r="C74" s="228"/>
      <c r="D74" s="229"/>
      <c r="F74" s="230">
        <f>F301</f>
        <v>0</v>
      </c>
    </row>
    <row r="75" spans="1:6">
      <c r="A75" s="197"/>
      <c r="B75" s="227"/>
      <c r="C75" s="228"/>
      <c r="D75" s="229"/>
      <c r="F75" s="230"/>
    </row>
    <row r="76" spans="1:6">
      <c r="A76" s="197" t="s">
        <v>1198</v>
      </c>
      <c r="B76" s="227" t="s">
        <v>73</v>
      </c>
      <c r="C76" s="228"/>
      <c r="D76" s="229"/>
      <c r="F76" s="230">
        <f>F310</f>
        <v>0</v>
      </c>
    </row>
    <row r="77" spans="1:6">
      <c r="A77" s="197"/>
      <c r="B77" s="227"/>
      <c r="C77" s="228"/>
      <c r="D77" s="229"/>
      <c r="F77" s="230"/>
    </row>
    <row r="78" spans="1:6">
      <c r="A78" s="197"/>
      <c r="B78" s="292" t="s">
        <v>147</v>
      </c>
      <c r="C78" s="293"/>
      <c r="D78" s="294"/>
      <c r="E78" s="294"/>
      <c r="F78" s="295">
        <f>SUM(F69:F76)</f>
        <v>0</v>
      </c>
    </row>
    <row r="79" spans="1:6">
      <c r="A79" s="197"/>
      <c r="B79" s="227"/>
      <c r="C79" s="228"/>
      <c r="D79" s="229"/>
      <c r="E79" s="229" t="s">
        <v>15</v>
      </c>
      <c r="F79" s="295">
        <f>0.25*F78</f>
        <v>0</v>
      </c>
    </row>
    <row r="80" spans="1:6" ht="12.75" customHeight="1">
      <c r="A80" s="197"/>
      <c r="B80" s="392" t="s">
        <v>438</v>
      </c>
      <c r="C80" s="392"/>
      <c r="D80" s="392"/>
      <c r="E80" s="294"/>
      <c r="F80" s="296">
        <f>SUM(F78:F79)</f>
        <v>0</v>
      </c>
    </row>
    <row r="81" spans="1:6">
      <c r="A81" s="197"/>
      <c r="B81" s="227"/>
      <c r="C81" s="228"/>
      <c r="D81" s="229"/>
      <c r="E81" s="230"/>
      <c r="F81" s="200"/>
    </row>
    <row r="82" spans="1:6">
      <c r="A82" s="197"/>
      <c r="B82" s="303"/>
      <c r="C82" s="228"/>
      <c r="D82" s="229"/>
      <c r="E82" s="230"/>
      <c r="F82" s="200"/>
    </row>
    <row r="83" spans="1:6">
      <c r="A83" s="269"/>
      <c r="B83" s="340" t="s">
        <v>33</v>
      </c>
      <c r="C83" s="228"/>
      <c r="D83" s="229"/>
      <c r="E83" s="230"/>
      <c r="F83" s="200"/>
    </row>
    <row r="84" spans="1:6" ht="102">
      <c r="A84" s="341">
        <v>1</v>
      </c>
      <c r="B84" s="342" t="s">
        <v>779</v>
      </c>
      <c r="C84" s="228"/>
      <c r="D84" s="229"/>
      <c r="E84" s="230"/>
      <c r="F84" s="200"/>
    </row>
    <row r="85" spans="1:6" ht="76.5">
      <c r="A85" s="341">
        <v>2</v>
      </c>
      <c r="B85" s="342" t="s">
        <v>780</v>
      </c>
      <c r="C85" s="228"/>
      <c r="D85" s="229"/>
      <c r="E85" s="230"/>
      <c r="F85" s="200"/>
    </row>
    <row r="86" spans="1:6" ht="178.5">
      <c r="A86" s="341">
        <v>3</v>
      </c>
      <c r="B86" s="342" t="s">
        <v>34</v>
      </c>
      <c r="C86" s="228"/>
      <c r="D86" s="229"/>
      <c r="E86" s="230"/>
      <c r="F86" s="200"/>
    </row>
    <row r="87" spans="1:6" ht="63.75">
      <c r="A87" s="341">
        <v>4</v>
      </c>
      <c r="B87" s="342" t="s">
        <v>781</v>
      </c>
      <c r="C87" s="228"/>
      <c r="D87" s="229"/>
      <c r="E87" s="230"/>
      <c r="F87" s="200"/>
    </row>
    <row r="88" spans="1:6" ht="38.25">
      <c r="A88" s="341">
        <v>5</v>
      </c>
      <c r="B88" s="342" t="s">
        <v>36</v>
      </c>
      <c r="C88" s="228"/>
      <c r="D88" s="229"/>
      <c r="E88" s="230"/>
      <c r="F88" s="200"/>
    </row>
    <row r="89" spans="1:6" ht="38.25">
      <c r="A89" s="341">
        <v>6</v>
      </c>
      <c r="B89" s="342" t="s">
        <v>37</v>
      </c>
      <c r="C89" s="228"/>
      <c r="D89" s="229"/>
      <c r="E89" s="230"/>
      <c r="F89" s="200"/>
    </row>
    <row r="90" spans="1:6" ht="51">
      <c r="A90" s="341">
        <v>7</v>
      </c>
      <c r="B90" s="342" t="s">
        <v>38</v>
      </c>
      <c r="C90" s="228"/>
      <c r="D90" s="229"/>
      <c r="E90" s="230"/>
      <c r="F90" s="200"/>
    </row>
    <row r="91" spans="1:6" ht="25.5">
      <c r="A91" s="341">
        <v>8</v>
      </c>
      <c r="B91" s="342" t="s">
        <v>39</v>
      </c>
      <c r="C91" s="228"/>
      <c r="D91" s="229"/>
      <c r="E91" s="230"/>
      <c r="F91" s="200"/>
    </row>
    <row r="92" spans="1:6" ht="25.5">
      <c r="A92" s="341">
        <v>9</v>
      </c>
      <c r="B92" s="342" t="s">
        <v>40</v>
      </c>
      <c r="C92" s="228"/>
      <c r="D92" s="229"/>
      <c r="E92" s="230"/>
      <c r="F92" s="200"/>
    </row>
    <row r="93" spans="1:6" ht="102">
      <c r="A93" s="341">
        <v>10</v>
      </c>
      <c r="B93" s="342" t="s">
        <v>41</v>
      </c>
      <c r="C93" s="228"/>
      <c r="D93" s="229"/>
      <c r="E93" s="230"/>
      <c r="F93" s="200"/>
    </row>
    <row r="94" spans="1:6" ht="63.75">
      <c r="A94" s="341">
        <v>11</v>
      </c>
      <c r="B94" s="342" t="s">
        <v>42</v>
      </c>
      <c r="C94" s="228"/>
      <c r="D94" s="229"/>
      <c r="E94" s="230"/>
      <c r="F94" s="200"/>
    </row>
    <row r="95" spans="1:6" ht="63.75">
      <c r="A95" s="341">
        <v>12</v>
      </c>
      <c r="B95" s="342" t="s">
        <v>782</v>
      </c>
      <c r="C95" s="228"/>
      <c r="D95" s="229"/>
      <c r="E95" s="230"/>
      <c r="F95" s="200"/>
    </row>
    <row r="96" spans="1:6" ht="25.5">
      <c r="A96" s="341">
        <v>13</v>
      </c>
      <c r="B96" s="342" t="s">
        <v>44</v>
      </c>
      <c r="C96" s="228"/>
      <c r="D96" s="229"/>
      <c r="E96" s="230"/>
      <c r="F96" s="200"/>
    </row>
    <row r="97" spans="1:8" ht="25.5">
      <c r="A97" s="341">
        <v>14</v>
      </c>
      <c r="B97" s="342" t="s">
        <v>783</v>
      </c>
      <c r="C97" s="228"/>
      <c r="D97" s="229"/>
      <c r="E97" s="230"/>
      <c r="F97" s="200"/>
    </row>
    <row r="98" spans="1:8" ht="38.25">
      <c r="A98" s="341">
        <v>15</v>
      </c>
      <c r="B98" s="342" t="s">
        <v>45</v>
      </c>
      <c r="C98" s="228"/>
      <c r="D98" s="229"/>
      <c r="E98" s="230"/>
      <c r="F98" s="200"/>
    </row>
    <row r="99" spans="1:8" ht="242.25">
      <c r="A99" s="341">
        <v>16</v>
      </c>
      <c r="B99" s="342" t="s">
        <v>46</v>
      </c>
      <c r="C99" s="228"/>
      <c r="D99" s="229"/>
      <c r="E99" s="230"/>
      <c r="F99" s="200"/>
    </row>
    <row r="100" spans="1:8">
      <c r="A100" s="341"/>
      <c r="B100" s="342"/>
      <c r="C100" s="228"/>
      <c r="D100" s="229"/>
      <c r="E100" s="230"/>
      <c r="F100" s="200"/>
    </row>
    <row r="101" spans="1:8">
      <c r="A101" s="343" t="s">
        <v>379</v>
      </c>
      <c r="B101" s="344" t="s">
        <v>784</v>
      </c>
      <c r="C101" s="228"/>
      <c r="D101" s="229"/>
      <c r="E101" s="230"/>
      <c r="F101" s="200"/>
    </row>
    <row r="102" spans="1:8">
      <c r="A102" s="341"/>
      <c r="B102" s="342"/>
      <c r="C102" s="228"/>
      <c r="D102" s="229"/>
      <c r="E102" s="230"/>
      <c r="F102" s="200"/>
    </row>
    <row r="103" spans="1:8">
      <c r="A103" s="341"/>
      <c r="B103" s="344" t="s">
        <v>785</v>
      </c>
      <c r="C103" s="228"/>
      <c r="D103" s="229"/>
      <c r="E103" s="230"/>
      <c r="F103" s="200"/>
    </row>
    <row r="104" spans="1:8" ht="51">
      <c r="A104" s="341"/>
      <c r="B104" s="342" t="s">
        <v>786</v>
      </c>
      <c r="C104" s="228"/>
      <c r="D104" s="229"/>
      <c r="E104" s="230"/>
      <c r="F104" s="200"/>
    </row>
    <row r="105" spans="1:8">
      <c r="A105" s="341"/>
      <c r="B105" s="344" t="s">
        <v>787</v>
      </c>
      <c r="C105" s="228"/>
      <c r="D105" s="229"/>
      <c r="E105" s="230"/>
      <c r="F105" s="200"/>
    </row>
    <row r="106" spans="1:8" ht="114.75">
      <c r="A106" s="341"/>
      <c r="B106" s="342" t="s">
        <v>355</v>
      </c>
      <c r="C106" s="228"/>
      <c r="D106" s="229"/>
      <c r="E106" s="230"/>
      <c r="F106" s="200"/>
    </row>
    <row r="107" spans="1:8">
      <c r="A107" s="341"/>
      <c r="B107" s="344" t="s">
        <v>788</v>
      </c>
      <c r="C107" s="228"/>
      <c r="D107" s="229"/>
      <c r="E107" s="230"/>
      <c r="F107" s="200"/>
    </row>
    <row r="108" spans="1:8" ht="76.5">
      <c r="A108" s="341"/>
      <c r="B108" s="342" t="s">
        <v>356</v>
      </c>
      <c r="C108" s="228"/>
      <c r="D108" s="229"/>
      <c r="E108" s="230"/>
      <c r="F108" s="200"/>
    </row>
    <row r="109" spans="1:8">
      <c r="A109" s="197"/>
      <c r="B109" s="227"/>
      <c r="C109" s="228"/>
      <c r="D109" s="229"/>
      <c r="E109" s="230"/>
      <c r="F109" s="200"/>
    </row>
    <row r="110" spans="1:8" s="308" customFormat="1">
      <c r="A110" s="304" t="s">
        <v>50</v>
      </c>
      <c r="B110" s="305" t="s">
        <v>51</v>
      </c>
      <c r="C110" s="305" t="s">
        <v>52</v>
      </c>
      <c r="D110" s="306" t="s">
        <v>53</v>
      </c>
      <c r="E110" s="304" t="s">
        <v>54</v>
      </c>
      <c r="F110" s="307" t="s">
        <v>55</v>
      </c>
      <c r="H110" s="271"/>
    </row>
    <row r="111" spans="1:8">
      <c r="B111" s="279" t="s">
        <v>789</v>
      </c>
      <c r="D111" s="345"/>
      <c r="H111" s="201"/>
    </row>
    <row r="112" spans="1:8">
      <c r="D112" s="345"/>
      <c r="E112" s="85"/>
      <c r="H112" s="201"/>
    </row>
    <row r="113" spans="1:8" ht="38.25">
      <c r="A113" s="271" t="s">
        <v>382</v>
      </c>
      <c r="B113" s="346" t="s">
        <v>790</v>
      </c>
      <c r="C113" s="347" t="s">
        <v>86</v>
      </c>
      <c r="D113" s="348">
        <v>1</v>
      </c>
      <c r="E113" s="383"/>
      <c r="F113" s="349">
        <f>E113*D113</f>
        <v>0</v>
      </c>
      <c r="H113" s="201"/>
    </row>
    <row r="114" spans="1:8" ht="38.25">
      <c r="A114" s="271" t="s">
        <v>383</v>
      </c>
      <c r="B114" s="279" t="s">
        <v>792</v>
      </c>
      <c r="D114" s="345"/>
      <c r="E114" s="85"/>
      <c r="F114" s="349">
        <f t="shared" ref="F114:F177" si="0">E114*D114</f>
        <v>0</v>
      </c>
      <c r="H114" s="201"/>
    </row>
    <row r="115" spans="1:8" ht="38.25">
      <c r="A115" s="271" t="s">
        <v>87</v>
      </c>
      <c r="B115" s="279" t="s">
        <v>793</v>
      </c>
      <c r="C115" s="280" t="s">
        <v>504</v>
      </c>
      <c r="D115" s="345">
        <v>5</v>
      </c>
      <c r="E115" s="85"/>
      <c r="F115" s="349">
        <f t="shared" si="0"/>
        <v>0</v>
      </c>
      <c r="H115" s="201"/>
    </row>
    <row r="116" spans="1:8" ht="25.5">
      <c r="A116" s="271" t="s">
        <v>88</v>
      </c>
      <c r="B116" s="279" t="s">
        <v>794</v>
      </c>
      <c r="C116" s="280" t="s">
        <v>504</v>
      </c>
      <c r="D116" s="345">
        <v>5</v>
      </c>
      <c r="E116" s="85"/>
      <c r="F116" s="349">
        <f t="shared" si="0"/>
        <v>0</v>
      </c>
      <c r="H116" s="201"/>
    </row>
    <row r="117" spans="1:8" ht="63.75">
      <c r="A117" s="271" t="s">
        <v>89</v>
      </c>
      <c r="B117" s="279" t="s">
        <v>1107</v>
      </c>
      <c r="C117" s="280" t="s">
        <v>56</v>
      </c>
      <c r="D117" s="345">
        <v>10</v>
      </c>
      <c r="E117" s="85"/>
      <c r="F117" s="349">
        <f t="shared" si="0"/>
        <v>0</v>
      </c>
      <c r="H117" s="201"/>
    </row>
    <row r="118" spans="1:8" ht="89.25">
      <c r="A118" s="271" t="s">
        <v>90</v>
      </c>
      <c r="B118" s="279" t="s">
        <v>1076</v>
      </c>
      <c r="C118" s="280" t="s">
        <v>56</v>
      </c>
      <c r="D118" s="345">
        <v>12</v>
      </c>
      <c r="E118" s="85"/>
      <c r="F118" s="349">
        <f t="shared" si="0"/>
        <v>0</v>
      </c>
      <c r="H118" s="201"/>
    </row>
    <row r="119" spans="1:8" ht="140.25">
      <c r="A119" s="271" t="s">
        <v>384</v>
      </c>
      <c r="B119" s="279" t="s">
        <v>398</v>
      </c>
      <c r="D119" s="345"/>
      <c r="E119" s="85"/>
      <c r="F119" s="349">
        <f t="shared" si="0"/>
        <v>0</v>
      </c>
      <c r="H119" s="201"/>
    </row>
    <row r="120" spans="1:8" ht="38.25">
      <c r="A120" s="271" t="s">
        <v>87</v>
      </c>
      <c r="B120" s="279" t="s">
        <v>795</v>
      </c>
      <c r="C120" s="280" t="s">
        <v>56</v>
      </c>
      <c r="D120" s="345">
        <v>12</v>
      </c>
      <c r="E120" s="85"/>
      <c r="F120" s="349">
        <f t="shared" si="0"/>
        <v>0</v>
      </c>
      <c r="H120" s="201"/>
    </row>
    <row r="121" spans="1:8" ht="38.25">
      <c r="A121" s="271" t="s">
        <v>88</v>
      </c>
      <c r="B121" s="279" t="s">
        <v>796</v>
      </c>
      <c r="C121" s="280" t="s">
        <v>56</v>
      </c>
      <c r="D121" s="345">
        <v>24</v>
      </c>
      <c r="E121" s="85"/>
      <c r="F121" s="349">
        <f t="shared" si="0"/>
        <v>0</v>
      </c>
      <c r="H121" s="201"/>
    </row>
    <row r="122" spans="1:8" ht="38.25">
      <c r="A122" s="271" t="s">
        <v>89</v>
      </c>
      <c r="B122" s="279" t="s">
        <v>797</v>
      </c>
      <c r="C122" s="280" t="s">
        <v>504</v>
      </c>
      <c r="D122" s="345">
        <v>400</v>
      </c>
      <c r="E122" s="85"/>
      <c r="F122" s="349">
        <f t="shared" si="0"/>
        <v>0</v>
      </c>
      <c r="H122" s="201"/>
    </row>
    <row r="123" spans="1:8" ht="63.75">
      <c r="A123" s="271" t="s">
        <v>90</v>
      </c>
      <c r="B123" s="279" t="s">
        <v>798</v>
      </c>
      <c r="C123" s="280" t="s">
        <v>56</v>
      </c>
      <c r="D123" s="345">
        <v>20</v>
      </c>
      <c r="E123" s="85"/>
      <c r="F123" s="349">
        <f t="shared" si="0"/>
        <v>0</v>
      </c>
      <c r="H123" s="201"/>
    </row>
    <row r="124" spans="1:8" ht="63.75">
      <c r="A124" s="271" t="s">
        <v>91</v>
      </c>
      <c r="B124" s="279" t="s">
        <v>399</v>
      </c>
      <c r="C124" s="280" t="s">
        <v>56</v>
      </c>
      <c r="D124" s="345">
        <v>20</v>
      </c>
      <c r="E124" s="85"/>
      <c r="F124" s="349">
        <f t="shared" si="0"/>
        <v>0</v>
      </c>
      <c r="H124" s="201"/>
    </row>
    <row r="125" spans="1:8" ht="63.75">
      <c r="A125" s="271" t="s">
        <v>92</v>
      </c>
      <c r="B125" s="279" t="s">
        <v>400</v>
      </c>
      <c r="C125" s="280" t="s">
        <v>56</v>
      </c>
      <c r="D125" s="345">
        <v>20</v>
      </c>
      <c r="E125" s="85"/>
      <c r="F125" s="349">
        <f t="shared" si="0"/>
        <v>0</v>
      </c>
      <c r="H125" s="201"/>
    </row>
    <row r="126" spans="1:8" ht="25.5">
      <c r="A126" s="271" t="s">
        <v>93</v>
      </c>
      <c r="B126" s="279" t="s">
        <v>1077</v>
      </c>
      <c r="C126" s="280" t="s">
        <v>56</v>
      </c>
      <c r="D126" s="345">
        <v>200</v>
      </c>
      <c r="E126" s="85"/>
      <c r="F126" s="349">
        <f t="shared" si="0"/>
        <v>0</v>
      </c>
      <c r="H126" s="201"/>
    </row>
    <row r="127" spans="1:8" ht="25.5">
      <c r="A127" s="271" t="s">
        <v>96</v>
      </c>
      <c r="B127" s="279" t="s">
        <v>1078</v>
      </c>
      <c r="C127" s="280" t="s">
        <v>56</v>
      </c>
      <c r="D127" s="345">
        <v>100</v>
      </c>
      <c r="E127" s="85"/>
      <c r="F127" s="349">
        <f t="shared" si="0"/>
        <v>0</v>
      </c>
      <c r="H127" s="201"/>
    </row>
    <row r="128" spans="1:8" ht="51">
      <c r="A128" s="271" t="s">
        <v>99</v>
      </c>
      <c r="B128" s="279" t="s">
        <v>799</v>
      </c>
      <c r="C128" s="280" t="s">
        <v>56</v>
      </c>
      <c r="D128" s="345">
        <v>25</v>
      </c>
      <c r="E128" s="85"/>
      <c r="F128" s="349">
        <f t="shared" si="0"/>
        <v>0</v>
      </c>
      <c r="H128" s="201"/>
    </row>
    <row r="129" spans="1:8" ht="76.5">
      <c r="A129" s="271" t="s">
        <v>182</v>
      </c>
      <c r="B129" s="279" t="s">
        <v>800</v>
      </c>
      <c r="C129" s="280" t="s">
        <v>56</v>
      </c>
      <c r="D129" s="345">
        <v>150</v>
      </c>
      <c r="E129" s="85"/>
      <c r="F129" s="349">
        <f t="shared" si="0"/>
        <v>0</v>
      </c>
      <c r="H129" s="201"/>
    </row>
    <row r="130" spans="1:8" ht="63.75">
      <c r="A130" s="271" t="s">
        <v>183</v>
      </c>
      <c r="B130" s="279" t="s">
        <v>801</v>
      </c>
      <c r="C130" s="280" t="s">
        <v>56</v>
      </c>
      <c r="D130" s="345">
        <v>12</v>
      </c>
      <c r="E130" s="85"/>
      <c r="F130" s="349">
        <f t="shared" si="0"/>
        <v>0</v>
      </c>
      <c r="H130" s="201"/>
    </row>
    <row r="131" spans="1:8" ht="38.25">
      <c r="A131" s="271" t="s">
        <v>184</v>
      </c>
      <c r="B131" s="279" t="s">
        <v>802</v>
      </c>
      <c r="C131" s="280" t="s">
        <v>56</v>
      </c>
      <c r="D131" s="345">
        <v>1</v>
      </c>
      <c r="E131" s="85"/>
      <c r="F131" s="349">
        <f t="shared" si="0"/>
        <v>0</v>
      </c>
      <c r="H131" s="201"/>
    </row>
    <row r="132" spans="1:8" ht="38.25">
      <c r="A132" s="271" t="s">
        <v>185</v>
      </c>
      <c r="B132" s="279" t="s">
        <v>1108</v>
      </c>
      <c r="C132" s="280" t="s">
        <v>56</v>
      </c>
      <c r="D132" s="345">
        <v>1</v>
      </c>
      <c r="E132" s="85"/>
      <c r="F132" s="349">
        <f t="shared" si="0"/>
        <v>0</v>
      </c>
      <c r="H132" s="201"/>
    </row>
    <row r="133" spans="1:8" ht="51">
      <c r="A133" s="271" t="s">
        <v>204</v>
      </c>
      <c r="B133" s="279" t="s">
        <v>803</v>
      </c>
      <c r="C133" s="280" t="s">
        <v>504</v>
      </c>
      <c r="D133" s="345">
        <v>200</v>
      </c>
      <c r="E133" s="85"/>
      <c r="F133" s="349">
        <f t="shared" si="0"/>
        <v>0</v>
      </c>
      <c r="H133" s="201"/>
    </row>
    <row r="134" spans="1:8">
      <c r="D134" s="345"/>
      <c r="E134" s="85"/>
      <c r="F134" s="349">
        <f t="shared" si="0"/>
        <v>0</v>
      </c>
      <c r="H134" s="201"/>
    </row>
    <row r="135" spans="1:8">
      <c r="B135" s="350" t="s">
        <v>804</v>
      </c>
      <c r="D135" s="345"/>
      <c r="E135" s="85"/>
      <c r="F135" s="349">
        <f t="shared" si="0"/>
        <v>0</v>
      </c>
      <c r="H135" s="201"/>
    </row>
    <row r="136" spans="1:8" ht="76.5">
      <c r="A136" s="271" t="s">
        <v>385</v>
      </c>
      <c r="B136" s="351" t="s">
        <v>1109</v>
      </c>
      <c r="D136" s="345"/>
      <c r="E136" s="85"/>
      <c r="F136" s="349">
        <f t="shared" si="0"/>
        <v>0</v>
      </c>
      <c r="H136" s="201"/>
    </row>
    <row r="137" spans="1:8">
      <c r="A137" s="271" t="s">
        <v>87</v>
      </c>
      <c r="B137" s="351" t="s">
        <v>805</v>
      </c>
      <c r="C137" s="280" t="s">
        <v>504</v>
      </c>
      <c r="D137" s="345">
        <v>350</v>
      </c>
      <c r="E137" s="85"/>
      <c r="F137" s="349">
        <f t="shared" si="0"/>
        <v>0</v>
      </c>
      <c r="H137" s="201"/>
    </row>
    <row r="138" spans="1:8">
      <c r="A138" s="271" t="s">
        <v>88</v>
      </c>
      <c r="B138" s="351" t="s">
        <v>806</v>
      </c>
      <c r="C138" s="280" t="s">
        <v>504</v>
      </c>
      <c r="D138" s="345">
        <v>900</v>
      </c>
      <c r="E138" s="85"/>
      <c r="F138" s="349">
        <f t="shared" si="0"/>
        <v>0</v>
      </c>
      <c r="H138" s="201"/>
    </row>
    <row r="139" spans="1:8">
      <c r="A139" s="271" t="s">
        <v>89</v>
      </c>
      <c r="B139" s="351" t="s">
        <v>807</v>
      </c>
      <c r="C139" s="280" t="s">
        <v>504</v>
      </c>
      <c r="D139" s="345">
        <v>200</v>
      </c>
      <c r="E139" s="85"/>
      <c r="F139" s="349">
        <f t="shared" si="0"/>
        <v>0</v>
      </c>
      <c r="H139" s="201"/>
    </row>
    <row r="140" spans="1:8" ht="38.25">
      <c r="A140" s="271" t="s">
        <v>386</v>
      </c>
      <c r="B140" s="279" t="s">
        <v>808</v>
      </c>
      <c r="D140" s="345"/>
      <c r="E140" s="85"/>
      <c r="F140" s="349">
        <f t="shared" si="0"/>
        <v>0</v>
      </c>
      <c r="H140" s="201"/>
    </row>
    <row r="141" spans="1:8">
      <c r="A141" s="208" t="s">
        <v>87</v>
      </c>
      <c r="B141" s="279" t="s">
        <v>809</v>
      </c>
      <c r="C141" s="280" t="s">
        <v>504</v>
      </c>
      <c r="D141" s="345">
        <v>30</v>
      </c>
      <c r="E141" s="85"/>
      <c r="F141" s="349">
        <f t="shared" si="0"/>
        <v>0</v>
      </c>
      <c r="H141" s="201"/>
    </row>
    <row r="142" spans="1:8">
      <c r="A142" s="208" t="s">
        <v>88</v>
      </c>
      <c r="B142" s="279" t="s">
        <v>810</v>
      </c>
      <c r="C142" s="280" t="s">
        <v>504</v>
      </c>
      <c r="D142" s="345">
        <v>200</v>
      </c>
      <c r="E142" s="85"/>
      <c r="F142" s="349">
        <f t="shared" si="0"/>
        <v>0</v>
      </c>
      <c r="H142" s="201"/>
    </row>
    <row r="143" spans="1:8">
      <c r="A143" s="208" t="s">
        <v>89</v>
      </c>
      <c r="B143" s="279" t="s">
        <v>807</v>
      </c>
      <c r="C143" s="280" t="s">
        <v>504</v>
      </c>
      <c r="D143" s="345">
        <v>200</v>
      </c>
      <c r="E143" s="85"/>
      <c r="F143" s="349">
        <f t="shared" si="0"/>
        <v>0</v>
      </c>
      <c r="H143" s="201"/>
    </row>
    <row r="144" spans="1:8" ht="38.25">
      <c r="A144" s="271" t="s">
        <v>387</v>
      </c>
      <c r="B144" s="279" t="s">
        <v>811</v>
      </c>
      <c r="D144" s="345"/>
      <c r="E144" s="85"/>
      <c r="F144" s="349">
        <f t="shared" si="0"/>
        <v>0</v>
      </c>
      <c r="H144" s="201"/>
    </row>
    <row r="145" spans="1:8">
      <c r="A145" s="352" t="s">
        <v>87</v>
      </c>
      <c r="B145" s="279" t="s">
        <v>812</v>
      </c>
      <c r="C145" s="280" t="s">
        <v>504</v>
      </c>
      <c r="D145" s="345">
        <v>30</v>
      </c>
      <c r="E145" s="85"/>
      <c r="F145" s="349">
        <f t="shared" si="0"/>
        <v>0</v>
      </c>
      <c r="H145" s="201"/>
    </row>
    <row r="146" spans="1:8">
      <c r="A146" s="352" t="s">
        <v>88</v>
      </c>
      <c r="B146" s="279" t="s">
        <v>813</v>
      </c>
      <c r="C146" s="280" t="s">
        <v>504</v>
      </c>
      <c r="D146" s="345">
        <v>300</v>
      </c>
      <c r="E146" s="85"/>
      <c r="F146" s="349">
        <f t="shared" si="0"/>
        <v>0</v>
      </c>
      <c r="H146" s="201"/>
    </row>
    <row r="147" spans="1:8">
      <c r="A147" s="352" t="s">
        <v>89</v>
      </c>
      <c r="B147" s="279" t="s">
        <v>814</v>
      </c>
      <c r="C147" s="280" t="s">
        <v>504</v>
      </c>
      <c r="D147" s="345">
        <v>150</v>
      </c>
      <c r="E147" s="85"/>
      <c r="F147" s="349">
        <f t="shared" si="0"/>
        <v>0</v>
      </c>
      <c r="H147" s="201"/>
    </row>
    <row r="148" spans="1:8">
      <c r="A148" s="352" t="s">
        <v>90</v>
      </c>
      <c r="B148" s="279" t="s">
        <v>815</v>
      </c>
      <c r="C148" s="280" t="s">
        <v>504</v>
      </c>
      <c r="D148" s="345">
        <v>150</v>
      </c>
      <c r="E148" s="85"/>
      <c r="F148" s="349">
        <f t="shared" si="0"/>
        <v>0</v>
      </c>
      <c r="H148" s="201"/>
    </row>
    <row r="149" spans="1:8">
      <c r="A149" s="352" t="s">
        <v>91</v>
      </c>
      <c r="B149" s="279" t="s">
        <v>816</v>
      </c>
      <c r="C149" s="280" t="s">
        <v>504</v>
      </c>
      <c r="D149" s="345">
        <v>150</v>
      </c>
      <c r="E149" s="85"/>
      <c r="F149" s="349">
        <f t="shared" si="0"/>
        <v>0</v>
      </c>
      <c r="H149" s="201"/>
    </row>
    <row r="150" spans="1:8">
      <c r="A150" s="352" t="s">
        <v>92</v>
      </c>
      <c r="B150" s="279" t="s">
        <v>817</v>
      </c>
      <c r="C150" s="280" t="s">
        <v>504</v>
      </c>
      <c r="D150" s="345">
        <v>150</v>
      </c>
      <c r="E150" s="85"/>
      <c r="F150" s="349">
        <f t="shared" si="0"/>
        <v>0</v>
      </c>
      <c r="H150" s="201"/>
    </row>
    <row r="151" spans="1:8" ht="25.5">
      <c r="A151" s="271" t="s">
        <v>388</v>
      </c>
      <c r="B151" s="279" t="s">
        <v>818</v>
      </c>
      <c r="D151" s="345"/>
      <c r="E151" s="85"/>
      <c r="F151" s="349">
        <f t="shared" si="0"/>
        <v>0</v>
      </c>
      <c r="H151" s="201"/>
    </row>
    <row r="152" spans="1:8">
      <c r="A152" s="352" t="s">
        <v>87</v>
      </c>
      <c r="B152" s="279" t="s">
        <v>819</v>
      </c>
      <c r="C152" s="280" t="s">
        <v>504</v>
      </c>
      <c r="D152" s="345">
        <v>50</v>
      </c>
      <c r="E152" s="85"/>
      <c r="F152" s="349">
        <f t="shared" si="0"/>
        <v>0</v>
      </c>
      <c r="H152" s="201"/>
    </row>
    <row r="153" spans="1:8">
      <c r="A153" s="352" t="s">
        <v>88</v>
      </c>
      <c r="B153" s="279" t="s">
        <v>810</v>
      </c>
      <c r="C153" s="280" t="s">
        <v>504</v>
      </c>
      <c r="D153" s="345">
        <v>50</v>
      </c>
      <c r="E153" s="85"/>
      <c r="F153" s="349">
        <f t="shared" si="0"/>
        <v>0</v>
      </c>
      <c r="H153" s="201"/>
    </row>
    <row r="154" spans="1:8">
      <c r="A154" s="352" t="s">
        <v>89</v>
      </c>
      <c r="B154" s="279" t="s">
        <v>817</v>
      </c>
      <c r="C154" s="280" t="s">
        <v>504</v>
      </c>
      <c r="D154" s="345">
        <v>100</v>
      </c>
      <c r="E154" s="85"/>
      <c r="F154" s="349">
        <f t="shared" si="0"/>
        <v>0</v>
      </c>
      <c r="H154" s="201"/>
    </row>
    <row r="155" spans="1:8">
      <c r="A155" s="352" t="s">
        <v>90</v>
      </c>
      <c r="B155" s="279" t="s">
        <v>820</v>
      </c>
      <c r="C155" s="280" t="s">
        <v>504</v>
      </c>
      <c r="D155" s="345">
        <v>100</v>
      </c>
      <c r="E155" s="85"/>
      <c r="F155" s="349">
        <f t="shared" si="0"/>
        <v>0</v>
      </c>
      <c r="H155" s="201"/>
    </row>
    <row r="156" spans="1:8">
      <c r="A156" s="352"/>
      <c r="D156" s="345"/>
      <c r="E156" s="85"/>
      <c r="F156" s="349">
        <f t="shared" si="0"/>
        <v>0</v>
      </c>
      <c r="H156" s="201"/>
    </row>
    <row r="157" spans="1:8">
      <c r="A157" s="352"/>
      <c r="B157" s="350" t="s">
        <v>821</v>
      </c>
      <c r="D157" s="345"/>
      <c r="E157" s="85"/>
      <c r="F157" s="349">
        <f t="shared" si="0"/>
        <v>0</v>
      </c>
      <c r="H157" s="201"/>
    </row>
    <row r="158" spans="1:8" ht="63.75">
      <c r="A158" s="208" t="s">
        <v>389</v>
      </c>
      <c r="B158" s="260" t="s">
        <v>1110</v>
      </c>
      <c r="C158" s="189"/>
      <c r="D158" s="190"/>
      <c r="E158" s="59"/>
      <c r="F158" s="349">
        <f t="shared" si="0"/>
        <v>0</v>
      </c>
      <c r="H158" s="201"/>
    </row>
    <row r="159" spans="1:8">
      <c r="A159" s="208" t="s">
        <v>87</v>
      </c>
      <c r="B159" s="260" t="s">
        <v>1079</v>
      </c>
      <c r="C159" s="189" t="s">
        <v>504</v>
      </c>
      <c r="D159" s="190">
        <v>30</v>
      </c>
      <c r="E159" s="59"/>
      <c r="F159" s="349">
        <f t="shared" si="0"/>
        <v>0</v>
      </c>
      <c r="H159" s="201"/>
    </row>
    <row r="160" spans="1:8">
      <c r="A160" s="208" t="s">
        <v>88</v>
      </c>
      <c r="B160" s="260" t="s">
        <v>497</v>
      </c>
      <c r="C160" s="189" t="s">
        <v>56</v>
      </c>
      <c r="D160" s="190">
        <v>20</v>
      </c>
      <c r="E160" s="59"/>
      <c r="F160" s="349">
        <f t="shared" si="0"/>
        <v>0</v>
      </c>
      <c r="H160" s="201"/>
    </row>
    <row r="161" spans="1:8" ht="25.5">
      <c r="A161" s="208" t="s">
        <v>89</v>
      </c>
      <c r="B161" s="260" t="s">
        <v>498</v>
      </c>
      <c r="C161" s="189" t="s">
        <v>56</v>
      </c>
      <c r="D161" s="190">
        <v>5</v>
      </c>
      <c r="E161" s="59"/>
      <c r="F161" s="349">
        <f t="shared" si="0"/>
        <v>0</v>
      </c>
      <c r="H161" s="201"/>
    </row>
    <row r="162" spans="1:8" ht="51">
      <c r="A162" s="352" t="s">
        <v>390</v>
      </c>
      <c r="B162" s="353" t="s">
        <v>1080</v>
      </c>
      <c r="C162" s="354"/>
      <c r="D162" s="354"/>
      <c r="E162" s="384"/>
      <c r="F162" s="349">
        <f t="shared" si="0"/>
        <v>0</v>
      </c>
      <c r="H162" s="201"/>
    </row>
    <row r="163" spans="1:8">
      <c r="A163" s="352" t="s">
        <v>87</v>
      </c>
      <c r="B163" s="355" t="s">
        <v>499</v>
      </c>
      <c r="C163" s="347" t="s">
        <v>504</v>
      </c>
      <c r="D163" s="348">
        <v>100</v>
      </c>
      <c r="E163" s="383"/>
      <c r="F163" s="349">
        <f t="shared" si="0"/>
        <v>0</v>
      </c>
      <c r="H163" s="201"/>
    </row>
    <row r="164" spans="1:8">
      <c r="A164" s="352" t="s">
        <v>88</v>
      </c>
      <c r="B164" s="355" t="s">
        <v>500</v>
      </c>
      <c r="C164" s="347" t="s">
        <v>504</v>
      </c>
      <c r="D164" s="348">
        <v>100</v>
      </c>
      <c r="E164" s="383"/>
      <c r="F164" s="349">
        <f t="shared" si="0"/>
        <v>0</v>
      </c>
      <c r="H164" s="201"/>
    </row>
    <row r="165" spans="1:8">
      <c r="A165" s="356" t="s">
        <v>89</v>
      </c>
      <c r="B165" s="355" t="s">
        <v>501</v>
      </c>
      <c r="C165" s="347" t="s">
        <v>504</v>
      </c>
      <c r="D165" s="348">
        <v>50</v>
      </c>
      <c r="E165" s="383"/>
      <c r="F165" s="349">
        <f t="shared" si="0"/>
        <v>0</v>
      </c>
      <c r="H165" s="201"/>
    </row>
    <row r="166" spans="1:8" ht="38.25">
      <c r="A166" s="352" t="s">
        <v>391</v>
      </c>
      <c r="B166" s="353" t="s">
        <v>826</v>
      </c>
      <c r="C166" s="357"/>
      <c r="D166" s="358"/>
      <c r="E166" s="385"/>
      <c r="F166" s="349">
        <f t="shared" si="0"/>
        <v>0</v>
      </c>
      <c r="H166" s="201"/>
    </row>
    <row r="167" spans="1:8">
      <c r="A167" s="352" t="s">
        <v>87</v>
      </c>
      <c r="B167" s="355" t="s">
        <v>1081</v>
      </c>
      <c r="C167" s="347" t="s">
        <v>504</v>
      </c>
      <c r="D167" s="348">
        <v>30</v>
      </c>
      <c r="E167" s="383"/>
      <c r="F167" s="349">
        <f t="shared" si="0"/>
        <v>0</v>
      </c>
      <c r="H167" s="201"/>
    </row>
    <row r="168" spans="1:8">
      <c r="A168" s="352" t="s">
        <v>88</v>
      </c>
      <c r="B168" s="355" t="s">
        <v>1082</v>
      </c>
      <c r="C168" s="347" t="s">
        <v>504</v>
      </c>
      <c r="D168" s="348">
        <v>30</v>
      </c>
      <c r="E168" s="383"/>
      <c r="F168" s="349">
        <f t="shared" si="0"/>
        <v>0</v>
      </c>
      <c r="H168" s="201"/>
    </row>
    <row r="169" spans="1:8" ht="51">
      <c r="A169" s="352" t="s">
        <v>392</v>
      </c>
      <c r="B169" s="353" t="s">
        <v>822</v>
      </c>
      <c r="C169" s="357"/>
      <c r="D169" s="358"/>
      <c r="E169" s="385"/>
      <c r="F169" s="349">
        <f t="shared" si="0"/>
        <v>0</v>
      </c>
      <c r="H169" s="201"/>
    </row>
    <row r="170" spans="1:8">
      <c r="A170" s="352" t="s">
        <v>87</v>
      </c>
      <c r="B170" s="355" t="s">
        <v>823</v>
      </c>
      <c r="C170" s="347" t="s">
        <v>504</v>
      </c>
      <c r="D170" s="348">
        <v>40</v>
      </c>
      <c r="E170" s="383"/>
      <c r="F170" s="349">
        <f t="shared" si="0"/>
        <v>0</v>
      </c>
      <c r="H170" s="201"/>
    </row>
    <row r="171" spans="1:8">
      <c r="A171" s="352" t="s">
        <v>88</v>
      </c>
      <c r="B171" s="355" t="s">
        <v>824</v>
      </c>
      <c r="C171" s="347" t="s">
        <v>504</v>
      </c>
      <c r="D171" s="348">
        <v>40</v>
      </c>
      <c r="E171" s="383"/>
      <c r="F171" s="349">
        <f t="shared" si="0"/>
        <v>0</v>
      </c>
      <c r="H171" s="201"/>
    </row>
    <row r="172" spans="1:8" ht="38.25">
      <c r="A172" s="271" t="s">
        <v>393</v>
      </c>
      <c r="B172" s="279" t="s">
        <v>825</v>
      </c>
      <c r="D172" s="345"/>
      <c r="E172" s="85"/>
      <c r="F172" s="349">
        <f t="shared" si="0"/>
        <v>0</v>
      </c>
      <c r="H172" s="201"/>
    </row>
    <row r="173" spans="1:8" ht="51">
      <c r="A173" s="271" t="s">
        <v>87</v>
      </c>
      <c r="B173" s="279" t="s">
        <v>1086</v>
      </c>
      <c r="C173" s="280" t="s">
        <v>56</v>
      </c>
      <c r="D173" s="345">
        <v>20</v>
      </c>
      <c r="E173" s="85"/>
      <c r="F173" s="349">
        <f t="shared" si="0"/>
        <v>0</v>
      </c>
      <c r="H173" s="201"/>
    </row>
    <row r="174" spans="1:8" ht="25.5">
      <c r="A174" s="271" t="s">
        <v>88</v>
      </c>
      <c r="B174" s="279" t="s">
        <v>1087</v>
      </c>
      <c r="C174" s="280" t="s">
        <v>56</v>
      </c>
      <c r="D174" s="345">
        <v>30</v>
      </c>
      <c r="E174" s="85"/>
      <c r="F174" s="349">
        <f t="shared" si="0"/>
        <v>0</v>
      </c>
      <c r="H174" s="201"/>
    </row>
    <row r="175" spans="1:8" ht="25.5">
      <c r="A175" s="271" t="s">
        <v>89</v>
      </c>
      <c r="B175" s="279" t="s">
        <v>1083</v>
      </c>
      <c r="C175" s="280" t="s">
        <v>56</v>
      </c>
      <c r="D175" s="345">
        <v>30</v>
      </c>
      <c r="E175" s="85"/>
      <c r="F175" s="349">
        <f t="shared" si="0"/>
        <v>0</v>
      </c>
      <c r="H175" s="201"/>
    </row>
    <row r="176" spans="1:8" ht="38.25">
      <c r="A176" s="271" t="s">
        <v>394</v>
      </c>
      <c r="B176" s="279" t="s">
        <v>827</v>
      </c>
      <c r="D176" s="345"/>
      <c r="E176" s="85"/>
      <c r="F176" s="349">
        <f t="shared" si="0"/>
        <v>0</v>
      </c>
      <c r="H176" s="201"/>
    </row>
    <row r="177" spans="1:8" ht="25.5">
      <c r="A177" s="271" t="s">
        <v>87</v>
      </c>
      <c r="B177" s="279" t="s">
        <v>828</v>
      </c>
      <c r="C177" s="280" t="s">
        <v>504</v>
      </c>
      <c r="D177" s="345">
        <v>800</v>
      </c>
      <c r="E177" s="85"/>
      <c r="F177" s="349">
        <f t="shared" si="0"/>
        <v>0</v>
      </c>
      <c r="H177" s="201"/>
    </row>
    <row r="178" spans="1:8" ht="25.5">
      <c r="A178" s="271" t="s">
        <v>88</v>
      </c>
      <c r="B178" s="279" t="s">
        <v>829</v>
      </c>
      <c r="C178" s="280" t="s">
        <v>504</v>
      </c>
      <c r="D178" s="345">
        <v>300</v>
      </c>
      <c r="E178" s="85"/>
      <c r="F178" s="349">
        <f t="shared" ref="F178:F215" si="1">E178*D178</f>
        <v>0</v>
      </c>
      <c r="H178" s="201"/>
    </row>
    <row r="179" spans="1:8" ht="25.5">
      <c r="A179" s="271" t="s">
        <v>395</v>
      </c>
      <c r="B179" s="279" t="s">
        <v>830</v>
      </c>
      <c r="C179" s="280" t="s">
        <v>504</v>
      </c>
      <c r="D179" s="345">
        <v>80</v>
      </c>
      <c r="E179" s="85"/>
      <c r="F179" s="349">
        <f t="shared" si="1"/>
        <v>0</v>
      </c>
      <c r="H179" s="201"/>
    </row>
    <row r="180" spans="1:8" ht="25.5">
      <c r="A180" s="271" t="s">
        <v>396</v>
      </c>
      <c r="B180" s="279" t="s">
        <v>831</v>
      </c>
      <c r="C180" s="280" t="s">
        <v>504</v>
      </c>
      <c r="D180" s="345">
        <v>50</v>
      </c>
      <c r="E180" s="85"/>
      <c r="F180" s="349">
        <f t="shared" si="1"/>
        <v>0</v>
      </c>
      <c r="H180" s="201"/>
    </row>
    <row r="181" spans="1:8" ht="51">
      <c r="A181" s="271" t="s">
        <v>397</v>
      </c>
      <c r="B181" s="279" t="s">
        <v>832</v>
      </c>
      <c r="C181" s="280" t="s">
        <v>86</v>
      </c>
      <c r="D181" s="345">
        <v>1</v>
      </c>
      <c r="E181" s="85"/>
      <c r="F181" s="349">
        <f t="shared" si="1"/>
        <v>0</v>
      </c>
      <c r="H181" s="201"/>
    </row>
    <row r="182" spans="1:8">
      <c r="D182" s="345"/>
      <c r="E182" s="85"/>
      <c r="F182" s="349">
        <f t="shared" si="1"/>
        <v>0</v>
      </c>
      <c r="H182" s="201"/>
    </row>
    <row r="183" spans="1:8">
      <c r="B183" s="350" t="s">
        <v>833</v>
      </c>
      <c r="D183" s="345"/>
      <c r="E183" s="85"/>
      <c r="F183" s="349">
        <f t="shared" si="1"/>
        <v>0</v>
      </c>
      <c r="H183" s="201"/>
    </row>
    <row r="184" spans="1:8" ht="25.5">
      <c r="A184" s="271" t="s">
        <v>401</v>
      </c>
      <c r="B184" s="279" t="s">
        <v>834</v>
      </c>
      <c r="D184" s="345"/>
      <c r="E184" s="85"/>
      <c r="F184" s="349">
        <f t="shared" si="1"/>
        <v>0</v>
      </c>
      <c r="H184" s="201"/>
    </row>
    <row r="185" spans="1:8" ht="25.5">
      <c r="A185" s="271" t="s">
        <v>87</v>
      </c>
      <c r="B185" s="279" t="s">
        <v>835</v>
      </c>
      <c r="C185" s="280" t="s">
        <v>56</v>
      </c>
      <c r="D185" s="345">
        <v>5</v>
      </c>
      <c r="E185" s="85"/>
      <c r="F185" s="349">
        <f t="shared" si="1"/>
        <v>0</v>
      </c>
      <c r="H185" s="201"/>
    </row>
    <row r="186" spans="1:8" ht="25.5">
      <c r="A186" s="271" t="s">
        <v>88</v>
      </c>
      <c r="B186" s="279" t="s">
        <v>836</v>
      </c>
      <c r="C186" s="280" t="s">
        <v>56</v>
      </c>
      <c r="D186" s="345">
        <v>10</v>
      </c>
      <c r="E186" s="85"/>
      <c r="F186" s="349">
        <f t="shared" si="1"/>
        <v>0</v>
      </c>
      <c r="H186" s="201"/>
    </row>
    <row r="187" spans="1:8" ht="25.5">
      <c r="A187" s="271" t="s">
        <v>89</v>
      </c>
      <c r="B187" s="279" t="s">
        <v>837</v>
      </c>
      <c r="C187" s="280" t="s">
        <v>56</v>
      </c>
      <c r="D187" s="345">
        <v>3</v>
      </c>
      <c r="E187" s="85"/>
      <c r="F187" s="349">
        <f t="shared" si="1"/>
        <v>0</v>
      </c>
      <c r="H187" s="201"/>
    </row>
    <row r="188" spans="1:8">
      <c r="D188" s="345"/>
      <c r="E188" s="85"/>
      <c r="F188" s="349">
        <f t="shared" si="1"/>
        <v>0</v>
      </c>
      <c r="H188" s="201"/>
    </row>
    <row r="189" spans="1:8">
      <c r="A189" s="359"/>
      <c r="B189" s="350" t="s">
        <v>838</v>
      </c>
      <c r="D189" s="345"/>
      <c r="E189" s="85"/>
      <c r="F189" s="349">
        <f t="shared" si="1"/>
        <v>0</v>
      </c>
      <c r="H189" s="201"/>
    </row>
    <row r="190" spans="1:8" ht="51">
      <c r="A190" s="271" t="s">
        <v>402</v>
      </c>
      <c r="B190" s="279" t="s">
        <v>839</v>
      </c>
      <c r="C190" s="280" t="s">
        <v>56</v>
      </c>
      <c r="D190" s="345">
        <v>1</v>
      </c>
      <c r="E190" s="85"/>
      <c r="F190" s="349">
        <f t="shared" si="1"/>
        <v>0</v>
      </c>
      <c r="H190" s="201"/>
    </row>
    <row r="191" spans="1:8" ht="25.5">
      <c r="A191" s="271" t="s">
        <v>403</v>
      </c>
      <c r="B191" s="279" t="s">
        <v>840</v>
      </c>
      <c r="C191" s="280" t="s">
        <v>56</v>
      </c>
      <c r="D191" s="345">
        <v>1</v>
      </c>
      <c r="E191" s="85"/>
      <c r="F191" s="349">
        <f t="shared" si="1"/>
        <v>0</v>
      </c>
      <c r="H191" s="201"/>
    </row>
    <row r="192" spans="1:8" ht="25.5">
      <c r="A192" s="271" t="s">
        <v>404</v>
      </c>
      <c r="B192" s="279" t="s">
        <v>841</v>
      </c>
      <c r="C192" s="280" t="s">
        <v>56</v>
      </c>
      <c r="D192" s="345">
        <v>3</v>
      </c>
      <c r="E192" s="85"/>
      <c r="F192" s="349">
        <f t="shared" si="1"/>
        <v>0</v>
      </c>
      <c r="H192" s="201"/>
    </row>
    <row r="193" spans="1:8" ht="25.5">
      <c r="A193" s="271" t="s">
        <v>405</v>
      </c>
      <c r="B193" s="279" t="s">
        <v>842</v>
      </c>
      <c r="C193" s="280" t="s">
        <v>56</v>
      </c>
      <c r="D193" s="345">
        <v>2</v>
      </c>
      <c r="E193" s="85"/>
      <c r="F193" s="349">
        <f t="shared" si="1"/>
        <v>0</v>
      </c>
      <c r="H193" s="201"/>
    </row>
    <row r="194" spans="1:8" ht="25.5">
      <c r="A194" s="271" t="s">
        <v>406</v>
      </c>
      <c r="B194" s="279" t="s">
        <v>843</v>
      </c>
      <c r="C194" s="280" t="s">
        <v>56</v>
      </c>
      <c r="D194" s="345">
        <v>5</v>
      </c>
      <c r="E194" s="85"/>
      <c r="F194" s="349">
        <f t="shared" si="1"/>
        <v>0</v>
      </c>
      <c r="H194" s="201"/>
    </row>
    <row r="195" spans="1:8">
      <c r="A195" s="271" t="s">
        <v>407</v>
      </c>
      <c r="B195" s="279" t="s">
        <v>489</v>
      </c>
      <c r="C195" s="280" t="s">
        <v>56</v>
      </c>
      <c r="D195" s="345">
        <v>5</v>
      </c>
      <c r="E195" s="85"/>
      <c r="F195" s="349">
        <f t="shared" si="1"/>
        <v>0</v>
      </c>
      <c r="H195" s="201"/>
    </row>
    <row r="196" spans="1:8" ht="25.5">
      <c r="A196" s="271" t="s">
        <v>408</v>
      </c>
      <c r="B196" s="279" t="s">
        <v>490</v>
      </c>
      <c r="C196" s="280" t="s">
        <v>56</v>
      </c>
      <c r="D196" s="345">
        <v>5</v>
      </c>
      <c r="E196" s="85"/>
      <c r="F196" s="349">
        <f t="shared" si="1"/>
        <v>0</v>
      </c>
      <c r="H196" s="201"/>
    </row>
    <row r="197" spans="1:8" ht="25.5">
      <c r="A197" s="271" t="s">
        <v>409</v>
      </c>
      <c r="B197" s="279" t="s">
        <v>491</v>
      </c>
      <c r="C197" s="280" t="s">
        <v>56</v>
      </c>
      <c r="D197" s="345">
        <v>1</v>
      </c>
      <c r="E197" s="85"/>
      <c r="F197" s="349">
        <f t="shared" si="1"/>
        <v>0</v>
      </c>
      <c r="H197" s="201"/>
    </row>
    <row r="198" spans="1:8" ht="25.5">
      <c r="A198" s="271" t="s">
        <v>410</v>
      </c>
      <c r="B198" s="279" t="s">
        <v>844</v>
      </c>
      <c r="C198" s="280" t="s">
        <v>56</v>
      </c>
      <c r="D198" s="345">
        <v>1</v>
      </c>
      <c r="E198" s="85"/>
      <c r="F198" s="349">
        <f t="shared" si="1"/>
        <v>0</v>
      </c>
      <c r="H198" s="201"/>
    </row>
    <row r="199" spans="1:8" ht="25.5">
      <c r="A199" s="271" t="s">
        <v>1173</v>
      </c>
      <c r="B199" s="279" t="s">
        <v>492</v>
      </c>
      <c r="C199" s="280" t="s">
        <v>56</v>
      </c>
      <c r="D199" s="345">
        <v>5</v>
      </c>
      <c r="E199" s="85"/>
      <c r="F199" s="349">
        <f t="shared" si="1"/>
        <v>0</v>
      </c>
      <c r="H199" s="201"/>
    </row>
    <row r="200" spans="1:8" ht="25.5">
      <c r="A200" s="271" t="s">
        <v>1174</v>
      </c>
      <c r="B200" s="279" t="s">
        <v>1111</v>
      </c>
      <c r="C200" s="280" t="s">
        <v>56</v>
      </c>
      <c r="D200" s="345">
        <v>10</v>
      </c>
      <c r="E200" s="85"/>
      <c r="F200" s="349">
        <f t="shared" si="1"/>
        <v>0</v>
      </c>
      <c r="H200" s="201"/>
    </row>
    <row r="201" spans="1:8" ht="25.5">
      <c r="A201" s="271" t="s">
        <v>1175</v>
      </c>
      <c r="B201" s="279" t="s">
        <v>1112</v>
      </c>
      <c r="C201" s="280" t="s">
        <v>56</v>
      </c>
      <c r="D201" s="345">
        <v>5</v>
      </c>
      <c r="E201" s="85"/>
      <c r="F201" s="349">
        <f t="shared" si="1"/>
        <v>0</v>
      </c>
      <c r="H201" s="201"/>
    </row>
    <row r="202" spans="1:8" ht="25.5">
      <c r="A202" s="271" t="s">
        <v>1176</v>
      </c>
      <c r="B202" s="279" t="s">
        <v>493</v>
      </c>
      <c r="C202" s="280" t="s">
        <v>56</v>
      </c>
      <c r="D202" s="345">
        <v>5</v>
      </c>
      <c r="E202" s="85"/>
      <c r="F202" s="349">
        <f t="shared" si="1"/>
        <v>0</v>
      </c>
      <c r="H202" s="201"/>
    </row>
    <row r="203" spans="1:8">
      <c r="A203" s="271" t="s">
        <v>1177</v>
      </c>
      <c r="B203" s="279" t="s">
        <v>494</v>
      </c>
      <c r="C203" s="280" t="s">
        <v>56</v>
      </c>
      <c r="D203" s="345">
        <v>50</v>
      </c>
      <c r="E203" s="85"/>
      <c r="F203" s="349">
        <f t="shared" si="1"/>
        <v>0</v>
      </c>
      <c r="H203" s="201"/>
    </row>
    <row r="204" spans="1:8">
      <c r="A204" s="271" t="s">
        <v>1178</v>
      </c>
      <c r="B204" s="279" t="s">
        <v>477</v>
      </c>
      <c r="C204" s="280" t="s">
        <v>56</v>
      </c>
      <c r="D204" s="345">
        <v>4</v>
      </c>
      <c r="E204" s="85"/>
      <c r="F204" s="349">
        <f t="shared" si="1"/>
        <v>0</v>
      </c>
      <c r="H204" s="201"/>
    </row>
    <row r="205" spans="1:8">
      <c r="A205" s="271" t="s">
        <v>1179</v>
      </c>
      <c r="B205" s="279" t="s">
        <v>479</v>
      </c>
      <c r="C205" s="280" t="s">
        <v>56</v>
      </c>
      <c r="D205" s="345">
        <v>4</v>
      </c>
      <c r="E205" s="85"/>
      <c r="F205" s="349">
        <f t="shared" si="1"/>
        <v>0</v>
      </c>
      <c r="H205" s="201"/>
    </row>
    <row r="206" spans="1:8">
      <c r="A206" s="271" t="s">
        <v>1180</v>
      </c>
      <c r="B206" s="279" t="s">
        <v>845</v>
      </c>
      <c r="C206" s="280" t="s">
        <v>86</v>
      </c>
      <c r="D206" s="345">
        <v>1</v>
      </c>
      <c r="E206" s="85"/>
      <c r="F206" s="349">
        <f t="shared" si="1"/>
        <v>0</v>
      </c>
      <c r="H206" s="201"/>
    </row>
    <row r="207" spans="1:8">
      <c r="A207" s="271" t="s">
        <v>1181</v>
      </c>
      <c r="B207" s="279" t="s">
        <v>495</v>
      </c>
      <c r="C207" s="280" t="s">
        <v>56</v>
      </c>
      <c r="D207" s="345">
        <v>1</v>
      </c>
      <c r="E207" s="85"/>
      <c r="F207" s="349">
        <f t="shared" si="1"/>
        <v>0</v>
      </c>
      <c r="H207" s="201"/>
    </row>
    <row r="208" spans="1:8">
      <c r="A208" s="271" t="s">
        <v>1182</v>
      </c>
      <c r="B208" s="279" t="s">
        <v>484</v>
      </c>
      <c r="C208" s="280" t="s">
        <v>56</v>
      </c>
      <c r="D208" s="345">
        <v>2</v>
      </c>
      <c r="E208" s="85"/>
      <c r="F208" s="349">
        <f t="shared" si="1"/>
        <v>0</v>
      </c>
      <c r="H208" s="201"/>
    </row>
    <row r="209" spans="1:8">
      <c r="A209" s="271" t="s">
        <v>1183</v>
      </c>
      <c r="B209" s="279" t="s">
        <v>485</v>
      </c>
      <c r="C209" s="280" t="s">
        <v>56</v>
      </c>
      <c r="D209" s="345">
        <v>6</v>
      </c>
      <c r="E209" s="85"/>
      <c r="F209" s="349">
        <f t="shared" si="1"/>
        <v>0</v>
      </c>
      <c r="H209" s="201"/>
    </row>
    <row r="210" spans="1:8" ht="25.5">
      <c r="A210" s="271" t="s">
        <v>1184</v>
      </c>
      <c r="B210" s="279" t="s">
        <v>486</v>
      </c>
      <c r="C210" s="280" t="s">
        <v>56</v>
      </c>
      <c r="D210" s="345">
        <v>4</v>
      </c>
      <c r="E210" s="85"/>
      <c r="F210" s="349">
        <f t="shared" si="1"/>
        <v>0</v>
      </c>
      <c r="H210" s="201"/>
    </row>
    <row r="211" spans="1:8" ht="25.5">
      <c r="A211" s="271" t="s">
        <v>1185</v>
      </c>
      <c r="B211" s="279" t="s">
        <v>496</v>
      </c>
      <c r="C211" s="280" t="s">
        <v>56</v>
      </c>
      <c r="D211" s="345">
        <v>5</v>
      </c>
      <c r="E211" s="85"/>
      <c r="F211" s="349">
        <f t="shared" si="1"/>
        <v>0</v>
      </c>
      <c r="H211" s="201"/>
    </row>
    <row r="212" spans="1:8">
      <c r="A212" s="271" t="s">
        <v>1186</v>
      </c>
      <c r="B212" s="279" t="s">
        <v>846</v>
      </c>
      <c r="C212" s="280" t="s">
        <v>56</v>
      </c>
      <c r="D212" s="345">
        <v>5</v>
      </c>
      <c r="E212" s="85"/>
      <c r="F212" s="349">
        <f t="shared" si="1"/>
        <v>0</v>
      </c>
      <c r="H212" s="201"/>
    </row>
    <row r="213" spans="1:8">
      <c r="A213" s="271" t="s">
        <v>1187</v>
      </c>
      <c r="B213" s="279" t="s">
        <v>847</v>
      </c>
      <c r="C213" s="280" t="s">
        <v>56</v>
      </c>
      <c r="D213" s="345">
        <v>5</v>
      </c>
      <c r="E213" s="85"/>
      <c r="F213" s="349">
        <f t="shared" si="1"/>
        <v>0</v>
      </c>
      <c r="H213" s="201"/>
    </row>
    <row r="214" spans="1:8">
      <c r="A214" s="271" t="s">
        <v>1188</v>
      </c>
      <c r="B214" s="279" t="s">
        <v>487</v>
      </c>
      <c r="C214" s="280" t="s">
        <v>56</v>
      </c>
      <c r="D214" s="345">
        <v>5</v>
      </c>
      <c r="E214" s="85"/>
      <c r="F214" s="349">
        <f t="shared" si="1"/>
        <v>0</v>
      </c>
      <c r="H214" s="201"/>
    </row>
    <row r="215" spans="1:8" ht="114.75">
      <c r="A215" s="271" t="s">
        <v>1189</v>
      </c>
      <c r="B215" s="279" t="s">
        <v>488</v>
      </c>
      <c r="C215" s="280" t="s">
        <v>86</v>
      </c>
      <c r="D215" s="345">
        <v>1</v>
      </c>
      <c r="E215" s="85"/>
      <c r="F215" s="349">
        <f t="shared" si="1"/>
        <v>0</v>
      </c>
      <c r="H215" s="201"/>
    </row>
    <row r="216" spans="1:8" ht="13.5" thickBot="1">
      <c r="A216" s="197"/>
      <c r="B216" s="227"/>
      <c r="C216" s="228"/>
      <c r="D216" s="229"/>
      <c r="E216" s="84"/>
      <c r="F216" s="200"/>
    </row>
    <row r="217" spans="1:8" ht="13.5" thickBot="1">
      <c r="A217" s="197"/>
      <c r="B217" s="316" t="s">
        <v>60</v>
      </c>
      <c r="C217" s="317"/>
      <c r="D217" s="318"/>
      <c r="E217" s="88"/>
      <c r="F217" s="320">
        <f>SUM(F111:F215)</f>
        <v>0</v>
      </c>
    </row>
    <row r="218" spans="1:8">
      <c r="A218" s="359"/>
      <c r="B218" s="350"/>
      <c r="D218" s="360"/>
      <c r="E218" s="85"/>
      <c r="H218" s="201"/>
    </row>
    <row r="219" spans="1:8">
      <c r="A219" s="269" t="s">
        <v>380</v>
      </c>
      <c r="B219" s="288" t="s">
        <v>381</v>
      </c>
      <c r="C219" s="228"/>
      <c r="D219" s="229"/>
      <c r="E219" s="84"/>
      <c r="F219" s="200"/>
    </row>
    <row r="220" spans="1:8">
      <c r="B220" s="350"/>
      <c r="C220" s="361"/>
      <c r="D220" s="360"/>
      <c r="E220" s="85"/>
      <c r="H220" s="201"/>
    </row>
    <row r="221" spans="1:8" ht="63.75">
      <c r="A221" s="197"/>
      <c r="B221" s="362" t="s">
        <v>505</v>
      </c>
      <c r="C221" s="228"/>
      <c r="D221" s="229"/>
      <c r="E221" s="84"/>
      <c r="F221" s="200"/>
    </row>
    <row r="222" spans="1:8" ht="63.75">
      <c r="A222" s="197"/>
      <c r="B222" s="362" t="s">
        <v>411</v>
      </c>
      <c r="C222" s="228"/>
      <c r="D222" s="229"/>
      <c r="E222" s="84"/>
      <c r="F222" s="200"/>
    </row>
    <row r="223" spans="1:8">
      <c r="D223" s="345"/>
      <c r="E223" s="85"/>
      <c r="H223" s="201"/>
    </row>
    <row r="224" spans="1:8" s="308" customFormat="1">
      <c r="A224" s="304" t="s">
        <v>50</v>
      </c>
      <c r="B224" s="305" t="s">
        <v>51</v>
      </c>
      <c r="C224" s="305" t="s">
        <v>52</v>
      </c>
      <c r="D224" s="306" t="s">
        <v>53</v>
      </c>
      <c r="E224" s="86" t="s">
        <v>54</v>
      </c>
      <c r="F224" s="307" t="s">
        <v>55</v>
      </c>
      <c r="H224" s="271"/>
    </row>
    <row r="225" spans="1:8">
      <c r="D225" s="345"/>
      <c r="E225" s="85"/>
      <c r="H225" s="201"/>
    </row>
    <row r="226" spans="1:8" ht="51">
      <c r="A226" s="271" t="s">
        <v>412</v>
      </c>
      <c r="B226" s="279" t="s">
        <v>848</v>
      </c>
      <c r="D226" s="345"/>
      <c r="E226" s="85"/>
      <c r="H226" s="201"/>
    </row>
    <row r="227" spans="1:8">
      <c r="A227" s="147" t="s">
        <v>87</v>
      </c>
      <c r="B227" s="279" t="s">
        <v>1079</v>
      </c>
      <c r="C227" s="280" t="s">
        <v>504</v>
      </c>
      <c r="D227" s="345">
        <v>30</v>
      </c>
      <c r="E227" s="85"/>
      <c r="F227" s="297">
        <f>E227*D227</f>
        <v>0</v>
      </c>
      <c r="H227" s="201"/>
    </row>
    <row r="228" spans="1:8">
      <c r="A228" s="147" t="s">
        <v>88</v>
      </c>
      <c r="B228" s="279" t="s">
        <v>497</v>
      </c>
      <c r="C228" s="280" t="s">
        <v>56</v>
      </c>
      <c r="D228" s="345">
        <v>20</v>
      </c>
      <c r="E228" s="85"/>
      <c r="F228" s="297">
        <f t="shared" ref="F228:F291" si="2">E228*D228</f>
        <v>0</v>
      </c>
      <c r="H228" s="201"/>
    </row>
    <row r="229" spans="1:8" ht="25.5">
      <c r="A229" s="147" t="s">
        <v>89</v>
      </c>
      <c r="B229" s="279" t="s">
        <v>498</v>
      </c>
      <c r="C229" s="280" t="s">
        <v>56</v>
      </c>
      <c r="D229" s="345">
        <v>5</v>
      </c>
      <c r="E229" s="85"/>
      <c r="F229" s="297">
        <f t="shared" si="2"/>
        <v>0</v>
      </c>
      <c r="H229" s="201"/>
    </row>
    <row r="230" spans="1:8" ht="38.25">
      <c r="A230" s="271" t="s">
        <v>413</v>
      </c>
      <c r="B230" s="279" t="s">
        <v>849</v>
      </c>
      <c r="D230" s="345"/>
      <c r="E230" s="85"/>
      <c r="F230" s="297">
        <f t="shared" si="2"/>
        <v>0</v>
      </c>
      <c r="H230" s="201"/>
    </row>
    <row r="231" spans="1:8">
      <c r="A231" s="147" t="s">
        <v>87</v>
      </c>
      <c r="B231" s="279" t="s">
        <v>499</v>
      </c>
      <c r="C231" s="280" t="s">
        <v>504</v>
      </c>
      <c r="D231" s="345">
        <v>100</v>
      </c>
      <c r="E231" s="85"/>
      <c r="F231" s="297">
        <f t="shared" si="2"/>
        <v>0</v>
      </c>
      <c r="H231" s="201"/>
    </row>
    <row r="232" spans="1:8">
      <c r="A232" s="147" t="s">
        <v>88</v>
      </c>
      <c r="B232" s="279" t="s">
        <v>500</v>
      </c>
      <c r="C232" s="280" t="s">
        <v>504</v>
      </c>
      <c r="D232" s="345">
        <v>100</v>
      </c>
      <c r="E232" s="85"/>
      <c r="F232" s="297">
        <f t="shared" si="2"/>
        <v>0</v>
      </c>
      <c r="H232" s="201"/>
    </row>
    <row r="233" spans="1:8">
      <c r="A233" s="147" t="s">
        <v>89</v>
      </c>
      <c r="B233" s="279" t="s">
        <v>501</v>
      </c>
      <c r="C233" s="280" t="s">
        <v>504</v>
      </c>
      <c r="D233" s="345">
        <v>50</v>
      </c>
      <c r="E233" s="85"/>
      <c r="F233" s="297">
        <f t="shared" si="2"/>
        <v>0</v>
      </c>
      <c r="H233" s="201"/>
    </row>
    <row r="234" spans="1:8" ht="51">
      <c r="A234" s="271" t="s">
        <v>414</v>
      </c>
      <c r="B234" s="279" t="s">
        <v>850</v>
      </c>
      <c r="D234" s="345"/>
      <c r="E234" s="85"/>
      <c r="F234" s="297">
        <f t="shared" si="2"/>
        <v>0</v>
      </c>
      <c r="H234" s="201"/>
    </row>
    <row r="235" spans="1:8">
      <c r="A235" s="271" t="s">
        <v>87</v>
      </c>
      <c r="B235" s="279" t="s">
        <v>1084</v>
      </c>
      <c r="C235" s="280" t="s">
        <v>504</v>
      </c>
      <c r="D235" s="345">
        <v>30</v>
      </c>
      <c r="E235" s="85"/>
      <c r="F235" s="297">
        <f t="shared" si="2"/>
        <v>0</v>
      </c>
      <c r="H235" s="201"/>
    </row>
    <row r="236" spans="1:8">
      <c r="A236" s="271" t="s">
        <v>88</v>
      </c>
      <c r="B236" s="279" t="s">
        <v>1085</v>
      </c>
      <c r="C236" s="280" t="s">
        <v>504</v>
      </c>
      <c r="D236" s="345">
        <v>30</v>
      </c>
      <c r="E236" s="85"/>
      <c r="F236" s="297">
        <f t="shared" si="2"/>
        <v>0</v>
      </c>
      <c r="H236" s="201"/>
    </row>
    <row r="237" spans="1:8" ht="38.25">
      <c r="A237" s="271" t="s">
        <v>1190</v>
      </c>
      <c r="B237" s="279" t="s">
        <v>851</v>
      </c>
      <c r="D237" s="345"/>
      <c r="E237" s="85"/>
      <c r="F237" s="297">
        <f t="shared" si="2"/>
        <v>0</v>
      </c>
      <c r="H237" s="201"/>
    </row>
    <row r="238" spans="1:8">
      <c r="A238" s="147" t="s">
        <v>87</v>
      </c>
      <c r="B238" s="279" t="s">
        <v>823</v>
      </c>
      <c r="C238" s="189" t="s">
        <v>504</v>
      </c>
      <c r="D238" s="190">
        <v>40</v>
      </c>
      <c r="E238" s="59"/>
      <c r="F238" s="297">
        <f t="shared" si="2"/>
        <v>0</v>
      </c>
      <c r="H238" s="201"/>
    </row>
    <row r="239" spans="1:8">
      <c r="A239" s="147" t="s">
        <v>88</v>
      </c>
      <c r="B239" s="279" t="s">
        <v>824</v>
      </c>
      <c r="C239" s="189" t="s">
        <v>504</v>
      </c>
      <c r="D239" s="190">
        <v>40</v>
      </c>
      <c r="E239" s="59"/>
      <c r="F239" s="297">
        <f t="shared" si="2"/>
        <v>0</v>
      </c>
      <c r="H239" s="201"/>
    </row>
    <row r="240" spans="1:8" ht="38.25">
      <c r="A240" s="271" t="s">
        <v>415</v>
      </c>
      <c r="B240" s="279" t="s">
        <v>852</v>
      </c>
      <c r="D240" s="345"/>
      <c r="E240" s="85"/>
      <c r="F240" s="297">
        <f t="shared" si="2"/>
        <v>0</v>
      </c>
      <c r="H240" s="201"/>
    </row>
    <row r="241" spans="1:8" ht="51">
      <c r="A241" s="271" t="s">
        <v>87</v>
      </c>
      <c r="B241" s="279" t="s">
        <v>1086</v>
      </c>
      <c r="C241" s="280" t="s">
        <v>56</v>
      </c>
      <c r="D241" s="345">
        <v>20</v>
      </c>
      <c r="E241" s="85"/>
      <c r="F241" s="297">
        <f t="shared" si="2"/>
        <v>0</v>
      </c>
      <c r="H241" s="201"/>
    </row>
    <row r="242" spans="1:8" ht="25.5">
      <c r="A242" s="271" t="s">
        <v>88</v>
      </c>
      <c r="B242" s="279" t="s">
        <v>1087</v>
      </c>
      <c r="C242" s="280" t="s">
        <v>56</v>
      </c>
      <c r="D242" s="345">
        <v>30</v>
      </c>
      <c r="E242" s="85"/>
      <c r="F242" s="297">
        <f t="shared" si="2"/>
        <v>0</v>
      </c>
      <c r="H242" s="201"/>
    </row>
    <row r="243" spans="1:8" ht="25.5">
      <c r="A243" s="271" t="s">
        <v>89</v>
      </c>
      <c r="B243" s="279" t="s">
        <v>1083</v>
      </c>
      <c r="C243" s="280" t="s">
        <v>56</v>
      </c>
      <c r="D243" s="345">
        <v>30</v>
      </c>
      <c r="E243" s="85"/>
      <c r="F243" s="297">
        <f t="shared" si="2"/>
        <v>0</v>
      </c>
      <c r="H243" s="201"/>
    </row>
    <row r="244" spans="1:8" ht="38.25">
      <c r="A244" s="271" t="s">
        <v>416</v>
      </c>
      <c r="B244" s="279" t="s">
        <v>853</v>
      </c>
      <c r="D244" s="345"/>
      <c r="E244" s="85"/>
      <c r="F244" s="297">
        <f t="shared" si="2"/>
        <v>0</v>
      </c>
      <c r="H244" s="201"/>
    </row>
    <row r="245" spans="1:8" ht="25.5">
      <c r="A245" s="271" t="s">
        <v>87</v>
      </c>
      <c r="B245" s="279" t="s">
        <v>828</v>
      </c>
      <c r="C245" s="280" t="s">
        <v>504</v>
      </c>
      <c r="D245" s="345">
        <v>800</v>
      </c>
      <c r="E245" s="85"/>
      <c r="F245" s="297">
        <f t="shared" si="2"/>
        <v>0</v>
      </c>
      <c r="H245" s="201"/>
    </row>
    <row r="246" spans="1:8" ht="25.5">
      <c r="A246" s="271" t="s">
        <v>88</v>
      </c>
      <c r="B246" s="279" t="s">
        <v>829</v>
      </c>
      <c r="C246" s="280" t="s">
        <v>504</v>
      </c>
      <c r="D246" s="345">
        <v>300</v>
      </c>
      <c r="E246" s="85"/>
      <c r="F246" s="297">
        <f t="shared" si="2"/>
        <v>0</v>
      </c>
      <c r="H246" s="201"/>
    </row>
    <row r="247" spans="1:8" ht="25.5">
      <c r="A247" s="271" t="s">
        <v>417</v>
      </c>
      <c r="B247" s="279" t="s">
        <v>854</v>
      </c>
      <c r="C247" s="280" t="s">
        <v>504</v>
      </c>
      <c r="D247" s="345">
        <v>80</v>
      </c>
      <c r="E247" s="85"/>
      <c r="F247" s="297">
        <f t="shared" si="2"/>
        <v>0</v>
      </c>
      <c r="H247" s="201"/>
    </row>
    <row r="248" spans="1:8" ht="25.5">
      <c r="A248" s="271" t="s">
        <v>418</v>
      </c>
      <c r="B248" s="279" t="s">
        <v>855</v>
      </c>
      <c r="C248" s="280" t="s">
        <v>504</v>
      </c>
      <c r="D248" s="345">
        <v>50</v>
      </c>
      <c r="E248" s="85"/>
      <c r="F248" s="297">
        <f t="shared" si="2"/>
        <v>0</v>
      </c>
      <c r="H248" s="201"/>
    </row>
    <row r="249" spans="1:8" ht="38.25">
      <c r="A249" s="271" t="s">
        <v>419</v>
      </c>
      <c r="B249" s="279" t="s">
        <v>502</v>
      </c>
      <c r="C249" s="280" t="s">
        <v>56</v>
      </c>
      <c r="D249" s="345">
        <v>4</v>
      </c>
      <c r="E249" s="85"/>
      <c r="F249" s="297">
        <f t="shared" si="2"/>
        <v>0</v>
      </c>
      <c r="H249" s="201"/>
    </row>
    <row r="250" spans="1:8" ht="38.25">
      <c r="A250" s="271" t="s">
        <v>420</v>
      </c>
      <c r="B250" s="279" t="s">
        <v>503</v>
      </c>
      <c r="C250" s="280" t="s">
        <v>56</v>
      </c>
      <c r="D250" s="345">
        <v>2</v>
      </c>
      <c r="E250" s="85"/>
      <c r="F250" s="297">
        <f t="shared" si="2"/>
        <v>0</v>
      </c>
      <c r="H250" s="201"/>
    </row>
    <row r="251" spans="1:8" ht="51">
      <c r="A251" s="271" t="s">
        <v>421</v>
      </c>
      <c r="B251" s="279" t="s">
        <v>1113</v>
      </c>
      <c r="C251" s="280" t="s">
        <v>504</v>
      </c>
      <c r="D251" s="345">
        <v>1000</v>
      </c>
      <c r="E251" s="85"/>
      <c r="F251" s="297">
        <f t="shared" si="2"/>
        <v>0</v>
      </c>
      <c r="H251" s="201"/>
    </row>
    <row r="252" spans="1:8" ht="38.25">
      <c r="A252" s="271" t="s">
        <v>422</v>
      </c>
      <c r="B252" s="279" t="s">
        <v>860</v>
      </c>
      <c r="C252" s="189"/>
      <c r="D252" s="190"/>
      <c r="E252" s="59"/>
      <c r="F252" s="297">
        <f t="shared" si="2"/>
        <v>0</v>
      </c>
      <c r="H252" s="201"/>
    </row>
    <row r="253" spans="1:8">
      <c r="A253" s="147"/>
      <c r="B253" s="279" t="s">
        <v>316</v>
      </c>
      <c r="C253" s="189"/>
      <c r="D253" s="190"/>
      <c r="E253" s="59"/>
      <c r="F253" s="297">
        <f t="shared" si="2"/>
        <v>0</v>
      </c>
      <c r="H253" s="201"/>
    </row>
    <row r="254" spans="1:8" ht="255">
      <c r="A254" s="147"/>
      <c r="B254" s="279" t="s">
        <v>861</v>
      </c>
      <c r="C254" s="189" t="s">
        <v>522</v>
      </c>
      <c r="D254" s="190">
        <v>3200</v>
      </c>
      <c r="E254" s="59"/>
      <c r="F254" s="297">
        <f t="shared" si="2"/>
        <v>0</v>
      </c>
      <c r="H254" s="201"/>
    </row>
    <row r="255" spans="1:8">
      <c r="B255" s="350" t="s">
        <v>863</v>
      </c>
      <c r="D255" s="345"/>
      <c r="E255" s="85"/>
      <c r="F255" s="297">
        <f t="shared" si="2"/>
        <v>0</v>
      </c>
      <c r="H255" s="201"/>
    </row>
    <row r="256" spans="1:8" ht="63.75">
      <c r="A256" s="271" t="s">
        <v>423</v>
      </c>
      <c r="B256" s="279" t="s">
        <v>864</v>
      </c>
      <c r="C256" s="189"/>
      <c r="D256" s="190"/>
      <c r="E256" s="59"/>
      <c r="F256" s="297">
        <f t="shared" si="2"/>
        <v>0</v>
      </c>
      <c r="H256" s="201"/>
    </row>
    <row r="257" spans="1:8">
      <c r="A257" s="147" t="s">
        <v>87</v>
      </c>
      <c r="B257" s="279" t="s">
        <v>805</v>
      </c>
      <c r="C257" s="189" t="s">
        <v>504</v>
      </c>
      <c r="D257" s="190">
        <v>350</v>
      </c>
      <c r="E257" s="59"/>
      <c r="F257" s="297">
        <f t="shared" si="2"/>
        <v>0</v>
      </c>
      <c r="H257" s="201"/>
    </row>
    <row r="258" spans="1:8">
      <c r="A258" s="147" t="s">
        <v>88</v>
      </c>
      <c r="B258" s="279" t="s">
        <v>806</v>
      </c>
      <c r="C258" s="189" t="s">
        <v>504</v>
      </c>
      <c r="D258" s="190">
        <v>900</v>
      </c>
      <c r="E258" s="59"/>
      <c r="F258" s="297">
        <f t="shared" si="2"/>
        <v>0</v>
      </c>
      <c r="H258" s="201"/>
    </row>
    <row r="259" spans="1:8">
      <c r="A259" s="147" t="s">
        <v>89</v>
      </c>
      <c r="B259" s="279" t="s">
        <v>807</v>
      </c>
      <c r="C259" s="189" t="s">
        <v>504</v>
      </c>
      <c r="D259" s="190">
        <v>200</v>
      </c>
      <c r="E259" s="59"/>
      <c r="F259" s="297">
        <f t="shared" si="2"/>
        <v>0</v>
      </c>
      <c r="H259" s="201"/>
    </row>
    <row r="260" spans="1:8" ht="38.25">
      <c r="A260" s="271" t="s">
        <v>424</v>
      </c>
      <c r="B260" s="279" t="s">
        <v>866</v>
      </c>
      <c r="D260" s="345"/>
      <c r="E260" s="85"/>
      <c r="F260" s="297">
        <f t="shared" si="2"/>
        <v>0</v>
      </c>
      <c r="H260" s="201"/>
    </row>
    <row r="261" spans="1:8">
      <c r="A261" s="271" t="s">
        <v>87</v>
      </c>
      <c r="B261" s="279" t="s">
        <v>809</v>
      </c>
      <c r="C261" s="280" t="s">
        <v>504</v>
      </c>
      <c r="D261" s="345">
        <v>30</v>
      </c>
      <c r="E261" s="85"/>
      <c r="F261" s="297">
        <f t="shared" si="2"/>
        <v>0</v>
      </c>
      <c r="H261" s="201"/>
    </row>
    <row r="262" spans="1:8">
      <c r="A262" s="271" t="s">
        <v>88</v>
      </c>
      <c r="B262" s="279" t="s">
        <v>810</v>
      </c>
      <c r="C262" s="280" t="s">
        <v>504</v>
      </c>
      <c r="D262" s="345">
        <v>200</v>
      </c>
      <c r="E262" s="85"/>
      <c r="F262" s="297">
        <f t="shared" si="2"/>
        <v>0</v>
      </c>
      <c r="H262" s="201"/>
    </row>
    <row r="263" spans="1:8">
      <c r="A263" s="271" t="s">
        <v>89</v>
      </c>
      <c r="B263" s="279" t="s">
        <v>807</v>
      </c>
      <c r="C263" s="280" t="s">
        <v>504</v>
      </c>
      <c r="D263" s="345">
        <v>200</v>
      </c>
      <c r="E263" s="85"/>
      <c r="F263" s="297">
        <f t="shared" si="2"/>
        <v>0</v>
      </c>
      <c r="H263" s="201"/>
    </row>
    <row r="264" spans="1:8" ht="38.25">
      <c r="A264" s="271" t="s">
        <v>425</v>
      </c>
      <c r="B264" s="279" t="s">
        <v>868</v>
      </c>
      <c r="D264" s="345"/>
      <c r="E264" s="85"/>
      <c r="F264" s="297">
        <f t="shared" si="2"/>
        <v>0</v>
      </c>
      <c r="H264" s="201"/>
    </row>
    <row r="265" spans="1:8">
      <c r="A265" s="271" t="s">
        <v>87</v>
      </c>
      <c r="B265" s="279" t="s">
        <v>812</v>
      </c>
      <c r="C265" s="280" t="s">
        <v>504</v>
      </c>
      <c r="D265" s="345">
        <v>30</v>
      </c>
      <c r="E265" s="85"/>
      <c r="F265" s="297">
        <f t="shared" si="2"/>
        <v>0</v>
      </c>
      <c r="H265" s="201"/>
    </row>
    <row r="266" spans="1:8">
      <c r="A266" s="271" t="s">
        <v>88</v>
      </c>
      <c r="B266" s="279" t="s">
        <v>813</v>
      </c>
      <c r="C266" s="280" t="s">
        <v>504</v>
      </c>
      <c r="D266" s="345">
        <v>300</v>
      </c>
      <c r="E266" s="85"/>
      <c r="F266" s="297">
        <f t="shared" si="2"/>
        <v>0</v>
      </c>
      <c r="H266" s="201"/>
    </row>
    <row r="267" spans="1:8">
      <c r="A267" s="271" t="s">
        <v>89</v>
      </c>
      <c r="B267" s="279" t="s">
        <v>814</v>
      </c>
      <c r="C267" s="280" t="s">
        <v>504</v>
      </c>
      <c r="D267" s="345">
        <v>150</v>
      </c>
      <c r="E267" s="85"/>
      <c r="F267" s="297">
        <f t="shared" si="2"/>
        <v>0</v>
      </c>
      <c r="H267" s="201"/>
    </row>
    <row r="268" spans="1:8">
      <c r="A268" s="271" t="s">
        <v>90</v>
      </c>
      <c r="B268" s="279" t="s">
        <v>815</v>
      </c>
      <c r="C268" s="280" t="s">
        <v>504</v>
      </c>
      <c r="D268" s="345">
        <v>150</v>
      </c>
      <c r="E268" s="85"/>
      <c r="F268" s="297">
        <f t="shared" si="2"/>
        <v>0</v>
      </c>
      <c r="H268" s="201"/>
    </row>
    <row r="269" spans="1:8">
      <c r="A269" s="271" t="s">
        <v>91</v>
      </c>
      <c r="B269" s="279" t="s">
        <v>816</v>
      </c>
      <c r="C269" s="280" t="s">
        <v>504</v>
      </c>
      <c r="D269" s="345">
        <v>150</v>
      </c>
      <c r="E269" s="85"/>
      <c r="F269" s="297">
        <f t="shared" si="2"/>
        <v>0</v>
      </c>
      <c r="H269" s="201"/>
    </row>
    <row r="270" spans="1:8">
      <c r="A270" s="271" t="s">
        <v>92</v>
      </c>
      <c r="B270" s="279" t="s">
        <v>817</v>
      </c>
      <c r="C270" s="280" t="s">
        <v>504</v>
      </c>
      <c r="D270" s="345">
        <v>150</v>
      </c>
      <c r="E270" s="85"/>
      <c r="F270" s="297">
        <f t="shared" si="2"/>
        <v>0</v>
      </c>
      <c r="H270" s="201"/>
    </row>
    <row r="271" spans="1:8" ht="25.5">
      <c r="A271" s="271" t="s">
        <v>426</v>
      </c>
      <c r="B271" s="363" t="s">
        <v>870</v>
      </c>
      <c r="C271" s="347"/>
      <c r="D271" s="364"/>
      <c r="E271" s="383"/>
      <c r="F271" s="297">
        <f t="shared" si="2"/>
        <v>0</v>
      </c>
      <c r="H271" s="201"/>
    </row>
    <row r="272" spans="1:8">
      <c r="A272" s="352" t="s">
        <v>87</v>
      </c>
      <c r="B272" s="355" t="s">
        <v>819</v>
      </c>
      <c r="C272" s="347" t="s">
        <v>504</v>
      </c>
      <c r="D272" s="348">
        <v>50</v>
      </c>
      <c r="E272" s="383"/>
      <c r="F272" s="297">
        <f t="shared" si="2"/>
        <v>0</v>
      </c>
      <c r="H272" s="201"/>
    </row>
    <row r="273" spans="1:8">
      <c r="A273" s="352" t="s">
        <v>88</v>
      </c>
      <c r="B273" s="355" t="s">
        <v>810</v>
      </c>
      <c r="C273" s="347" t="s">
        <v>504</v>
      </c>
      <c r="D273" s="348">
        <v>50</v>
      </c>
      <c r="E273" s="383"/>
      <c r="F273" s="297">
        <f t="shared" si="2"/>
        <v>0</v>
      </c>
      <c r="H273" s="201"/>
    </row>
    <row r="274" spans="1:8">
      <c r="A274" s="352" t="s">
        <v>89</v>
      </c>
      <c r="B274" s="355" t="s">
        <v>817</v>
      </c>
      <c r="C274" s="347" t="s">
        <v>504</v>
      </c>
      <c r="D274" s="348">
        <v>100</v>
      </c>
      <c r="E274" s="383"/>
      <c r="F274" s="297">
        <f t="shared" si="2"/>
        <v>0</v>
      </c>
      <c r="H274" s="201"/>
    </row>
    <row r="275" spans="1:8">
      <c r="A275" s="352" t="s">
        <v>90</v>
      </c>
      <c r="B275" s="355" t="s">
        <v>820</v>
      </c>
      <c r="C275" s="347" t="s">
        <v>504</v>
      </c>
      <c r="D275" s="348">
        <v>100</v>
      </c>
      <c r="E275" s="383"/>
      <c r="F275" s="297">
        <f t="shared" si="2"/>
        <v>0</v>
      </c>
      <c r="H275" s="201"/>
    </row>
    <row r="276" spans="1:8" ht="25.5">
      <c r="B276" s="350" t="s">
        <v>872</v>
      </c>
      <c r="D276" s="345"/>
      <c r="E276" s="85"/>
      <c r="F276" s="297">
        <f t="shared" si="2"/>
        <v>0</v>
      </c>
      <c r="H276" s="201"/>
    </row>
    <row r="277" spans="1:8" ht="25.5">
      <c r="A277" s="271" t="s">
        <v>427</v>
      </c>
      <c r="B277" s="279" t="s">
        <v>873</v>
      </c>
      <c r="C277" s="280" t="s">
        <v>56</v>
      </c>
      <c r="D277" s="345">
        <v>120</v>
      </c>
      <c r="E277" s="85"/>
      <c r="F277" s="297">
        <f t="shared" si="2"/>
        <v>0</v>
      </c>
      <c r="H277" s="201"/>
    </row>
    <row r="278" spans="1:8" ht="25.5">
      <c r="A278" s="271" t="s">
        <v>428</v>
      </c>
      <c r="B278" s="279" t="s">
        <v>874</v>
      </c>
      <c r="C278" s="280" t="s">
        <v>56</v>
      </c>
      <c r="D278" s="345">
        <v>12</v>
      </c>
      <c r="E278" s="85"/>
      <c r="F278" s="297">
        <f t="shared" si="2"/>
        <v>0</v>
      </c>
      <c r="H278" s="201"/>
    </row>
    <row r="279" spans="1:8" ht="63.75">
      <c r="A279" s="271" t="s">
        <v>429</v>
      </c>
      <c r="B279" s="279" t="s">
        <v>875</v>
      </c>
      <c r="C279" s="280" t="s">
        <v>86</v>
      </c>
      <c r="D279" s="345">
        <v>8</v>
      </c>
      <c r="E279" s="85"/>
      <c r="F279" s="297">
        <f t="shared" si="2"/>
        <v>0</v>
      </c>
      <c r="H279" s="201"/>
    </row>
    <row r="280" spans="1:8" ht="51">
      <c r="A280" s="271" t="s">
        <v>430</v>
      </c>
      <c r="B280" s="279" t="s">
        <v>876</v>
      </c>
      <c r="C280" s="280" t="s">
        <v>86</v>
      </c>
      <c r="D280" s="345">
        <v>1</v>
      </c>
      <c r="E280" s="85"/>
      <c r="F280" s="297">
        <f t="shared" si="2"/>
        <v>0</v>
      </c>
      <c r="H280" s="201"/>
    </row>
    <row r="281" spans="1:8">
      <c r="D281" s="345"/>
      <c r="E281" s="85"/>
      <c r="F281" s="297">
        <f t="shared" si="2"/>
        <v>0</v>
      </c>
      <c r="H281" s="201"/>
    </row>
    <row r="282" spans="1:8" ht="25.5">
      <c r="B282" s="350" t="s">
        <v>880</v>
      </c>
      <c r="D282" s="345"/>
      <c r="E282" s="85"/>
      <c r="F282" s="297">
        <f t="shared" si="2"/>
        <v>0</v>
      </c>
      <c r="H282" s="201"/>
    </row>
    <row r="283" spans="1:8">
      <c r="B283" s="201"/>
      <c r="D283" s="345"/>
      <c r="E283" s="85"/>
      <c r="F283" s="297">
        <f t="shared" si="2"/>
        <v>0</v>
      </c>
      <c r="H283" s="201"/>
    </row>
    <row r="284" spans="1:8">
      <c r="B284" s="350" t="s">
        <v>881</v>
      </c>
      <c r="D284" s="345"/>
      <c r="E284" s="85"/>
      <c r="F284" s="297">
        <f t="shared" si="2"/>
        <v>0</v>
      </c>
      <c r="H284" s="201"/>
    </row>
    <row r="285" spans="1:8" ht="51">
      <c r="B285" s="279" t="s">
        <v>882</v>
      </c>
      <c r="D285" s="345"/>
      <c r="E285" s="85"/>
      <c r="F285" s="297">
        <f t="shared" si="2"/>
        <v>0</v>
      </c>
      <c r="H285" s="201"/>
    </row>
    <row r="286" spans="1:8" ht="63.75">
      <c r="B286" s="279" t="s">
        <v>1114</v>
      </c>
      <c r="D286" s="345"/>
      <c r="E286" s="85"/>
      <c r="F286" s="297">
        <f t="shared" si="2"/>
        <v>0</v>
      </c>
      <c r="H286" s="201"/>
    </row>
    <row r="287" spans="1:8">
      <c r="D287" s="345"/>
      <c r="E287" s="85"/>
      <c r="F287" s="297">
        <f t="shared" si="2"/>
        <v>0</v>
      </c>
      <c r="H287" s="201"/>
    </row>
    <row r="288" spans="1:8" ht="63.75">
      <c r="A288" s="271" t="s">
        <v>431</v>
      </c>
      <c r="B288" s="279" t="s">
        <v>511</v>
      </c>
      <c r="C288" s="189"/>
      <c r="D288" s="190"/>
      <c r="E288" s="59"/>
      <c r="F288" s="297">
        <f t="shared" si="2"/>
        <v>0</v>
      </c>
      <c r="H288" s="201"/>
    </row>
    <row r="289" spans="1:8">
      <c r="A289" s="147"/>
      <c r="B289" s="279" t="s">
        <v>512</v>
      </c>
      <c r="C289" s="189" t="s">
        <v>513</v>
      </c>
      <c r="D289" s="190">
        <v>40</v>
      </c>
      <c r="E289" s="59"/>
      <c r="F289" s="297">
        <f t="shared" si="2"/>
        <v>0</v>
      </c>
      <c r="H289" s="201"/>
    </row>
    <row r="290" spans="1:8">
      <c r="A290" s="147"/>
      <c r="B290" s="279" t="s">
        <v>514</v>
      </c>
      <c r="C290" s="189" t="s">
        <v>513</v>
      </c>
      <c r="D290" s="190">
        <v>20</v>
      </c>
      <c r="E290" s="59"/>
      <c r="F290" s="297">
        <f t="shared" si="2"/>
        <v>0</v>
      </c>
      <c r="H290" s="201"/>
    </row>
    <row r="291" spans="1:8">
      <c r="D291" s="345"/>
      <c r="E291" s="85"/>
      <c r="F291" s="297">
        <f t="shared" si="2"/>
        <v>0</v>
      </c>
      <c r="H291" s="201"/>
    </row>
    <row r="292" spans="1:8">
      <c r="A292" s="359"/>
      <c r="B292" s="350" t="s">
        <v>773</v>
      </c>
      <c r="D292" s="345"/>
      <c r="E292" s="85"/>
      <c r="F292" s="297">
        <f t="shared" ref="F292:F299" si="3">E292*D292</f>
        <v>0</v>
      </c>
      <c r="H292" s="201"/>
    </row>
    <row r="293" spans="1:8" ht="114.75">
      <c r="A293" s="271" t="s">
        <v>432</v>
      </c>
      <c r="B293" s="279" t="s">
        <v>1115</v>
      </c>
      <c r="C293" s="280" t="s">
        <v>86</v>
      </c>
      <c r="D293" s="345">
        <v>1</v>
      </c>
      <c r="E293" s="85"/>
      <c r="F293" s="297">
        <f t="shared" si="3"/>
        <v>0</v>
      </c>
      <c r="H293" s="201"/>
    </row>
    <row r="294" spans="1:8" ht="13.5" thickBot="1">
      <c r="D294" s="345"/>
      <c r="E294" s="85"/>
      <c r="F294" s="297">
        <f t="shared" si="3"/>
        <v>0</v>
      </c>
      <c r="H294" s="201"/>
    </row>
    <row r="295" spans="1:8" ht="13.5" thickBot="1">
      <c r="A295" s="197"/>
      <c r="B295" s="316" t="s">
        <v>60</v>
      </c>
      <c r="C295" s="317"/>
      <c r="D295" s="318"/>
      <c r="E295" s="88"/>
      <c r="F295" s="320">
        <f>SUM(F220:F294)</f>
        <v>0</v>
      </c>
      <c r="H295" s="201"/>
    </row>
    <row r="296" spans="1:8">
      <c r="D296" s="345"/>
      <c r="E296" s="85"/>
      <c r="H296" s="201"/>
    </row>
    <row r="297" spans="1:8">
      <c r="A297" s="359" t="s">
        <v>1191</v>
      </c>
      <c r="B297" s="350" t="s">
        <v>885</v>
      </c>
      <c r="D297" s="345"/>
      <c r="E297" s="85"/>
      <c r="F297" s="297">
        <f t="shared" si="3"/>
        <v>0</v>
      </c>
      <c r="H297" s="201"/>
    </row>
    <row r="298" spans="1:8" ht="76.5">
      <c r="A298" s="271" t="s">
        <v>1192</v>
      </c>
      <c r="B298" s="279" t="s">
        <v>886</v>
      </c>
      <c r="C298" s="280" t="s">
        <v>887</v>
      </c>
      <c r="D298" s="345">
        <v>5</v>
      </c>
      <c r="E298" s="85"/>
      <c r="F298" s="297">
        <f t="shared" si="3"/>
        <v>0</v>
      </c>
      <c r="H298" s="201"/>
    </row>
    <row r="299" spans="1:8">
      <c r="D299" s="345"/>
      <c r="E299" s="85"/>
      <c r="F299" s="297">
        <f t="shared" si="3"/>
        <v>0</v>
      </c>
      <c r="H299" s="201"/>
    </row>
    <row r="300" spans="1:8" ht="13.5" thickBot="1">
      <c r="A300" s="365"/>
      <c r="B300" s="350"/>
      <c r="D300" s="345"/>
      <c r="E300" s="85"/>
      <c r="H300" s="201"/>
    </row>
    <row r="301" spans="1:8" ht="13.5" thickBot="1">
      <c r="A301" s="197"/>
      <c r="B301" s="316" t="s">
        <v>60</v>
      </c>
      <c r="C301" s="317"/>
      <c r="D301" s="318"/>
      <c r="E301" s="88"/>
      <c r="F301" s="320">
        <f>SUM(F298:F300)</f>
        <v>0</v>
      </c>
    </row>
    <row r="302" spans="1:8">
      <c r="D302" s="345"/>
      <c r="E302" s="85"/>
      <c r="H302" s="201"/>
    </row>
    <row r="303" spans="1:8">
      <c r="C303" s="361"/>
      <c r="D303" s="345"/>
      <c r="E303" s="116"/>
      <c r="H303" s="201"/>
    </row>
    <row r="304" spans="1:8">
      <c r="A304" s="359" t="s">
        <v>1198</v>
      </c>
      <c r="B304" s="350" t="s">
        <v>73</v>
      </c>
      <c r="D304" s="345"/>
      <c r="E304" s="85"/>
      <c r="F304" s="297">
        <f t="shared" ref="F304" si="4">E304*D304</f>
        <v>0</v>
      </c>
      <c r="H304" s="201"/>
    </row>
    <row r="305" spans="1:8">
      <c r="B305" s="366"/>
      <c r="D305" s="345"/>
      <c r="E305" s="85"/>
      <c r="H305" s="201"/>
    </row>
    <row r="306" spans="1:8" ht="25.5">
      <c r="A306" s="271" t="s">
        <v>1199</v>
      </c>
      <c r="B306" s="367" t="s">
        <v>888</v>
      </c>
      <c r="D306" s="345"/>
      <c r="E306" s="85"/>
      <c r="H306" s="201"/>
    </row>
    <row r="307" spans="1:8" ht="51">
      <c r="B307" s="366" t="s">
        <v>778</v>
      </c>
      <c r="C307" s="280" t="s">
        <v>791</v>
      </c>
      <c r="D307" s="345">
        <v>1</v>
      </c>
      <c r="E307" s="85"/>
      <c r="F307" s="297">
        <f t="shared" ref="F307" si="5">E307*D307</f>
        <v>0</v>
      </c>
      <c r="H307" s="201"/>
    </row>
    <row r="308" spans="1:8">
      <c r="B308" s="366"/>
      <c r="D308" s="345"/>
      <c r="E308" s="116"/>
      <c r="H308" s="201"/>
    </row>
    <row r="309" spans="1:8" ht="13.5" thickBot="1">
      <c r="C309" s="201"/>
      <c r="D309" s="297"/>
      <c r="H309" s="201"/>
    </row>
    <row r="310" spans="1:8" ht="13.5" thickBot="1">
      <c r="B310" s="316" t="s">
        <v>60</v>
      </c>
      <c r="C310" s="317"/>
      <c r="D310" s="318"/>
      <c r="E310" s="319"/>
      <c r="F310" s="320">
        <f>SUM(F307:F309)</f>
        <v>0</v>
      </c>
      <c r="H310" s="201"/>
    </row>
    <row r="311" spans="1:8">
      <c r="H311" s="201"/>
    </row>
    <row r="312" spans="1:8">
      <c r="H312" s="201"/>
    </row>
    <row r="313" spans="1:8">
      <c r="H313" s="201"/>
    </row>
    <row r="314" spans="1:8">
      <c r="H314" s="201"/>
    </row>
    <row r="315" spans="1:8">
      <c r="H315" s="201"/>
    </row>
  </sheetData>
  <sheetProtection algorithmName="SHA-512" hashValue="t+tJk5E5bsAKqMjbD6cZa+WCvZuUCmqAul2XkBLyPVJ1EI4cmSOIsc7mfcrtnUaDYJOnwEqg7AZ/I1dVKIlQhw==" saltValue="X7CpIGUWViA5EqUxGkwbGQ==" spinCount="100000" sheet="1" objects="1" scenarios="1"/>
  <mergeCells count="6">
    <mergeCell ref="B80:D80"/>
    <mergeCell ref="D1:F2"/>
    <mergeCell ref="C28:F28"/>
    <mergeCell ref="C29:F29"/>
    <mergeCell ref="C30:F30"/>
    <mergeCell ref="C31:F31"/>
  </mergeCells>
  <conditionalFormatting sqref="C225">
    <cfRule type="cellIs" dxfId="6" priority="9" stopIfTrue="1" operator="equal">
      <formula>"""ili jednakovrijedan"""</formula>
    </cfRule>
  </conditionalFormatting>
  <conditionalFormatting sqref="C226:C229">
    <cfRule type="cellIs" dxfId="5" priority="8" stopIfTrue="1" operator="equal">
      <formula>"""ili jednakovrijedan"""</formula>
    </cfRule>
  </conditionalFormatting>
  <conditionalFormatting sqref="C230:C233">
    <cfRule type="cellIs" dxfId="4" priority="7" stopIfTrue="1" operator="equal">
      <formula>"""ili jednakovrijedan"""</formula>
    </cfRule>
  </conditionalFormatting>
  <conditionalFormatting sqref="C234:C236">
    <cfRule type="cellIs" dxfId="3" priority="6" stopIfTrue="1" operator="equal">
      <formula>"""ili jednakovrijedan"""</formula>
    </cfRule>
  </conditionalFormatting>
  <conditionalFormatting sqref="C237">
    <cfRule type="cellIs" dxfId="2" priority="5" stopIfTrue="1" operator="equal">
      <formula>"""ili jednakovrijedan"""</formula>
    </cfRule>
  </conditionalFormatting>
  <conditionalFormatting sqref="C240:C251 C255 C260:C270 C276:C287 C291:C294 C296:C300">
    <cfRule type="cellIs" dxfId="1" priority="4" stopIfTrue="1" operator="equal">
      <formula>"""ili jednakovrijedan"""</formula>
    </cfRule>
  </conditionalFormatting>
  <conditionalFormatting sqref="C304">
    <cfRule type="cellIs" dxfId="0" priority="1" stopIfTrue="1" operator="equal">
      <formula>"""ili jednakovrijedan"""</formula>
    </cfRule>
  </conditionalFormatting>
  <pageMargins left="0.25" right="0.25" top="0.75" bottom="0.75" header="0.3" footer="0.3"/>
  <pageSetup paperSize="9" scale="97" orientation="portrait" r:id="rId1"/>
  <headerFooter alignWithMargins="0"/>
  <rowBreaks count="1" manualBreakCount="1">
    <brk id="61" max="5" man="1"/>
  </rowBreaks>
  <ignoredErrors>
    <ignoredError sqref="A68"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428"/>
  <sheetViews>
    <sheetView showZeros="0" view="pageBreakPreview" topLeftCell="A313" zoomScaleSheetLayoutView="100" workbookViewId="0">
      <selection activeCell="H320" sqref="H320"/>
    </sheetView>
  </sheetViews>
  <sheetFormatPr defaultRowHeight="12.75"/>
  <cols>
    <col min="1" max="1" width="12.7109375" style="271" customWidth="1"/>
    <col min="2" max="2" width="40.7109375" style="279" customWidth="1"/>
    <col min="3" max="3" width="7.28515625" style="280" customWidth="1"/>
    <col min="4" max="4" width="10.7109375" style="281" customWidth="1"/>
    <col min="5" max="5" width="13.7109375" style="291" customWidth="1"/>
    <col min="6" max="6" width="16.7109375" style="297" customWidth="1"/>
    <col min="7" max="7" width="15.28515625" style="201" customWidth="1"/>
    <col min="8" max="8" width="26.140625" style="202" customWidth="1"/>
    <col min="9" max="16384" width="9.140625" style="201"/>
  </cols>
  <sheetData>
    <row r="1" spans="1:6">
      <c r="A1" s="124"/>
      <c r="B1" s="125" t="s">
        <v>553</v>
      </c>
      <c r="C1" s="126" t="s">
        <v>254</v>
      </c>
      <c r="D1" s="393" t="s">
        <v>544</v>
      </c>
      <c r="E1" s="393"/>
      <c r="F1" s="393"/>
    </row>
    <row r="2" spans="1:6">
      <c r="A2" s="129" t="s">
        <v>1</v>
      </c>
      <c r="B2" s="130" t="s">
        <v>554</v>
      </c>
      <c r="C2" s="131"/>
      <c r="D2" s="394"/>
      <c r="E2" s="394"/>
      <c r="F2" s="394"/>
    </row>
    <row r="3" spans="1:6">
      <c r="A3" s="129"/>
      <c r="B3" s="132" t="s">
        <v>555</v>
      </c>
      <c r="C3" s="131" t="s">
        <v>2</v>
      </c>
      <c r="D3" s="133" t="s">
        <v>545</v>
      </c>
      <c r="E3" s="134"/>
      <c r="F3" s="135"/>
    </row>
    <row r="4" spans="1:6">
      <c r="A4" s="136"/>
      <c r="B4" s="137" t="s">
        <v>556</v>
      </c>
      <c r="C4" s="138" t="s">
        <v>3</v>
      </c>
      <c r="D4" s="139" t="s">
        <v>540</v>
      </c>
      <c r="E4" s="140"/>
      <c r="F4" s="141"/>
    </row>
    <row r="5" spans="1:6">
      <c r="A5" s="269"/>
      <c r="B5" s="270"/>
      <c r="C5" s="228"/>
      <c r="D5" s="229"/>
      <c r="E5" s="200"/>
      <c r="F5" s="200"/>
    </row>
    <row r="6" spans="1:6">
      <c r="A6" s="269"/>
      <c r="B6" s="270"/>
      <c r="C6" s="228"/>
      <c r="D6" s="229"/>
      <c r="E6" s="200"/>
      <c r="F6" s="200"/>
    </row>
    <row r="7" spans="1:6">
      <c r="A7" s="269"/>
      <c r="B7" s="270"/>
      <c r="C7" s="228"/>
      <c r="D7" s="229"/>
      <c r="E7" s="200"/>
      <c r="F7" s="200"/>
    </row>
    <row r="8" spans="1:6">
      <c r="A8" s="269"/>
      <c r="B8" s="270"/>
      <c r="C8" s="228"/>
      <c r="D8" s="229"/>
      <c r="E8" s="200"/>
      <c r="F8" s="200"/>
    </row>
    <row r="9" spans="1:6">
      <c r="A9" s="269"/>
      <c r="B9" s="270"/>
      <c r="C9" s="228"/>
      <c r="D9" s="229"/>
      <c r="E9" s="200"/>
      <c r="F9" s="200"/>
    </row>
    <row r="10" spans="1:6">
      <c r="A10" s="269"/>
      <c r="B10" s="270"/>
      <c r="C10" s="228"/>
      <c r="D10" s="229"/>
      <c r="E10" s="200"/>
      <c r="F10" s="200"/>
    </row>
    <row r="11" spans="1:6">
      <c r="A11" s="269"/>
      <c r="B11" s="270"/>
      <c r="C11" s="228"/>
      <c r="D11" s="229"/>
      <c r="E11" s="200"/>
      <c r="F11" s="200"/>
    </row>
    <row r="12" spans="1:6">
      <c r="A12" s="269"/>
      <c r="B12" s="270"/>
      <c r="C12" s="228"/>
      <c r="D12" s="229"/>
      <c r="E12" s="200"/>
      <c r="F12" s="200"/>
    </row>
    <row r="13" spans="1:6">
      <c r="A13" s="269"/>
      <c r="B13" s="270"/>
      <c r="C13" s="228"/>
      <c r="D13" s="229"/>
      <c r="E13" s="200"/>
      <c r="F13" s="200"/>
    </row>
    <row r="14" spans="1:6">
      <c r="A14" s="269"/>
      <c r="B14" s="270"/>
      <c r="C14" s="228"/>
      <c r="D14" s="229"/>
      <c r="E14" s="200"/>
      <c r="F14" s="200"/>
    </row>
    <row r="15" spans="1:6">
      <c r="A15" s="269"/>
      <c r="B15" s="270"/>
      <c r="C15" s="228"/>
      <c r="D15" s="229"/>
      <c r="E15" s="200"/>
      <c r="F15" s="200"/>
    </row>
    <row r="16" spans="1:6">
      <c r="A16" s="269"/>
      <c r="B16" s="270"/>
      <c r="C16" s="228"/>
      <c r="D16" s="229"/>
      <c r="E16" s="200"/>
      <c r="F16" s="200"/>
    </row>
    <row r="17" spans="1:6">
      <c r="A17" s="269"/>
      <c r="B17" s="270"/>
      <c r="C17" s="228"/>
      <c r="D17" s="229"/>
      <c r="E17" s="200"/>
      <c r="F17" s="200"/>
    </row>
    <row r="18" spans="1:6">
      <c r="A18" s="269"/>
      <c r="B18" s="270"/>
      <c r="C18" s="228"/>
      <c r="D18" s="229"/>
      <c r="E18" s="200"/>
      <c r="F18" s="200"/>
    </row>
    <row r="19" spans="1:6">
      <c r="A19" s="269"/>
      <c r="B19" s="270"/>
      <c r="C19" s="228"/>
      <c r="D19" s="229"/>
      <c r="E19" s="200"/>
      <c r="F19" s="200"/>
    </row>
    <row r="20" spans="1:6" ht="15.75">
      <c r="B20" s="272" t="s">
        <v>517</v>
      </c>
      <c r="C20" s="272"/>
      <c r="D20" s="272"/>
      <c r="E20" s="272"/>
      <c r="F20" s="200"/>
    </row>
    <row r="21" spans="1:6">
      <c r="A21" s="269"/>
      <c r="B21" s="273"/>
      <c r="C21" s="274"/>
      <c r="D21" s="275"/>
      <c r="E21" s="274"/>
      <c r="F21" s="200"/>
    </row>
    <row r="22" spans="1:6">
      <c r="A22" s="269"/>
      <c r="B22" s="276"/>
      <c r="C22" s="277"/>
      <c r="D22" s="278"/>
      <c r="E22" s="200"/>
      <c r="F22" s="200"/>
    </row>
    <row r="23" spans="1:6">
      <c r="A23" s="269"/>
      <c r="B23" s="276"/>
      <c r="C23" s="277"/>
      <c r="D23" s="278"/>
      <c r="E23" s="200"/>
      <c r="F23" s="200"/>
    </row>
    <row r="24" spans="1:6">
      <c r="A24" s="269"/>
      <c r="B24" s="273"/>
      <c r="C24" s="274"/>
      <c r="D24" s="275"/>
      <c r="E24" s="274"/>
      <c r="F24" s="200"/>
    </row>
    <row r="25" spans="1:6">
      <c r="A25" s="269"/>
      <c r="B25" s="158" t="s">
        <v>0</v>
      </c>
      <c r="C25" s="159" t="s">
        <v>533</v>
      </c>
      <c r="D25" s="157"/>
      <c r="E25" s="157"/>
      <c r="F25" s="157"/>
    </row>
    <row r="26" spans="1:6">
      <c r="A26" s="269"/>
      <c r="B26" s="158"/>
      <c r="C26" s="159" t="s">
        <v>534</v>
      </c>
      <c r="D26" s="160"/>
      <c r="E26" s="161"/>
      <c r="F26" s="157"/>
    </row>
    <row r="27" spans="1:6" ht="12.75" customHeight="1">
      <c r="A27" s="269"/>
      <c r="B27" s="155"/>
      <c r="C27" s="162" t="s">
        <v>535</v>
      </c>
      <c r="D27" s="160"/>
      <c r="E27" s="161"/>
      <c r="F27" s="163"/>
    </row>
    <row r="28" spans="1:6" ht="12.75" customHeight="1">
      <c r="A28" s="269"/>
      <c r="B28" s="158" t="s">
        <v>5</v>
      </c>
      <c r="C28" s="391" t="s">
        <v>536</v>
      </c>
      <c r="D28" s="391"/>
      <c r="E28" s="391"/>
      <c r="F28" s="391"/>
    </row>
    <row r="29" spans="1:6" ht="12.75" customHeight="1">
      <c r="A29" s="269"/>
      <c r="B29" s="155"/>
      <c r="C29" s="391" t="s">
        <v>537</v>
      </c>
      <c r="D29" s="391"/>
      <c r="E29" s="391"/>
      <c r="F29" s="391"/>
    </row>
    <row r="30" spans="1:6" ht="12.75" customHeight="1">
      <c r="A30" s="269"/>
      <c r="B30" s="158"/>
      <c r="C30" s="391" t="s">
        <v>538</v>
      </c>
      <c r="D30" s="391"/>
      <c r="E30" s="391"/>
      <c r="F30" s="391"/>
    </row>
    <row r="31" spans="1:6" ht="12.75" customHeight="1">
      <c r="A31" s="269"/>
      <c r="B31" s="158"/>
      <c r="C31" s="391"/>
      <c r="D31" s="391"/>
      <c r="E31" s="391"/>
      <c r="F31" s="391"/>
    </row>
    <row r="32" spans="1:6">
      <c r="A32" s="269"/>
      <c r="B32" s="158" t="s">
        <v>2</v>
      </c>
      <c r="C32" s="164" t="s">
        <v>539</v>
      </c>
      <c r="D32" s="157"/>
      <c r="E32" s="157"/>
      <c r="F32" s="157"/>
    </row>
    <row r="33" spans="1:6">
      <c r="A33" s="269"/>
      <c r="B33" s="158" t="s">
        <v>3</v>
      </c>
      <c r="C33" s="165" t="s">
        <v>540</v>
      </c>
      <c r="D33" s="166"/>
      <c r="E33" s="157"/>
      <c r="F33" s="157"/>
    </row>
    <row r="34" spans="1:6">
      <c r="A34" s="269"/>
      <c r="B34" s="158" t="s">
        <v>6</v>
      </c>
      <c r="C34" s="165" t="s">
        <v>7</v>
      </c>
      <c r="D34" s="166"/>
      <c r="E34" s="157"/>
      <c r="F34" s="157"/>
    </row>
    <row r="35" spans="1:6">
      <c r="A35" s="269"/>
      <c r="B35" s="152" t="s">
        <v>17</v>
      </c>
      <c r="C35" s="167" t="s">
        <v>550</v>
      </c>
      <c r="D35" s="145"/>
      <c r="E35" s="146"/>
      <c r="F35" s="146"/>
    </row>
    <row r="36" spans="1:6">
      <c r="A36" s="269"/>
      <c r="B36" s="143" t="s">
        <v>542</v>
      </c>
      <c r="C36" s="167" t="s">
        <v>543</v>
      </c>
      <c r="D36" s="168"/>
      <c r="E36" s="146"/>
      <c r="F36" s="146"/>
    </row>
    <row r="37" spans="1:6">
      <c r="A37" s="269"/>
      <c r="E37" s="282"/>
      <c r="F37" s="282"/>
    </row>
    <row r="38" spans="1:6">
      <c r="A38" s="269"/>
      <c r="B38" s="283" t="s">
        <v>18</v>
      </c>
      <c r="C38" s="284" t="s">
        <v>551</v>
      </c>
      <c r="D38" s="285"/>
      <c r="E38" s="282"/>
      <c r="F38" s="282"/>
    </row>
    <row r="39" spans="1:6">
      <c r="A39" s="269"/>
      <c r="B39" s="286"/>
      <c r="C39" s="284" t="s">
        <v>552</v>
      </c>
      <c r="D39" s="285"/>
      <c r="E39" s="282"/>
      <c r="F39" s="282"/>
    </row>
    <row r="40" spans="1:6">
      <c r="A40" s="269"/>
      <c r="B40" s="227"/>
      <c r="C40" s="228"/>
      <c r="D40" s="229"/>
      <c r="E40" s="230"/>
      <c r="F40" s="200"/>
    </row>
    <row r="41" spans="1:6">
      <c r="A41" s="269"/>
      <c r="B41" s="227"/>
      <c r="C41" s="228"/>
      <c r="D41" s="229"/>
      <c r="E41" s="230"/>
      <c r="F41" s="200"/>
    </row>
    <row r="42" spans="1:6">
      <c r="A42" s="269"/>
      <c r="B42" s="227"/>
      <c r="C42" s="228"/>
      <c r="D42" s="287"/>
      <c r="E42" s="230"/>
      <c r="F42" s="200"/>
    </row>
    <row r="43" spans="1:6">
      <c r="A43" s="269"/>
      <c r="B43" s="227"/>
      <c r="C43" s="228"/>
      <c r="D43" s="229"/>
      <c r="E43" s="230"/>
      <c r="F43" s="200"/>
    </row>
    <row r="44" spans="1:6">
      <c r="A44" s="269"/>
      <c r="B44" s="227"/>
      <c r="C44" s="228"/>
      <c r="D44" s="229"/>
      <c r="E44" s="230"/>
      <c r="F44" s="200"/>
    </row>
    <row r="45" spans="1:6">
      <c r="A45" s="269"/>
      <c r="B45" s="227"/>
      <c r="C45" s="228"/>
      <c r="D45" s="229"/>
      <c r="E45" s="230"/>
      <c r="F45" s="200"/>
    </row>
    <row r="46" spans="1:6">
      <c r="A46" s="269"/>
      <c r="B46" s="227"/>
      <c r="C46" s="228"/>
      <c r="D46" s="229"/>
      <c r="E46" s="230"/>
      <c r="F46" s="200"/>
    </row>
    <row r="47" spans="1:6">
      <c r="A47" s="269"/>
      <c r="B47" s="227"/>
      <c r="C47" s="228"/>
      <c r="D47" s="229"/>
      <c r="E47" s="230"/>
      <c r="F47" s="200"/>
    </row>
    <row r="48" spans="1:6">
      <c r="A48" s="269"/>
      <c r="B48" s="227"/>
      <c r="C48" s="228"/>
      <c r="D48" s="229"/>
      <c r="E48" s="230"/>
      <c r="F48" s="200"/>
    </row>
    <row r="49" spans="1:6">
      <c r="A49" s="269"/>
      <c r="B49" s="227"/>
      <c r="C49" s="228"/>
      <c r="D49" s="229"/>
      <c r="E49" s="230"/>
      <c r="F49" s="200"/>
    </row>
    <row r="50" spans="1:6">
      <c r="A50" s="269"/>
      <c r="B50" s="227"/>
      <c r="C50" s="228"/>
      <c r="D50" s="229"/>
      <c r="E50" s="230"/>
      <c r="F50" s="200"/>
    </row>
    <row r="51" spans="1:6">
      <c r="A51" s="269"/>
      <c r="B51" s="227"/>
      <c r="C51" s="228"/>
      <c r="D51" s="229"/>
      <c r="E51" s="230"/>
      <c r="F51" s="200"/>
    </row>
    <row r="52" spans="1:6">
      <c r="A52" s="269"/>
      <c r="B52" s="227"/>
      <c r="C52" s="228"/>
      <c r="D52" s="229"/>
      <c r="E52" s="230"/>
      <c r="F52" s="200"/>
    </row>
    <row r="53" spans="1:6">
      <c r="A53" s="269"/>
      <c r="B53" s="227"/>
      <c r="C53" s="228"/>
      <c r="D53" s="229"/>
      <c r="E53" s="230"/>
      <c r="F53" s="200"/>
    </row>
    <row r="54" spans="1:6">
      <c r="A54" s="269"/>
      <c r="B54" s="227"/>
      <c r="C54" s="228"/>
      <c r="D54" s="229"/>
      <c r="E54" s="230"/>
      <c r="F54" s="200"/>
    </row>
    <row r="55" spans="1:6">
      <c r="A55" s="269"/>
      <c r="B55" s="227"/>
      <c r="C55" s="228"/>
      <c r="D55" s="229"/>
      <c r="E55" s="230"/>
      <c r="F55" s="200"/>
    </row>
    <row r="56" spans="1:6">
      <c r="A56" s="269"/>
      <c r="B56" s="227"/>
      <c r="C56" s="228"/>
      <c r="D56" s="229"/>
      <c r="E56" s="230"/>
      <c r="F56" s="200"/>
    </row>
    <row r="57" spans="1:6">
      <c r="A57" s="269"/>
      <c r="B57" s="227"/>
      <c r="C57" s="228"/>
      <c r="D57" s="229"/>
      <c r="E57" s="230"/>
      <c r="F57" s="200"/>
    </row>
    <row r="58" spans="1:6">
      <c r="A58" s="269"/>
      <c r="B58" s="227"/>
      <c r="C58" s="228"/>
      <c r="D58" s="287"/>
      <c r="E58" s="230"/>
      <c r="F58" s="200"/>
    </row>
    <row r="59" spans="1:6">
      <c r="A59" s="269"/>
      <c r="B59" s="227"/>
      <c r="C59" s="228"/>
      <c r="D59" s="229"/>
      <c r="E59" s="230"/>
      <c r="F59" s="200"/>
    </row>
    <row r="60" spans="1:6">
      <c r="A60" s="269"/>
      <c r="B60" s="227"/>
      <c r="C60" s="228"/>
      <c r="D60" s="287"/>
      <c r="E60" s="230"/>
      <c r="F60" s="200"/>
    </row>
    <row r="61" spans="1:6">
      <c r="A61" s="269"/>
      <c r="B61" s="227"/>
      <c r="C61" s="228"/>
      <c r="D61" s="229"/>
      <c r="E61" s="230"/>
      <c r="F61" s="200"/>
    </row>
    <row r="62" spans="1:6">
      <c r="A62" s="269"/>
      <c r="B62" s="227"/>
      <c r="C62" s="228"/>
      <c r="D62" s="287"/>
      <c r="E62" s="230"/>
      <c r="F62" s="200"/>
    </row>
    <row r="63" spans="1:6">
      <c r="A63" s="269"/>
      <c r="B63" s="227"/>
      <c r="C63" s="228"/>
      <c r="D63" s="229"/>
      <c r="E63" s="230"/>
      <c r="F63" s="200"/>
    </row>
    <row r="64" spans="1:6">
      <c r="A64" s="269"/>
      <c r="B64" s="227"/>
      <c r="C64" s="228"/>
      <c r="D64" s="229"/>
      <c r="E64" s="230"/>
      <c r="F64" s="200"/>
    </row>
    <row r="65" spans="1:6">
      <c r="A65" s="269"/>
      <c r="B65" s="227"/>
      <c r="C65" s="228"/>
      <c r="D65" s="229"/>
      <c r="E65" s="230"/>
      <c r="F65" s="200"/>
    </row>
    <row r="66" spans="1:6">
      <c r="A66" s="269"/>
      <c r="B66" s="288" t="s">
        <v>19</v>
      </c>
      <c r="C66" s="228"/>
      <c r="D66" s="229"/>
      <c r="E66" s="230"/>
      <c r="F66" s="200"/>
    </row>
    <row r="67" spans="1:6">
      <c r="A67" s="197"/>
      <c r="B67" s="227"/>
      <c r="C67" s="228"/>
      <c r="D67" s="229"/>
      <c r="E67" s="230"/>
      <c r="F67" s="200"/>
    </row>
    <row r="68" spans="1:6">
      <c r="A68" s="289" t="s">
        <v>98</v>
      </c>
      <c r="B68" s="288" t="s">
        <v>146</v>
      </c>
      <c r="C68" s="228"/>
      <c r="D68" s="229"/>
      <c r="E68" s="230"/>
      <c r="F68" s="200"/>
    </row>
    <row r="69" spans="1:6">
      <c r="A69" s="197"/>
      <c r="B69" s="227"/>
      <c r="C69" s="228"/>
      <c r="D69" s="229"/>
      <c r="E69" s="230"/>
      <c r="F69" s="200"/>
    </row>
    <row r="70" spans="1:6" ht="25.5">
      <c r="A70" s="290" t="s">
        <v>435</v>
      </c>
      <c r="B70" s="227" t="s">
        <v>1013</v>
      </c>
      <c r="C70" s="228"/>
      <c r="D70" s="229"/>
      <c r="F70" s="230">
        <f>F309</f>
        <v>0</v>
      </c>
    </row>
    <row r="71" spans="1:6">
      <c r="A71" s="197"/>
      <c r="B71" s="227"/>
      <c r="C71" s="228"/>
      <c r="D71" s="229"/>
      <c r="F71" s="230"/>
    </row>
    <row r="72" spans="1:6">
      <c r="A72" s="290" t="s">
        <v>437</v>
      </c>
      <c r="B72" s="227" t="s">
        <v>1012</v>
      </c>
      <c r="C72" s="228"/>
      <c r="D72" s="229"/>
      <c r="F72" s="230">
        <f>F388</f>
        <v>0</v>
      </c>
    </row>
    <row r="73" spans="1:6">
      <c r="A73" s="197"/>
      <c r="B73" s="227"/>
      <c r="C73" s="228"/>
      <c r="D73" s="229"/>
      <c r="E73" s="230"/>
      <c r="F73" s="200"/>
    </row>
    <row r="74" spans="1:6">
      <c r="A74" s="290" t="s">
        <v>883</v>
      </c>
      <c r="B74" s="227" t="s">
        <v>994</v>
      </c>
      <c r="C74" s="228"/>
      <c r="D74" s="229"/>
      <c r="F74" s="230">
        <f>F418</f>
        <v>0</v>
      </c>
    </row>
    <row r="75" spans="1:6">
      <c r="A75" s="197"/>
      <c r="B75" s="227"/>
      <c r="C75" s="228"/>
      <c r="D75" s="229"/>
      <c r="F75" s="230"/>
    </row>
    <row r="76" spans="1:6">
      <c r="A76" s="197"/>
      <c r="B76" s="292" t="s">
        <v>148</v>
      </c>
      <c r="C76" s="293"/>
      <c r="D76" s="294"/>
      <c r="E76" s="294"/>
      <c r="F76" s="295">
        <f>SUM(F69:F74)</f>
        <v>0</v>
      </c>
    </row>
    <row r="77" spans="1:6" ht="12.75" customHeight="1">
      <c r="A77" s="197"/>
      <c r="B77" s="227"/>
      <c r="C77" s="228"/>
      <c r="D77" s="229"/>
      <c r="E77" s="229" t="s">
        <v>15</v>
      </c>
      <c r="F77" s="295">
        <f>F76*0.25</f>
        <v>0</v>
      </c>
    </row>
    <row r="78" spans="1:6">
      <c r="A78" s="197"/>
      <c r="B78" s="392" t="s">
        <v>518</v>
      </c>
      <c r="C78" s="392"/>
      <c r="D78" s="392"/>
      <c r="E78" s="294"/>
      <c r="F78" s="296">
        <f>F77+F76</f>
        <v>0</v>
      </c>
    </row>
    <row r="79" spans="1:6">
      <c r="A79" s="197"/>
      <c r="B79" s="227"/>
      <c r="C79" s="228"/>
      <c r="D79" s="229"/>
      <c r="F79" s="230"/>
    </row>
    <row r="80" spans="1:6">
      <c r="A80" s="197"/>
    </row>
    <row r="81" spans="1:6">
      <c r="A81" s="197"/>
    </row>
    <row r="82" spans="1:6">
      <c r="A82" s="197"/>
    </row>
    <row r="83" spans="1:6">
      <c r="A83" s="197"/>
    </row>
    <row r="84" spans="1:6">
      <c r="A84" s="197"/>
    </row>
    <row r="85" spans="1:6">
      <c r="A85" s="197"/>
    </row>
    <row r="86" spans="1:6">
      <c r="A86" s="197"/>
    </row>
    <row r="87" spans="1:6">
      <c r="A87" s="197"/>
      <c r="B87" s="298"/>
      <c r="C87" s="298"/>
      <c r="D87" s="298"/>
      <c r="E87" s="229"/>
      <c r="F87" s="299"/>
    </row>
    <row r="88" spans="1:6">
      <c r="A88" s="197"/>
      <c r="B88" s="298"/>
      <c r="C88" s="298"/>
      <c r="D88" s="298"/>
      <c r="E88" s="229"/>
      <c r="F88" s="299"/>
    </row>
    <row r="89" spans="1:6">
      <c r="A89" s="197"/>
      <c r="B89" s="298"/>
      <c r="C89" s="298"/>
      <c r="D89" s="298"/>
      <c r="E89" s="229"/>
      <c r="F89" s="299"/>
    </row>
    <row r="90" spans="1:6">
      <c r="A90" s="197"/>
      <c r="B90" s="298"/>
      <c r="C90" s="298"/>
      <c r="D90" s="298"/>
      <c r="E90" s="229"/>
      <c r="F90" s="299"/>
    </row>
    <row r="91" spans="1:6">
      <c r="A91" s="197"/>
      <c r="B91" s="298"/>
      <c r="C91" s="298"/>
      <c r="D91" s="298"/>
      <c r="E91" s="229"/>
      <c r="F91" s="299"/>
    </row>
    <row r="92" spans="1:6">
      <c r="A92" s="197"/>
      <c r="B92" s="298"/>
      <c r="C92" s="298"/>
      <c r="D92" s="298"/>
      <c r="E92" s="229"/>
      <c r="F92" s="299"/>
    </row>
    <row r="93" spans="1:6">
      <c r="A93" s="197"/>
      <c r="B93" s="298"/>
      <c r="C93" s="298"/>
      <c r="D93" s="298"/>
      <c r="E93" s="229"/>
      <c r="F93" s="299"/>
    </row>
    <row r="94" spans="1:6">
      <c r="A94" s="197"/>
      <c r="B94" s="298"/>
      <c r="C94" s="298"/>
      <c r="D94" s="298"/>
      <c r="E94" s="229"/>
      <c r="F94" s="299"/>
    </row>
    <row r="95" spans="1:6">
      <c r="A95" s="197"/>
      <c r="B95" s="298"/>
      <c r="C95" s="298"/>
      <c r="D95" s="298"/>
      <c r="E95" s="229"/>
      <c r="F95" s="299"/>
    </row>
    <row r="96" spans="1:6">
      <c r="A96" s="197"/>
      <c r="B96" s="298"/>
      <c r="C96" s="298"/>
      <c r="D96" s="298"/>
      <c r="E96" s="229"/>
      <c r="F96" s="299"/>
    </row>
    <row r="97" spans="1:8">
      <c r="A97" s="197"/>
      <c r="B97" s="300" t="s">
        <v>889</v>
      </c>
      <c r="C97" s="298"/>
      <c r="D97" s="298"/>
      <c r="E97" s="229"/>
      <c r="F97" s="299"/>
    </row>
    <row r="98" spans="1:8" ht="102">
      <c r="A98" s="197"/>
      <c r="B98" s="301" t="s">
        <v>1089</v>
      </c>
      <c r="C98" s="298"/>
      <c r="D98" s="298"/>
      <c r="E98" s="229"/>
      <c r="F98" s="299"/>
    </row>
    <row r="99" spans="1:8" ht="38.25">
      <c r="A99" s="197"/>
      <c r="B99" s="302" t="s">
        <v>890</v>
      </c>
      <c r="C99" s="228"/>
      <c r="D99" s="229"/>
      <c r="E99" s="230"/>
      <c r="F99" s="200"/>
    </row>
    <row r="100" spans="1:8" ht="38.25">
      <c r="A100" s="197"/>
      <c r="B100" s="302" t="s">
        <v>891</v>
      </c>
      <c r="C100" s="228"/>
      <c r="D100" s="229"/>
      <c r="E100" s="230"/>
      <c r="F100" s="200"/>
    </row>
    <row r="101" spans="1:8" ht="38.25">
      <c r="A101" s="197"/>
      <c r="B101" s="302" t="s">
        <v>892</v>
      </c>
      <c r="C101" s="228"/>
      <c r="D101" s="229"/>
      <c r="E101" s="230"/>
      <c r="F101" s="200"/>
    </row>
    <row r="102" spans="1:8" ht="38.25">
      <c r="A102" s="197"/>
      <c r="B102" s="302" t="s">
        <v>893</v>
      </c>
      <c r="C102" s="228"/>
      <c r="D102" s="229"/>
      <c r="E102" s="230"/>
      <c r="F102" s="200"/>
    </row>
    <row r="103" spans="1:8" ht="89.25">
      <c r="A103" s="197"/>
      <c r="B103" s="302" t="s">
        <v>894</v>
      </c>
      <c r="C103" s="228"/>
      <c r="D103" s="229"/>
      <c r="E103" s="230"/>
      <c r="F103" s="200"/>
    </row>
    <row r="104" spans="1:8" ht="102">
      <c r="A104" s="197"/>
      <c r="B104" s="302" t="s">
        <v>1094</v>
      </c>
      <c r="C104" s="228"/>
      <c r="D104" s="229"/>
      <c r="E104" s="230"/>
      <c r="F104" s="200"/>
    </row>
    <row r="105" spans="1:8" ht="51">
      <c r="A105" s="197"/>
      <c r="B105" s="302" t="s">
        <v>895</v>
      </c>
      <c r="C105" s="228"/>
      <c r="D105" s="229"/>
      <c r="E105" s="230"/>
      <c r="F105" s="200"/>
    </row>
    <row r="106" spans="1:8">
      <c r="A106" s="197"/>
      <c r="B106" s="303"/>
      <c r="C106" s="228"/>
      <c r="D106" s="229"/>
      <c r="E106" s="230"/>
      <c r="F106" s="200"/>
    </row>
    <row r="107" spans="1:8" ht="25.5">
      <c r="A107" s="269" t="s">
        <v>435</v>
      </c>
      <c r="B107" s="288" t="s">
        <v>896</v>
      </c>
      <c r="C107" s="228"/>
      <c r="D107" s="229"/>
      <c r="E107" s="230"/>
      <c r="F107" s="200"/>
    </row>
    <row r="108" spans="1:8">
      <c r="A108" s="269"/>
      <c r="B108" s="288"/>
      <c r="C108" s="228"/>
      <c r="D108" s="229"/>
      <c r="E108" s="230"/>
      <c r="F108" s="200"/>
    </row>
    <row r="109" spans="1:8" ht="51">
      <c r="A109" s="269"/>
      <c r="B109" s="302" t="s">
        <v>897</v>
      </c>
      <c r="C109" s="228"/>
      <c r="D109" s="229"/>
      <c r="E109" s="230"/>
      <c r="F109" s="200"/>
    </row>
    <row r="110" spans="1:8">
      <c r="A110" s="269"/>
      <c r="B110" s="288"/>
      <c r="C110" s="228"/>
      <c r="D110" s="229"/>
      <c r="E110" s="230"/>
      <c r="F110" s="200"/>
    </row>
    <row r="111" spans="1:8" s="308" customFormat="1">
      <c r="A111" s="304" t="s">
        <v>50</v>
      </c>
      <c r="B111" s="305" t="s">
        <v>51</v>
      </c>
      <c r="C111" s="305" t="s">
        <v>52</v>
      </c>
      <c r="D111" s="306" t="s">
        <v>53</v>
      </c>
      <c r="E111" s="304" t="s">
        <v>54</v>
      </c>
      <c r="F111" s="307" t="s">
        <v>55</v>
      </c>
      <c r="H111" s="271"/>
    </row>
    <row r="112" spans="1:8">
      <c r="A112" s="197" t="s">
        <v>439</v>
      </c>
      <c r="B112" s="227" t="s">
        <v>898</v>
      </c>
      <c r="C112" s="228"/>
      <c r="D112" s="229" t="s">
        <v>520</v>
      </c>
      <c r="E112" s="84"/>
      <c r="F112" s="200"/>
    </row>
    <row r="113" spans="1:6" ht="331.5">
      <c r="A113" s="197"/>
      <c r="B113" s="227" t="s">
        <v>899</v>
      </c>
      <c r="C113" s="228"/>
      <c r="D113" s="229"/>
      <c r="E113" s="84"/>
      <c r="F113" s="200">
        <f>D113*E113</f>
        <v>0</v>
      </c>
    </row>
    <row r="114" spans="1:6" ht="191.25">
      <c r="A114" s="197"/>
      <c r="B114" s="227" t="s">
        <v>900</v>
      </c>
      <c r="C114" s="228"/>
      <c r="D114" s="229"/>
      <c r="E114" s="84"/>
      <c r="F114" s="200">
        <f>E114*D114</f>
        <v>0</v>
      </c>
    </row>
    <row r="115" spans="1:6" ht="89.25">
      <c r="A115" s="197"/>
      <c r="B115" s="227" t="s">
        <v>901</v>
      </c>
      <c r="C115" s="228"/>
      <c r="D115" s="229"/>
      <c r="E115" s="84"/>
      <c r="F115" s="200">
        <f t="shared" ref="F115:F178" si="0">E115*D115</f>
        <v>0</v>
      </c>
    </row>
    <row r="116" spans="1:6" ht="25.5">
      <c r="A116" s="197"/>
      <c r="B116" s="227" t="s">
        <v>902</v>
      </c>
      <c r="C116" s="228"/>
      <c r="D116" s="229"/>
      <c r="E116" s="84"/>
      <c r="F116" s="200">
        <f t="shared" si="0"/>
        <v>0</v>
      </c>
    </row>
    <row r="117" spans="1:6" ht="63.75">
      <c r="A117" s="197"/>
      <c r="B117" s="227" t="s">
        <v>903</v>
      </c>
      <c r="C117" s="228" t="s">
        <v>56</v>
      </c>
      <c r="D117" s="229">
        <v>1</v>
      </c>
      <c r="E117" s="84"/>
      <c r="F117" s="200">
        <f t="shared" si="0"/>
        <v>0</v>
      </c>
    </row>
    <row r="118" spans="1:6">
      <c r="A118" s="197"/>
      <c r="B118" s="227"/>
      <c r="C118" s="228"/>
      <c r="D118" s="229"/>
      <c r="E118" s="84"/>
      <c r="F118" s="200">
        <f t="shared" si="0"/>
        <v>0</v>
      </c>
    </row>
    <row r="119" spans="1:6">
      <c r="A119" s="197" t="s">
        <v>440</v>
      </c>
      <c r="B119" s="227" t="s">
        <v>898</v>
      </c>
      <c r="C119" s="228"/>
      <c r="D119" s="229" t="s">
        <v>520</v>
      </c>
      <c r="E119" s="84"/>
      <c r="F119" s="200"/>
    </row>
    <row r="120" spans="1:6" ht="51">
      <c r="A120" s="197"/>
      <c r="B120" s="227" t="s">
        <v>906</v>
      </c>
      <c r="C120" s="228"/>
      <c r="D120" s="229"/>
      <c r="E120" s="84"/>
      <c r="F120" s="200">
        <f t="shared" si="0"/>
        <v>0</v>
      </c>
    </row>
    <row r="121" spans="1:6" ht="51">
      <c r="A121" s="197"/>
      <c r="B121" s="227" t="s">
        <v>905</v>
      </c>
      <c r="C121" s="228" t="s">
        <v>101</v>
      </c>
      <c r="D121" s="229">
        <v>100</v>
      </c>
      <c r="E121" s="84"/>
      <c r="F121" s="200">
        <f t="shared" si="0"/>
        <v>0</v>
      </c>
    </row>
    <row r="122" spans="1:6">
      <c r="A122" s="197"/>
      <c r="B122" s="227"/>
      <c r="C122" s="201"/>
      <c r="D122" s="201"/>
      <c r="E122" s="382"/>
      <c r="F122" s="200">
        <f t="shared" si="0"/>
        <v>0</v>
      </c>
    </row>
    <row r="123" spans="1:6">
      <c r="A123" s="197" t="s">
        <v>441</v>
      </c>
      <c r="B123" s="227" t="s">
        <v>898</v>
      </c>
      <c r="C123" s="228"/>
      <c r="D123" s="229"/>
      <c r="E123" s="84"/>
      <c r="F123" s="200">
        <f t="shared" si="0"/>
        <v>0</v>
      </c>
    </row>
    <row r="124" spans="1:6" ht="51">
      <c r="A124" s="197"/>
      <c r="B124" s="227" t="s">
        <v>904</v>
      </c>
      <c r="C124" s="228"/>
      <c r="D124" s="229"/>
      <c r="E124" s="84"/>
      <c r="F124" s="200">
        <f t="shared" si="0"/>
        <v>0</v>
      </c>
    </row>
    <row r="125" spans="1:6" ht="51">
      <c r="A125" s="197"/>
      <c r="B125" s="227" t="s">
        <v>905</v>
      </c>
      <c r="C125" s="228" t="s">
        <v>86</v>
      </c>
      <c r="D125" s="229">
        <v>1</v>
      </c>
      <c r="E125" s="84"/>
      <c r="F125" s="200">
        <f t="shared" si="0"/>
        <v>0</v>
      </c>
    </row>
    <row r="126" spans="1:6">
      <c r="A126" s="197"/>
      <c r="B126" s="227"/>
      <c r="C126" s="228"/>
      <c r="D126" s="229"/>
      <c r="E126" s="84"/>
      <c r="F126" s="200">
        <f t="shared" si="0"/>
        <v>0</v>
      </c>
    </row>
    <row r="127" spans="1:6">
      <c r="A127" s="197" t="s">
        <v>1162</v>
      </c>
      <c r="B127" s="227" t="s">
        <v>898</v>
      </c>
      <c r="C127" s="228"/>
      <c r="D127" s="229"/>
      <c r="E127" s="84"/>
      <c r="F127" s="200">
        <f t="shared" si="0"/>
        <v>0</v>
      </c>
    </row>
    <row r="128" spans="1:6" ht="25.5">
      <c r="A128" s="197"/>
      <c r="B128" s="227" t="s">
        <v>907</v>
      </c>
      <c r="C128" s="228"/>
      <c r="D128" s="229"/>
      <c r="E128" s="84"/>
      <c r="F128" s="200">
        <f t="shared" si="0"/>
        <v>0</v>
      </c>
    </row>
    <row r="129" spans="1:6" ht="51">
      <c r="A129" s="197"/>
      <c r="B129" s="227" t="s">
        <v>905</v>
      </c>
      <c r="C129" s="228" t="s">
        <v>56</v>
      </c>
      <c r="D129" s="229">
        <v>1</v>
      </c>
      <c r="E129" s="84"/>
      <c r="F129" s="200">
        <f t="shared" si="0"/>
        <v>0</v>
      </c>
    </row>
    <row r="130" spans="1:6">
      <c r="A130" s="197"/>
      <c r="B130" s="227"/>
      <c r="C130" s="228"/>
      <c r="D130" s="229"/>
      <c r="E130" s="84"/>
      <c r="F130" s="200">
        <f t="shared" si="0"/>
        <v>0</v>
      </c>
    </row>
    <row r="131" spans="1:6">
      <c r="A131" s="197" t="s">
        <v>442</v>
      </c>
      <c r="B131" s="227" t="s">
        <v>898</v>
      </c>
      <c r="C131" s="228"/>
      <c r="D131" s="229"/>
      <c r="E131" s="84"/>
      <c r="F131" s="200">
        <f t="shared" si="0"/>
        <v>0</v>
      </c>
    </row>
    <row r="132" spans="1:6" ht="38.25">
      <c r="A132" s="197"/>
      <c r="B132" s="227" t="s">
        <v>908</v>
      </c>
      <c r="C132" s="228"/>
      <c r="D132" s="229"/>
      <c r="E132" s="84"/>
      <c r="F132" s="200">
        <f t="shared" si="0"/>
        <v>0</v>
      </c>
    </row>
    <row r="133" spans="1:6" ht="51">
      <c r="A133" s="197"/>
      <c r="B133" s="227" t="s">
        <v>905</v>
      </c>
      <c r="C133" s="309" t="s">
        <v>86</v>
      </c>
      <c r="D133" s="310">
        <v>1</v>
      </c>
      <c r="E133" s="122"/>
      <c r="F133" s="200">
        <f t="shared" si="0"/>
        <v>0</v>
      </c>
    </row>
    <row r="134" spans="1:6">
      <c r="A134" s="197"/>
      <c r="B134" s="227"/>
      <c r="C134" s="228"/>
      <c r="D134" s="229"/>
      <c r="E134" s="84"/>
      <c r="F134" s="200">
        <f t="shared" si="0"/>
        <v>0</v>
      </c>
    </row>
    <row r="135" spans="1:6">
      <c r="A135" s="197" t="s">
        <v>443</v>
      </c>
      <c r="B135" s="227" t="s">
        <v>898</v>
      </c>
      <c r="C135" s="228"/>
      <c r="D135" s="229"/>
      <c r="E135" s="84"/>
      <c r="F135" s="200">
        <f t="shared" si="0"/>
        <v>0</v>
      </c>
    </row>
    <row r="136" spans="1:6" ht="127.5">
      <c r="A136" s="197"/>
      <c r="B136" s="227" t="s">
        <v>1095</v>
      </c>
      <c r="C136" s="228"/>
      <c r="D136" s="229"/>
      <c r="E136" s="84"/>
      <c r="F136" s="200">
        <f t="shared" si="0"/>
        <v>0</v>
      </c>
    </row>
    <row r="137" spans="1:6" ht="76.5">
      <c r="A137" s="197"/>
      <c r="B137" s="227" t="s">
        <v>909</v>
      </c>
      <c r="C137" s="228"/>
      <c r="D137" s="229"/>
      <c r="E137" s="84"/>
      <c r="F137" s="200">
        <f t="shared" si="0"/>
        <v>0</v>
      </c>
    </row>
    <row r="138" spans="1:6" ht="51">
      <c r="A138" s="197"/>
      <c r="B138" s="227" t="s">
        <v>905</v>
      </c>
      <c r="C138" s="228" t="s">
        <v>86</v>
      </c>
      <c r="D138" s="229">
        <v>1</v>
      </c>
      <c r="E138" s="84"/>
      <c r="F138" s="200">
        <f t="shared" si="0"/>
        <v>0</v>
      </c>
    </row>
    <row r="139" spans="1:6">
      <c r="A139" s="197"/>
      <c r="B139" s="227"/>
      <c r="C139" s="228"/>
      <c r="D139" s="229"/>
      <c r="E139" s="84"/>
      <c r="F139" s="200">
        <f t="shared" si="0"/>
        <v>0</v>
      </c>
    </row>
    <row r="140" spans="1:6">
      <c r="A140" s="197" t="s">
        <v>444</v>
      </c>
      <c r="B140" s="227" t="s">
        <v>898</v>
      </c>
      <c r="C140" s="228"/>
      <c r="D140" s="229"/>
      <c r="E140" s="84"/>
      <c r="F140" s="200">
        <f t="shared" si="0"/>
        <v>0</v>
      </c>
    </row>
    <row r="141" spans="1:6" ht="191.25">
      <c r="A141" s="197"/>
      <c r="B141" s="227" t="s">
        <v>910</v>
      </c>
      <c r="C141" s="228"/>
      <c r="D141" s="229"/>
      <c r="E141" s="84"/>
      <c r="F141" s="200">
        <f t="shared" si="0"/>
        <v>0</v>
      </c>
    </row>
    <row r="142" spans="1:6" ht="51">
      <c r="A142" s="197"/>
      <c r="B142" s="227" t="s">
        <v>905</v>
      </c>
      <c r="C142" s="228" t="s">
        <v>86</v>
      </c>
      <c r="D142" s="229">
        <v>1</v>
      </c>
      <c r="E142" s="84"/>
      <c r="F142" s="200">
        <f t="shared" si="0"/>
        <v>0</v>
      </c>
    </row>
    <row r="143" spans="1:6">
      <c r="A143" s="197"/>
      <c r="B143" s="227"/>
      <c r="C143" s="228"/>
      <c r="D143" s="229"/>
      <c r="E143" s="84"/>
      <c r="F143" s="200">
        <f t="shared" si="0"/>
        <v>0</v>
      </c>
    </row>
    <row r="144" spans="1:6">
      <c r="A144" s="197" t="s">
        <v>445</v>
      </c>
      <c r="B144" s="260" t="s">
        <v>898</v>
      </c>
      <c r="C144" s="189"/>
      <c r="D144" s="190"/>
      <c r="E144" s="59"/>
      <c r="F144" s="200">
        <f t="shared" si="0"/>
        <v>0</v>
      </c>
    </row>
    <row r="145" spans="1:6" ht="102">
      <c r="A145" s="197"/>
      <c r="B145" s="260" t="s">
        <v>911</v>
      </c>
      <c r="C145" s="189"/>
      <c r="D145" s="190"/>
      <c r="E145" s="59"/>
      <c r="F145" s="200">
        <f t="shared" si="0"/>
        <v>0</v>
      </c>
    </row>
    <row r="146" spans="1:6" ht="51">
      <c r="A146" s="197"/>
      <c r="B146" s="260" t="s">
        <v>905</v>
      </c>
      <c r="C146" s="189" t="s">
        <v>86</v>
      </c>
      <c r="D146" s="190">
        <v>1</v>
      </c>
      <c r="E146" s="59"/>
      <c r="F146" s="200">
        <f t="shared" si="0"/>
        <v>0</v>
      </c>
    </row>
    <row r="147" spans="1:6">
      <c r="A147" s="197"/>
      <c r="B147" s="227"/>
      <c r="C147" s="228"/>
      <c r="D147" s="229"/>
      <c r="E147" s="84"/>
      <c r="F147" s="200">
        <f t="shared" si="0"/>
        <v>0</v>
      </c>
    </row>
    <row r="148" spans="1:6">
      <c r="A148" s="197" t="s">
        <v>446</v>
      </c>
      <c r="B148" s="227" t="s">
        <v>898</v>
      </c>
      <c r="C148" s="228"/>
      <c r="D148" s="229"/>
      <c r="E148" s="84"/>
      <c r="F148" s="200">
        <f t="shared" si="0"/>
        <v>0</v>
      </c>
    </row>
    <row r="149" spans="1:6" ht="25.5">
      <c r="A149" s="197"/>
      <c r="B149" s="227" t="s">
        <v>912</v>
      </c>
      <c r="C149" s="228"/>
      <c r="D149" s="229"/>
      <c r="E149" s="84"/>
      <c r="F149" s="200">
        <f t="shared" si="0"/>
        <v>0</v>
      </c>
    </row>
    <row r="150" spans="1:6" ht="51">
      <c r="A150" s="197"/>
      <c r="B150" s="227" t="s">
        <v>905</v>
      </c>
      <c r="C150" s="228" t="s">
        <v>86</v>
      </c>
      <c r="D150" s="229">
        <v>5</v>
      </c>
      <c r="E150" s="84"/>
      <c r="F150" s="200">
        <f t="shared" si="0"/>
        <v>0</v>
      </c>
    </row>
    <row r="151" spans="1:6">
      <c r="A151" s="197"/>
      <c r="B151" s="227"/>
      <c r="C151" s="228"/>
      <c r="D151" s="229"/>
      <c r="E151" s="84"/>
      <c r="F151" s="200">
        <f t="shared" si="0"/>
        <v>0</v>
      </c>
    </row>
    <row r="152" spans="1:6">
      <c r="A152" s="197" t="s">
        <v>447</v>
      </c>
      <c r="B152" s="227" t="s">
        <v>898</v>
      </c>
      <c r="C152" s="228"/>
      <c r="D152" s="229"/>
      <c r="E152" s="84"/>
      <c r="F152" s="200">
        <f t="shared" si="0"/>
        <v>0</v>
      </c>
    </row>
    <row r="153" spans="1:6" ht="114.75">
      <c r="A153" s="197"/>
      <c r="B153" s="227" t="s">
        <v>913</v>
      </c>
      <c r="C153" s="228"/>
      <c r="D153" s="229"/>
      <c r="E153" s="84"/>
      <c r="F153" s="200">
        <f t="shared" si="0"/>
        <v>0</v>
      </c>
    </row>
    <row r="154" spans="1:6" ht="51">
      <c r="A154" s="197"/>
      <c r="B154" s="227" t="s">
        <v>905</v>
      </c>
      <c r="C154" s="228" t="s">
        <v>86</v>
      </c>
      <c r="D154" s="229">
        <v>1</v>
      </c>
      <c r="E154" s="84"/>
      <c r="F154" s="200">
        <f t="shared" si="0"/>
        <v>0</v>
      </c>
    </row>
    <row r="155" spans="1:6">
      <c r="A155" s="197"/>
      <c r="B155" s="227"/>
      <c r="C155" s="228"/>
      <c r="D155" s="229"/>
      <c r="E155" s="84"/>
      <c r="F155" s="200">
        <f t="shared" si="0"/>
        <v>0</v>
      </c>
    </row>
    <row r="156" spans="1:6">
      <c r="A156" s="197" t="s">
        <v>448</v>
      </c>
      <c r="B156" s="227" t="s">
        <v>898</v>
      </c>
      <c r="C156" s="228"/>
      <c r="D156" s="229"/>
      <c r="E156" s="84"/>
      <c r="F156" s="200">
        <f t="shared" si="0"/>
        <v>0</v>
      </c>
    </row>
    <row r="157" spans="1:6" ht="140.25">
      <c r="A157" s="197"/>
      <c r="B157" s="227" t="s">
        <v>914</v>
      </c>
      <c r="C157" s="228"/>
      <c r="D157" s="229"/>
      <c r="E157" s="84"/>
      <c r="F157" s="200">
        <f t="shared" si="0"/>
        <v>0</v>
      </c>
    </row>
    <row r="158" spans="1:6" ht="114.75">
      <c r="A158" s="197"/>
      <c r="B158" s="227" t="s">
        <v>915</v>
      </c>
      <c r="C158" s="228"/>
      <c r="D158" s="229"/>
      <c r="E158" s="84"/>
      <c r="F158" s="200">
        <f t="shared" si="0"/>
        <v>0</v>
      </c>
    </row>
    <row r="159" spans="1:6" ht="51">
      <c r="A159" s="197"/>
      <c r="B159" s="227" t="s">
        <v>905</v>
      </c>
      <c r="C159" s="228"/>
      <c r="D159" s="229"/>
      <c r="E159" s="84"/>
      <c r="F159" s="200">
        <f t="shared" si="0"/>
        <v>0</v>
      </c>
    </row>
    <row r="160" spans="1:6">
      <c r="A160" s="197"/>
      <c r="B160" s="227" t="s">
        <v>916</v>
      </c>
      <c r="C160" s="228" t="s">
        <v>86</v>
      </c>
      <c r="D160" s="229">
        <v>1</v>
      </c>
      <c r="E160" s="84"/>
      <c r="F160" s="200">
        <f t="shared" si="0"/>
        <v>0</v>
      </c>
    </row>
    <row r="161" spans="1:6">
      <c r="A161" s="197"/>
      <c r="B161" s="227"/>
      <c r="C161" s="228"/>
      <c r="D161" s="229"/>
      <c r="E161" s="84"/>
      <c r="F161" s="200">
        <f t="shared" si="0"/>
        <v>0</v>
      </c>
    </row>
    <row r="162" spans="1:6">
      <c r="A162" s="197" t="s">
        <v>449</v>
      </c>
      <c r="B162" s="227" t="s">
        <v>898</v>
      </c>
      <c r="C162" s="228"/>
      <c r="D162" s="229" t="s">
        <v>520</v>
      </c>
      <c r="E162" s="84"/>
      <c r="F162" s="200"/>
    </row>
    <row r="163" spans="1:6" ht="114.75">
      <c r="A163" s="197"/>
      <c r="B163" s="227" t="s">
        <v>917</v>
      </c>
      <c r="C163" s="228"/>
      <c r="D163" s="229"/>
      <c r="E163" s="84"/>
      <c r="F163" s="200">
        <f t="shared" si="0"/>
        <v>0</v>
      </c>
    </row>
    <row r="164" spans="1:6" ht="89.25">
      <c r="A164" s="197"/>
      <c r="B164" s="227" t="s">
        <v>1090</v>
      </c>
      <c r="C164" s="228"/>
      <c r="D164" s="229"/>
      <c r="E164" s="84"/>
      <c r="F164" s="200">
        <f t="shared" si="0"/>
        <v>0</v>
      </c>
    </row>
    <row r="165" spans="1:6" ht="51">
      <c r="A165" s="197"/>
      <c r="B165" s="227" t="s">
        <v>905</v>
      </c>
      <c r="C165" s="228"/>
      <c r="D165" s="229"/>
      <c r="E165" s="84"/>
      <c r="F165" s="200">
        <f t="shared" si="0"/>
        <v>0</v>
      </c>
    </row>
    <row r="166" spans="1:6">
      <c r="A166" s="197"/>
      <c r="B166" s="227" t="s">
        <v>918</v>
      </c>
      <c r="C166" s="228" t="s">
        <v>86</v>
      </c>
      <c r="D166" s="229">
        <v>1</v>
      </c>
      <c r="E166" s="84"/>
      <c r="F166" s="200">
        <f t="shared" si="0"/>
        <v>0</v>
      </c>
    </row>
    <row r="167" spans="1:6">
      <c r="A167" s="197"/>
      <c r="B167" s="227"/>
      <c r="C167" s="228"/>
      <c r="D167" s="229"/>
      <c r="E167" s="84"/>
      <c r="F167" s="200">
        <f t="shared" si="0"/>
        <v>0</v>
      </c>
    </row>
    <row r="168" spans="1:6">
      <c r="A168" s="197" t="s">
        <v>450</v>
      </c>
      <c r="B168" s="227" t="s">
        <v>898</v>
      </c>
      <c r="C168" s="228"/>
      <c r="D168" s="229"/>
      <c r="E168" s="84"/>
      <c r="F168" s="200">
        <f t="shared" si="0"/>
        <v>0</v>
      </c>
    </row>
    <row r="169" spans="1:6" ht="38.25">
      <c r="A169" s="197"/>
      <c r="B169" s="227" t="s">
        <v>919</v>
      </c>
      <c r="C169" s="228"/>
      <c r="D169" s="229"/>
      <c r="E169" s="84"/>
      <c r="F169" s="200">
        <f t="shared" si="0"/>
        <v>0</v>
      </c>
    </row>
    <row r="170" spans="1:6" ht="25.5">
      <c r="A170" s="197"/>
      <c r="B170" s="227" t="s">
        <v>920</v>
      </c>
      <c r="C170" s="228"/>
      <c r="D170" s="229"/>
      <c r="E170" s="84"/>
      <c r="F170" s="200">
        <f t="shared" si="0"/>
        <v>0</v>
      </c>
    </row>
    <row r="171" spans="1:6" ht="51">
      <c r="A171" s="197"/>
      <c r="B171" s="227" t="s">
        <v>905</v>
      </c>
      <c r="C171" s="228" t="s">
        <v>101</v>
      </c>
      <c r="D171" s="229">
        <v>100</v>
      </c>
      <c r="E171" s="84"/>
      <c r="F171" s="200">
        <f t="shared" si="0"/>
        <v>0</v>
      </c>
    </row>
    <row r="172" spans="1:6">
      <c r="A172" s="197"/>
      <c r="B172" s="227"/>
      <c r="C172" s="228"/>
      <c r="D172" s="229"/>
      <c r="E172" s="84"/>
      <c r="F172" s="200">
        <f t="shared" si="0"/>
        <v>0</v>
      </c>
    </row>
    <row r="173" spans="1:6">
      <c r="A173" s="197" t="s">
        <v>451</v>
      </c>
      <c r="B173" s="227" t="s">
        <v>898</v>
      </c>
      <c r="C173" s="228"/>
      <c r="D173" s="229"/>
      <c r="E173" s="84"/>
      <c r="F173" s="200">
        <f t="shared" si="0"/>
        <v>0</v>
      </c>
    </row>
    <row r="174" spans="1:6" ht="140.25">
      <c r="A174" s="197"/>
      <c r="B174" s="227" t="s">
        <v>1096</v>
      </c>
      <c r="C174" s="228"/>
      <c r="D174" s="229"/>
      <c r="E174" s="84"/>
      <c r="F174" s="200">
        <f t="shared" si="0"/>
        <v>0</v>
      </c>
    </row>
    <row r="175" spans="1:6" ht="51">
      <c r="A175" s="197"/>
      <c r="B175" s="227" t="s">
        <v>905</v>
      </c>
      <c r="C175" s="228" t="s">
        <v>56</v>
      </c>
      <c r="D175" s="229">
        <v>1</v>
      </c>
      <c r="E175" s="84"/>
      <c r="F175" s="200">
        <f t="shared" si="0"/>
        <v>0</v>
      </c>
    </row>
    <row r="176" spans="1:6">
      <c r="A176" s="197"/>
      <c r="B176" s="227"/>
      <c r="C176" s="228"/>
      <c r="D176" s="229"/>
      <c r="E176" s="84"/>
      <c r="F176" s="200">
        <f t="shared" si="0"/>
        <v>0</v>
      </c>
    </row>
    <row r="177" spans="1:6">
      <c r="A177" s="197" t="s">
        <v>452</v>
      </c>
      <c r="B177" s="227" t="s">
        <v>898</v>
      </c>
      <c r="C177" s="228"/>
      <c r="D177" s="229"/>
      <c r="E177" s="84"/>
      <c r="F177" s="200">
        <f t="shared" si="0"/>
        <v>0</v>
      </c>
    </row>
    <row r="178" spans="1:6" ht="38.25">
      <c r="A178" s="197"/>
      <c r="B178" s="227" t="s">
        <v>921</v>
      </c>
      <c r="C178" s="228"/>
      <c r="D178" s="229"/>
      <c r="E178" s="84"/>
      <c r="F178" s="200">
        <f t="shared" si="0"/>
        <v>0</v>
      </c>
    </row>
    <row r="179" spans="1:6" ht="51">
      <c r="A179" s="197"/>
      <c r="B179" s="227" t="s">
        <v>905</v>
      </c>
      <c r="C179" s="228" t="s">
        <v>56</v>
      </c>
      <c r="D179" s="229">
        <v>1</v>
      </c>
      <c r="E179" s="84"/>
      <c r="F179" s="200">
        <f t="shared" ref="F179:F242" si="1">E179*D179</f>
        <v>0</v>
      </c>
    </row>
    <row r="180" spans="1:6">
      <c r="A180" s="197"/>
      <c r="B180" s="227"/>
      <c r="C180" s="228"/>
      <c r="D180" s="229"/>
      <c r="E180" s="84"/>
      <c r="F180" s="200">
        <f t="shared" si="1"/>
        <v>0</v>
      </c>
    </row>
    <row r="181" spans="1:6">
      <c r="A181" s="197" t="s">
        <v>453</v>
      </c>
      <c r="B181" s="227" t="s">
        <v>898</v>
      </c>
      <c r="C181" s="228"/>
      <c r="D181" s="229"/>
      <c r="E181" s="84"/>
      <c r="F181" s="200">
        <f t="shared" si="1"/>
        <v>0</v>
      </c>
    </row>
    <row r="182" spans="1:6" ht="38.25">
      <c r="A182" s="197"/>
      <c r="B182" s="227" t="s">
        <v>922</v>
      </c>
      <c r="C182" s="228"/>
      <c r="D182" s="229"/>
      <c r="E182" s="84"/>
      <c r="F182" s="200">
        <f t="shared" si="1"/>
        <v>0</v>
      </c>
    </row>
    <row r="183" spans="1:6" ht="51">
      <c r="A183" s="197"/>
      <c r="B183" s="227" t="s">
        <v>905</v>
      </c>
      <c r="C183" s="228" t="s">
        <v>56</v>
      </c>
      <c r="D183" s="229">
        <v>1</v>
      </c>
      <c r="E183" s="84"/>
      <c r="F183" s="200">
        <f t="shared" si="1"/>
        <v>0</v>
      </c>
    </row>
    <row r="184" spans="1:6">
      <c r="A184" s="197"/>
      <c r="B184" s="227"/>
      <c r="C184" s="228"/>
      <c r="D184" s="229"/>
      <c r="E184" s="84"/>
      <c r="F184" s="200">
        <f t="shared" si="1"/>
        <v>0</v>
      </c>
    </row>
    <row r="185" spans="1:6">
      <c r="A185" s="197" t="s">
        <v>454</v>
      </c>
      <c r="B185" s="227" t="s">
        <v>898</v>
      </c>
      <c r="C185" s="228"/>
      <c r="D185" s="229"/>
      <c r="E185" s="84"/>
      <c r="F185" s="200">
        <f t="shared" si="1"/>
        <v>0</v>
      </c>
    </row>
    <row r="186" spans="1:6" ht="51">
      <c r="A186" s="197"/>
      <c r="B186" s="227" t="s">
        <v>923</v>
      </c>
      <c r="C186" s="228"/>
      <c r="D186" s="229"/>
      <c r="E186" s="84"/>
      <c r="F186" s="200">
        <f t="shared" si="1"/>
        <v>0</v>
      </c>
    </row>
    <row r="187" spans="1:6" ht="51">
      <c r="A187" s="197"/>
      <c r="B187" s="227" t="s">
        <v>905</v>
      </c>
      <c r="C187" s="228" t="s">
        <v>56</v>
      </c>
      <c r="D187" s="229">
        <v>5</v>
      </c>
      <c r="E187" s="84"/>
      <c r="F187" s="200">
        <f t="shared" si="1"/>
        <v>0</v>
      </c>
    </row>
    <row r="188" spans="1:6">
      <c r="A188" s="197"/>
      <c r="B188" s="227"/>
      <c r="C188" s="228"/>
      <c r="D188" s="229"/>
      <c r="E188" s="84"/>
      <c r="F188" s="200">
        <f t="shared" si="1"/>
        <v>0</v>
      </c>
    </row>
    <row r="189" spans="1:6">
      <c r="A189" s="197" t="s">
        <v>455</v>
      </c>
      <c r="B189" s="227" t="s">
        <v>898</v>
      </c>
      <c r="C189" s="228"/>
      <c r="D189" s="229"/>
      <c r="E189" s="84"/>
      <c r="F189" s="200">
        <f t="shared" si="1"/>
        <v>0</v>
      </c>
    </row>
    <row r="190" spans="1:6" ht="127.5">
      <c r="A190" s="197"/>
      <c r="B190" s="227" t="s">
        <v>924</v>
      </c>
      <c r="C190" s="228"/>
      <c r="D190" s="229"/>
      <c r="E190" s="84"/>
      <c r="F190" s="200">
        <f t="shared" si="1"/>
        <v>0</v>
      </c>
    </row>
    <row r="191" spans="1:6" ht="114.75">
      <c r="A191" s="197"/>
      <c r="B191" s="227" t="s">
        <v>925</v>
      </c>
      <c r="C191" s="228"/>
      <c r="D191" s="229"/>
      <c r="E191" s="84"/>
      <c r="F191" s="200">
        <f t="shared" si="1"/>
        <v>0</v>
      </c>
    </row>
    <row r="192" spans="1:6" ht="63.75">
      <c r="A192" s="197"/>
      <c r="B192" s="227" t="s">
        <v>926</v>
      </c>
      <c r="C192" s="228" t="s">
        <v>86</v>
      </c>
      <c r="D192" s="229">
        <v>2</v>
      </c>
      <c r="E192" s="84"/>
      <c r="F192" s="200">
        <f t="shared" si="1"/>
        <v>0</v>
      </c>
    </row>
    <row r="193" spans="1:6">
      <c r="A193" s="197"/>
      <c r="B193" s="227"/>
      <c r="C193" s="228"/>
      <c r="D193" s="229"/>
      <c r="E193" s="84"/>
      <c r="F193" s="200">
        <f t="shared" si="1"/>
        <v>0</v>
      </c>
    </row>
    <row r="194" spans="1:6">
      <c r="A194" s="197" t="s">
        <v>456</v>
      </c>
      <c r="B194" s="227" t="s">
        <v>898</v>
      </c>
      <c r="C194" s="228"/>
      <c r="D194" s="229"/>
      <c r="E194" s="84"/>
      <c r="F194" s="200">
        <f t="shared" si="1"/>
        <v>0</v>
      </c>
    </row>
    <row r="195" spans="1:6" ht="140.25">
      <c r="A195" s="197"/>
      <c r="B195" s="227" t="s">
        <v>927</v>
      </c>
      <c r="C195" s="228"/>
      <c r="D195" s="229"/>
      <c r="E195" s="84"/>
      <c r="F195" s="200">
        <f t="shared" si="1"/>
        <v>0</v>
      </c>
    </row>
    <row r="196" spans="1:6" ht="63.75">
      <c r="A196" s="197"/>
      <c r="B196" s="227" t="s">
        <v>926</v>
      </c>
      <c r="C196" s="228" t="s">
        <v>86</v>
      </c>
      <c r="D196" s="229">
        <v>1</v>
      </c>
      <c r="E196" s="84"/>
      <c r="F196" s="200">
        <f t="shared" si="1"/>
        <v>0</v>
      </c>
    </row>
    <row r="197" spans="1:6">
      <c r="A197" s="197"/>
      <c r="B197" s="227"/>
      <c r="C197" s="228"/>
      <c r="D197" s="229"/>
      <c r="E197" s="84"/>
      <c r="F197" s="200">
        <f t="shared" si="1"/>
        <v>0</v>
      </c>
    </row>
    <row r="198" spans="1:6">
      <c r="A198" s="197" t="s">
        <v>457</v>
      </c>
      <c r="B198" s="227" t="s">
        <v>898</v>
      </c>
      <c r="C198" s="228"/>
      <c r="D198" s="229"/>
      <c r="E198" s="84"/>
      <c r="F198" s="200">
        <f t="shared" si="1"/>
        <v>0</v>
      </c>
    </row>
    <row r="199" spans="1:6" ht="25.5">
      <c r="A199" s="197"/>
      <c r="B199" s="227" t="s">
        <v>928</v>
      </c>
      <c r="C199" s="228"/>
      <c r="D199" s="229"/>
      <c r="E199" s="84"/>
      <c r="F199" s="200">
        <f t="shared" si="1"/>
        <v>0</v>
      </c>
    </row>
    <row r="200" spans="1:6" ht="63.75">
      <c r="A200" s="197"/>
      <c r="B200" s="227" t="s">
        <v>926</v>
      </c>
      <c r="C200" s="228" t="s">
        <v>86</v>
      </c>
      <c r="D200" s="229">
        <v>1</v>
      </c>
      <c r="E200" s="84"/>
      <c r="F200" s="200">
        <f t="shared" si="1"/>
        <v>0</v>
      </c>
    </row>
    <row r="201" spans="1:6">
      <c r="A201" s="197"/>
      <c r="B201" s="227"/>
      <c r="C201" s="228"/>
      <c r="D201" s="229"/>
      <c r="E201" s="84"/>
      <c r="F201" s="200">
        <f t="shared" si="1"/>
        <v>0</v>
      </c>
    </row>
    <row r="202" spans="1:6">
      <c r="A202" s="197" t="s">
        <v>458</v>
      </c>
      <c r="B202" s="227" t="s">
        <v>898</v>
      </c>
      <c r="C202" s="228"/>
      <c r="D202" s="229"/>
      <c r="E202" s="84"/>
      <c r="F202" s="200">
        <f t="shared" si="1"/>
        <v>0</v>
      </c>
    </row>
    <row r="203" spans="1:6" ht="280.5">
      <c r="A203" s="197"/>
      <c r="B203" s="227" t="s">
        <v>929</v>
      </c>
      <c r="C203" s="228"/>
      <c r="D203" s="229"/>
      <c r="E203" s="84"/>
      <c r="F203" s="200">
        <f t="shared" si="1"/>
        <v>0</v>
      </c>
    </row>
    <row r="204" spans="1:6" ht="63.75">
      <c r="A204" s="197"/>
      <c r="B204" s="227" t="s">
        <v>926</v>
      </c>
      <c r="C204" s="228" t="s">
        <v>86</v>
      </c>
      <c r="D204" s="229">
        <v>1</v>
      </c>
      <c r="E204" s="84"/>
      <c r="F204" s="200">
        <f t="shared" si="1"/>
        <v>0</v>
      </c>
    </row>
    <row r="205" spans="1:6">
      <c r="A205" s="197"/>
      <c r="B205" s="227"/>
      <c r="C205" s="228"/>
      <c r="D205" s="229"/>
      <c r="E205" s="84"/>
      <c r="F205" s="200">
        <f t="shared" si="1"/>
        <v>0</v>
      </c>
    </row>
    <row r="206" spans="1:6">
      <c r="A206" s="197" t="s">
        <v>459</v>
      </c>
      <c r="B206" s="227" t="s">
        <v>898</v>
      </c>
      <c r="C206" s="228"/>
      <c r="D206" s="229"/>
      <c r="E206" s="84"/>
      <c r="F206" s="200">
        <f t="shared" si="1"/>
        <v>0</v>
      </c>
    </row>
    <row r="207" spans="1:6" ht="409.5">
      <c r="A207" s="197"/>
      <c r="B207" s="227" t="s">
        <v>1106</v>
      </c>
      <c r="C207" s="228"/>
      <c r="D207" s="229"/>
      <c r="E207" s="84"/>
      <c r="F207" s="200">
        <f t="shared" si="1"/>
        <v>0</v>
      </c>
    </row>
    <row r="208" spans="1:6" ht="51">
      <c r="A208" s="197"/>
      <c r="B208" s="227" t="s">
        <v>905</v>
      </c>
      <c r="C208" s="228" t="s">
        <v>86</v>
      </c>
      <c r="D208" s="229">
        <v>1</v>
      </c>
      <c r="E208" s="84"/>
      <c r="F208" s="200">
        <f t="shared" si="1"/>
        <v>0</v>
      </c>
    </row>
    <row r="209" spans="1:6">
      <c r="A209" s="197"/>
      <c r="B209" s="227"/>
      <c r="C209" s="228"/>
      <c r="D209" s="229"/>
      <c r="E209" s="84"/>
      <c r="F209" s="200">
        <f t="shared" si="1"/>
        <v>0</v>
      </c>
    </row>
    <row r="210" spans="1:6">
      <c r="A210" s="197" t="s">
        <v>460</v>
      </c>
      <c r="B210" s="227" t="s">
        <v>898</v>
      </c>
      <c r="C210" s="228"/>
      <c r="D210" s="229"/>
      <c r="E210" s="84"/>
      <c r="F210" s="200">
        <f t="shared" si="1"/>
        <v>0</v>
      </c>
    </row>
    <row r="211" spans="1:6" ht="89.25">
      <c r="A211" s="197"/>
      <c r="B211" s="227" t="s">
        <v>930</v>
      </c>
      <c r="C211" s="228"/>
      <c r="D211" s="229"/>
      <c r="E211" s="84"/>
      <c r="F211" s="200">
        <f t="shared" si="1"/>
        <v>0</v>
      </c>
    </row>
    <row r="212" spans="1:6" ht="63.75">
      <c r="A212" s="197"/>
      <c r="B212" s="227" t="s">
        <v>926</v>
      </c>
      <c r="C212" s="228" t="s">
        <v>86</v>
      </c>
      <c r="D212" s="229">
        <v>1</v>
      </c>
      <c r="E212" s="84"/>
      <c r="F212" s="200">
        <f t="shared" si="1"/>
        <v>0</v>
      </c>
    </row>
    <row r="213" spans="1:6">
      <c r="A213" s="197"/>
      <c r="B213" s="227"/>
      <c r="C213" s="228"/>
      <c r="D213" s="229"/>
      <c r="E213" s="84"/>
      <c r="F213" s="200">
        <f t="shared" si="1"/>
        <v>0</v>
      </c>
    </row>
    <row r="214" spans="1:6">
      <c r="A214" s="197" t="s">
        <v>461</v>
      </c>
      <c r="B214" s="227" t="s">
        <v>898</v>
      </c>
      <c r="C214" s="228"/>
      <c r="D214" s="229"/>
      <c r="E214" s="84"/>
      <c r="F214" s="200">
        <f t="shared" si="1"/>
        <v>0</v>
      </c>
    </row>
    <row r="215" spans="1:6" ht="153">
      <c r="A215" s="197"/>
      <c r="B215" s="227" t="s">
        <v>931</v>
      </c>
      <c r="C215" s="228"/>
      <c r="D215" s="229"/>
      <c r="E215" s="84"/>
      <c r="F215" s="200">
        <f t="shared" si="1"/>
        <v>0</v>
      </c>
    </row>
    <row r="216" spans="1:6" ht="63.75">
      <c r="A216" s="197"/>
      <c r="B216" s="227" t="s">
        <v>926</v>
      </c>
      <c r="C216" s="228" t="s">
        <v>86</v>
      </c>
      <c r="D216" s="229">
        <v>1</v>
      </c>
      <c r="E216" s="84"/>
      <c r="F216" s="200">
        <f t="shared" si="1"/>
        <v>0</v>
      </c>
    </row>
    <row r="217" spans="1:6">
      <c r="A217" s="197"/>
      <c r="B217" s="227"/>
      <c r="C217" s="228"/>
      <c r="D217" s="229"/>
      <c r="E217" s="84"/>
      <c r="F217" s="200">
        <f t="shared" si="1"/>
        <v>0</v>
      </c>
    </row>
    <row r="218" spans="1:6" ht="102">
      <c r="A218" s="197" t="s">
        <v>462</v>
      </c>
      <c r="B218" s="227" t="s">
        <v>932</v>
      </c>
      <c r="C218" s="228"/>
      <c r="D218" s="229" t="s">
        <v>520</v>
      </c>
      <c r="E218" s="84"/>
      <c r="F218" s="200"/>
    </row>
    <row r="219" spans="1:6">
      <c r="A219" s="197"/>
      <c r="B219" s="227" t="s">
        <v>933</v>
      </c>
      <c r="C219" s="228" t="s">
        <v>56</v>
      </c>
      <c r="D219" s="229">
        <v>1</v>
      </c>
      <c r="E219" s="84"/>
      <c r="F219" s="200">
        <f t="shared" si="1"/>
        <v>0</v>
      </c>
    </row>
    <row r="220" spans="1:6">
      <c r="A220" s="197"/>
      <c r="B220" s="227"/>
      <c r="C220" s="228"/>
      <c r="D220" s="229"/>
      <c r="E220" s="84"/>
      <c r="F220" s="200">
        <f t="shared" si="1"/>
        <v>0</v>
      </c>
    </row>
    <row r="221" spans="1:6" ht="76.5">
      <c r="A221" s="197" t="s">
        <v>463</v>
      </c>
      <c r="B221" s="227" t="s">
        <v>934</v>
      </c>
      <c r="C221" s="228"/>
      <c r="D221" s="229" t="s">
        <v>520</v>
      </c>
      <c r="E221" s="84"/>
      <c r="F221" s="200"/>
    </row>
    <row r="222" spans="1:6">
      <c r="A222" s="197"/>
      <c r="B222" s="227" t="s">
        <v>935</v>
      </c>
      <c r="C222" s="228" t="s">
        <v>504</v>
      </c>
      <c r="D222" s="229">
        <v>70</v>
      </c>
      <c r="E222" s="84"/>
      <c r="F222" s="200">
        <f t="shared" si="1"/>
        <v>0</v>
      </c>
    </row>
    <row r="223" spans="1:6">
      <c r="A223" s="197"/>
      <c r="B223" s="227"/>
      <c r="C223" s="228"/>
      <c r="D223" s="229"/>
      <c r="E223" s="84"/>
      <c r="F223" s="200">
        <f t="shared" si="1"/>
        <v>0</v>
      </c>
    </row>
    <row r="224" spans="1:6" ht="25.5">
      <c r="A224" s="197" t="s">
        <v>464</v>
      </c>
      <c r="B224" s="227" t="s">
        <v>936</v>
      </c>
      <c r="C224" s="228"/>
      <c r="D224" s="229" t="s">
        <v>520</v>
      </c>
      <c r="E224" s="84"/>
      <c r="F224" s="200"/>
    </row>
    <row r="225" spans="1:6">
      <c r="A225" s="197"/>
      <c r="B225" s="227" t="s">
        <v>937</v>
      </c>
      <c r="C225" s="228" t="s">
        <v>56</v>
      </c>
      <c r="D225" s="229">
        <v>4</v>
      </c>
      <c r="E225" s="84"/>
      <c r="F225" s="200">
        <f t="shared" si="1"/>
        <v>0</v>
      </c>
    </row>
    <row r="226" spans="1:6">
      <c r="A226" s="197"/>
      <c r="B226" s="227"/>
      <c r="C226" s="228"/>
      <c r="D226" s="229"/>
      <c r="E226" s="84"/>
      <c r="F226" s="200">
        <f t="shared" si="1"/>
        <v>0</v>
      </c>
    </row>
    <row r="227" spans="1:6" ht="38.25">
      <c r="A227" s="197" t="s">
        <v>465</v>
      </c>
      <c r="B227" s="227" t="s">
        <v>938</v>
      </c>
      <c r="C227" s="228" t="s">
        <v>56</v>
      </c>
      <c r="D227" s="229">
        <v>1</v>
      </c>
      <c r="E227" s="84"/>
      <c r="F227" s="200">
        <f t="shared" si="1"/>
        <v>0</v>
      </c>
    </row>
    <row r="228" spans="1:6">
      <c r="A228" s="197"/>
      <c r="B228" s="227"/>
      <c r="C228" s="228"/>
      <c r="D228" s="229"/>
      <c r="E228" s="84"/>
      <c r="F228" s="200">
        <f t="shared" si="1"/>
        <v>0</v>
      </c>
    </row>
    <row r="229" spans="1:6" ht="38.25">
      <c r="A229" s="197" t="s">
        <v>466</v>
      </c>
      <c r="B229" s="227" t="s">
        <v>939</v>
      </c>
      <c r="C229" s="228"/>
      <c r="D229" s="229"/>
      <c r="E229" s="84"/>
      <c r="F229" s="200">
        <f t="shared" si="1"/>
        <v>0</v>
      </c>
    </row>
    <row r="230" spans="1:6" ht="38.25">
      <c r="A230" s="197"/>
      <c r="B230" s="227" t="s">
        <v>940</v>
      </c>
      <c r="C230" s="228"/>
      <c r="D230" s="229"/>
      <c r="E230" s="84"/>
      <c r="F230" s="200">
        <f t="shared" si="1"/>
        <v>0</v>
      </c>
    </row>
    <row r="231" spans="1:6" ht="25.5">
      <c r="A231" s="197"/>
      <c r="B231" s="227" t="s">
        <v>941</v>
      </c>
      <c r="C231" s="228" t="s">
        <v>86</v>
      </c>
      <c r="D231" s="229">
        <v>1</v>
      </c>
      <c r="E231" s="84"/>
      <c r="F231" s="200">
        <f t="shared" si="1"/>
        <v>0</v>
      </c>
    </row>
    <row r="232" spans="1:6">
      <c r="A232" s="197"/>
      <c r="B232" s="227"/>
      <c r="C232" s="228"/>
      <c r="D232" s="229"/>
      <c r="E232" s="84"/>
      <c r="F232" s="200">
        <f t="shared" si="1"/>
        <v>0</v>
      </c>
    </row>
    <row r="233" spans="1:6" ht="38.25">
      <c r="A233" s="197" t="s">
        <v>467</v>
      </c>
      <c r="B233" s="227" t="s">
        <v>1091</v>
      </c>
      <c r="C233" s="228"/>
      <c r="D233" s="229" t="s">
        <v>520</v>
      </c>
      <c r="E233" s="84"/>
      <c r="F233" s="200"/>
    </row>
    <row r="234" spans="1:6">
      <c r="A234" s="197"/>
      <c r="B234" s="227" t="s">
        <v>942</v>
      </c>
      <c r="C234" s="228" t="s">
        <v>56</v>
      </c>
      <c r="D234" s="229">
        <v>3</v>
      </c>
      <c r="E234" s="84"/>
      <c r="F234" s="200">
        <f t="shared" si="1"/>
        <v>0</v>
      </c>
    </row>
    <row r="235" spans="1:6">
      <c r="A235" s="197"/>
      <c r="B235" s="227"/>
      <c r="C235" s="228"/>
      <c r="D235" s="229"/>
      <c r="E235" s="84"/>
      <c r="F235" s="200">
        <f t="shared" si="1"/>
        <v>0</v>
      </c>
    </row>
    <row r="236" spans="1:6" ht="38.25">
      <c r="A236" s="197" t="s">
        <v>468</v>
      </c>
      <c r="B236" s="227" t="s">
        <v>1097</v>
      </c>
      <c r="C236" s="228"/>
      <c r="D236" s="229" t="s">
        <v>520</v>
      </c>
      <c r="E236" s="84"/>
      <c r="F236" s="200"/>
    </row>
    <row r="237" spans="1:6">
      <c r="A237" s="197"/>
      <c r="B237" s="227" t="s">
        <v>942</v>
      </c>
      <c r="C237" s="228" t="s">
        <v>56</v>
      </c>
      <c r="D237" s="229">
        <v>1</v>
      </c>
      <c r="E237" s="84"/>
      <c r="F237" s="200">
        <f t="shared" si="1"/>
        <v>0</v>
      </c>
    </row>
    <row r="238" spans="1:6">
      <c r="A238" s="197"/>
      <c r="B238" s="227"/>
      <c r="C238" s="228"/>
      <c r="D238" s="229"/>
      <c r="E238" s="84"/>
      <c r="F238" s="200">
        <f t="shared" si="1"/>
        <v>0</v>
      </c>
    </row>
    <row r="239" spans="1:6" ht="127.5">
      <c r="A239" s="197" t="s">
        <v>469</v>
      </c>
      <c r="B239" s="227" t="s">
        <v>943</v>
      </c>
      <c r="C239" s="228" t="s">
        <v>86</v>
      </c>
      <c r="D239" s="229">
        <v>1</v>
      </c>
      <c r="E239" s="84"/>
      <c r="F239" s="200">
        <f t="shared" si="1"/>
        <v>0</v>
      </c>
    </row>
    <row r="240" spans="1:6">
      <c r="A240" s="197"/>
      <c r="B240" s="227"/>
      <c r="C240" s="228"/>
      <c r="D240" s="229"/>
      <c r="E240" s="84"/>
      <c r="F240" s="200">
        <f t="shared" si="1"/>
        <v>0</v>
      </c>
    </row>
    <row r="241" spans="1:6" ht="38.25">
      <c r="A241" s="197" t="s">
        <v>470</v>
      </c>
      <c r="B241" s="227" t="s">
        <v>944</v>
      </c>
      <c r="C241" s="228"/>
      <c r="D241" s="229"/>
      <c r="E241" s="84"/>
      <c r="F241" s="200">
        <f t="shared" si="1"/>
        <v>0</v>
      </c>
    </row>
    <row r="242" spans="1:6" ht="38.25">
      <c r="A242" s="197"/>
      <c r="B242" s="227" t="s">
        <v>940</v>
      </c>
      <c r="C242" s="228"/>
      <c r="D242" s="229"/>
      <c r="E242" s="84"/>
      <c r="F242" s="200">
        <f t="shared" si="1"/>
        <v>0</v>
      </c>
    </row>
    <row r="243" spans="1:6" ht="38.25">
      <c r="A243" s="197"/>
      <c r="B243" s="227" t="s">
        <v>945</v>
      </c>
      <c r="C243" s="228" t="s">
        <v>86</v>
      </c>
      <c r="D243" s="229">
        <v>1</v>
      </c>
      <c r="E243" s="84"/>
      <c r="F243" s="200">
        <f t="shared" ref="F243:F305" si="2">E243*D243</f>
        <v>0</v>
      </c>
    </row>
    <row r="244" spans="1:6">
      <c r="A244" s="197"/>
      <c r="B244" s="227"/>
      <c r="C244" s="228"/>
      <c r="D244" s="229"/>
      <c r="E244" s="84"/>
      <c r="F244" s="200">
        <f t="shared" si="2"/>
        <v>0</v>
      </c>
    </row>
    <row r="245" spans="1:6" ht="38.25">
      <c r="A245" s="197" t="s">
        <v>471</v>
      </c>
      <c r="B245" s="227" t="s">
        <v>944</v>
      </c>
      <c r="C245" s="228"/>
      <c r="D245" s="229"/>
      <c r="E245" s="84"/>
      <c r="F245" s="200">
        <f t="shared" si="2"/>
        <v>0</v>
      </c>
    </row>
    <row r="246" spans="1:6" ht="38.25">
      <c r="A246" s="197"/>
      <c r="B246" s="227" t="s">
        <v>940</v>
      </c>
      <c r="C246" s="228"/>
      <c r="D246" s="229"/>
      <c r="E246" s="84"/>
      <c r="F246" s="200">
        <f t="shared" si="2"/>
        <v>0</v>
      </c>
    </row>
    <row r="247" spans="1:6" ht="51">
      <c r="A247" s="197"/>
      <c r="B247" s="227" t="s">
        <v>946</v>
      </c>
      <c r="C247" s="228" t="s">
        <v>86</v>
      </c>
      <c r="D247" s="229">
        <v>1</v>
      </c>
      <c r="E247" s="84"/>
      <c r="F247" s="200">
        <f t="shared" si="2"/>
        <v>0</v>
      </c>
    </row>
    <row r="248" spans="1:6">
      <c r="A248" s="197"/>
      <c r="B248" s="227"/>
      <c r="C248" s="228"/>
      <c r="D248" s="229"/>
      <c r="E248" s="84"/>
      <c r="F248" s="200">
        <f t="shared" si="2"/>
        <v>0</v>
      </c>
    </row>
    <row r="249" spans="1:6">
      <c r="A249" s="197" t="s">
        <v>472</v>
      </c>
      <c r="B249" s="227" t="s">
        <v>898</v>
      </c>
      <c r="C249" s="228"/>
      <c r="D249" s="229"/>
      <c r="E249" s="84"/>
      <c r="F249" s="200">
        <f t="shared" si="2"/>
        <v>0</v>
      </c>
    </row>
    <row r="250" spans="1:6" ht="153">
      <c r="A250" s="197"/>
      <c r="B250" s="227" t="s">
        <v>1092</v>
      </c>
      <c r="C250" s="228"/>
      <c r="D250" s="229"/>
      <c r="E250" s="84"/>
      <c r="F250" s="200">
        <f t="shared" si="2"/>
        <v>0</v>
      </c>
    </row>
    <row r="251" spans="1:6" ht="38.25">
      <c r="A251" s="197"/>
      <c r="B251" s="227" t="s">
        <v>940</v>
      </c>
      <c r="C251" s="228"/>
      <c r="D251" s="229"/>
      <c r="E251" s="84"/>
      <c r="F251" s="200">
        <f t="shared" si="2"/>
        <v>0</v>
      </c>
    </row>
    <row r="252" spans="1:6">
      <c r="A252" s="197"/>
      <c r="B252" s="227" t="s">
        <v>521</v>
      </c>
      <c r="C252" s="228" t="s">
        <v>56</v>
      </c>
      <c r="D252" s="229">
        <v>1</v>
      </c>
      <c r="E252" s="84"/>
      <c r="F252" s="200">
        <f t="shared" si="2"/>
        <v>0</v>
      </c>
    </row>
    <row r="253" spans="1:6">
      <c r="A253" s="197"/>
      <c r="B253" s="227"/>
      <c r="C253" s="228"/>
      <c r="D253" s="229"/>
      <c r="E253" s="84"/>
      <c r="F253" s="200">
        <f t="shared" si="2"/>
        <v>0</v>
      </c>
    </row>
    <row r="254" spans="1:6" ht="38.25">
      <c r="A254" s="197" t="s">
        <v>473</v>
      </c>
      <c r="B254" s="227" t="s">
        <v>1098</v>
      </c>
      <c r="C254" s="228"/>
      <c r="D254" s="229" t="s">
        <v>520</v>
      </c>
      <c r="E254" s="84"/>
      <c r="F254" s="200"/>
    </row>
    <row r="255" spans="1:6">
      <c r="A255" s="197"/>
      <c r="B255" s="227" t="s">
        <v>947</v>
      </c>
      <c r="C255" s="228" t="s">
        <v>56</v>
      </c>
      <c r="D255" s="229">
        <v>2</v>
      </c>
      <c r="E255" s="84"/>
      <c r="F255" s="200">
        <f t="shared" si="2"/>
        <v>0</v>
      </c>
    </row>
    <row r="256" spans="1:6">
      <c r="A256" s="197"/>
      <c r="B256" s="227" t="s">
        <v>948</v>
      </c>
      <c r="C256" s="228" t="s">
        <v>56</v>
      </c>
      <c r="D256" s="229">
        <v>17</v>
      </c>
      <c r="E256" s="84"/>
      <c r="F256" s="200">
        <f t="shared" si="2"/>
        <v>0</v>
      </c>
    </row>
    <row r="257" spans="1:6">
      <c r="A257" s="197"/>
      <c r="B257" s="227"/>
      <c r="C257" s="228"/>
      <c r="D257" s="229"/>
      <c r="E257" s="84"/>
      <c r="F257" s="200">
        <f t="shared" si="2"/>
        <v>0</v>
      </c>
    </row>
    <row r="258" spans="1:6" ht="38.25">
      <c r="A258" s="197" t="s">
        <v>474</v>
      </c>
      <c r="B258" s="227" t="s">
        <v>1099</v>
      </c>
      <c r="C258" s="228"/>
      <c r="D258" s="229" t="s">
        <v>520</v>
      </c>
      <c r="E258" s="84"/>
      <c r="F258" s="200"/>
    </row>
    <row r="259" spans="1:6">
      <c r="A259" s="197"/>
      <c r="B259" s="227" t="s">
        <v>949</v>
      </c>
      <c r="C259" s="228" t="s">
        <v>56</v>
      </c>
      <c r="D259" s="229">
        <v>5</v>
      </c>
      <c r="E259" s="84"/>
      <c r="F259" s="200">
        <f t="shared" si="2"/>
        <v>0</v>
      </c>
    </row>
    <row r="260" spans="1:6">
      <c r="A260" s="197"/>
      <c r="B260" s="227"/>
      <c r="C260" s="228"/>
      <c r="D260" s="229"/>
      <c r="E260" s="84"/>
      <c r="F260" s="200">
        <f t="shared" si="2"/>
        <v>0</v>
      </c>
    </row>
    <row r="261" spans="1:6" ht="38.25">
      <c r="A261" s="197" t="s">
        <v>475</v>
      </c>
      <c r="B261" s="227" t="s">
        <v>1100</v>
      </c>
      <c r="C261" s="228"/>
      <c r="D261" s="229" t="s">
        <v>520</v>
      </c>
      <c r="E261" s="84"/>
      <c r="F261" s="200"/>
    </row>
    <row r="262" spans="1:6">
      <c r="A262" s="197"/>
      <c r="B262" s="227" t="s">
        <v>948</v>
      </c>
      <c r="C262" s="228" t="s">
        <v>56</v>
      </c>
      <c r="D262" s="229">
        <v>1</v>
      </c>
      <c r="E262" s="84"/>
      <c r="F262" s="200">
        <f t="shared" si="2"/>
        <v>0</v>
      </c>
    </row>
    <row r="263" spans="1:6">
      <c r="A263" s="197"/>
      <c r="B263" s="227"/>
      <c r="C263" s="228"/>
      <c r="D263" s="229"/>
      <c r="E263" s="84"/>
      <c r="F263" s="200">
        <f t="shared" si="2"/>
        <v>0</v>
      </c>
    </row>
    <row r="264" spans="1:6" ht="38.25">
      <c r="A264" s="197" t="s">
        <v>476</v>
      </c>
      <c r="B264" s="227" t="s">
        <v>1101</v>
      </c>
      <c r="C264" s="228"/>
      <c r="D264" s="229" t="s">
        <v>520</v>
      </c>
      <c r="E264" s="84"/>
      <c r="F264" s="200"/>
    </row>
    <row r="265" spans="1:6">
      <c r="A265" s="197"/>
      <c r="B265" s="227" t="s">
        <v>950</v>
      </c>
      <c r="C265" s="228" t="s">
        <v>56</v>
      </c>
      <c r="D265" s="229">
        <v>1</v>
      </c>
      <c r="E265" s="84"/>
      <c r="F265" s="200">
        <f t="shared" si="2"/>
        <v>0</v>
      </c>
    </row>
    <row r="266" spans="1:6">
      <c r="A266" s="197"/>
      <c r="B266" s="227"/>
      <c r="C266" s="228"/>
      <c r="D266" s="229"/>
      <c r="E266" s="84"/>
      <c r="F266" s="200">
        <f t="shared" si="2"/>
        <v>0</v>
      </c>
    </row>
    <row r="267" spans="1:6">
      <c r="A267" s="197" t="s">
        <v>478</v>
      </c>
      <c r="B267" s="227" t="s">
        <v>898</v>
      </c>
      <c r="C267" s="228"/>
      <c r="D267" s="229" t="s">
        <v>520</v>
      </c>
      <c r="E267" s="84"/>
      <c r="F267" s="200"/>
    </row>
    <row r="268" spans="1:6" ht="38.25">
      <c r="A268" s="197"/>
      <c r="B268" s="227" t="s">
        <v>951</v>
      </c>
      <c r="C268" s="228"/>
      <c r="D268" s="229" t="s">
        <v>520</v>
      </c>
      <c r="E268" s="84"/>
      <c r="F268" s="200"/>
    </row>
    <row r="269" spans="1:6">
      <c r="A269" s="197"/>
      <c r="B269" s="227" t="s">
        <v>952</v>
      </c>
      <c r="C269" s="228"/>
      <c r="D269" s="229"/>
      <c r="E269" s="84"/>
      <c r="F269" s="200">
        <f t="shared" si="2"/>
        <v>0</v>
      </c>
    </row>
    <row r="270" spans="1:6" ht="38.25">
      <c r="A270" s="197"/>
      <c r="B270" s="227" t="s">
        <v>940</v>
      </c>
      <c r="C270" s="228" t="s">
        <v>56</v>
      </c>
      <c r="D270" s="229">
        <v>8</v>
      </c>
      <c r="E270" s="84"/>
      <c r="F270" s="200">
        <f t="shared" si="2"/>
        <v>0</v>
      </c>
    </row>
    <row r="271" spans="1:6">
      <c r="A271" s="197"/>
      <c r="B271" s="227"/>
      <c r="C271" s="228"/>
      <c r="D271" s="229"/>
      <c r="E271" s="84"/>
      <c r="F271" s="200">
        <f t="shared" si="2"/>
        <v>0</v>
      </c>
    </row>
    <row r="272" spans="1:6">
      <c r="A272" s="197" t="s">
        <v>480</v>
      </c>
      <c r="B272" s="227" t="s">
        <v>898</v>
      </c>
      <c r="C272" s="228"/>
      <c r="D272" s="229" t="s">
        <v>520</v>
      </c>
      <c r="E272" s="84"/>
      <c r="F272" s="200"/>
    </row>
    <row r="273" spans="1:6" ht="63.75">
      <c r="A273" s="197"/>
      <c r="B273" s="227" t="s">
        <v>953</v>
      </c>
      <c r="C273" s="228"/>
      <c r="D273" s="229" t="s">
        <v>520</v>
      </c>
      <c r="E273" s="84"/>
      <c r="F273" s="200"/>
    </row>
    <row r="274" spans="1:6">
      <c r="A274" s="197"/>
      <c r="B274" s="227" t="s">
        <v>954</v>
      </c>
      <c r="C274" s="228"/>
      <c r="D274" s="229"/>
      <c r="E274" s="84"/>
      <c r="F274" s="200">
        <f t="shared" si="2"/>
        <v>0</v>
      </c>
    </row>
    <row r="275" spans="1:6" ht="38.25">
      <c r="A275" s="197"/>
      <c r="B275" s="227" t="s">
        <v>940</v>
      </c>
      <c r="C275" s="228" t="s">
        <v>56</v>
      </c>
      <c r="D275" s="229">
        <v>2</v>
      </c>
      <c r="E275" s="84"/>
      <c r="F275" s="200">
        <f t="shared" si="2"/>
        <v>0</v>
      </c>
    </row>
    <row r="276" spans="1:6">
      <c r="A276" s="197"/>
      <c r="B276" s="227"/>
      <c r="C276" s="228"/>
      <c r="D276" s="229"/>
      <c r="E276" s="84"/>
      <c r="F276" s="200">
        <f t="shared" si="2"/>
        <v>0</v>
      </c>
    </row>
    <row r="277" spans="1:6">
      <c r="A277" s="197" t="s">
        <v>481</v>
      </c>
      <c r="B277" s="227" t="s">
        <v>898</v>
      </c>
      <c r="C277" s="228"/>
      <c r="D277" s="229"/>
      <c r="E277" s="84"/>
      <c r="F277" s="200">
        <f t="shared" si="2"/>
        <v>0</v>
      </c>
    </row>
    <row r="278" spans="1:6" ht="25.5">
      <c r="A278" s="197"/>
      <c r="B278" s="227" t="s">
        <v>955</v>
      </c>
      <c r="C278" s="228" t="s">
        <v>56</v>
      </c>
      <c r="D278" s="229">
        <v>6</v>
      </c>
      <c r="E278" s="84"/>
      <c r="F278" s="200">
        <f t="shared" si="2"/>
        <v>0</v>
      </c>
    </row>
    <row r="279" spans="1:6">
      <c r="A279" s="197"/>
      <c r="B279" s="227"/>
      <c r="C279" s="228"/>
      <c r="D279" s="229"/>
      <c r="E279" s="84"/>
      <c r="F279" s="200">
        <f t="shared" si="2"/>
        <v>0</v>
      </c>
    </row>
    <row r="280" spans="1:6">
      <c r="A280" s="197" t="s">
        <v>482</v>
      </c>
      <c r="B280" s="227" t="s">
        <v>898</v>
      </c>
      <c r="C280" s="228"/>
      <c r="D280" s="229" t="s">
        <v>520</v>
      </c>
      <c r="E280" s="84"/>
      <c r="F280" s="200"/>
    </row>
    <row r="281" spans="1:6" ht="63.75">
      <c r="A281" s="197"/>
      <c r="B281" s="227" t="s">
        <v>1093</v>
      </c>
      <c r="C281" s="228"/>
      <c r="D281" s="229" t="s">
        <v>520</v>
      </c>
      <c r="E281" s="84"/>
      <c r="F281" s="200"/>
    </row>
    <row r="282" spans="1:6" ht="38.25">
      <c r="A282" s="197"/>
      <c r="B282" s="227" t="s">
        <v>940</v>
      </c>
      <c r="C282" s="228" t="s">
        <v>56</v>
      </c>
      <c r="D282" s="229">
        <v>4</v>
      </c>
      <c r="E282" s="84"/>
      <c r="F282" s="200">
        <f t="shared" si="2"/>
        <v>0</v>
      </c>
    </row>
    <row r="283" spans="1:6">
      <c r="A283" s="197"/>
      <c r="B283" s="227"/>
      <c r="C283" s="228"/>
      <c r="D283" s="229"/>
      <c r="E283" s="84"/>
      <c r="F283" s="200">
        <f t="shared" si="2"/>
        <v>0</v>
      </c>
    </row>
    <row r="284" spans="1:6">
      <c r="A284" s="197" t="s">
        <v>483</v>
      </c>
      <c r="B284" s="227" t="s">
        <v>898</v>
      </c>
      <c r="C284" s="228"/>
      <c r="D284" s="229"/>
      <c r="E284" s="84"/>
      <c r="F284" s="200">
        <f t="shared" si="2"/>
        <v>0</v>
      </c>
    </row>
    <row r="285" spans="1:6" ht="178.5">
      <c r="A285" s="197"/>
      <c r="B285" s="227" t="s">
        <v>1102</v>
      </c>
      <c r="C285" s="228"/>
      <c r="D285" s="229"/>
      <c r="E285" s="84"/>
      <c r="F285" s="200">
        <f t="shared" si="2"/>
        <v>0</v>
      </c>
    </row>
    <row r="286" spans="1:6" ht="38.25">
      <c r="A286" s="197"/>
      <c r="B286" s="227" t="s">
        <v>940</v>
      </c>
      <c r="C286" s="228" t="s">
        <v>56</v>
      </c>
      <c r="D286" s="229">
        <v>1</v>
      </c>
      <c r="E286" s="84"/>
      <c r="F286" s="200">
        <f t="shared" si="2"/>
        <v>0</v>
      </c>
    </row>
    <row r="287" spans="1:6">
      <c r="A287" s="197"/>
      <c r="B287" s="227"/>
      <c r="C287" s="228"/>
      <c r="D287" s="229"/>
      <c r="E287" s="84"/>
      <c r="F287" s="200">
        <f t="shared" si="2"/>
        <v>0</v>
      </c>
    </row>
    <row r="288" spans="1:6" ht="38.25">
      <c r="A288" s="197" t="s">
        <v>1163</v>
      </c>
      <c r="B288" s="227" t="s">
        <v>956</v>
      </c>
      <c r="C288" s="228"/>
      <c r="D288" s="229" t="s">
        <v>520</v>
      </c>
      <c r="E288" s="84"/>
      <c r="F288" s="200"/>
    </row>
    <row r="289" spans="1:6">
      <c r="A289" s="197"/>
      <c r="B289" s="227" t="s">
        <v>957</v>
      </c>
      <c r="C289" s="228" t="s">
        <v>504</v>
      </c>
      <c r="D289" s="229">
        <v>30</v>
      </c>
      <c r="E289" s="84"/>
      <c r="F289" s="200">
        <f t="shared" si="2"/>
        <v>0</v>
      </c>
    </row>
    <row r="290" spans="1:6">
      <c r="A290" s="197"/>
      <c r="B290" s="227" t="s">
        <v>958</v>
      </c>
      <c r="C290" s="228" t="s">
        <v>504</v>
      </c>
      <c r="D290" s="229">
        <v>15</v>
      </c>
      <c r="E290" s="84"/>
      <c r="F290" s="200">
        <f t="shared" si="2"/>
        <v>0</v>
      </c>
    </row>
    <row r="291" spans="1:6">
      <c r="A291" s="197"/>
      <c r="B291" s="227"/>
      <c r="C291" s="228"/>
      <c r="D291" s="229"/>
      <c r="E291" s="84"/>
      <c r="F291" s="200">
        <f t="shared" si="2"/>
        <v>0</v>
      </c>
    </row>
    <row r="292" spans="1:6" ht="76.5">
      <c r="A292" s="197" t="s">
        <v>1164</v>
      </c>
      <c r="B292" s="227" t="s">
        <v>1103</v>
      </c>
      <c r="C292" s="228"/>
      <c r="D292" s="229" t="s">
        <v>520</v>
      </c>
      <c r="E292" s="84"/>
      <c r="F292" s="200"/>
    </row>
    <row r="293" spans="1:6">
      <c r="A293" s="197"/>
      <c r="B293" s="227" t="s">
        <v>519</v>
      </c>
      <c r="C293" s="228" t="s">
        <v>504</v>
      </c>
      <c r="D293" s="229">
        <v>75</v>
      </c>
      <c r="E293" s="84"/>
      <c r="F293" s="200">
        <f t="shared" si="2"/>
        <v>0</v>
      </c>
    </row>
    <row r="294" spans="1:6">
      <c r="A294" s="197"/>
      <c r="B294" s="227"/>
      <c r="C294" s="228"/>
      <c r="D294" s="229"/>
      <c r="E294" s="84"/>
      <c r="F294" s="200">
        <f t="shared" si="2"/>
        <v>0</v>
      </c>
    </row>
    <row r="295" spans="1:6" ht="153">
      <c r="A295" s="197" t="s">
        <v>1165</v>
      </c>
      <c r="B295" s="227" t="s">
        <v>959</v>
      </c>
      <c r="C295" s="228"/>
      <c r="D295" s="229" t="s">
        <v>520</v>
      </c>
      <c r="E295" s="84"/>
      <c r="F295" s="200"/>
    </row>
    <row r="296" spans="1:6">
      <c r="A296" s="197"/>
      <c r="B296" s="227" t="s">
        <v>957</v>
      </c>
      <c r="C296" s="228" t="s">
        <v>504</v>
      </c>
      <c r="D296" s="229">
        <v>30</v>
      </c>
      <c r="E296" s="84"/>
      <c r="F296" s="200">
        <f t="shared" si="2"/>
        <v>0</v>
      </c>
    </row>
    <row r="297" spans="1:6">
      <c r="A297" s="197"/>
      <c r="B297" s="227" t="s">
        <v>958</v>
      </c>
      <c r="C297" s="228" t="s">
        <v>504</v>
      </c>
      <c r="D297" s="229">
        <v>15</v>
      </c>
      <c r="E297" s="84"/>
      <c r="F297" s="200">
        <f t="shared" si="2"/>
        <v>0</v>
      </c>
    </row>
    <row r="298" spans="1:6">
      <c r="A298" s="197"/>
      <c r="B298" s="227" t="s">
        <v>960</v>
      </c>
      <c r="C298" s="228" t="s">
        <v>504</v>
      </c>
      <c r="D298" s="229">
        <v>75</v>
      </c>
      <c r="E298" s="84"/>
      <c r="F298" s="200">
        <f t="shared" si="2"/>
        <v>0</v>
      </c>
    </row>
    <row r="299" spans="1:6">
      <c r="A299" s="197"/>
      <c r="B299" s="227"/>
      <c r="C299" s="228"/>
      <c r="D299" s="229"/>
      <c r="E299" s="84"/>
      <c r="F299" s="200">
        <f t="shared" si="2"/>
        <v>0</v>
      </c>
    </row>
    <row r="300" spans="1:6">
      <c r="A300" s="197" t="s">
        <v>1167</v>
      </c>
      <c r="B300" s="227" t="s">
        <v>898</v>
      </c>
      <c r="C300" s="228"/>
      <c r="D300" s="229"/>
      <c r="E300" s="84"/>
      <c r="F300" s="200">
        <f t="shared" si="2"/>
        <v>0</v>
      </c>
    </row>
    <row r="301" spans="1:6" ht="38.25">
      <c r="A301" s="197"/>
      <c r="B301" s="227" t="s">
        <v>961</v>
      </c>
      <c r="C301" s="228" t="s">
        <v>101</v>
      </c>
      <c r="D301" s="229">
        <v>30</v>
      </c>
      <c r="E301" s="84"/>
      <c r="F301" s="200">
        <f t="shared" si="2"/>
        <v>0</v>
      </c>
    </row>
    <row r="302" spans="1:6">
      <c r="A302" s="197"/>
      <c r="B302" s="227"/>
      <c r="C302" s="228"/>
      <c r="D302" s="229"/>
      <c r="E302" s="84"/>
      <c r="F302" s="200">
        <f t="shared" si="2"/>
        <v>0</v>
      </c>
    </row>
    <row r="303" spans="1:6" ht="102">
      <c r="A303" s="197" t="s">
        <v>1166</v>
      </c>
      <c r="B303" s="227" t="s">
        <v>1104</v>
      </c>
      <c r="C303" s="228" t="s">
        <v>86</v>
      </c>
      <c r="D303" s="229">
        <v>1</v>
      </c>
      <c r="E303" s="84"/>
      <c r="F303" s="200">
        <f t="shared" si="2"/>
        <v>0</v>
      </c>
    </row>
    <row r="304" spans="1:6">
      <c r="A304" s="197"/>
      <c r="B304" s="227"/>
      <c r="C304" s="228"/>
      <c r="D304" s="229"/>
      <c r="E304" s="84"/>
      <c r="F304" s="200">
        <f t="shared" si="2"/>
        <v>0</v>
      </c>
    </row>
    <row r="305" spans="1:8">
      <c r="A305" s="197" t="s">
        <v>1168</v>
      </c>
      <c r="B305" s="227" t="s">
        <v>898</v>
      </c>
      <c r="C305" s="228"/>
      <c r="D305" s="229"/>
      <c r="E305" s="84"/>
      <c r="F305" s="200">
        <f t="shared" si="2"/>
        <v>0</v>
      </c>
    </row>
    <row r="306" spans="1:8" ht="76.5">
      <c r="A306" s="197"/>
      <c r="B306" s="227" t="s">
        <v>962</v>
      </c>
      <c r="C306" s="228"/>
      <c r="D306" s="229"/>
      <c r="E306" s="84"/>
      <c r="F306" s="200">
        <f t="shared" ref="F306:F308" si="3">E306*D306</f>
        <v>0</v>
      </c>
    </row>
    <row r="307" spans="1:8" ht="38.25">
      <c r="A307" s="197"/>
      <c r="B307" s="227" t="s">
        <v>940</v>
      </c>
      <c r="C307" s="228" t="s">
        <v>86</v>
      </c>
      <c r="D307" s="229">
        <v>1</v>
      </c>
      <c r="E307" s="84"/>
      <c r="F307" s="200">
        <f t="shared" si="3"/>
        <v>0</v>
      </c>
    </row>
    <row r="308" spans="1:8" s="315" customFormat="1" ht="13.5" thickBot="1">
      <c r="A308" s="311"/>
      <c r="B308" s="312"/>
      <c r="C308" s="313"/>
      <c r="D308" s="314"/>
      <c r="E308" s="90"/>
      <c r="F308" s="200">
        <f t="shared" si="3"/>
        <v>0</v>
      </c>
    </row>
    <row r="309" spans="1:8" ht="13.5" thickBot="1">
      <c r="A309" s="197"/>
      <c r="B309" s="316" t="s">
        <v>60</v>
      </c>
      <c r="C309" s="317"/>
      <c r="D309" s="318"/>
      <c r="E309" s="88"/>
      <c r="F309" s="320">
        <f>SUM(F112:F308)</f>
        <v>0</v>
      </c>
    </row>
    <row r="310" spans="1:8" s="326" customFormat="1" ht="15.75">
      <c r="A310" s="321"/>
      <c r="B310" s="322"/>
      <c r="C310" s="323"/>
      <c r="D310" s="324"/>
      <c r="E310" s="91"/>
      <c r="F310" s="325"/>
    </row>
    <row r="311" spans="1:8" s="326" customFormat="1" ht="15.75">
      <c r="A311" s="321"/>
      <c r="B311" s="322"/>
      <c r="C311" s="323"/>
      <c r="D311" s="324"/>
      <c r="E311" s="91"/>
      <c r="F311" s="325"/>
    </row>
    <row r="312" spans="1:8" s="326" customFormat="1">
      <c r="A312" s="269" t="s">
        <v>437</v>
      </c>
      <c r="B312" s="288" t="s">
        <v>963</v>
      </c>
      <c r="C312" s="323"/>
      <c r="D312" s="324"/>
      <c r="E312" s="91"/>
      <c r="F312" s="325"/>
    </row>
    <row r="313" spans="1:8" s="326" customFormat="1" ht="15.75">
      <c r="A313" s="321"/>
      <c r="B313" s="322"/>
      <c r="C313" s="323"/>
      <c r="D313" s="324"/>
      <c r="E313" s="91"/>
      <c r="F313" s="325"/>
    </row>
    <row r="314" spans="1:8" s="326" customFormat="1" ht="51">
      <c r="A314" s="321"/>
      <c r="B314" s="227" t="s">
        <v>897</v>
      </c>
      <c r="C314" s="323"/>
      <c r="D314" s="324"/>
      <c r="E314" s="91"/>
      <c r="F314" s="325"/>
    </row>
    <row r="315" spans="1:8" s="326" customFormat="1" ht="15.75">
      <c r="A315" s="321"/>
      <c r="B315" s="322"/>
      <c r="C315" s="323"/>
      <c r="D315" s="324"/>
      <c r="E315" s="91"/>
      <c r="F315" s="325"/>
    </row>
    <row r="316" spans="1:8" s="308" customFormat="1">
      <c r="A316" s="304" t="s">
        <v>50</v>
      </c>
      <c r="B316" s="305" t="s">
        <v>51</v>
      </c>
      <c r="C316" s="305" t="s">
        <v>52</v>
      </c>
      <c r="D316" s="306" t="s">
        <v>53</v>
      </c>
      <c r="E316" s="86" t="s">
        <v>54</v>
      </c>
      <c r="F316" s="307" t="s">
        <v>55</v>
      </c>
      <c r="H316" s="271"/>
    </row>
    <row r="317" spans="1:8">
      <c r="A317" s="197"/>
      <c r="B317" s="227"/>
      <c r="C317" s="228"/>
      <c r="D317" s="229"/>
      <c r="E317" s="84"/>
      <c r="F317" s="200"/>
    </row>
    <row r="318" spans="1:8" ht="38.25">
      <c r="A318" s="197" t="s">
        <v>506</v>
      </c>
      <c r="B318" s="227" t="s">
        <v>964</v>
      </c>
      <c r="C318" s="228"/>
      <c r="D318" s="229" t="s">
        <v>520</v>
      </c>
      <c r="E318" s="84"/>
      <c r="F318" s="200"/>
    </row>
    <row r="319" spans="1:8" ht="76.5">
      <c r="A319" s="197"/>
      <c r="B319" s="227" t="s">
        <v>965</v>
      </c>
      <c r="C319" s="228"/>
      <c r="D319" s="229"/>
      <c r="E319" s="84"/>
      <c r="F319" s="200"/>
    </row>
    <row r="320" spans="1:8" ht="25.5">
      <c r="A320" s="197"/>
      <c r="B320" s="227" t="s">
        <v>966</v>
      </c>
      <c r="C320" s="228"/>
      <c r="D320" s="229"/>
      <c r="E320" s="84"/>
      <c r="F320" s="200">
        <f>E320*D320</f>
        <v>0</v>
      </c>
    </row>
    <row r="321" spans="1:6" ht="51">
      <c r="A321" s="197"/>
      <c r="B321" s="227" t="s">
        <v>967</v>
      </c>
      <c r="C321" s="228" t="s">
        <v>56</v>
      </c>
      <c r="D321" s="229">
        <v>39</v>
      </c>
      <c r="E321" s="84"/>
      <c r="F321" s="200">
        <f t="shared" ref="F321:F384" si="4">E321*D321</f>
        <v>0</v>
      </c>
    </row>
    <row r="322" spans="1:6" ht="51">
      <c r="A322" s="197"/>
      <c r="B322" s="227" t="s">
        <v>968</v>
      </c>
      <c r="C322" s="228" t="s">
        <v>56</v>
      </c>
      <c r="D322" s="229">
        <v>2</v>
      </c>
      <c r="E322" s="84"/>
      <c r="F322" s="200">
        <f t="shared" si="4"/>
        <v>0</v>
      </c>
    </row>
    <row r="323" spans="1:6" ht="51">
      <c r="A323" s="197"/>
      <c r="B323" s="227" t="s">
        <v>969</v>
      </c>
      <c r="C323" s="228" t="s">
        <v>56</v>
      </c>
      <c r="D323" s="229">
        <v>4</v>
      </c>
      <c r="E323" s="84"/>
      <c r="F323" s="200">
        <f t="shared" si="4"/>
        <v>0</v>
      </c>
    </row>
    <row r="324" spans="1:6">
      <c r="A324" s="197"/>
      <c r="B324" s="227"/>
      <c r="C324" s="228"/>
      <c r="D324" s="229"/>
      <c r="E324" s="84"/>
      <c r="F324" s="200">
        <f t="shared" si="4"/>
        <v>0</v>
      </c>
    </row>
    <row r="325" spans="1:6" ht="102">
      <c r="A325" s="197" t="s">
        <v>507</v>
      </c>
      <c r="B325" s="227" t="s">
        <v>970</v>
      </c>
      <c r="C325" s="228"/>
      <c r="D325" s="229"/>
      <c r="E325" s="84"/>
      <c r="F325" s="200">
        <f t="shared" si="4"/>
        <v>0</v>
      </c>
    </row>
    <row r="326" spans="1:6" ht="51">
      <c r="A326" s="197"/>
      <c r="B326" s="227" t="s">
        <v>971</v>
      </c>
      <c r="C326" s="228" t="s">
        <v>56</v>
      </c>
      <c r="D326" s="229">
        <v>45</v>
      </c>
      <c r="E326" s="84"/>
      <c r="F326" s="200">
        <f t="shared" si="4"/>
        <v>0</v>
      </c>
    </row>
    <row r="327" spans="1:6">
      <c r="A327" s="197"/>
      <c r="B327" s="227"/>
      <c r="C327" s="228"/>
      <c r="D327" s="229"/>
      <c r="E327" s="84"/>
      <c r="F327" s="200">
        <f t="shared" si="4"/>
        <v>0</v>
      </c>
    </row>
    <row r="328" spans="1:6" ht="51">
      <c r="A328" s="197" t="s">
        <v>508</v>
      </c>
      <c r="B328" s="227" t="s">
        <v>972</v>
      </c>
      <c r="C328" s="228" t="s">
        <v>86</v>
      </c>
      <c r="D328" s="229">
        <v>1</v>
      </c>
      <c r="E328" s="84"/>
      <c r="F328" s="200">
        <f t="shared" si="4"/>
        <v>0</v>
      </c>
    </row>
    <row r="329" spans="1:6">
      <c r="A329" s="197"/>
      <c r="B329" s="227"/>
      <c r="C329" s="228"/>
      <c r="D329" s="229"/>
      <c r="E329" s="84"/>
      <c r="F329" s="200">
        <f t="shared" si="4"/>
        <v>0</v>
      </c>
    </row>
    <row r="330" spans="1:6" ht="51">
      <c r="A330" s="197" t="s">
        <v>509</v>
      </c>
      <c r="B330" s="227" t="s">
        <v>973</v>
      </c>
      <c r="C330" s="228"/>
      <c r="D330" s="229" t="s">
        <v>520</v>
      </c>
      <c r="E330" s="84"/>
      <c r="F330" s="200"/>
    </row>
    <row r="331" spans="1:6">
      <c r="A331" s="197"/>
      <c r="B331" s="227" t="s">
        <v>950</v>
      </c>
      <c r="C331" s="228" t="s">
        <v>56</v>
      </c>
      <c r="D331" s="229">
        <v>90</v>
      </c>
      <c r="E331" s="84"/>
      <c r="F331" s="200">
        <f t="shared" si="4"/>
        <v>0</v>
      </c>
    </row>
    <row r="332" spans="1:6">
      <c r="A332" s="197"/>
      <c r="B332" s="227"/>
      <c r="C332" s="228"/>
      <c r="D332" s="229"/>
      <c r="E332" s="84"/>
      <c r="F332" s="200">
        <f t="shared" si="4"/>
        <v>0</v>
      </c>
    </row>
    <row r="333" spans="1:6" ht="38.25">
      <c r="A333" s="197" t="s">
        <v>510</v>
      </c>
      <c r="B333" s="227" t="s">
        <v>974</v>
      </c>
      <c r="C333" s="228"/>
      <c r="D333" s="229" t="s">
        <v>520</v>
      </c>
      <c r="E333" s="84"/>
      <c r="F333" s="200"/>
    </row>
    <row r="334" spans="1:6">
      <c r="A334" s="197"/>
      <c r="B334" s="227" t="s">
        <v>950</v>
      </c>
      <c r="C334" s="228" t="s">
        <v>56</v>
      </c>
      <c r="D334" s="229">
        <v>90</v>
      </c>
      <c r="E334" s="84"/>
      <c r="F334" s="200">
        <f t="shared" si="4"/>
        <v>0</v>
      </c>
    </row>
    <row r="335" spans="1:6">
      <c r="A335" s="197"/>
      <c r="B335" s="227"/>
      <c r="C335" s="228"/>
      <c r="D335" s="229"/>
      <c r="E335" s="84"/>
      <c r="F335" s="200">
        <f t="shared" si="4"/>
        <v>0</v>
      </c>
    </row>
    <row r="336" spans="1:6" ht="114.75">
      <c r="A336" s="197" t="s">
        <v>515</v>
      </c>
      <c r="B336" s="227" t="s">
        <v>975</v>
      </c>
      <c r="C336" s="228"/>
      <c r="D336" s="229"/>
      <c r="E336" s="84"/>
      <c r="F336" s="200">
        <f t="shared" si="4"/>
        <v>0</v>
      </c>
    </row>
    <row r="337" spans="1:6">
      <c r="A337" s="197"/>
      <c r="B337" s="227" t="s">
        <v>976</v>
      </c>
      <c r="C337" s="228" t="s">
        <v>56</v>
      </c>
      <c r="D337" s="229">
        <v>10</v>
      </c>
      <c r="E337" s="84"/>
      <c r="F337" s="200">
        <f t="shared" si="4"/>
        <v>0</v>
      </c>
    </row>
    <row r="338" spans="1:6">
      <c r="A338" s="197"/>
      <c r="B338" s="227" t="s">
        <v>977</v>
      </c>
      <c r="C338" s="228" t="s">
        <v>56</v>
      </c>
      <c r="D338" s="229">
        <v>29</v>
      </c>
      <c r="E338" s="84"/>
      <c r="F338" s="200">
        <f t="shared" si="4"/>
        <v>0</v>
      </c>
    </row>
    <row r="339" spans="1:6">
      <c r="A339" s="197"/>
      <c r="B339" s="227" t="s">
        <v>978</v>
      </c>
      <c r="C339" s="228" t="s">
        <v>56</v>
      </c>
      <c r="D339" s="229">
        <v>6</v>
      </c>
      <c r="E339" s="84"/>
      <c r="F339" s="200">
        <f t="shared" si="4"/>
        <v>0</v>
      </c>
    </row>
    <row r="340" spans="1:6">
      <c r="A340" s="197"/>
      <c r="B340" s="227"/>
      <c r="C340" s="228"/>
      <c r="D340" s="229"/>
      <c r="E340" s="84"/>
      <c r="F340" s="200">
        <f t="shared" si="4"/>
        <v>0</v>
      </c>
    </row>
    <row r="341" spans="1:6" ht="51">
      <c r="A341" s="197" t="s">
        <v>516</v>
      </c>
      <c r="B341" s="227" t="s">
        <v>979</v>
      </c>
      <c r="C341" s="228" t="s">
        <v>56</v>
      </c>
      <c r="D341" s="229">
        <v>8</v>
      </c>
      <c r="E341" s="84"/>
      <c r="F341" s="200">
        <f t="shared" si="4"/>
        <v>0</v>
      </c>
    </row>
    <row r="342" spans="1:6">
      <c r="A342" s="197"/>
      <c r="B342" s="227"/>
      <c r="C342" s="228"/>
      <c r="D342" s="229"/>
      <c r="E342" s="84"/>
      <c r="F342" s="200">
        <f t="shared" si="4"/>
        <v>0</v>
      </c>
    </row>
    <row r="343" spans="1:6" ht="76.5">
      <c r="A343" s="197" t="s">
        <v>856</v>
      </c>
      <c r="B343" s="227" t="s">
        <v>1105</v>
      </c>
      <c r="C343" s="228"/>
      <c r="D343" s="229" t="s">
        <v>520</v>
      </c>
      <c r="E343" s="84"/>
      <c r="F343" s="200"/>
    </row>
    <row r="344" spans="1:6">
      <c r="A344" s="197"/>
      <c r="B344" s="227" t="s">
        <v>519</v>
      </c>
      <c r="C344" s="228" t="s">
        <v>504</v>
      </c>
      <c r="D344" s="229">
        <v>58</v>
      </c>
      <c r="E344" s="84"/>
      <c r="F344" s="200">
        <f t="shared" si="4"/>
        <v>0</v>
      </c>
    </row>
    <row r="345" spans="1:6">
      <c r="A345" s="197"/>
      <c r="B345" s="227"/>
      <c r="C345" s="228"/>
      <c r="D345" s="229"/>
      <c r="E345" s="84"/>
      <c r="F345" s="200">
        <f t="shared" si="4"/>
        <v>0</v>
      </c>
    </row>
    <row r="346" spans="1:6" ht="153">
      <c r="A346" s="197" t="s">
        <v>857</v>
      </c>
      <c r="B346" s="227" t="s">
        <v>959</v>
      </c>
      <c r="C346" s="228"/>
      <c r="D346" s="229" t="s">
        <v>520</v>
      </c>
      <c r="E346" s="84"/>
      <c r="F346" s="200"/>
    </row>
    <row r="347" spans="1:6">
      <c r="A347" s="197"/>
      <c r="B347" s="227" t="s">
        <v>519</v>
      </c>
      <c r="C347" s="228" t="s">
        <v>504</v>
      </c>
      <c r="D347" s="229">
        <v>58</v>
      </c>
      <c r="E347" s="84"/>
      <c r="F347" s="200">
        <f t="shared" si="4"/>
        <v>0</v>
      </c>
    </row>
    <row r="348" spans="1:6">
      <c r="A348" s="197"/>
      <c r="B348" s="227"/>
      <c r="C348" s="228"/>
      <c r="D348" s="229"/>
      <c r="E348" s="84"/>
      <c r="F348" s="200">
        <f t="shared" si="4"/>
        <v>0</v>
      </c>
    </row>
    <row r="349" spans="1:6" ht="51">
      <c r="A349" s="197" t="s">
        <v>858</v>
      </c>
      <c r="B349" s="227" t="s">
        <v>980</v>
      </c>
      <c r="C349" s="228" t="s">
        <v>59</v>
      </c>
      <c r="D349" s="229">
        <v>14</v>
      </c>
      <c r="E349" s="84"/>
      <c r="F349" s="200">
        <f t="shared" si="4"/>
        <v>0</v>
      </c>
    </row>
    <row r="350" spans="1:6">
      <c r="A350" s="197"/>
      <c r="B350" s="227"/>
      <c r="C350" s="228"/>
      <c r="D350" s="229"/>
      <c r="E350" s="84"/>
      <c r="F350" s="200">
        <f t="shared" si="4"/>
        <v>0</v>
      </c>
    </row>
    <row r="351" spans="1:6" ht="38.25">
      <c r="A351" s="197" t="s">
        <v>859</v>
      </c>
      <c r="B351" s="227" t="s">
        <v>956</v>
      </c>
      <c r="C351" s="228"/>
      <c r="D351" s="229" t="s">
        <v>520</v>
      </c>
      <c r="E351" s="84"/>
      <c r="F351" s="200"/>
    </row>
    <row r="352" spans="1:6">
      <c r="A352" s="197"/>
      <c r="B352" s="227" t="s">
        <v>957</v>
      </c>
      <c r="C352" s="228" t="s">
        <v>504</v>
      </c>
      <c r="D352" s="229">
        <v>290</v>
      </c>
      <c r="E352" s="84"/>
      <c r="F352" s="200">
        <f t="shared" si="4"/>
        <v>0</v>
      </c>
    </row>
    <row r="353" spans="1:6">
      <c r="A353" s="197"/>
      <c r="B353" s="227" t="s">
        <v>981</v>
      </c>
      <c r="C353" s="228" t="s">
        <v>504</v>
      </c>
      <c r="D353" s="229">
        <v>148</v>
      </c>
      <c r="E353" s="84"/>
      <c r="F353" s="200">
        <f t="shared" si="4"/>
        <v>0</v>
      </c>
    </row>
    <row r="354" spans="1:6">
      <c r="A354" s="197"/>
      <c r="B354" s="227" t="s">
        <v>958</v>
      </c>
      <c r="C354" s="228" t="s">
        <v>504</v>
      </c>
      <c r="D354" s="229">
        <v>186</v>
      </c>
      <c r="E354" s="84"/>
      <c r="F354" s="200">
        <f t="shared" si="4"/>
        <v>0</v>
      </c>
    </row>
    <row r="355" spans="1:6">
      <c r="A355" s="197"/>
      <c r="B355" s="227" t="s">
        <v>982</v>
      </c>
      <c r="C355" s="228" t="s">
        <v>504</v>
      </c>
      <c r="D355" s="229">
        <v>34</v>
      </c>
      <c r="E355" s="84"/>
      <c r="F355" s="200">
        <f t="shared" si="4"/>
        <v>0</v>
      </c>
    </row>
    <row r="356" spans="1:6">
      <c r="A356" s="197"/>
      <c r="B356" s="227" t="s">
        <v>983</v>
      </c>
      <c r="C356" s="228" t="s">
        <v>504</v>
      </c>
      <c r="D356" s="229">
        <v>36</v>
      </c>
      <c r="E356" s="84"/>
      <c r="F356" s="200">
        <f t="shared" si="4"/>
        <v>0</v>
      </c>
    </row>
    <row r="357" spans="1:6">
      <c r="A357" s="197"/>
      <c r="B357" s="227"/>
      <c r="C357" s="228"/>
      <c r="D357" s="229"/>
      <c r="E357" s="84"/>
      <c r="F357" s="200">
        <f t="shared" si="4"/>
        <v>0</v>
      </c>
    </row>
    <row r="358" spans="1:6" ht="153">
      <c r="A358" s="197" t="s">
        <v>862</v>
      </c>
      <c r="B358" s="227" t="s">
        <v>959</v>
      </c>
      <c r="C358" s="228"/>
      <c r="D358" s="229" t="s">
        <v>520</v>
      </c>
      <c r="E358" s="84"/>
      <c r="F358" s="200"/>
    </row>
    <row r="359" spans="1:6">
      <c r="A359" s="197"/>
      <c r="B359" s="227" t="s">
        <v>957</v>
      </c>
      <c r="C359" s="228" t="s">
        <v>504</v>
      </c>
      <c r="D359" s="229">
        <v>290</v>
      </c>
      <c r="E359" s="84"/>
      <c r="F359" s="200">
        <f t="shared" si="4"/>
        <v>0</v>
      </c>
    </row>
    <row r="360" spans="1:6">
      <c r="A360" s="197"/>
      <c r="B360" s="227" t="s">
        <v>981</v>
      </c>
      <c r="C360" s="228" t="s">
        <v>504</v>
      </c>
      <c r="D360" s="229">
        <v>148</v>
      </c>
      <c r="E360" s="84"/>
      <c r="F360" s="200">
        <f t="shared" si="4"/>
        <v>0</v>
      </c>
    </row>
    <row r="361" spans="1:6">
      <c r="A361" s="197"/>
      <c r="B361" s="227" t="s">
        <v>958</v>
      </c>
      <c r="C361" s="228" t="s">
        <v>504</v>
      </c>
      <c r="D361" s="229">
        <v>186</v>
      </c>
      <c r="E361" s="84"/>
      <c r="F361" s="200">
        <f t="shared" si="4"/>
        <v>0</v>
      </c>
    </row>
    <row r="362" spans="1:6">
      <c r="A362" s="197"/>
      <c r="B362" s="227" t="s">
        <v>982</v>
      </c>
      <c r="C362" s="228" t="s">
        <v>504</v>
      </c>
      <c r="D362" s="229">
        <v>34</v>
      </c>
      <c r="E362" s="84"/>
      <c r="F362" s="200">
        <f t="shared" si="4"/>
        <v>0</v>
      </c>
    </row>
    <row r="363" spans="1:6">
      <c r="A363" s="197"/>
      <c r="B363" s="227" t="s">
        <v>983</v>
      </c>
      <c r="C363" s="228" t="s">
        <v>504</v>
      </c>
      <c r="D363" s="229">
        <v>36</v>
      </c>
      <c r="E363" s="84"/>
      <c r="F363" s="200">
        <f t="shared" si="4"/>
        <v>0</v>
      </c>
    </row>
    <row r="364" spans="1:6">
      <c r="A364" s="197"/>
      <c r="B364" s="227"/>
      <c r="C364" s="228"/>
      <c r="D364" s="229"/>
      <c r="E364" s="84"/>
      <c r="F364" s="200">
        <f t="shared" si="4"/>
        <v>0</v>
      </c>
    </row>
    <row r="365" spans="1:6" ht="38.25">
      <c r="A365" s="197" t="s">
        <v>865</v>
      </c>
      <c r="B365" s="227" t="s">
        <v>984</v>
      </c>
      <c r="C365" s="228"/>
      <c r="D365" s="229"/>
      <c r="E365" s="84"/>
      <c r="F365" s="200">
        <f t="shared" si="4"/>
        <v>0</v>
      </c>
    </row>
    <row r="366" spans="1:6">
      <c r="A366" s="197"/>
      <c r="B366" s="227" t="s">
        <v>521</v>
      </c>
      <c r="C366" s="228" t="s">
        <v>56</v>
      </c>
      <c r="D366" s="229">
        <v>12</v>
      </c>
      <c r="E366" s="84"/>
      <c r="F366" s="200">
        <f t="shared" si="4"/>
        <v>0</v>
      </c>
    </row>
    <row r="367" spans="1:6">
      <c r="A367" s="197"/>
      <c r="B367" s="227" t="s">
        <v>983</v>
      </c>
      <c r="C367" s="228" t="s">
        <v>56</v>
      </c>
      <c r="D367" s="229">
        <v>8</v>
      </c>
      <c r="E367" s="84"/>
      <c r="F367" s="200">
        <f t="shared" si="4"/>
        <v>0</v>
      </c>
    </row>
    <row r="368" spans="1:6">
      <c r="A368" s="197"/>
      <c r="B368" s="227" t="s">
        <v>982</v>
      </c>
      <c r="C368" s="228" t="s">
        <v>56</v>
      </c>
      <c r="D368" s="229">
        <v>6</v>
      </c>
      <c r="E368" s="84"/>
      <c r="F368" s="200">
        <f t="shared" si="4"/>
        <v>0</v>
      </c>
    </row>
    <row r="369" spans="1:6">
      <c r="A369" s="197"/>
      <c r="B369" s="227" t="s">
        <v>958</v>
      </c>
      <c r="C369" s="228" t="s">
        <v>56</v>
      </c>
      <c r="D369" s="229">
        <v>30</v>
      </c>
      <c r="E369" s="84"/>
      <c r="F369" s="200">
        <f t="shared" si="4"/>
        <v>0</v>
      </c>
    </row>
    <row r="370" spans="1:6">
      <c r="A370" s="197"/>
      <c r="B370" s="227" t="s">
        <v>981</v>
      </c>
      <c r="C370" s="228" t="s">
        <v>56</v>
      </c>
      <c r="D370" s="229">
        <v>34</v>
      </c>
      <c r="E370" s="84"/>
      <c r="F370" s="200">
        <f t="shared" si="4"/>
        <v>0</v>
      </c>
    </row>
    <row r="371" spans="1:6">
      <c r="A371" s="197"/>
      <c r="B371" s="227" t="s">
        <v>957</v>
      </c>
      <c r="C371" s="228" t="s">
        <v>56</v>
      </c>
      <c r="D371" s="229">
        <v>104</v>
      </c>
      <c r="E371" s="84"/>
      <c r="F371" s="200">
        <f t="shared" si="4"/>
        <v>0</v>
      </c>
    </row>
    <row r="372" spans="1:6">
      <c r="A372" s="197"/>
      <c r="B372" s="227"/>
      <c r="C372" s="228"/>
      <c r="D372" s="229"/>
      <c r="E372" s="84"/>
      <c r="F372" s="200">
        <f t="shared" si="4"/>
        <v>0</v>
      </c>
    </row>
    <row r="373" spans="1:6" ht="51">
      <c r="A373" s="197" t="s">
        <v>867</v>
      </c>
      <c r="B373" s="227" t="s">
        <v>985</v>
      </c>
      <c r="C373" s="228"/>
      <c r="D373" s="229"/>
      <c r="E373" s="84"/>
      <c r="F373" s="200">
        <f t="shared" si="4"/>
        <v>0</v>
      </c>
    </row>
    <row r="374" spans="1:6">
      <c r="A374" s="197"/>
      <c r="B374" s="227" t="s">
        <v>986</v>
      </c>
      <c r="C374" s="228" t="s">
        <v>504</v>
      </c>
      <c r="D374" s="229">
        <v>250</v>
      </c>
      <c r="E374" s="84"/>
      <c r="F374" s="200">
        <f t="shared" si="4"/>
        <v>0</v>
      </c>
    </row>
    <row r="375" spans="1:6">
      <c r="A375" s="197"/>
      <c r="B375" s="227"/>
      <c r="C375" s="228"/>
      <c r="D375" s="229"/>
      <c r="E375" s="84"/>
      <c r="F375" s="200">
        <f t="shared" si="4"/>
        <v>0</v>
      </c>
    </row>
    <row r="376" spans="1:6" ht="38.25">
      <c r="A376" s="197" t="s">
        <v>869</v>
      </c>
      <c r="B376" s="227" t="s">
        <v>987</v>
      </c>
      <c r="C376" s="228"/>
      <c r="D376" s="229"/>
      <c r="E376" s="84"/>
      <c r="F376" s="200"/>
    </row>
    <row r="377" spans="1:6" ht="51">
      <c r="A377" s="197"/>
      <c r="B377" s="227" t="s">
        <v>988</v>
      </c>
      <c r="C377" s="228"/>
      <c r="D377" s="229"/>
      <c r="E377" s="84"/>
      <c r="F377" s="200">
        <f t="shared" si="4"/>
        <v>0</v>
      </c>
    </row>
    <row r="378" spans="1:6" ht="25.5">
      <c r="A378" s="197"/>
      <c r="B378" s="227" t="s">
        <v>989</v>
      </c>
      <c r="C378" s="228" t="s">
        <v>56</v>
      </c>
      <c r="D378" s="229">
        <v>5</v>
      </c>
      <c r="E378" s="84"/>
      <c r="F378" s="200">
        <f t="shared" si="4"/>
        <v>0</v>
      </c>
    </row>
    <row r="379" spans="1:6">
      <c r="A379" s="197"/>
      <c r="B379" s="227"/>
      <c r="C379" s="228"/>
      <c r="D379" s="229"/>
      <c r="E379" s="84"/>
      <c r="F379" s="200">
        <f t="shared" si="4"/>
        <v>0</v>
      </c>
    </row>
    <row r="380" spans="1:6" ht="51">
      <c r="A380" s="197" t="s">
        <v>871</v>
      </c>
      <c r="B380" s="227" t="s">
        <v>990</v>
      </c>
      <c r="C380" s="228" t="s">
        <v>86</v>
      </c>
      <c r="D380" s="229">
        <v>31</v>
      </c>
      <c r="E380" s="84"/>
      <c r="F380" s="200">
        <f t="shared" si="4"/>
        <v>0</v>
      </c>
    </row>
    <row r="381" spans="1:6">
      <c r="A381" s="197"/>
      <c r="B381" s="227"/>
      <c r="C381" s="228"/>
      <c r="D381" s="229"/>
      <c r="E381" s="84"/>
      <c r="F381" s="200">
        <f t="shared" si="4"/>
        <v>0</v>
      </c>
    </row>
    <row r="382" spans="1:6" ht="76.5">
      <c r="A382" s="197" t="s">
        <v>877</v>
      </c>
      <c r="B382" s="227" t="s">
        <v>991</v>
      </c>
      <c r="C382" s="228" t="s">
        <v>86</v>
      </c>
      <c r="D382" s="229">
        <v>45</v>
      </c>
      <c r="E382" s="84"/>
      <c r="F382" s="200">
        <f t="shared" si="4"/>
        <v>0</v>
      </c>
    </row>
    <row r="383" spans="1:6">
      <c r="A383" s="197"/>
      <c r="B383" s="227"/>
      <c r="C383" s="228"/>
      <c r="D383" s="229"/>
      <c r="E383" s="84"/>
      <c r="F383" s="200">
        <f t="shared" si="4"/>
        <v>0</v>
      </c>
    </row>
    <row r="384" spans="1:6" ht="38.25">
      <c r="A384" s="197" t="s">
        <v>878</v>
      </c>
      <c r="B384" s="227" t="s">
        <v>992</v>
      </c>
      <c r="C384" s="228" t="s">
        <v>86</v>
      </c>
      <c r="D384" s="229">
        <v>1</v>
      </c>
      <c r="E384" s="84"/>
      <c r="F384" s="200">
        <f t="shared" si="4"/>
        <v>0</v>
      </c>
    </row>
    <row r="385" spans="1:8">
      <c r="A385" s="197"/>
      <c r="B385" s="227"/>
      <c r="C385" s="228"/>
      <c r="D385" s="229"/>
      <c r="E385" s="84"/>
      <c r="F385" s="200">
        <f t="shared" ref="F385:F386" si="5">E385*D385</f>
        <v>0</v>
      </c>
    </row>
    <row r="386" spans="1:8" ht="63.75">
      <c r="A386" s="197" t="s">
        <v>879</v>
      </c>
      <c r="B386" s="227" t="s">
        <v>993</v>
      </c>
      <c r="C386" s="228" t="s">
        <v>86</v>
      </c>
      <c r="D386" s="229">
        <v>1</v>
      </c>
      <c r="E386" s="84"/>
      <c r="F386" s="200">
        <f t="shared" si="5"/>
        <v>0</v>
      </c>
    </row>
    <row r="387" spans="1:8" ht="13.5" thickBot="1">
      <c r="A387" s="197"/>
      <c r="B387" s="227"/>
      <c r="C387" s="228"/>
      <c r="D387" s="229"/>
      <c r="E387" s="84"/>
      <c r="F387" s="200"/>
    </row>
    <row r="388" spans="1:8" ht="13.5" thickBot="1">
      <c r="A388" s="197"/>
      <c r="B388" s="316" t="s">
        <v>60</v>
      </c>
      <c r="C388" s="317"/>
      <c r="D388" s="318"/>
      <c r="E388" s="88"/>
      <c r="F388" s="320">
        <f>SUM(F317:F387)</f>
        <v>0</v>
      </c>
    </row>
    <row r="389" spans="1:8">
      <c r="A389" s="197"/>
      <c r="B389" s="227"/>
      <c r="C389" s="228"/>
      <c r="D389" s="229"/>
      <c r="E389" s="84"/>
      <c r="F389" s="200"/>
    </row>
    <row r="390" spans="1:8">
      <c r="A390" s="269" t="s">
        <v>883</v>
      </c>
      <c r="B390" s="288" t="s">
        <v>994</v>
      </c>
      <c r="C390" s="228"/>
      <c r="D390" s="229"/>
      <c r="E390" s="84"/>
      <c r="F390" s="200"/>
    </row>
    <row r="391" spans="1:8">
      <c r="A391" s="269"/>
      <c r="B391" s="288"/>
      <c r="C391" s="228"/>
      <c r="D391" s="229"/>
      <c r="E391" s="84"/>
      <c r="F391" s="200"/>
    </row>
    <row r="392" spans="1:8">
      <c r="A392" s="269"/>
      <c r="B392" s="327" t="s">
        <v>995</v>
      </c>
      <c r="C392" s="228"/>
      <c r="D392" s="229"/>
      <c r="E392" s="84"/>
      <c r="F392" s="200"/>
    </row>
    <row r="393" spans="1:8" ht="51">
      <c r="A393" s="269"/>
      <c r="B393" s="302" t="s">
        <v>996</v>
      </c>
      <c r="C393" s="228"/>
      <c r="D393" s="229"/>
      <c r="E393" s="84"/>
      <c r="F393" s="200"/>
    </row>
    <row r="394" spans="1:8" ht="38.25">
      <c r="A394" s="269"/>
      <c r="B394" s="302" t="s">
        <v>997</v>
      </c>
      <c r="C394" s="228"/>
      <c r="D394" s="229"/>
      <c r="E394" s="84"/>
      <c r="F394" s="200"/>
    </row>
    <row r="395" spans="1:8" ht="25.5">
      <c r="A395" s="269"/>
      <c r="B395" s="302" t="s">
        <v>998</v>
      </c>
      <c r="C395" s="228"/>
      <c r="D395" s="229"/>
      <c r="E395" s="84"/>
      <c r="F395" s="200"/>
    </row>
    <row r="396" spans="1:8" ht="38.25">
      <c r="A396" s="269"/>
      <c r="B396" s="302" t="s">
        <v>999</v>
      </c>
      <c r="C396" s="228"/>
      <c r="D396" s="229"/>
      <c r="E396" s="84"/>
      <c r="F396" s="200"/>
    </row>
    <row r="397" spans="1:8" s="315" customFormat="1">
      <c r="A397" s="311"/>
      <c r="B397" s="328"/>
      <c r="C397" s="313"/>
      <c r="D397" s="314"/>
      <c r="E397" s="92"/>
    </row>
    <row r="398" spans="1:8" s="308" customFormat="1">
      <c r="A398" s="304" t="s">
        <v>50</v>
      </c>
      <c r="B398" s="305" t="s">
        <v>51</v>
      </c>
      <c r="C398" s="305" t="s">
        <v>52</v>
      </c>
      <c r="D398" s="306" t="s">
        <v>53</v>
      </c>
      <c r="E398" s="86" t="s">
        <v>54</v>
      </c>
      <c r="F398" s="307" t="s">
        <v>55</v>
      </c>
      <c r="H398" s="271"/>
    </row>
    <row r="399" spans="1:8">
      <c r="A399" s="197"/>
      <c r="B399" s="227"/>
      <c r="C399" s="228"/>
      <c r="D399" s="229"/>
      <c r="E399" s="84"/>
      <c r="F399" s="200"/>
    </row>
    <row r="400" spans="1:8" ht="25.5">
      <c r="A400" s="197" t="s">
        <v>884</v>
      </c>
      <c r="B400" s="227" t="s">
        <v>1000</v>
      </c>
      <c r="C400" s="228"/>
      <c r="D400" s="229"/>
      <c r="E400" s="84"/>
      <c r="F400" s="200"/>
    </row>
    <row r="401" spans="1:6" ht="25.5">
      <c r="A401" s="197"/>
      <c r="B401" s="227" t="s">
        <v>1001</v>
      </c>
      <c r="C401" s="228"/>
      <c r="D401" s="229"/>
      <c r="E401" s="84"/>
      <c r="F401" s="200"/>
    </row>
    <row r="402" spans="1:6" ht="38.25">
      <c r="A402" s="197"/>
      <c r="B402" s="329" t="s">
        <v>1002</v>
      </c>
      <c r="C402" s="199"/>
      <c r="D402" s="199"/>
      <c r="E402" s="114"/>
      <c r="F402" s="200"/>
    </row>
    <row r="403" spans="1:6" ht="25.5">
      <c r="A403" s="197"/>
      <c r="B403" s="227" t="s">
        <v>1003</v>
      </c>
      <c r="C403" s="228" t="s">
        <v>86</v>
      </c>
      <c r="D403" s="229">
        <v>1</v>
      </c>
      <c r="E403" s="84"/>
      <c r="F403" s="200">
        <f>E403*D403</f>
        <v>0</v>
      </c>
    </row>
    <row r="404" spans="1:6">
      <c r="A404" s="197"/>
      <c r="B404" s="227"/>
      <c r="C404" s="228"/>
      <c r="D404" s="229"/>
      <c r="E404" s="84"/>
      <c r="F404" s="200">
        <f t="shared" ref="F404:F416" si="6">E404*D404</f>
        <v>0</v>
      </c>
    </row>
    <row r="405" spans="1:6">
      <c r="A405" s="197" t="s">
        <v>1169</v>
      </c>
      <c r="B405" s="227" t="s">
        <v>1004</v>
      </c>
      <c r="C405" s="228"/>
      <c r="D405" s="229"/>
      <c r="E405" s="84"/>
      <c r="F405" s="200">
        <f t="shared" si="6"/>
        <v>0</v>
      </c>
    </row>
    <row r="406" spans="1:6">
      <c r="A406" s="197"/>
      <c r="B406" s="227" t="s">
        <v>1005</v>
      </c>
      <c r="C406" s="228" t="s">
        <v>86</v>
      </c>
      <c r="D406" s="229">
        <v>2</v>
      </c>
      <c r="E406" s="84"/>
      <c r="F406" s="200">
        <f t="shared" si="6"/>
        <v>0</v>
      </c>
    </row>
    <row r="407" spans="1:6">
      <c r="A407" s="197"/>
      <c r="B407" s="227"/>
      <c r="C407" s="228"/>
      <c r="D407" s="229"/>
      <c r="E407" s="84"/>
      <c r="F407" s="200">
        <f t="shared" si="6"/>
        <v>0</v>
      </c>
    </row>
    <row r="408" spans="1:6" ht="63.75">
      <c r="A408" s="197" t="s">
        <v>1170</v>
      </c>
      <c r="B408" s="329" t="s">
        <v>1006</v>
      </c>
      <c r="C408" s="199"/>
      <c r="D408" s="199"/>
      <c r="E408" s="114"/>
      <c r="F408" s="200">
        <f t="shared" si="6"/>
        <v>0</v>
      </c>
    </row>
    <row r="409" spans="1:6">
      <c r="A409" s="197"/>
      <c r="B409" s="227" t="s">
        <v>1007</v>
      </c>
      <c r="C409" s="228" t="s">
        <v>86</v>
      </c>
      <c r="D409" s="229">
        <v>9</v>
      </c>
      <c r="E409" s="84"/>
      <c r="F409" s="200">
        <f t="shared" si="6"/>
        <v>0</v>
      </c>
    </row>
    <row r="410" spans="1:6">
      <c r="A410" s="197"/>
      <c r="B410" s="227" t="s">
        <v>1008</v>
      </c>
      <c r="C410" s="228" t="s">
        <v>86</v>
      </c>
      <c r="D410" s="229">
        <v>5</v>
      </c>
      <c r="E410" s="84"/>
      <c r="F410" s="200">
        <f t="shared" si="6"/>
        <v>0</v>
      </c>
    </row>
    <row r="411" spans="1:6">
      <c r="A411" s="197"/>
      <c r="B411" s="227"/>
      <c r="C411" s="228"/>
      <c r="D411" s="229"/>
      <c r="E411" s="84"/>
      <c r="F411" s="200">
        <f t="shared" si="6"/>
        <v>0</v>
      </c>
    </row>
    <row r="412" spans="1:6" ht="25.5">
      <c r="A412" s="197" t="s">
        <v>1171</v>
      </c>
      <c r="B412" s="329" t="s">
        <v>1009</v>
      </c>
      <c r="C412" s="228" t="s">
        <v>101</v>
      </c>
      <c r="D412" s="229">
        <v>50</v>
      </c>
      <c r="E412" s="84"/>
      <c r="F412" s="200">
        <f t="shared" si="6"/>
        <v>0</v>
      </c>
    </row>
    <row r="413" spans="1:6">
      <c r="A413" s="197"/>
      <c r="B413" s="227"/>
      <c r="C413" s="228"/>
      <c r="D413" s="229"/>
      <c r="E413" s="84"/>
      <c r="F413" s="200">
        <f t="shared" si="6"/>
        <v>0</v>
      </c>
    </row>
    <row r="414" spans="1:6" ht="51">
      <c r="A414" s="197" t="s">
        <v>1172</v>
      </c>
      <c r="B414" s="227" t="s">
        <v>1010</v>
      </c>
      <c r="C414" s="228"/>
      <c r="D414" s="229" t="s">
        <v>520</v>
      </c>
      <c r="E414" s="84"/>
      <c r="F414" s="200"/>
    </row>
    <row r="415" spans="1:6">
      <c r="A415" s="197"/>
      <c r="B415" s="227" t="s">
        <v>1011</v>
      </c>
      <c r="C415" s="228" t="s">
        <v>86</v>
      </c>
      <c r="D415" s="229">
        <v>1</v>
      </c>
      <c r="E415" s="84"/>
      <c r="F415" s="200">
        <f t="shared" si="6"/>
        <v>0</v>
      </c>
    </row>
    <row r="416" spans="1:6">
      <c r="A416" s="197"/>
      <c r="B416" s="227"/>
      <c r="C416" s="228"/>
      <c r="D416" s="229"/>
      <c r="E416" s="230"/>
      <c r="F416" s="200">
        <f t="shared" si="6"/>
        <v>0</v>
      </c>
    </row>
    <row r="417" spans="1:6" ht="13.5" thickBot="1">
      <c r="A417" s="197"/>
      <c r="B417" s="227"/>
      <c r="C417" s="228"/>
      <c r="D417" s="229"/>
      <c r="E417" s="230"/>
      <c r="F417" s="200"/>
    </row>
    <row r="418" spans="1:6" ht="13.5" thickBot="1">
      <c r="A418" s="197"/>
      <c r="B418" s="316" t="s">
        <v>60</v>
      </c>
      <c r="C418" s="317"/>
      <c r="D418" s="318"/>
      <c r="E418" s="319"/>
      <c r="F418" s="320">
        <f>SUM(F403:F415)</f>
        <v>0</v>
      </c>
    </row>
    <row r="419" spans="1:6">
      <c r="A419" s="197"/>
      <c r="B419" s="227"/>
      <c r="C419" s="228"/>
      <c r="D419" s="229"/>
      <c r="E419" s="230"/>
      <c r="F419" s="200"/>
    </row>
    <row r="420" spans="1:6">
      <c r="A420" s="197"/>
      <c r="B420" s="227"/>
      <c r="C420" s="228"/>
      <c r="D420" s="229"/>
      <c r="E420" s="230"/>
      <c r="F420" s="200"/>
    </row>
    <row r="421" spans="1:6">
      <c r="A421" s="197"/>
      <c r="B421" s="227"/>
      <c r="C421" s="228"/>
      <c r="D421" s="229"/>
      <c r="E421" s="230"/>
      <c r="F421" s="200"/>
    </row>
    <row r="422" spans="1:6">
      <c r="A422" s="197"/>
      <c r="B422" s="227"/>
      <c r="C422" s="228"/>
      <c r="D422" s="229"/>
      <c r="E422" s="230"/>
      <c r="F422" s="200"/>
    </row>
    <row r="423" spans="1:6">
      <c r="A423" s="197"/>
      <c r="B423" s="227"/>
      <c r="C423" s="228"/>
      <c r="D423" s="229"/>
      <c r="E423" s="230"/>
      <c r="F423" s="200"/>
    </row>
    <row r="424" spans="1:6">
      <c r="A424" s="197"/>
      <c r="B424" s="227"/>
      <c r="C424" s="228"/>
      <c r="D424" s="229"/>
      <c r="E424" s="230"/>
      <c r="F424" s="200"/>
    </row>
    <row r="425" spans="1:6">
      <c r="A425" s="197"/>
      <c r="B425" s="227"/>
      <c r="C425" s="228"/>
      <c r="D425" s="229"/>
      <c r="E425" s="230"/>
      <c r="F425" s="200"/>
    </row>
    <row r="426" spans="1:6">
      <c r="A426" s="197"/>
      <c r="B426" s="227"/>
      <c r="C426" s="228"/>
      <c r="D426" s="229"/>
      <c r="E426" s="230"/>
      <c r="F426" s="200"/>
    </row>
    <row r="427" spans="1:6">
      <c r="A427" s="197"/>
      <c r="B427" s="227"/>
      <c r="C427" s="228"/>
      <c r="D427" s="229"/>
      <c r="E427" s="230"/>
      <c r="F427" s="200"/>
    </row>
    <row r="428" spans="1:6">
      <c r="A428" s="197"/>
      <c r="B428" s="227"/>
      <c r="C428" s="228"/>
      <c r="D428" s="229"/>
      <c r="E428" s="230"/>
      <c r="F428" s="200"/>
    </row>
  </sheetData>
  <sheetProtection algorithmName="SHA-512" hashValue="quf4hFVRTOj4qeSgr0rHgqmboBPTfhbOZCqoJSgsPOZjLCxAJvA3+sPT72feMQWR4WANcEaqlxaWWA1/veAAUQ==" saltValue="WOCBp1ACMhTIoOAs7uRtQA==" spinCount="100000" sheet="1" objects="1" scenarios="1"/>
  <mergeCells count="6">
    <mergeCell ref="B78:D78"/>
    <mergeCell ref="D1:F2"/>
    <mergeCell ref="C28:F28"/>
    <mergeCell ref="C29:F29"/>
    <mergeCell ref="C30:F30"/>
    <mergeCell ref="C31:F31"/>
  </mergeCells>
  <pageMargins left="0.25" right="0.25" top="0.75" bottom="0.75" header="0.3" footer="0.3"/>
  <pageSetup paperSize="9" scale="97" orientation="portrait" r:id="rId1"/>
  <headerFooter alignWithMargins="0"/>
  <rowBreaks count="5" manualBreakCount="5">
    <brk id="61" max="5" man="1"/>
    <brk id="96" max="5" man="1"/>
    <brk id="106" max="5" man="1"/>
    <brk id="311" max="5" man="1"/>
    <brk id="389" max="5" man="1"/>
  </rowBreaks>
  <ignoredErrors>
    <ignoredError sqref="A6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Rekapitulacija</vt:lpstr>
      <vt:lpstr>1.</vt:lpstr>
      <vt:lpstr>2.</vt:lpstr>
      <vt:lpstr>3.</vt:lpstr>
      <vt:lpstr>4.</vt:lpstr>
      <vt:lpstr>5.</vt:lpstr>
      <vt:lpstr>'1.'!Print_Area</vt:lpstr>
      <vt:lpstr>'2.'!Print_Area</vt:lpstr>
      <vt:lpstr>'3.'!Print_Area</vt:lpstr>
      <vt:lpstr>'4.'!Print_Area</vt:lpstr>
      <vt:lpstr>'5.'!Print_Area</vt:lpstr>
      <vt:lpstr>Rekapitulacija!Print_Area</vt:lpstr>
      <vt:lpstr>'1.'!Print_Titles</vt:lpstr>
      <vt:lpstr>'2.'!Print_Titles</vt:lpstr>
      <vt:lpstr>'3.'!Print_Titles</vt:lpstr>
      <vt:lpstr>'4.'!Print_Titles</vt:lpstr>
      <vt:lpstr>'5.'!Print_Titles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2019-08-08T07:53:40Z</dcterms:modified>
</cp:coreProperties>
</file>